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m/Desktop/"/>
    </mc:Choice>
  </mc:AlternateContent>
  <xr:revisionPtr revIDLastSave="0" documentId="13_ncr:1_{5F8FBEB3-8F66-DB46-87D1-FD7A8D488355}" xr6:coauthVersionLast="47" xr6:coauthVersionMax="47" xr10:uidLastSave="{00000000-0000-0000-0000-000000000000}"/>
  <bookViews>
    <workbookView xWindow="0" yWindow="840" windowWidth="34200" windowHeight="21400" xr2:uid="{1EDA34A7-71E5-E241-A831-B16BF69FBA6A}"/>
  </bookViews>
  <sheets>
    <sheet name="DATA" sheetId="6" r:id="rId1"/>
    <sheet name="Meal with Drink " sheetId="2" r:id="rId2"/>
    <sheet name="Meal without Drink" sheetId="3" r:id="rId3"/>
    <sheet name="User Input " sheetId="4" r:id="rId4"/>
    <sheet name="LP Model" sheetId="5" r:id="rId5"/>
    <sheet name="Output" sheetId="7" r:id="rId6"/>
    <sheet name="Price Analysis" sheetId="8" r:id="rId7"/>
    <sheet name="Random Sampling" sheetId="9" r:id="rId8"/>
  </sheets>
  <definedNames>
    <definedName name="_xlnm._FilterDatabase" localSheetId="4" hidden="1">'LP Model'!$E$5:$E$3657</definedName>
    <definedName name="_xlchart.v1.0" hidden="1">'Price Analysis'!$B$3:$B$10</definedName>
    <definedName name="_xlchart.v1.1" hidden="1">'Price Analysis'!$D$2</definedName>
    <definedName name="_xlchart.v1.2" hidden="1">'Price Analysis'!$D$3:$D$10</definedName>
    <definedName name="_xlchart.v2.3" hidden="1">'Price Analysis'!$B$3:$B$10</definedName>
    <definedName name="_xlchart.v2.4" hidden="1">'Price Analysis'!$D$2</definedName>
    <definedName name="_xlchart.v2.5" hidden="1">'Price Analysis'!$D$3:$D$10</definedName>
    <definedName name="_xlnm.Criteria" localSheetId="4">'LP Model'!$A$23</definedName>
    <definedName name="_xlnm.Extract" localSheetId="4">'LP Model'!$A$23</definedName>
    <definedName name="OpenSolver_ChosenSolver" localSheetId="4" hidden="1">CBC</definedName>
    <definedName name="OpenSolver_DualsNewSheet" localSheetId="4" hidden="1">0</definedName>
    <definedName name="OpenSolver_LinearityCheck" localSheetId="4" hidden="1">1</definedName>
    <definedName name="OpenSolver_UpdateSensitivity" localSheetId="4" hidden="1">1</definedName>
    <definedName name="solver_adj" localSheetId="4" hidden="1">'LP Model'!$E$6:$E$3657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'LP Model'!$A$14</definedName>
    <definedName name="solver_lhs2" localSheetId="4" hidden="1">'LP Model'!$E$6:$E$3657</definedName>
    <definedName name="solver_lhs3" localSheetId="4" hidden="1">'LP Model'!$H$3658</definedName>
    <definedName name="solver_lhs4" localSheetId="4" hidden="1">'LP Model'!$I$3658:$AL$3658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4</definedName>
    <definedName name="solver_nwt" localSheetId="4" hidden="1">1</definedName>
    <definedName name="solver_opt" localSheetId="4" hidden="1">'LP Model'!$A$14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5</definedName>
    <definedName name="solver_rel3" localSheetId="4" hidden="1">2</definedName>
    <definedName name="solver_rel4" localSheetId="4" hidden="1">3</definedName>
    <definedName name="solver_rhs1" localSheetId="4" hidden="1">'LP Model'!$A$19</definedName>
    <definedName name="solver_rhs2" localSheetId="4" hidden="1">binary</definedName>
    <definedName name="solver_rhs3" localSheetId="4" hidden="1">'LP Model'!$H$3660</definedName>
    <definedName name="solver_rhs4" localSheetId="4" hidden="1">'LP Model'!$I$3660:$AL$3660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63" i="6" l="1"/>
  <c r="C3662" i="6"/>
  <c r="B30" i="8"/>
  <c r="C3658" i="6"/>
  <c r="D5" i="8"/>
  <c r="D6" i="8"/>
  <c r="D7" i="8"/>
  <c r="D8" i="8"/>
  <c r="D9" i="8"/>
  <c r="D10" i="8"/>
  <c r="D4" i="8"/>
  <c r="C4" i="8"/>
  <c r="C5" i="8"/>
  <c r="C6" i="8"/>
  <c r="C7" i="8"/>
  <c r="C8" i="8"/>
  <c r="C9" i="8"/>
  <c r="C10" i="8"/>
  <c r="C3" i="8"/>
  <c r="B6" i="7"/>
  <c r="C6" i="7" s="1"/>
  <c r="B7" i="7"/>
  <c r="C7" i="7" s="1"/>
  <c r="B8" i="7"/>
  <c r="C8" i="7" s="1"/>
  <c r="B9" i="7"/>
  <c r="C9" i="7" s="1"/>
  <c r="B10" i="7"/>
  <c r="C10" i="7" s="1"/>
  <c r="B11" i="7"/>
  <c r="C11" i="7" s="1"/>
  <c r="B12" i="7"/>
  <c r="C12" i="7" s="1"/>
  <c r="B13" i="7"/>
  <c r="C13" i="7" s="1"/>
  <c r="B4" i="7"/>
  <c r="C4" i="7" s="1"/>
  <c r="B5" i="7"/>
  <c r="C5" i="7" s="1"/>
  <c r="AI3660" i="5"/>
  <c r="AH3660" i="5"/>
  <c r="AG3660" i="5"/>
  <c r="AF3660" i="5"/>
  <c r="AE3660" i="5"/>
  <c r="AD3660" i="5"/>
  <c r="AC3660" i="5"/>
  <c r="AB3660" i="5"/>
  <c r="AA3660" i="5"/>
  <c r="Z3660" i="5"/>
  <c r="Y3660" i="5"/>
  <c r="X3660" i="5"/>
  <c r="W3660" i="5"/>
  <c r="V3660" i="5"/>
  <c r="U3660" i="5"/>
  <c r="T3660" i="5"/>
  <c r="S3660" i="5"/>
  <c r="R3660" i="5"/>
  <c r="Q3660" i="5"/>
  <c r="P3660" i="5"/>
  <c r="O3660" i="5"/>
  <c r="N3660" i="5"/>
  <c r="M3660" i="5"/>
  <c r="L3660" i="5"/>
  <c r="K3660" i="5"/>
  <c r="J3660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2910" i="5"/>
  <c r="G2911" i="5"/>
  <c r="G2912" i="5"/>
  <c r="G2913" i="5"/>
  <c r="G2914" i="5"/>
  <c r="G2915" i="5"/>
  <c r="G2916" i="5"/>
  <c r="G2917" i="5"/>
  <c r="G2918" i="5"/>
  <c r="G2919" i="5"/>
  <c r="G2920" i="5"/>
  <c r="G2921" i="5"/>
  <c r="G2922" i="5"/>
  <c r="G2923" i="5"/>
  <c r="G2924" i="5"/>
  <c r="G2925" i="5"/>
  <c r="G2926" i="5"/>
  <c r="G2927" i="5"/>
  <c r="G2928" i="5"/>
  <c r="G2929" i="5"/>
  <c r="G2930" i="5"/>
  <c r="G2931" i="5"/>
  <c r="G2932" i="5"/>
  <c r="G2933" i="5"/>
  <c r="G2934" i="5"/>
  <c r="G2935" i="5"/>
  <c r="G2936" i="5"/>
  <c r="G2937" i="5"/>
  <c r="G2938" i="5"/>
  <c r="G2939" i="5"/>
  <c r="G2940" i="5"/>
  <c r="G2941" i="5"/>
  <c r="G2942" i="5"/>
  <c r="G2943" i="5"/>
  <c r="G2944" i="5"/>
  <c r="G2945" i="5"/>
  <c r="G2946" i="5"/>
  <c r="G2947" i="5"/>
  <c r="G2948" i="5"/>
  <c r="G2949" i="5"/>
  <c r="G2950" i="5"/>
  <c r="G2951" i="5"/>
  <c r="G2952" i="5"/>
  <c r="G2953" i="5"/>
  <c r="G2954" i="5"/>
  <c r="G2955" i="5"/>
  <c r="G2956" i="5"/>
  <c r="G2957" i="5"/>
  <c r="G2958" i="5"/>
  <c r="G2959" i="5"/>
  <c r="G2960" i="5"/>
  <c r="G2961" i="5"/>
  <c r="G2962" i="5"/>
  <c r="G2963" i="5"/>
  <c r="G2964" i="5"/>
  <c r="G2965" i="5"/>
  <c r="G2966" i="5"/>
  <c r="G2967" i="5"/>
  <c r="G2968" i="5"/>
  <c r="G2969" i="5"/>
  <c r="G2970" i="5"/>
  <c r="G2971" i="5"/>
  <c r="G2972" i="5"/>
  <c r="G2973" i="5"/>
  <c r="G2974" i="5"/>
  <c r="G2975" i="5"/>
  <c r="G2976" i="5"/>
  <c r="G2977" i="5"/>
  <c r="G2978" i="5"/>
  <c r="G2979" i="5"/>
  <c r="G2980" i="5"/>
  <c r="G2981" i="5"/>
  <c r="G2982" i="5"/>
  <c r="G2983" i="5"/>
  <c r="G2984" i="5"/>
  <c r="G2985" i="5"/>
  <c r="G2986" i="5"/>
  <c r="G2987" i="5"/>
  <c r="G2988" i="5"/>
  <c r="G2989" i="5"/>
  <c r="G2990" i="5"/>
  <c r="G2991" i="5"/>
  <c r="G2992" i="5"/>
  <c r="G2993" i="5"/>
  <c r="G2994" i="5"/>
  <c r="G2995" i="5"/>
  <c r="G2996" i="5"/>
  <c r="G2997" i="5"/>
  <c r="G2998" i="5"/>
  <c r="G2999" i="5"/>
  <c r="G3000" i="5"/>
  <c r="G3001" i="5"/>
  <c r="G3002" i="5"/>
  <c r="G3003" i="5"/>
  <c r="G3004" i="5"/>
  <c r="G3005" i="5"/>
  <c r="G3006" i="5"/>
  <c r="G3007" i="5"/>
  <c r="G3008" i="5"/>
  <c r="G3009" i="5"/>
  <c r="G3010" i="5"/>
  <c r="G3011" i="5"/>
  <c r="G3012" i="5"/>
  <c r="G3013" i="5"/>
  <c r="G3014" i="5"/>
  <c r="G3015" i="5"/>
  <c r="G3016" i="5"/>
  <c r="G3017" i="5"/>
  <c r="G3018" i="5"/>
  <c r="G3019" i="5"/>
  <c r="G3020" i="5"/>
  <c r="G3021" i="5"/>
  <c r="G3022" i="5"/>
  <c r="G3023" i="5"/>
  <c r="G3024" i="5"/>
  <c r="G3025" i="5"/>
  <c r="G3026" i="5"/>
  <c r="G3027" i="5"/>
  <c r="G3028" i="5"/>
  <c r="G3029" i="5"/>
  <c r="G3030" i="5"/>
  <c r="G3031" i="5"/>
  <c r="G3032" i="5"/>
  <c r="G3033" i="5"/>
  <c r="G3034" i="5"/>
  <c r="G3035" i="5"/>
  <c r="G3036" i="5"/>
  <c r="G3037" i="5"/>
  <c r="G3038" i="5"/>
  <c r="G3039" i="5"/>
  <c r="G3040" i="5"/>
  <c r="G3041" i="5"/>
  <c r="G3042" i="5"/>
  <c r="G3043" i="5"/>
  <c r="G3044" i="5"/>
  <c r="G3045" i="5"/>
  <c r="G3046" i="5"/>
  <c r="G3047" i="5"/>
  <c r="G3048" i="5"/>
  <c r="G3049" i="5"/>
  <c r="G3050" i="5"/>
  <c r="G3051" i="5"/>
  <c r="G3052" i="5"/>
  <c r="G3053" i="5"/>
  <c r="G3054" i="5"/>
  <c r="G3055" i="5"/>
  <c r="G3056" i="5"/>
  <c r="G3057" i="5"/>
  <c r="G3058" i="5"/>
  <c r="G3059" i="5"/>
  <c r="G3060" i="5"/>
  <c r="G3061" i="5"/>
  <c r="G3062" i="5"/>
  <c r="G3063" i="5"/>
  <c r="G3064" i="5"/>
  <c r="G3065" i="5"/>
  <c r="G3066" i="5"/>
  <c r="G3067" i="5"/>
  <c r="G3068" i="5"/>
  <c r="G3069" i="5"/>
  <c r="G3070" i="5"/>
  <c r="G3071" i="5"/>
  <c r="G3072" i="5"/>
  <c r="G3073" i="5"/>
  <c r="G3074" i="5"/>
  <c r="G3075" i="5"/>
  <c r="G3076" i="5"/>
  <c r="G3077" i="5"/>
  <c r="G3078" i="5"/>
  <c r="G3079" i="5"/>
  <c r="G3080" i="5"/>
  <c r="G3081" i="5"/>
  <c r="G3082" i="5"/>
  <c r="G3083" i="5"/>
  <c r="G3084" i="5"/>
  <c r="G3085" i="5"/>
  <c r="G3086" i="5"/>
  <c r="G3087" i="5"/>
  <c r="G3088" i="5"/>
  <c r="G3089" i="5"/>
  <c r="G3090" i="5"/>
  <c r="G3091" i="5"/>
  <c r="G3092" i="5"/>
  <c r="G3093" i="5"/>
  <c r="G3094" i="5"/>
  <c r="G3095" i="5"/>
  <c r="G3096" i="5"/>
  <c r="G3097" i="5"/>
  <c r="G3098" i="5"/>
  <c r="G3099" i="5"/>
  <c r="G3100" i="5"/>
  <c r="G3101" i="5"/>
  <c r="G3102" i="5"/>
  <c r="G3103" i="5"/>
  <c r="G3104" i="5"/>
  <c r="G3105" i="5"/>
  <c r="G3106" i="5"/>
  <c r="G3107" i="5"/>
  <c r="G3108" i="5"/>
  <c r="G3109" i="5"/>
  <c r="G3110" i="5"/>
  <c r="G3111" i="5"/>
  <c r="G3112" i="5"/>
  <c r="G3113" i="5"/>
  <c r="G3114" i="5"/>
  <c r="G3115" i="5"/>
  <c r="G3116" i="5"/>
  <c r="G3117" i="5"/>
  <c r="G3118" i="5"/>
  <c r="G3119" i="5"/>
  <c r="G3120" i="5"/>
  <c r="G3121" i="5"/>
  <c r="G3122" i="5"/>
  <c r="G3123" i="5"/>
  <c r="G3124" i="5"/>
  <c r="G3125" i="5"/>
  <c r="G3126" i="5"/>
  <c r="G3127" i="5"/>
  <c r="G3128" i="5"/>
  <c r="G3129" i="5"/>
  <c r="G3130" i="5"/>
  <c r="G3131" i="5"/>
  <c r="G3132" i="5"/>
  <c r="G3133" i="5"/>
  <c r="G3134" i="5"/>
  <c r="G3135" i="5"/>
  <c r="G3136" i="5"/>
  <c r="G3137" i="5"/>
  <c r="G3138" i="5"/>
  <c r="G3139" i="5"/>
  <c r="G3140" i="5"/>
  <c r="G3141" i="5"/>
  <c r="G3142" i="5"/>
  <c r="G3143" i="5"/>
  <c r="G3144" i="5"/>
  <c r="G3145" i="5"/>
  <c r="G3146" i="5"/>
  <c r="G3147" i="5"/>
  <c r="G3148" i="5"/>
  <c r="G3149" i="5"/>
  <c r="G3150" i="5"/>
  <c r="G3151" i="5"/>
  <c r="G3152" i="5"/>
  <c r="G3153" i="5"/>
  <c r="G3154" i="5"/>
  <c r="G3155" i="5"/>
  <c r="G3156" i="5"/>
  <c r="G3157" i="5"/>
  <c r="G3158" i="5"/>
  <c r="G3159" i="5"/>
  <c r="G3160" i="5"/>
  <c r="G3161" i="5"/>
  <c r="G3162" i="5"/>
  <c r="G3163" i="5"/>
  <c r="G3164" i="5"/>
  <c r="G3165" i="5"/>
  <c r="G3166" i="5"/>
  <c r="G3167" i="5"/>
  <c r="G3168" i="5"/>
  <c r="G3169" i="5"/>
  <c r="G3170" i="5"/>
  <c r="G3171" i="5"/>
  <c r="G3172" i="5"/>
  <c r="G3173" i="5"/>
  <c r="G3174" i="5"/>
  <c r="G3175" i="5"/>
  <c r="G3176" i="5"/>
  <c r="G3177" i="5"/>
  <c r="G3178" i="5"/>
  <c r="G3179" i="5"/>
  <c r="G3180" i="5"/>
  <c r="G3181" i="5"/>
  <c r="G3182" i="5"/>
  <c r="G3183" i="5"/>
  <c r="G3184" i="5"/>
  <c r="G3185" i="5"/>
  <c r="G3186" i="5"/>
  <c r="G3187" i="5"/>
  <c r="G3188" i="5"/>
  <c r="G3189" i="5"/>
  <c r="G3190" i="5"/>
  <c r="G3191" i="5"/>
  <c r="G3192" i="5"/>
  <c r="G3193" i="5"/>
  <c r="G3194" i="5"/>
  <c r="G3195" i="5"/>
  <c r="G3196" i="5"/>
  <c r="G3197" i="5"/>
  <c r="G3198" i="5"/>
  <c r="G3199" i="5"/>
  <c r="G3200" i="5"/>
  <c r="G3201" i="5"/>
  <c r="G3202" i="5"/>
  <c r="G3203" i="5"/>
  <c r="G3204" i="5"/>
  <c r="G3205" i="5"/>
  <c r="G3206" i="5"/>
  <c r="G3207" i="5"/>
  <c r="G3208" i="5"/>
  <c r="G3209" i="5"/>
  <c r="G3210" i="5"/>
  <c r="G3211" i="5"/>
  <c r="G3212" i="5"/>
  <c r="G3213" i="5"/>
  <c r="G3214" i="5"/>
  <c r="G3215" i="5"/>
  <c r="G3216" i="5"/>
  <c r="G3217" i="5"/>
  <c r="G3218" i="5"/>
  <c r="G3219" i="5"/>
  <c r="G3220" i="5"/>
  <c r="G3221" i="5"/>
  <c r="G3222" i="5"/>
  <c r="G3223" i="5"/>
  <c r="G3224" i="5"/>
  <c r="G3225" i="5"/>
  <c r="G3226" i="5"/>
  <c r="G3227" i="5"/>
  <c r="G3228" i="5"/>
  <c r="G3229" i="5"/>
  <c r="G3230" i="5"/>
  <c r="G3231" i="5"/>
  <c r="G3232" i="5"/>
  <c r="G3233" i="5"/>
  <c r="G3234" i="5"/>
  <c r="G3235" i="5"/>
  <c r="G3236" i="5"/>
  <c r="G3237" i="5"/>
  <c r="G3238" i="5"/>
  <c r="G3239" i="5"/>
  <c r="G3240" i="5"/>
  <c r="G3241" i="5"/>
  <c r="G3242" i="5"/>
  <c r="G3243" i="5"/>
  <c r="G3244" i="5"/>
  <c r="G3245" i="5"/>
  <c r="G3246" i="5"/>
  <c r="G3247" i="5"/>
  <c r="G3248" i="5"/>
  <c r="G3249" i="5"/>
  <c r="G3250" i="5"/>
  <c r="G3251" i="5"/>
  <c r="G3252" i="5"/>
  <c r="G3253" i="5"/>
  <c r="G3254" i="5"/>
  <c r="G3255" i="5"/>
  <c r="G3256" i="5"/>
  <c r="G3257" i="5"/>
  <c r="G3258" i="5"/>
  <c r="G3259" i="5"/>
  <c r="G3260" i="5"/>
  <c r="G3261" i="5"/>
  <c r="G3262" i="5"/>
  <c r="G3263" i="5"/>
  <c r="G3264" i="5"/>
  <c r="G3265" i="5"/>
  <c r="G3266" i="5"/>
  <c r="G3267" i="5"/>
  <c r="G3268" i="5"/>
  <c r="G3269" i="5"/>
  <c r="G3270" i="5"/>
  <c r="G3271" i="5"/>
  <c r="G3272" i="5"/>
  <c r="G3273" i="5"/>
  <c r="G3274" i="5"/>
  <c r="G3275" i="5"/>
  <c r="G3276" i="5"/>
  <c r="G3277" i="5"/>
  <c r="G3278" i="5"/>
  <c r="G3279" i="5"/>
  <c r="G3280" i="5"/>
  <c r="G3281" i="5"/>
  <c r="G3282" i="5"/>
  <c r="G3283" i="5"/>
  <c r="G3284" i="5"/>
  <c r="G3285" i="5"/>
  <c r="G3286" i="5"/>
  <c r="G3287" i="5"/>
  <c r="G3288" i="5"/>
  <c r="G3289" i="5"/>
  <c r="G3290" i="5"/>
  <c r="G3291" i="5"/>
  <c r="G3292" i="5"/>
  <c r="G3293" i="5"/>
  <c r="G3294" i="5"/>
  <c r="G3295" i="5"/>
  <c r="G3296" i="5"/>
  <c r="G3297" i="5"/>
  <c r="G3298" i="5"/>
  <c r="G3299" i="5"/>
  <c r="G3300" i="5"/>
  <c r="G3301" i="5"/>
  <c r="G3302" i="5"/>
  <c r="G3303" i="5"/>
  <c r="G3304" i="5"/>
  <c r="G3305" i="5"/>
  <c r="G3306" i="5"/>
  <c r="G3307" i="5"/>
  <c r="G3308" i="5"/>
  <c r="G3309" i="5"/>
  <c r="G3310" i="5"/>
  <c r="G3311" i="5"/>
  <c r="G3312" i="5"/>
  <c r="G3313" i="5"/>
  <c r="G3314" i="5"/>
  <c r="G3315" i="5"/>
  <c r="G3316" i="5"/>
  <c r="G3317" i="5"/>
  <c r="G3318" i="5"/>
  <c r="G3319" i="5"/>
  <c r="G3320" i="5"/>
  <c r="G3321" i="5"/>
  <c r="G3322" i="5"/>
  <c r="G3323" i="5"/>
  <c r="G3324" i="5"/>
  <c r="G3325" i="5"/>
  <c r="G3326" i="5"/>
  <c r="G3327" i="5"/>
  <c r="G3328" i="5"/>
  <c r="G3329" i="5"/>
  <c r="G3330" i="5"/>
  <c r="G3331" i="5"/>
  <c r="G3332" i="5"/>
  <c r="G3333" i="5"/>
  <c r="G3334" i="5"/>
  <c r="G3335" i="5"/>
  <c r="G3336" i="5"/>
  <c r="G3337" i="5"/>
  <c r="G3338" i="5"/>
  <c r="G3339" i="5"/>
  <c r="G3340" i="5"/>
  <c r="G3341" i="5"/>
  <c r="G3342" i="5"/>
  <c r="G3343" i="5"/>
  <c r="G3344" i="5"/>
  <c r="G3345" i="5"/>
  <c r="G3346" i="5"/>
  <c r="G3347" i="5"/>
  <c r="G3348" i="5"/>
  <c r="G3349" i="5"/>
  <c r="G3350" i="5"/>
  <c r="G3351" i="5"/>
  <c r="G3352" i="5"/>
  <c r="G3353" i="5"/>
  <c r="G3354" i="5"/>
  <c r="G3355" i="5"/>
  <c r="G3356" i="5"/>
  <c r="G3357" i="5"/>
  <c r="G3358" i="5"/>
  <c r="G3359" i="5"/>
  <c r="G3360" i="5"/>
  <c r="G3361" i="5"/>
  <c r="G3362" i="5"/>
  <c r="G3363" i="5"/>
  <c r="G3364" i="5"/>
  <c r="G3365" i="5"/>
  <c r="G3366" i="5"/>
  <c r="G3367" i="5"/>
  <c r="G3368" i="5"/>
  <c r="G3369" i="5"/>
  <c r="G3370" i="5"/>
  <c r="G3371" i="5"/>
  <c r="G3372" i="5"/>
  <c r="G3373" i="5"/>
  <c r="G3374" i="5"/>
  <c r="G3375" i="5"/>
  <c r="G3376" i="5"/>
  <c r="G3377" i="5"/>
  <c r="G3378" i="5"/>
  <c r="G3379" i="5"/>
  <c r="G3380" i="5"/>
  <c r="G3381" i="5"/>
  <c r="G3382" i="5"/>
  <c r="G3383" i="5"/>
  <c r="G3384" i="5"/>
  <c r="G3385" i="5"/>
  <c r="G3386" i="5"/>
  <c r="G3387" i="5"/>
  <c r="G3388" i="5"/>
  <c r="G3389" i="5"/>
  <c r="G3390" i="5"/>
  <c r="G3391" i="5"/>
  <c r="G3392" i="5"/>
  <c r="G3393" i="5"/>
  <c r="G3394" i="5"/>
  <c r="G3395" i="5"/>
  <c r="G3396" i="5"/>
  <c r="G3397" i="5"/>
  <c r="G3398" i="5"/>
  <c r="G3399" i="5"/>
  <c r="G3400" i="5"/>
  <c r="G3401" i="5"/>
  <c r="G3402" i="5"/>
  <c r="G3403" i="5"/>
  <c r="G3404" i="5"/>
  <c r="G3405" i="5"/>
  <c r="G3406" i="5"/>
  <c r="G3407" i="5"/>
  <c r="G3408" i="5"/>
  <c r="G3409" i="5"/>
  <c r="G3410" i="5"/>
  <c r="G3411" i="5"/>
  <c r="G3412" i="5"/>
  <c r="G3413" i="5"/>
  <c r="G3414" i="5"/>
  <c r="G3415" i="5"/>
  <c r="G3416" i="5"/>
  <c r="G3417" i="5"/>
  <c r="G3418" i="5"/>
  <c r="G3419" i="5"/>
  <c r="G3420" i="5"/>
  <c r="G3421" i="5"/>
  <c r="G3422" i="5"/>
  <c r="G3423" i="5"/>
  <c r="G3424" i="5"/>
  <c r="G3425" i="5"/>
  <c r="G3426" i="5"/>
  <c r="G3427" i="5"/>
  <c r="G3428" i="5"/>
  <c r="G3429" i="5"/>
  <c r="G3430" i="5"/>
  <c r="G3431" i="5"/>
  <c r="G3432" i="5"/>
  <c r="G3433" i="5"/>
  <c r="G3434" i="5"/>
  <c r="G3435" i="5"/>
  <c r="G3436" i="5"/>
  <c r="G3437" i="5"/>
  <c r="G3438" i="5"/>
  <c r="G3439" i="5"/>
  <c r="G3440" i="5"/>
  <c r="G3441" i="5"/>
  <c r="G3442" i="5"/>
  <c r="G3443" i="5"/>
  <c r="G3444" i="5"/>
  <c r="G3445" i="5"/>
  <c r="G3446" i="5"/>
  <c r="G3447" i="5"/>
  <c r="G3448" i="5"/>
  <c r="G3449" i="5"/>
  <c r="G3450" i="5"/>
  <c r="G3451" i="5"/>
  <c r="G3452" i="5"/>
  <c r="G3453" i="5"/>
  <c r="G3454" i="5"/>
  <c r="G3455" i="5"/>
  <c r="G3456" i="5"/>
  <c r="G3457" i="5"/>
  <c r="G3458" i="5"/>
  <c r="G3459" i="5"/>
  <c r="G3460" i="5"/>
  <c r="G3461" i="5"/>
  <c r="G3462" i="5"/>
  <c r="G3463" i="5"/>
  <c r="G3464" i="5"/>
  <c r="G3465" i="5"/>
  <c r="G3466" i="5"/>
  <c r="G3467" i="5"/>
  <c r="G3468" i="5"/>
  <c r="G3469" i="5"/>
  <c r="G3470" i="5"/>
  <c r="G3471" i="5"/>
  <c r="G3472" i="5"/>
  <c r="G3473" i="5"/>
  <c r="G3474" i="5"/>
  <c r="G3475" i="5"/>
  <c r="G3476" i="5"/>
  <c r="G3477" i="5"/>
  <c r="G3478" i="5"/>
  <c r="G3479" i="5"/>
  <c r="G3480" i="5"/>
  <c r="G3481" i="5"/>
  <c r="G3482" i="5"/>
  <c r="G3483" i="5"/>
  <c r="G3484" i="5"/>
  <c r="G3485" i="5"/>
  <c r="G3486" i="5"/>
  <c r="G3487" i="5"/>
  <c r="G3488" i="5"/>
  <c r="G3489" i="5"/>
  <c r="G3490" i="5"/>
  <c r="G3491" i="5"/>
  <c r="G3492" i="5"/>
  <c r="G3493" i="5"/>
  <c r="G3494" i="5"/>
  <c r="G3495" i="5"/>
  <c r="G3496" i="5"/>
  <c r="G3497" i="5"/>
  <c r="G3498" i="5"/>
  <c r="G3499" i="5"/>
  <c r="G3500" i="5"/>
  <c r="G3501" i="5"/>
  <c r="G3502" i="5"/>
  <c r="G3503" i="5"/>
  <c r="G3504" i="5"/>
  <c r="G3505" i="5"/>
  <c r="G3506" i="5"/>
  <c r="G3507" i="5"/>
  <c r="G3508" i="5"/>
  <c r="G3509" i="5"/>
  <c r="G3510" i="5"/>
  <c r="G3511" i="5"/>
  <c r="G3512" i="5"/>
  <c r="G3513" i="5"/>
  <c r="G3514" i="5"/>
  <c r="G3515" i="5"/>
  <c r="G3516" i="5"/>
  <c r="G3517" i="5"/>
  <c r="G3518" i="5"/>
  <c r="G3519" i="5"/>
  <c r="G3520" i="5"/>
  <c r="G3521" i="5"/>
  <c r="G3522" i="5"/>
  <c r="G3523" i="5"/>
  <c r="G3524" i="5"/>
  <c r="G3525" i="5"/>
  <c r="G3526" i="5"/>
  <c r="G3527" i="5"/>
  <c r="G3528" i="5"/>
  <c r="G3529" i="5"/>
  <c r="G3530" i="5"/>
  <c r="G3531" i="5"/>
  <c r="G3532" i="5"/>
  <c r="G3533" i="5"/>
  <c r="G3534" i="5"/>
  <c r="G3535" i="5"/>
  <c r="G3536" i="5"/>
  <c r="G3537" i="5"/>
  <c r="G3538" i="5"/>
  <c r="G3539" i="5"/>
  <c r="G3540" i="5"/>
  <c r="G3541" i="5"/>
  <c r="G3542" i="5"/>
  <c r="G3543" i="5"/>
  <c r="G3544" i="5"/>
  <c r="G3545" i="5"/>
  <c r="G3546" i="5"/>
  <c r="G3547" i="5"/>
  <c r="G3548" i="5"/>
  <c r="G3549" i="5"/>
  <c r="G3550" i="5"/>
  <c r="G3551" i="5"/>
  <c r="G3552" i="5"/>
  <c r="G3553" i="5"/>
  <c r="G3554" i="5"/>
  <c r="G3555" i="5"/>
  <c r="G3556" i="5"/>
  <c r="G3557" i="5"/>
  <c r="G3558" i="5"/>
  <c r="G3559" i="5"/>
  <c r="G3560" i="5"/>
  <c r="G3561" i="5"/>
  <c r="G3562" i="5"/>
  <c r="G3563" i="5"/>
  <c r="G3564" i="5"/>
  <c r="G3565" i="5"/>
  <c r="G3566" i="5"/>
  <c r="G3567" i="5"/>
  <c r="G3568" i="5"/>
  <c r="G3569" i="5"/>
  <c r="G3570" i="5"/>
  <c r="G3571" i="5"/>
  <c r="G3572" i="5"/>
  <c r="G3573" i="5"/>
  <c r="G3574" i="5"/>
  <c r="G3575" i="5"/>
  <c r="G3576" i="5"/>
  <c r="G3577" i="5"/>
  <c r="G3578" i="5"/>
  <c r="G3579" i="5"/>
  <c r="G3580" i="5"/>
  <c r="G3581" i="5"/>
  <c r="G3582" i="5"/>
  <c r="G3583" i="5"/>
  <c r="G3584" i="5"/>
  <c r="G3585" i="5"/>
  <c r="G3586" i="5"/>
  <c r="G3587" i="5"/>
  <c r="G3588" i="5"/>
  <c r="G3589" i="5"/>
  <c r="G3590" i="5"/>
  <c r="G3591" i="5"/>
  <c r="G3592" i="5"/>
  <c r="G3593" i="5"/>
  <c r="G3594" i="5"/>
  <c r="G3595" i="5"/>
  <c r="G3596" i="5"/>
  <c r="G3597" i="5"/>
  <c r="G3598" i="5"/>
  <c r="G3599" i="5"/>
  <c r="G3600" i="5"/>
  <c r="G3601" i="5"/>
  <c r="G3602" i="5"/>
  <c r="G3603" i="5"/>
  <c r="G3604" i="5"/>
  <c r="G3605" i="5"/>
  <c r="G3606" i="5"/>
  <c r="G3607" i="5"/>
  <c r="G3608" i="5"/>
  <c r="G3609" i="5"/>
  <c r="G3610" i="5"/>
  <c r="G3611" i="5"/>
  <c r="G3612" i="5"/>
  <c r="G3613" i="5"/>
  <c r="G3614" i="5"/>
  <c r="G3615" i="5"/>
  <c r="G3616" i="5"/>
  <c r="G3617" i="5"/>
  <c r="G3618" i="5"/>
  <c r="G3619" i="5"/>
  <c r="G3620" i="5"/>
  <c r="G3621" i="5"/>
  <c r="G3622" i="5"/>
  <c r="G3623" i="5"/>
  <c r="G3624" i="5"/>
  <c r="G3625" i="5"/>
  <c r="G3626" i="5"/>
  <c r="G3627" i="5"/>
  <c r="G3628" i="5"/>
  <c r="G3629" i="5"/>
  <c r="G3630" i="5"/>
  <c r="G3631" i="5"/>
  <c r="G3632" i="5"/>
  <c r="G3633" i="5"/>
  <c r="G3634" i="5"/>
  <c r="G3635" i="5"/>
  <c r="G3636" i="5"/>
  <c r="G3637" i="5"/>
  <c r="G3638" i="5"/>
  <c r="G3639" i="5"/>
  <c r="G3640" i="5"/>
  <c r="G3641" i="5"/>
  <c r="G3642" i="5"/>
  <c r="G3643" i="5"/>
  <c r="G3644" i="5"/>
  <c r="G3645" i="5"/>
  <c r="G3646" i="5"/>
  <c r="G3647" i="5"/>
  <c r="G3648" i="5"/>
  <c r="G3649" i="5"/>
  <c r="G3650" i="5"/>
  <c r="G3651" i="5"/>
  <c r="G3652" i="5"/>
  <c r="G3653" i="5"/>
  <c r="G3654" i="5"/>
  <c r="G3655" i="5"/>
  <c r="G3656" i="5"/>
  <c r="G3657" i="5"/>
  <c r="G6" i="5"/>
  <c r="H3658" i="5"/>
  <c r="J3658" i="5"/>
  <c r="K3658" i="5"/>
  <c r="L3658" i="5"/>
  <c r="M3658" i="5"/>
  <c r="N3658" i="5"/>
  <c r="O3658" i="5"/>
  <c r="P3658" i="5"/>
  <c r="Q3658" i="5"/>
  <c r="R3658" i="5"/>
  <c r="S3658" i="5"/>
  <c r="T3658" i="5"/>
  <c r="U3658" i="5"/>
  <c r="V3658" i="5"/>
  <c r="W3658" i="5"/>
  <c r="X3658" i="5"/>
  <c r="Y3658" i="5"/>
  <c r="Z3658" i="5"/>
  <c r="AA3658" i="5"/>
  <c r="AB3658" i="5"/>
  <c r="AC3658" i="5"/>
  <c r="AD3658" i="5"/>
  <c r="AE3658" i="5"/>
  <c r="AF3658" i="5"/>
  <c r="AG3658" i="5"/>
  <c r="AH3658" i="5"/>
  <c r="AI3658" i="5"/>
  <c r="AJ3658" i="5"/>
  <c r="AK3658" i="5"/>
  <c r="AL3658" i="5"/>
  <c r="I3658" i="5"/>
  <c r="AL3660" i="5"/>
  <c r="AK3660" i="5"/>
  <c r="AJ3660" i="5"/>
  <c r="I3660" i="5"/>
  <c r="A17" i="5"/>
  <c r="A19" i="5" s="1"/>
  <c r="C3660" i="6"/>
  <c r="C3659" i="6"/>
  <c r="A14" i="5" l="1"/>
</calcChain>
</file>

<file path=xl/sharedStrings.xml><?xml version="1.0" encoding="utf-8"?>
<sst xmlns="http://schemas.openxmlformats.org/spreadsheetml/2006/main" count="15683" uniqueCount="7553">
  <si>
    <t>Meal Combo</t>
  </si>
  <si>
    <t>Price</t>
  </si>
  <si>
    <t>Saucy Fries + Slushie</t>
  </si>
  <si>
    <t>Saucy Fries + Iced tea</t>
  </si>
  <si>
    <t>Saucy Fries + Cold Coffee</t>
  </si>
  <si>
    <t>Saucy Fries + Tea</t>
  </si>
  <si>
    <t>Saucy Fries + Coffee</t>
  </si>
  <si>
    <t>Saucy Fries + Hot Chocolate</t>
  </si>
  <si>
    <t>Saucy Fries + Chocolate/Oreo Shake</t>
  </si>
  <si>
    <t>Fries + Slushie</t>
  </si>
  <si>
    <t>Fries + Iced tea</t>
  </si>
  <si>
    <t>Fries + Cold Coffee</t>
  </si>
  <si>
    <t>Fries + Tea</t>
  </si>
  <si>
    <t>Fries + Coffee</t>
  </si>
  <si>
    <t>Fries + Hot Chocolate</t>
  </si>
  <si>
    <t>Fries + Chocolate/Oreo Shake</t>
  </si>
  <si>
    <t>Grilled Cheese + Slushie</t>
  </si>
  <si>
    <t>Grilled Cheese + Iced tea</t>
  </si>
  <si>
    <t>Grilled Cheese + Cold Coffee</t>
  </si>
  <si>
    <t>Grilled Cheese + Tea</t>
  </si>
  <si>
    <t>Grilled Cheese + Coffee</t>
  </si>
  <si>
    <t>Grilled Cheese + Hot Chocolate</t>
  </si>
  <si>
    <t>Grilled Cheese + Chocolate/Oreo Shake</t>
  </si>
  <si>
    <t>Chicken Panini + Slushie</t>
  </si>
  <si>
    <t>Chicken Panini + Iced tea</t>
  </si>
  <si>
    <t>Chicken Panini + Cold Coffee</t>
  </si>
  <si>
    <t>Chicken Panini + Tea</t>
  </si>
  <si>
    <t>Chicken Panini + Coffee</t>
  </si>
  <si>
    <t>Chicken Panini + Hot Chocolate</t>
  </si>
  <si>
    <t>Chicken Panini + Chocolate/Oreo Shake</t>
  </si>
  <si>
    <t>Price (Rs.)</t>
  </si>
  <si>
    <t>Food Item</t>
  </si>
  <si>
    <t>Saucy Fries</t>
  </si>
  <si>
    <t>Fries</t>
  </si>
  <si>
    <t>Grilled Cheese</t>
  </si>
  <si>
    <t>Chicken Panini</t>
  </si>
  <si>
    <t>Drink</t>
  </si>
  <si>
    <t>Slushie</t>
  </si>
  <si>
    <t>Iced tea</t>
  </si>
  <si>
    <t>Cold Coffee</t>
  </si>
  <si>
    <t>Tea</t>
  </si>
  <si>
    <t>Coffee</t>
  </si>
  <si>
    <t>Hot Chocolate</t>
  </si>
  <si>
    <t>Chocolate/Oreo Shake</t>
  </si>
  <si>
    <t>Combo Code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</si>
  <si>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</si>
  <si>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</si>
  <si>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</si>
  <si>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</si>
  <si>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</si>
  <si>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</si>
  <si>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</si>
  <si>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</si>
  <si>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</si>
  <si>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</si>
  <si>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BC11</t>
  </si>
  <si>
    <t>BC12</t>
  </si>
  <si>
    <t>BC13</t>
  </si>
  <si>
    <t>BC14</t>
  </si>
  <si>
    <t>BC15</t>
  </si>
  <si>
    <t>BC16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</si>
  <si>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</si>
  <si>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</si>
  <si>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</si>
  <si>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</si>
  <si>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</si>
  <si>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</si>
  <si>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</si>
  <si>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</si>
  <si>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</si>
  <si>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</si>
  <si>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BC27</t>
  </si>
  <si>
    <t>BC28</t>
  </si>
  <si>
    <t>Bunker Café</t>
  </si>
  <si>
    <t>Chop Chop</t>
  </si>
  <si>
    <t>Mongolian Chicken</t>
  </si>
  <si>
    <t>Hot Garlic Chicken</t>
  </si>
  <si>
    <t>Black Pepper Chicken</t>
  </si>
  <si>
    <t>Sweet &amp; Sour Chicken</t>
  </si>
  <si>
    <t>Tamarind Chicken</t>
  </si>
  <si>
    <t>Mongolian Beef</t>
  </si>
  <si>
    <t>Hot Garlic Beef</t>
  </si>
  <si>
    <t>Black Pepper Beef</t>
  </si>
  <si>
    <t>Honey Crispy Beef</t>
  </si>
  <si>
    <t>Beef Chilli Dry</t>
  </si>
  <si>
    <t>Chicken Chilli Dry</t>
  </si>
  <si>
    <t>Honey Crispy Chicken</t>
  </si>
  <si>
    <t>Chicken Chowmein</t>
  </si>
  <si>
    <t>American Chopsuey</t>
  </si>
  <si>
    <t>Chinese Chopsuey</t>
  </si>
  <si>
    <t>Smash Burger (Single Patty)</t>
  </si>
  <si>
    <t>Smash Burger (Double Patty)</t>
  </si>
  <si>
    <t>Fajita Sandwich</t>
  </si>
  <si>
    <t>Club Sandwich</t>
  </si>
  <si>
    <t>Chicken Shawarma</t>
  </si>
  <si>
    <t>Chicken Corn Soup</t>
  </si>
  <si>
    <t>Hot n Sour Soup</t>
  </si>
  <si>
    <t>Thai Soup</t>
  </si>
  <si>
    <t>Chop Chop Special Soup</t>
  </si>
  <si>
    <t>Mineral Water</t>
  </si>
  <si>
    <t>500 ML Cold Drink</t>
  </si>
  <si>
    <t>Seasonal Drink</t>
  </si>
  <si>
    <t>Jammin Java</t>
  </si>
  <si>
    <t>Spicy Chicken Burger</t>
  </si>
  <si>
    <t>Crispy Chicken Burger</t>
  </si>
  <si>
    <t>Big Beef Burger</t>
  </si>
  <si>
    <t>Dynamite Chicken Burger</t>
  </si>
  <si>
    <t>Type</t>
  </si>
  <si>
    <t>Burgers</t>
  </si>
  <si>
    <t>Mexican</t>
  </si>
  <si>
    <t>Soft Tacos</t>
  </si>
  <si>
    <t>Quesadilla</t>
  </si>
  <si>
    <t>Tacos</t>
  </si>
  <si>
    <t>7 Layer Burrito</t>
  </si>
  <si>
    <t>Italian Steak Melt Burger Chicken</t>
  </si>
  <si>
    <t>Italian Steak Melt Burger Beef</t>
  </si>
  <si>
    <t>Mushroom Steak Melt Burger Chicken</t>
  </si>
  <si>
    <t>Mushroom Steak Melt Burger Beef</t>
  </si>
  <si>
    <t>Grilled Chicken Burger</t>
  </si>
  <si>
    <t>Roast Beef Burger</t>
  </si>
  <si>
    <t>Jalapeno Feast Chicken Burger</t>
  </si>
  <si>
    <t>Jalapeno Feast Beef Burger</t>
  </si>
  <si>
    <t>Wraps</t>
  </si>
  <si>
    <t>JJ Special Wrap</t>
  </si>
  <si>
    <t>Tikka Wrap</t>
  </si>
  <si>
    <t>Fajita Wrap</t>
  </si>
  <si>
    <t>BBQ Wrap</t>
  </si>
  <si>
    <t>Crispy Wrap</t>
  </si>
  <si>
    <t>Sandwiches</t>
  </si>
  <si>
    <t>JJ Club Sandwich</t>
  </si>
  <si>
    <t>Grilled Chicken Sandwich</t>
  </si>
  <si>
    <t>Two Cheese Melt Sandwich</t>
  </si>
  <si>
    <t>Roast Beef Sandwich</t>
  </si>
  <si>
    <t>Chicken Ceasar Salad</t>
  </si>
  <si>
    <t>Thai Crispy Chicken Salad</t>
  </si>
  <si>
    <t>Taco Salad</t>
  </si>
  <si>
    <t>Egg &amp; Cheese Sandwich</t>
  </si>
  <si>
    <t>Philly Cheese Steak Sub Chicken</t>
  </si>
  <si>
    <t>Philly Cheese Steak Sub Beef</t>
  </si>
  <si>
    <t>Keto/Vegetarian</t>
  </si>
  <si>
    <t>Veg Burger</t>
  </si>
  <si>
    <t>Let Us Wrap</t>
  </si>
  <si>
    <t>Cottage Club Sandwich</t>
  </si>
  <si>
    <t>Ice Burger</t>
  </si>
  <si>
    <t>Italian/Pasta</t>
  </si>
  <si>
    <t>Ragu Rigato</t>
  </si>
  <si>
    <t>Portofino</t>
  </si>
  <si>
    <t>Spicy Fetuccine</t>
  </si>
  <si>
    <t>Cheese Penne</t>
  </si>
  <si>
    <t>Fries/Snacks</t>
  </si>
  <si>
    <t>NY Style Fries</t>
  </si>
  <si>
    <t>Mozzarella Sticks</t>
  </si>
  <si>
    <t>Loaded Nachos</t>
  </si>
  <si>
    <t>Chicken N Chips</t>
  </si>
  <si>
    <t>Deals</t>
  </si>
  <si>
    <t>Nashta Washta</t>
  </si>
  <si>
    <t>Dinner Winner</t>
  </si>
  <si>
    <t>Pasta Wasta</t>
  </si>
  <si>
    <t>Chai Wai</t>
  </si>
  <si>
    <t>60-150</t>
  </si>
  <si>
    <t xml:space="preserve">Mint Margarita </t>
  </si>
  <si>
    <t>Peach Ice Tea</t>
  </si>
  <si>
    <t>Pina Colada</t>
  </si>
  <si>
    <t>Tea/Green Tea</t>
  </si>
  <si>
    <t>Cardamom/Karak Tea</t>
  </si>
  <si>
    <t>Plain Vanilla Ice Cream Shake Small</t>
  </si>
  <si>
    <t>Chocolate Ice Cream Shake Small</t>
  </si>
  <si>
    <t>Chocolate Oreo Ice Cream Shake Small</t>
  </si>
  <si>
    <t>Vanilla Oreo Ice Cream Shake Small</t>
  </si>
  <si>
    <t>Choco-Banana Ice Cream Shake Small</t>
  </si>
  <si>
    <t>Plain Vanilla Ice Cream Shake Regular</t>
  </si>
  <si>
    <t>Chocolate Ice Cream Shake Regular</t>
  </si>
  <si>
    <t>Vanilla Oreo Ice Cream Shake Regular</t>
  </si>
  <si>
    <t>Chocolate Oreo Ice Cream Shake Regular</t>
  </si>
  <si>
    <t>Choco-Banana Ice Cream Shake Regular</t>
  </si>
  <si>
    <t xml:space="preserve">Frappuccino </t>
  </si>
  <si>
    <t>Frappuccino Mocha</t>
  </si>
  <si>
    <t>Frappuccino Vanilla</t>
  </si>
  <si>
    <t>Frappuccino Caramel</t>
  </si>
  <si>
    <t>Frappe Gelato</t>
  </si>
  <si>
    <t>Brownie Frappuccino</t>
  </si>
  <si>
    <t>Americano Iced Regular</t>
  </si>
  <si>
    <t>Americano Iced Large</t>
  </si>
  <si>
    <t>Iced Cafe Latte Regular</t>
  </si>
  <si>
    <t>Iced Cafe Latte Large</t>
  </si>
  <si>
    <t xml:space="preserve">Iced Café Mocha Regular </t>
  </si>
  <si>
    <t>Iced Café Mocha Large</t>
  </si>
  <si>
    <t>Iced Caramel Macchiato Regular</t>
  </si>
  <si>
    <t>Iced Caramel Macchiato Large</t>
  </si>
  <si>
    <t>Hot Chocolate Small</t>
  </si>
  <si>
    <t xml:space="preserve">Americano </t>
  </si>
  <si>
    <t xml:space="preserve">Cappucino </t>
  </si>
  <si>
    <t xml:space="preserve">Latte </t>
  </si>
  <si>
    <t>Americano Coffee Hot Small</t>
  </si>
  <si>
    <t>Cappucino Coffee Hot Small</t>
  </si>
  <si>
    <t>Latte Coffee Hot Small</t>
  </si>
  <si>
    <t>Hot Chocolate Regular</t>
  </si>
  <si>
    <t>Hot Café Mocha Small</t>
  </si>
  <si>
    <t>Hot Café Mocha Regular</t>
  </si>
  <si>
    <t>Hot Caramel Macchiato Small</t>
  </si>
  <si>
    <t>Hot Latte Coffee Small</t>
  </si>
  <si>
    <t>Hot Latte Coffee Regular</t>
  </si>
  <si>
    <t>Hot Caramel Macchiato Regular</t>
  </si>
  <si>
    <t>Hot Espresso Coffee Small</t>
  </si>
  <si>
    <t>Hot Espresso Coffee Regular</t>
  </si>
  <si>
    <t>Honey Crispy Chicken + 500 ML Cold Drink</t>
  </si>
  <si>
    <t>Honey Crispy Chicken + Mineral Water</t>
  </si>
  <si>
    <t>Chicken Chilli Dry + 500 ML Cold Drink</t>
  </si>
  <si>
    <t>Chicken Chilli Dry + Mineral Water</t>
  </si>
  <si>
    <t>Mongolian Chicken + 500 ML Cold Drink</t>
  </si>
  <si>
    <t>Mongolian Chicken + Mineral Water</t>
  </si>
  <si>
    <t>Hot Garlic Chicken + 500 ML Cold Drink</t>
  </si>
  <si>
    <t>Hot Garlic Chicken + Mineral Water</t>
  </si>
  <si>
    <t>Black Pepper Chicken + 500 ML Cold Drink</t>
  </si>
  <si>
    <t>Black Pepper Chicken + Mineral Water</t>
  </si>
  <si>
    <t>Sweet &amp; Sour Chicken + 500 ML Cold Drink</t>
  </si>
  <si>
    <t>Sweet &amp; Sour Chicken + Mineral Water</t>
  </si>
  <si>
    <t>Tamarind Chicken + 500 ML Cold Drink</t>
  </si>
  <si>
    <t>Tamarind Chicken + Mineral Water</t>
  </si>
  <si>
    <t>Mongolian Beef + 500 ML Cold Drink</t>
  </si>
  <si>
    <t>Mongolian Beef + Mineral Water</t>
  </si>
  <si>
    <t>Hot Garlic Beef + 500 ML Cold Drink</t>
  </si>
  <si>
    <t>Hot Garlic Beef + Mineral Water</t>
  </si>
  <si>
    <t>Black Pepper Beef + 500 ML Cold Drink</t>
  </si>
  <si>
    <t>Black Pepper Beef + Mineral Water</t>
  </si>
  <si>
    <t>Honey Crispy Beef + 500 ML Cold Drink</t>
  </si>
  <si>
    <t>Honey Crispy Beef + Mineral Water</t>
  </si>
  <si>
    <t>Beef Chilli Dry + 500 ML Cold Drink</t>
  </si>
  <si>
    <t>Beef Chilli Dry + Mineral Water</t>
  </si>
  <si>
    <t>Chicken Chowmein + 500 ML Cold Drink</t>
  </si>
  <si>
    <t>Chicken Chowmein + Mineral Water</t>
  </si>
  <si>
    <t>American Chopsuey + 500 ML Cold Drink</t>
  </si>
  <si>
    <t>American Chopsuey + Mineral Water</t>
  </si>
  <si>
    <t>Chinese Chopsuey + 500 ML Cold Drink</t>
  </si>
  <si>
    <t>Chinese Chopsuey + Mineral Water</t>
  </si>
  <si>
    <t>Smash Burger (Single Patty) + 500 ML Cold Drink</t>
  </si>
  <si>
    <t>Smash Burger (Single Patty) + Mineral Water</t>
  </si>
  <si>
    <t>Smash Burger (Double Patty) + 500 ML Cold Drink</t>
  </si>
  <si>
    <t>Smash Burger (Double Patty) + Mineral Water</t>
  </si>
  <si>
    <t>Fajita Sandwich + 500 ML Cold Drink</t>
  </si>
  <si>
    <t>Fajita Sandwich + Mineral Water</t>
  </si>
  <si>
    <t>Club Sandwich + 500 ML Cold Drink</t>
  </si>
  <si>
    <t>Club Sandwich + Mineral Water</t>
  </si>
  <si>
    <t>Chicken Shawarma + 500 ML Cold Drink</t>
  </si>
  <si>
    <t>Chicken Shawarma + Mineral Water</t>
  </si>
  <si>
    <t>Chicken Corn Soup + 500 ML Cold Drink</t>
  </si>
  <si>
    <t>Chicken Corn Soup + Mineral Water</t>
  </si>
  <si>
    <t>Hot n Sour Soup + 500 ML Cold Drink</t>
  </si>
  <si>
    <t>Hot n Sour Soup + Mineral Water</t>
  </si>
  <si>
    <t>Thai Soup + 500 ML Cold Drink</t>
  </si>
  <si>
    <t>Thai Soup + Mineral Water</t>
  </si>
  <si>
    <t>Chop Chop Special Soup + 500 ML Cold Drink</t>
  </si>
  <si>
    <t>Chop Chop Special Soup + Mineral Water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</si>
  <si>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</si>
  <si>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</si>
  <si>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</si>
  <si>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</si>
  <si>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</si>
  <si>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</si>
  <si>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</si>
  <si>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</si>
  <si>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</si>
  <si>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</si>
  <si>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CC11</t>
  </si>
  <si>
    <t>CC12</t>
  </si>
  <si>
    <t>CC13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</si>
  <si>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</si>
  <si>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</si>
  <si>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</si>
  <si>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</si>
  <si>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</si>
  <si>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</si>
  <si>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</si>
  <si>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</si>
  <si>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</si>
  <si>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</si>
  <si>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</si>
  <si>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</si>
  <si>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</si>
  <si>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CC27</t>
  </si>
  <si>
    <t>CC28</t>
  </si>
  <si>
    <t>CC29</t>
  </si>
  <si>
    <t>CC30</t>
  </si>
  <si>
    <t>CC31</t>
  </si>
  <si>
    <t>CC32</t>
  </si>
  <si>
    <t>CC33</t>
  </si>
  <si>
    <t>CC34</t>
  </si>
  <si>
    <t>CC35</t>
  </si>
  <si>
    <t>CC36</t>
  </si>
  <si>
    <t>CC37</t>
  </si>
  <si>
    <t>CC38</t>
  </si>
  <si>
    <t>CC39</t>
  </si>
  <si>
    <t>CC40</t>
  </si>
  <si>
    <t>CC41</t>
  </si>
  <si>
    <t>CC42</t>
  </si>
  <si>
    <t>CC43</t>
  </si>
  <si>
    <t>CC44</t>
  </si>
  <si>
    <t>CC45</t>
  </si>
  <si>
    <t>CC46</t>
  </si>
  <si>
    <t>CC47</t>
  </si>
  <si>
    <t>CC48</t>
  </si>
  <si>
    <t>Spicy Chicken Burger + 500 ML Cold Drink</t>
  </si>
  <si>
    <t>Spicy Chicken Burger + Mineral Water</t>
  </si>
  <si>
    <t>Spicy Chicken Burger + Seasonal Drink</t>
  </si>
  <si>
    <t>Spicy Chicken Burger + Mint Margarita</t>
  </si>
  <si>
    <t>Spicy Chicken Burger + Peach Ice Tea</t>
  </si>
  <si>
    <t>Spicy Chicken Burger + Pina Colada</t>
  </si>
  <si>
    <t>Spicy Chicken Burger + Tea/Green Tea</t>
  </si>
  <si>
    <t>Spicy Chicken Burger + Cardamom/Karak Tea</t>
  </si>
  <si>
    <t>Spicy Chicken Burger + Americano Coffee Hot Small</t>
  </si>
  <si>
    <t>Spicy Chicken Burger + Cappuccino Coffee Hot Small</t>
  </si>
  <si>
    <t>Spicy Chicken Burger + Latte Coffee Hot Small</t>
  </si>
  <si>
    <t>Spicy Chicken Burger + Hot Chocolate Small</t>
  </si>
  <si>
    <t>Spicy Chicken Burger + Americano</t>
  </si>
  <si>
    <t>Spicy Chicken Burger + Cappuccino</t>
  </si>
  <si>
    <t>Spicy Chicken Burger + Latte</t>
  </si>
  <si>
    <t>Spicy Chicken Burger + Hot Chocolate Regular</t>
  </si>
  <si>
    <t>Spicy Chicken Burger + Hot Café Mocha Small</t>
  </si>
  <si>
    <t>Spicy Chicken Burger + Hot Café Mocha Regular</t>
  </si>
  <si>
    <t>Spicy Chicken Burger + Hot Caramel Macchiato Small</t>
  </si>
  <si>
    <t>Spicy Chicken Burger + Hot Caramel Macchiato Regular</t>
  </si>
  <si>
    <t>Spicy Chicken Burger + Hot Latte Coffee Small</t>
  </si>
  <si>
    <t>Spicy Chicken Burger + Hot Latte Coffee Regular</t>
  </si>
  <si>
    <t>Spicy Chicken Burger + Hot Espresso Coffee Small</t>
  </si>
  <si>
    <t>Spicy Chicken Burger + Hot Espresso Coffee Regular</t>
  </si>
  <si>
    <t>Spicy Chicken Burger + Plain Vanilla Ice Cream Shake Small</t>
  </si>
  <si>
    <t>Spicy Chicken Burger + Chocolate Ice Cream Shake Small</t>
  </si>
  <si>
    <t>Spicy Chicken Burger + Vanilla Oreo Ice Cream Shake Small</t>
  </si>
  <si>
    <t>Spicy Chicken Burger + Chocolate Oreo Ice Cream Shake Small</t>
  </si>
  <si>
    <t>Spicy Chicken Burger + Choco-Banana Ice Cream Shake Small</t>
  </si>
  <si>
    <t>Spicy Chicken Burger + Plain Vanilla Ice Cream Shake Regular</t>
  </si>
  <si>
    <t>Spicy Chicken Burger + Chocolate Ice Cream Shake Regular</t>
  </si>
  <si>
    <t>Spicy Chicken Burger + Vanilla Oreo Ice Cream Shake Regular</t>
  </si>
  <si>
    <t>Spicy Chicken Burger + Chocolate Oreo Ice Cream Shake Regular</t>
  </si>
  <si>
    <t>Spicy Chicken Burger + Choco-Banana Ice Cream Shake Regular</t>
  </si>
  <si>
    <t>Spicy Chicken Burger + Frappuccino</t>
  </si>
  <si>
    <t>Spicy Chicken Burger + Frappuccino Mocha</t>
  </si>
  <si>
    <t>Spicy Chicken Burger + Frappuccino Vanilla</t>
  </si>
  <si>
    <t>Spicy Chicken Burger + Frappuccino Caramel</t>
  </si>
  <si>
    <t>Spicy Chicken Burger + Frappe Gelato</t>
  </si>
  <si>
    <t>Spicy Chicken Burger + Brownie Frappuccino</t>
  </si>
  <si>
    <t>Spicy Chicken Burger + Americano Iced Large</t>
  </si>
  <si>
    <t>Spicy Chicken Burger + Americano Iced Regular</t>
  </si>
  <si>
    <t>Spicy Chicken Burger + Iced Cafe Latte Regular</t>
  </si>
  <si>
    <t>Spicy Chicken Burger + Iced Cafe Latte Large</t>
  </si>
  <si>
    <t>Spicy Chicken Burger + Iced Café Mocha Regular</t>
  </si>
  <si>
    <t>Spicy Chicken Burger + Iced Café Mocha Large</t>
  </si>
  <si>
    <t>Spicy Chicken Burger + Iced Caramel Macchiato Regular</t>
  </si>
  <si>
    <t>Spicy Chicken Burger + Iced Caramel Macchiato Large</t>
  </si>
  <si>
    <t>Crispy Chicken Burger + 500 ML Cold Drink</t>
  </si>
  <si>
    <t>Crispy Chicken Burger + Mineral Water</t>
  </si>
  <si>
    <t>Crispy Chicken Burger + Seasonal Drink</t>
  </si>
  <si>
    <t>Crispy Chicken Burger + Mint Margarita</t>
  </si>
  <si>
    <t>Crispy Chicken Burger + Peach Ice Tea</t>
  </si>
  <si>
    <t>Crispy Chicken Burger + Pina Colada</t>
  </si>
  <si>
    <t>Crispy Chicken Burger + Tea/Green Tea</t>
  </si>
  <si>
    <t>Crispy Chicken Burger + Cardamom/Karak Tea</t>
  </si>
  <si>
    <t>Crispy Chicken Burger + Americano Coffee Hot Small</t>
  </si>
  <si>
    <t>Crispy Chicken Burger + Cappuccino Coffee Hot Small</t>
  </si>
  <si>
    <t>Crispy Chicken Burger + Latte Coffee Hot Small</t>
  </si>
  <si>
    <t>Crispy Chicken Burger + Hot Chocolate Small</t>
  </si>
  <si>
    <t>Crispy Chicken Burger + Americano</t>
  </si>
  <si>
    <t>Crispy Chicken Burger + Cappuccino</t>
  </si>
  <si>
    <t>Crispy Chicken Burger + Latte</t>
  </si>
  <si>
    <t>Crispy Chicken Burger + Hot Chocolate Regular</t>
  </si>
  <si>
    <t>Crispy Chicken Burger + Hot Café Mocha Small</t>
  </si>
  <si>
    <t>Crispy Chicken Burger + Hot Café Mocha Regular</t>
  </si>
  <si>
    <t>Crispy Chicken Burger + Hot Caramel Macchiato Small</t>
  </si>
  <si>
    <t>Crispy Chicken Burger + Hot Caramel Macchiato Regular</t>
  </si>
  <si>
    <t>Crispy Chicken Burger + Hot Latte Coffee Small</t>
  </si>
  <si>
    <t>Crispy Chicken Burger + Hot Latte Coffee Regular</t>
  </si>
  <si>
    <t>Crispy Chicken Burger + Hot Espresso Coffee Small</t>
  </si>
  <si>
    <t>Crispy Chicken Burger + Hot Espresso Coffee Regular</t>
  </si>
  <si>
    <t>Crispy Chicken Burger + Plain Vanilla Ice Cream Shake Small</t>
  </si>
  <si>
    <t>Crispy Chicken Burger + Chocolate Ice Cream Shake Small</t>
  </si>
  <si>
    <t>Crispy Chicken Burger + Vanilla Oreo Ice Cream Shake Small</t>
  </si>
  <si>
    <t>Crispy Chicken Burger + Chocolate Oreo Ice Cream Shake Small</t>
  </si>
  <si>
    <t>Crispy Chicken Burger + Choco-Banana Ice Cream Shake Small</t>
  </si>
  <si>
    <t>Crispy Chicken Burger + Plain Vanilla Ice Cream Shake Regular</t>
  </si>
  <si>
    <t>Crispy Chicken Burger + Chocolate Ice Cream Shake Regular</t>
  </si>
  <si>
    <t>Crispy Chicken Burger + Vanilla Oreo Ice Cream Shake Regular</t>
  </si>
  <si>
    <t>Crispy Chicken Burger + Chocolate Oreo Ice Cream Shake Regular</t>
  </si>
  <si>
    <t>Crispy Chicken Burger + Choco-Banana Ice Cream Shake Regular</t>
  </si>
  <si>
    <t>Crispy Chicken Burger + Frappuccino</t>
  </si>
  <si>
    <t>Crispy Chicken Burger + Frappuccino Mocha</t>
  </si>
  <si>
    <t>Crispy Chicken Burger + Frappuccino Vanilla</t>
  </si>
  <si>
    <t>Crispy Chicken Burger + Frappuccino Caramel</t>
  </si>
  <si>
    <t>Crispy Chicken Burger + Frappe Gelato</t>
  </si>
  <si>
    <t>Crispy Chicken Burger + Brownie Frappuccino</t>
  </si>
  <si>
    <t>Crispy Chicken Burger + Americano Iced Large</t>
  </si>
  <si>
    <t>Crispy Chicken Burger + Americano Iced Regular</t>
  </si>
  <si>
    <t>Crispy Chicken Burger + Iced Cafe Latte Regular</t>
  </si>
  <si>
    <t>Crispy Chicken Burger + Iced Cafe Latte Large</t>
  </si>
  <si>
    <t>Crispy Chicken Burger + Iced Café Mocha Regular</t>
  </si>
  <si>
    <t>Crispy Chicken Burger + Iced Café Mocha Large</t>
  </si>
  <si>
    <t>Crispy Chicken Burger + Iced Caramel Macchiato Regular</t>
  </si>
  <si>
    <t>Crispy Chicken Burger + Iced Caramel Macchiato Large</t>
  </si>
  <si>
    <t>Big Beef Burger + 500 ML Cold Drink</t>
  </si>
  <si>
    <t>Big Beef Burger + Mineral Water</t>
  </si>
  <si>
    <t>Big Beef Burger + Seasonal Drink</t>
  </si>
  <si>
    <t>Big Beef Burger + Mint Margarita</t>
  </si>
  <si>
    <t>Big Beef Burger + Peach Ice Tea</t>
  </si>
  <si>
    <t>Big Beef Burger + Pina Colada</t>
  </si>
  <si>
    <t>Big Beef Burger + Tea/Green Tea</t>
  </si>
  <si>
    <t>Big Beef Burger + Cardamom/Karak Tea</t>
  </si>
  <si>
    <t>Big Beef Burger + Americano Coffee Hot Small</t>
  </si>
  <si>
    <t>Big Beef Burger + Cappuccino Coffee Hot Small</t>
  </si>
  <si>
    <t>Big Beef Burger + Latte Coffee Hot Small</t>
  </si>
  <si>
    <t>Big Beef Burger + Hot Chocolate Small</t>
  </si>
  <si>
    <t>Big Beef Burger + Americano</t>
  </si>
  <si>
    <t>Big Beef Burger + Cappuccino</t>
  </si>
  <si>
    <t>Big Beef Burger + Latte</t>
  </si>
  <si>
    <t>Big Beef Burger + Hot Chocolate Regular</t>
  </si>
  <si>
    <t>Big Beef Burger + Hot Café Mocha Small</t>
  </si>
  <si>
    <t>Big Beef Burger + Hot Café Mocha Regular</t>
  </si>
  <si>
    <t>Big Beef Burger + Hot Caramel Macchiato Small</t>
  </si>
  <si>
    <t>Big Beef Burger + Hot Caramel Macchiato Regular</t>
  </si>
  <si>
    <t>Big Beef Burger + Hot Latte Coffee Small</t>
  </si>
  <si>
    <t>Big Beef Burger + Hot Latte Coffee Regular</t>
  </si>
  <si>
    <t>Big Beef Burger + Hot Espresso Coffee Small</t>
  </si>
  <si>
    <t>Big Beef Burger + Hot Espresso Coffee Regular</t>
  </si>
  <si>
    <t>Big Beef Burger + Plain Vanilla Ice Cream Shake Small</t>
  </si>
  <si>
    <t>Big Beef Burger + Chocolate Ice Cream Shake Small</t>
  </si>
  <si>
    <t>Big Beef Burger + Vanilla Oreo Ice Cream Shake Small</t>
  </si>
  <si>
    <t>Big Beef Burger + Chocolate Oreo Ice Cream Shake Small</t>
  </si>
  <si>
    <t>Big Beef Burger + Choco-Banana Ice Cream Shake Small</t>
  </si>
  <si>
    <t>Big Beef Burger + Plain Vanilla Ice Cream Shake Regular</t>
  </si>
  <si>
    <t>Big Beef Burger + Chocolate Ice Cream Shake Regular</t>
  </si>
  <si>
    <t>Big Beef Burger + Vanilla Oreo Ice Cream Shake Regular</t>
  </si>
  <si>
    <t>Big Beef Burger + Chocolate Oreo Ice Cream Shake Regular</t>
  </si>
  <si>
    <t>Big Beef Burger + Choco-Banana Ice Cream Shake Regular</t>
  </si>
  <si>
    <t>Big Beef Burger + Frappuccino</t>
  </si>
  <si>
    <t>Big Beef Burger + Frappuccino Mocha</t>
  </si>
  <si>
    <t>Big Beef Burger + Frappuccino Vanilla</t>
  </si>
  <si>
    <t>Big Beef Burger + Frappuccino Caramel</t>
  </si>
  <si>
    <t>Big Beef Burger + Frappe Gelato</t>
  </si>
  <si>
    <t>Big Beef Burger + Brownie Frappuccino</t>
  </si>
  <si>
    <t>Big Beef Burger + Americano Iced Large</t>
  </si>
  <si>
    <t>Big Beef Burger + Americano Iced Regular</t>
  </si>
  <si>
    <t>Big Beef Burger + Iced Cafe Latte Regular</t>
  </si>
  <si>
    <t>Big Beef Burger + Iced Cafe Latte Large</t>
  </si>
  <si>
    <t>Big Beef Burger + Iced Café Mocha Regular</t>
  </si>
  <si>
    <t>Big Beef Burger + Iced Café Mocha Large</t>
  </si>
  <si>
    <t>Big Beef Burger + Iced Caramel Macchiato Regular</t>
  </si>
  <si>
    <t>Big Beef Burger + Iced Caramel Macchiato Large</t>
  </si>
  <si>
    <t>Dynamite Chicken Burger + 500 ML Cold Drink</t>
  </si>
  <si>
    <t>Dynamite Chicken Burger + Mineral Water</t>
  </si>
  <si>
    <t>Dynamite Chicken Burger + Seasonal Drink</t>
  </si>
  <si>
    <t>Dynamite Chicken Burger + Mint Margarita</t>
  </si>
  <si>
    <t>Dynamite Chicken Burger + Peach Ice Tea</t>
  </si>
  <si>
    <t>Dynamite Chicken Burger + Pina Colada</t>
  </si>
  <si>
    <t>Dynamite Chicken Burger + Tea/Green Tea</t>
  </si>
  <si>
    <t>Dynamite Chicken Burger + Cardamom/Karak Tea</t>
  </si>
  <si>
    <t>Dynamite Chicken Burger + Americano Coffee Hot Small</t>
  </si>
  <si>
    <t>Dynamite Chicken Burger + Cappuccino Coffee Hot Small</t>
  </si>
  <si>
    <t>Dynamite Chicken Burger + Latte Coffee Hot Small</t>
  </si>
  <si>
    <t>Dynamite Chicken Burger + Hot Chocolate Small</t>
  </si>
  <si>
    <t>Dynamite Chicken Burger + Americano</t>
  </si>
  <si>
    <t>Dynamite Chicken Burger + Cappuccino</t>
  </si>
  <si>
    <t>Dynamite Chicken Burger + Latte</t>
  </si>
  <si>
    <t>Dynamite Chicken Burger + Hot Chocolate Regular</t>
  </si>
  <si>
    <t>Dynamite Chicken Burger + Hot Café Mocha Small</t>
  </si>
  <si>
    <t>Dynamite Chicken Burger + Hot Café Mocha Regular</t>
  </si>
  <si>
    <t>Dynamite Chicken Burger + Hot Caramel Macchiato Small</t>
  </si>
  <si>
    <t>Dynamite Chicken Burger + Hot Caramel Macchiato Regular</t>
  </si>
  <si>
    <t>Dynamite Chicken Burger + Hot Latte Coffee Small</t>
  </si>
  <si>
    <t>Dynamite Chicken Burger + Hot Latte Coffee Regular</t>
  </si>
  <si>
    <t>Dynamite Chicken Burger + Hot Espresso Coffee Small</t>
  </si>
  <si>
    <t>Dynamite Chicken Burger + Hot Espresso Coffee Regular</t>
  </si>
  <si>
    <t>Dynamite Chicken Burger + Plain Vanilla Ice Cream Shake Small</t>
  </si>
  <si>
    <t>Dynamite Chicken Burger + Chocolate Ice Cream Shake Small</t>
  </si>
  <si>
    <t>Dynamite Chicken Burger + Vanilla Oreo Ice Cream Shake Small</t>
  </si>
  <si>
    <t>Dynamite Chicken Burger + Chocolate Oreo Ice Cream Shake Small</t>
  </si>
  <si>
    <t>Dynamite Chicken Burger + Choco-Banana Ice Cream Shake Small</t>
  </si>
  <si>
    <t>Dynamite Chicken Burger + Plain Vanilla Ice Cream Shake Regular</t>
  </si>
  <si>
    <t>Dynamite Chicken Burger + Chocolate Ice Cream Shake Regular</t>
  </si>
  <si>
    <t>Dynamite Chicken Burger + Vanilla Oreo Ice Cream Shake Regular</t>
  </si>
  <si>
    <t>Dynamite Chicken Burger + Chocolate Oreo Ice Cream Shake Regular</t>
  </si>
  <si>
    <t>Dynamite Chicken Burger + Choco-Banana Ice Cream Shake Regular</t>
  </si>
  <si>
    <t>Dynamite Chicken Burger + Frappuccino</t>
  </si>
  <si>
    <t>Dynamite Chicken Burger + Frappuccino Mocha</t>
  </si>
  <si>
    <t>Dynamite Chicken Burger + Frappuccino Vanilla</t>
  </si>
  <si>
    <t>Dynamite Chicken Burger + Frappuccino Caramel</t>
  </si>
  <si>
    <t>Dynamite Chicken Burger + Frappe Gelato</t>
  </si>
  <si>
    <t>Dynamite Chicken Burger + Brownie Frappuccino</t>
  </si>
  <si>
    <t>Dynamite Chicken Burger + Americano Iced Large</t>
  </si>
  <si>
    <t>Dynamite Chicken Burger + Americano Iced Regular</t>
  </si>
  <si>
    <t>Dynamite Chicken Burger + Iced Cafe Latte Regular</t>
  </si>
  <si>
    <t>Dynamite Chicken Burger + Iced Cafe Latte Large</t>
  </si>
  <si>
    <t>Dynamite Chicken Burger + Iced Café Mocha Regular</t>
  </si>
  <si>
    <t>Dynamite Chicken Burger + Iced Café Mocha Large</t>
  </si>
  <si>
    <t>Dynamite Chicken Burger + Iced Caramel Macchiato Regular</t>
  </si>
  <si>
    <t>Dynamite Chicken Burger + Iced Caramel Macchiato Large</t>
  </si>
  <si>
    <t>Italian Steak Melt Burger Chicken + 500 ML Cold Drink</t>
  </si>
  <si>
    <t>Italian Steak Melt Burger Chicken + Mineral Water</t>
  </si>
  <si>
    <t>Italian Steak Melt Burger Chicken + Seasonal Drink</t>
  </si>
  <si>
    <t>Italian Steak Melt Burger Chicken + Mint Margarita</t>
  </si>
  <si>
    <t>Italian Steak Melt Burger Chicken + Peach Ice Tea</t>
  </si>
  <si>
    <t>Italian Steak Melt Burger Chicken + Pina Colada</t>
  </si>
  <si>
    <t>Italian Steak Melt Burger Chicken + Tea/Green Tea</t>
  </si>
  <si>
    <t>Italian Steak Melt Burger Chicken + Cardamom/Karak Tea</t>
  </si>
  <si>
    <t>Italian Steak Melt Burger Chicken + Americano Coffee Hot Small</t>
  </si>
  <si>
    <t>Italian Steak Melt Burger Chicken + Cappuccino Coffee Hot Small</t>
  </si>
  <si>
    <t>Italian Steak Melt Burger Chicken + Latte Coffee Hot Small</t>
  </si>
  <si>
    <t>Italian Steak Melt Burger Chicken + Hot Chocolate Small</t>
  </si>
  <si>
    <t>Italian Steak Melt Burger Chicken + Americano</t>
  </si>
  <si>
    <t>Italian Steak Melt Burger Chicken + Cappuccino</t>
  </si>
  <si>
    <t>Italian Steak Melt Burger Chicken + Latte</t>
  </si>
  <si>
    <t>Italian Steak Melt Burger Chicken + Hot Chocolate Regular</t>
  </si>
  <si>
    <t>Italian Steak Melt Burger Chicken + Hot Café Mocha Small</t>
  </si>
  <si>
    <t>Italian Steak Melt Burger Chicken + Hot Café Mocha Regular</t>
  </si>
  <si>
    <t>Italian Steak Melt Burger Chicken + Hot Caramel Macchiato Small</t>
  </si>
  <si>
    <t>Italian Steak Melt Burger Chicken + Hot Caramel Macchiato Regular</t>
  </si>
  <si>
    <t>Italian Steak Melt Burger Chicken + Hot Latte Coffee Small</t>
  </si>
  <si>
    <t>Italian Steak Melt Burger Chicken + Hot Latte Coffee Regular</t>
  </si>
  <si>
    <t>Italian Steak Melt Burger Chicken + Hot Espresso Coffee Small</t>
  </si>
  <si>
    <t>Italian Steak Melt Burger Chicken + Hot Espresso Coffee Regular</t>
  </si>
  <si>
    <t>Italian Steak Melt Burger Chicken + Plain Vanilla Ice Cream Shake Small</t>
  </si>
  <si>
    <t>Italian Steak Melt Burger Chicken + Chocolate Ice Cream Shake Small</t>
  </si>
  <si>
    <t>Italian Steak Melt Burger Chicken + Vanilla Oreo Ice Cream Shake Small</t>
  </si>
  <si>
    <t>Italian Steak Melt Burger Chicken + Chocolate Oreo Ice Cream Shake Small</t>
  </si>
  <si>
    <t>Italian Steak Melt Burger Chicken + Choco-Banana Ice Cream Shake Small</t>
  </si>
  <si>
    <t>Italian Steak Melt Burger Chicken + Plain Vanilla Ice Cream Shake Regular</t>
  </si>
  <si>
    <t>Italian Steak Melt Burger Chicken + Chocolate Ice Cream Shake Regular</t>
  </si>
  <si>
    <t>Italian Steak Melt Burger Chicken + Vanilla Oreo Ice Cream Shake Regular</t>
  </si>
  <si>
    <t>Italian Steak Melt Burger Chicken + Chocolate Oreo Ice Cream Shake Regular</t>
  </si>
  <si>
    <t>Italian Steak Melt Burger Chicken + Choco-Banana Ice Cream Shake Regular</t>
  </si>
  <si>
    <t>Italian Steak Melt Burger Chicken + Frappuccino</t>
  </si>
  <si>
    <t>Italian Steak Melt Burger Chicken + Frappuccino Mocha</t>
  </si>
  <si>
    <t>Italian Steak Melt Burger Chicken + Frappuccino Vanilla</t>
  </si>
  <si>
    <t>Italian Steak Melt Burger Chicken + Frappuccino Caramel</t>
  </si>
  <si>
    <t>Italian Steak Melt Burger Chicken + Frappe Gelato</t>
  </si>
  <si>
    <t>Italian Steak Melt Burger Chicken + Brownie Frappuccino</t>
  </si>
  <si>
    <t>Italian Steak Melt Burger Chicken + Americano Iced Large</t>
  </si>
  <si>
    <t>Italian Steak Melt Burger Chicken + Americano Iced Regular</t>
  </si>
  <si>
    <t>Italian Steak Melt Burger Chicken + Iced Cafe Latte Regular</t>
  </si>
  <si>
    <t>Italian Steak Melt Burger Chicken + Iced Cafe Latte Large</t>
  </si>
  <si>
    <t>Italian Steak Melt Burger Chicken + Iced Café Mocha Regular</t>
  </si>
  <si>
    <t>Italian Steak Melt Burger Chicken + Iced Café Mocha Large</t>
  </si>
  <si>
    <t>Italian Steak Melt Burger Chicken + Iced Caramel Macchiato Regular</t>
  </si>
  <si>
    <t>Italian Steak Melt Burger Chicken + Iced Caramel Macchiato Large</t>
  </si>
  <si>
    <t>Italian Steak Melt Burger Beef + 500 ML Cold Drink</t>
  </si>
  <si>
    <t>Italian Steak Melt Burger Beef + Mineral Water</t>
  </si>
  <si>
    <t>Italian Steak Melt Burger Beef + Seasonal Drink</t>
  </si>
  <si>
    <t>Italian Steak Melt Burger Beef + Mint Margarita</t>
  </si>
  <si>
    <t>Italian Steak Melt Burger Beef + Peach Ice Tea</t>
  </si>
  <si>
    <t>Italian Steak Melt Burger Beef + Pina Colada</t>
  </si>
  <si>
    <t>Italian Steak Melt Burger Beef + Tea/Green Tea</t>
  </si>
  <si>
    <t>Italian Steak Melt Burger Beef + Cardamom/Karak Tea</t>
  </si>
  <si>
    <t>Italian Steak Melt Burger Beef + Americano Coffee Hot Small</t>
  </si>
  <si>
    <t>Italian Steak Melt Burger Beef + Cappuccino Coffee Hot Small</t>
  </si>
  <si>
    <t>Italian Steak Melt Burger Beef + Latte Coffee Hot Small</t>
  </si>
  <si>
    <t>Italian Steak Melt Burger Beef + Hot Chocolate Small</t>
  </si>
  <si>
    <t>Italian Steak Melt Burger Beef + Americano</t>
  </si>
  <si>
    <t>Italian Steak Melt Burger Beef + Cappuccino</t>
  </si>
  <si>
    <t>Italian Steak Melt Burger Beef + Latte</t>
  </si>
  <si>
    <t>Italian Steak Melt Burger Beef + Hot Chocolate Regular</t>
  </si>
  <si>
    <t>Italian Steak Melt Burger Beef + Hot Café Mocha Small</t>
  </si>
  <si>
    <t>Italian Steak Melt Burger Beef + Hot Café Mocha Regular</t>
  </si>
  <si>
    <t>Italian Steak Melt Burger Beef + Hot Caramel Macchiato Small</t>
  </si>
  <si>
    <t>Italian Steak Melt Burger Beef + Hot Caramel Macchiato Regular</t>
  </si>
  <si>
    <t>Italian Steak Melt Burger Beef + Hot Latte Coffee Small</t>
  </si>
  <si>
    <t>Italian Steak Melt Burger Beef + Hot Latte Coffee Regular</t>
  </si>
  <si>
    <t>Italian Steak Melt Burger Beef + Hot Espresso Coffee Small</t>
  </si>
  <si>
    <t>Italian Steak Melt Burger Beef + Hot Espresso Coffee Regular</t>
  </si>
  <si>
    <t>Italian Steak Melt Burger Beef + Plain Vanilla Ice Cream Shake Small</t>
  </si>
  <si>
    <t>Italian Steak Melt Burger Beef + Chocolate Ice Cream Shake Small</t>
  </si>
  <si>
    <t>Italian Steak Melt Burger Beef + Vanilla Oreo Ice Cream Shake Small</t>
  </si>
  <si>
    <t>Italian Steak Melt Burger Beef + Chocolate Oreo Ice Cream Shake Small</t>
  </si>
  <si>
    <t>Italian Steak Melt Burger Beef + Choco-Banana Ice Cream Shake Small</t>
  </si>
  <si>
    <t>Italian Steak Melt Burger Beef + Plain Vanilla Ice Cream Shake Regular</t>
  </si>
  <si>
    <t>Italian Steak Melt Burger Beef + Chocolate Ice Cream Shake Regular</t>
  </si>
  <si>
    <t>Italian Steak Melt Burger Beef + Vanilla Oreo Ice Cream Shake Regular</t>
  </si>
  <si>
    <t>Italian Steak Melt Burger Beef + Chocolate Oreo Ice Cream Shake Regular</t>
  </si>
  <si>
    <t>Italian Steak Melt Burger Beef + Choco-Banana Ice Cream Shake Regular</t>
  </si>
  <si>
    <t>Italian Steak Melt Burger Beef + Frappuccino</t>
  </si>
  <si>
    <t>Italian Steak Melt Burger Beef + Frappuccino Mocha</t>
  </si>
  <si>
    <t>Italian Steak Melt Burger Beef + Frappuccino Vanilla</t>
  </si>
  <si>
    <t>Italian Steak Melt Burger Beef + Frappuccino Caramel</t>
  </si>
  <si>
    <t>Italian Steak Melt Burger Beef + Frappe Gelato</t>
  </si>
  <si>
    <t>Italian Steak Melt Burger Beef + Brownie Frappuccino</t>
  </si>
  <si>
    <t>Italian Steak Melt Burger Beef + Americano Iced Large</t>
  </si>
  <si>
    <t>Italian Steak Melt Burger Beef + Americano Iced Regular</t>
  </si>
  <si>
    <t>Italian Steak Melt Burger Beef + Iced Cafe Latte Regular</t>
  </si>
  <si>
    <t>Italian Steak Melt Burger Beef + Iced Cafe Latte Large</t>
  </si>
  <si>
    <t>Italian Steak Melt Burger Beef + Iced Café Mocha Regular</t>
  </si>
  <si>
    <t>Italian Steak Melt Burger Beef + Iced Café Mocha Large</t>
  </si>
  <si>
    <t>Italian Steak Melt Burger Beef + Iced Caramel Macchiato Regular</t>
  </si>
  <si>
    <t>Italian Steak Melt Burger Beef + Iced Caramel Macchiato Large</t>
  </si>
  <si>
    <t>Mushroom Steak Melt Burger Chicken + 500 ML Cold Drink</t>
  </si>
  <si>
    <t>Mushroom Steak Melt Burger Chicken + Mineral Water</t>
  </si>
  <si>
    <t>Mushroom Steak Melt Burger Chicken + Seasonal Drink</t>
  </si>
  <si>
    <t>Mushroom Steak Melt Burger Chicken + Mint Margarita</t>
  </si>
  <si>
    <t>Mushroom Steak Melt Burger Chicken + Peach Ice Tea</t>
  </si>
  <si>
    <t>Mushroom Steak Melt Burger Chicken + Pina Colada</t>
  </si>
  <si>
    <t>Mushroom Steak Melt Burger Chicken + Tea/Green Tea</t>
  </si>
  <si>
    <t>Mushroom Steak Melt Burger Chicken + Cardamom/Karak Tea</t>
  </si>
  <si>
    <t>Mushroom Steak Melt Burger Chicken + Americano Coffee Hot Small</t>
  </si>
  <si>
    <t>Mushroom Steak Melt Burger Chicken + Cappuccino Coffee Hot Small</t>
  </si>
  <si>
    <t>Mushroom Steak Melt Burger Chicken + Latte Coffee Hot Small</t>
  </si>
  <si>
    <t>Mushroom Steak Melt Burger Chicken + Hot Chocolate Small</t>
  </si>
  <si>
    <t>Mushroom Steak Melt Burger Chicken + Americano</t>
  </si>
  <si>
    <t>Mushroom Steak Melt Burger Chicken + Cappuccino</t>
  </si>
  <si>
    <t>Mushroom Steak Melt Burger Chicken + Latte</t>
  </si>
  <si>
    <t>Mushroom Steak Melt Burger Chicken + Hot Chocolate Regular</t>
  </si>
  <si>
    <t>Mushroom Steak Melt Burger Chicken + Hot Café Mocha Small</t>
  </si>
  <si>
    <t>Mushroom Steak Melt Burger Chicken + Hot Café Mocha Regular</t>
  </si>
  <si>
    <t>Mushroom Steak Melt Burger Chicken + Hot Caramel Macchiato Small</t>
  </si>
  <si>
    <t>Mushroom Steak Melt Burger Chicken + Hot Caramel Macchiato Regular</t>
  </si>
  <si>
    <t>Mushroom Steak Melt Burger Chicken + Hot Latte Coffee Small</t>
  </si>
  <si>
    <t>Mushroom Steak Melt Burger Chicken + Hot Latte Coffee Regular</t>
  </si>
  <si>
    <t>Mushroom Steak Melt Burger Chicken + Hot Espresso Coffee Small</t>
  </si>
  <si>
    <t>Mushroom Steak Melt Burger Chicken + Hot Espresso Coffee Regular</t>
  </si>
  <si>
    <t>Mushroom Steak Melt Burger Chicken + Plain Vanilla Ice Cream Shake Small</t>
  </si>
  <si>
    <t>Mushroom Steak Melt Burger Chicken + Chocolate Ice Cream Shake Small</t>
  </si>
  <si>
    <t>Mushroom Steak Melt Burger Chicken + Vanilla Oreo Ice Cream Shake Small</t>
  </si>
  <si>
    <t>Mushroom Steak Melt Burger Chicken + Chocolate Oreo Ice Cream Shake Small</t>
  </si>
  <si>
    <t>Mushroom Steak Melt Burger Chicken + Choco-Banana Ice Cream Shake Small</t>
  </si>
  <si>
    <t>Mushroom Steak Melt Burger Chicken + Plain Vanilla Ice Cream Shake Regular</t>
  </si>
  <si>
    <t>Mushroom Steak Melt Burger Chicken + Chocolate Ice Cream Shake Regular</t>
  </si>
  <si>
    <t>Mushroom Steak Melt Burger Chicken + Vanilla Oreo Ice Cream Shake Regular</t>
  </si>
  <si>
    <t>Mushroom Steak Melt Burger Chicken + Chocolate Oreo Ice Cream Shake Regular</t>
  </si>
  <si>
    <t>Mushroom Steak Melt Burger Chicken + Choco-Banana Ice Cream Shake Regular</t>
  </si>
  <si>
    <t>Mushroom Steak Melt Burger Chicken + Frappuccino</t>
  </si>
  <si>
    <t>Mushroom Steak Melt Burger Chicken + Frappuccino Mocha</t>
  </si>
  <si>
    <t>Mushroom Steak Melt Burger Chicken + Frappuccino Vanilla</t>
  </si>
  <si>
    <t>Mushroom Steak Melt Burger Chicken + Frappuccino Caramel</t>
  </si>
  <si>
    <t>Mushroom Steak Melt Burger Chicken + Frappe Gelato</t>
  </si>
  <si>
    <t>Mushroom Steak Melt Burger Chicken + Brownie Frappuccino</t>
  </si>
  <si>
    <t>Mushroom Steak Melt Burger Chicken + Americano Iced Large</t>
  </si>
  <si>
    <t>Mushroom Steak Melt Burger Chicken + Americano Iced Regular</t>
  </si>
  <si>
    <t>Mushroom Steak Melt Burger Chicken + Iced Cafe Latte Regular</t>
  </si>
  <si>
    <t>Mushroom Steak Melt Burger Chicken + Iced Cafe Latte Large</t>
  </si>
  <si>
    <t>Mushroom Steak Melt Burger Chicken + Iced Café Mocha Regular</t>
  </si>
  <si>
    <t>Mushroom Steak Melt Burger Chicken + Iced Café Mocha Large</t>
  </si>
  <si>
    <t>Mushroom Steak Melt Burger Chicken + Iced Caramel Macchiato Regular</t>
  </si>
  <si>
    <t>Mushroom Steak Melt Burger Chicken + Iced Caramel Macchiato Large</t>
  </si>
  <si>
    <t>Mushroom Steak Melt Burger Beef + 500 ML Cold Drink</t>
  </si>
  <si>
    <t>Mushroom Steak Melt Burger Beef + Mineral Water</t>
  </si>
  <si>
    <t>Mushroom Steak Melt Burger Beef + Seasonal Drink</t>
  </si>
  <si>
    <t>Mushroom Steak Melt Burger Beef + Mint Margarita</t>
  </si>
  <si>
    <t>Mushroom Steak Melt Burger Beef + Peach Ice Tea</t>
  </si>
  <si>
    <t>Mushroom Steak Melt Burger Beef + Pina Colada</t>
  </si>
  <si>
    <t>Mushroom Steak Melt Burger Beef + Tea/Green Tea</t>
  </si>
  <si>
    <t>Mushroom Steak Melt Burger Beef + Cardamom/Karak Tea</t>
  </si>
  <si>
    <t>Mushroom Steak Melt Burger Beef + Americano Coffee Hot Small</t>
  </si>
  <si>
    <t>Mushroom Steak Melt Burger Beef + Cappuccino Coffee Hot Small</t>
  </si>
  <si>
    <t>Mushroom Steak Melt Burger Beef + Latte Coffee Hot Small</t>
  </si>
  <si>
    <t>Mushroom Steak Melt Burger Beef + Hot Chocolate Small</t>
  </si>
  <si>
    <t>Mushroom Steak Melt Burger Beef + Americano</t>
  </si>
  <si>
    <t>Mushroom Steak Melt Burger Beef + Cappuccino</t>
  </si>
  <si>
    <t>Mushroom Steak Melt Burger Beef + Latte</t>
  </si>
  <si>
    <t>Mushroom Steak Melt Burger Beef + Hot Chocolate Regular</t>
  </si>
  <si>
    <t>Mushroom Steak Melt Burger Beef + Hot Café Mocha Small</t>
  </si>
  <si>
    <t>Mushroom Steak Melt Burger Beef + Hot Café Mocha Regular</t>
  </si>
  <si>
    <t>Mushroom Steak Melt Burger Beef + Hot Caramel Macchiato Small</t>
  </si>
  <si>
    <t>Mushroom Steak Melt Burger Beef + Hot Caramel Macchiato Regular</t>
  </si>
  <si>
    <t>Mushroom Steak Melt Burger Beef + Hot Latte Coffee Small</t>
  </si>
  <si>
    <t>Mushroom Steak Melt Burger Beef + Hot Latte Coffee Regular</t>
  </si>
  <si>
    <t>Mushroom Steak Melt Burger Beef + Hot Espresso Coffee Small</t>
  </si>
  <si>
    <t>Mushroom Steak Melt Burger Beef + Hot Espresso Coffee Regular</t>
  </si>
  <si>
    <t>Mushroom Steak Melt Burger Beef + Plain Vanilla Ice Cream Shake Small</t>
  </si>
  <si>
    <t>Mushroom Steak Melt Burger Beef + Chocolate Ice Cream Shake Small</t>
  </si>
  <si>
    <t>Mushroom Steak Melt Burger Beef + Vanilla Oreo Ice Cream Shake Small</t>
  </si>
  <si>
    <t>Mushroom Steak Melt Burger Beef + Chocolate Oreo Ice Cream Shake Small</t>
  </si>
  <si>
    <t>Mushroom Steak Melt Burger Beef + Choco-Banana Ice Cream Shake Small</t>
  </si>
  <si>
    <t>Mushroom Steak Melt Burger Beef + Plain Vanilla Ice Cream Shake Regular</t>
  </si>
  <si>
    <t>Mushroom Steak Melt Burger Beef + Chocolate Ice Cream Shake Regular</t>
  </si>
  <si>
    <t>Mushroom Steak Melt Burger Beef + Vanilla Oreo Ice Cream Shake Regular</t>
  </si>
  <si>
    <t>Mushroom Steak Melt Burger Beef + Chocolate Oreo Ice Cream Shake Regular</t>
  </si>
  <si>
    <t>Mushroom Steak Melt Burger Beef + Choco-Banana Ice Cream Shake Regular</t>
  </si>
  <si>
    <t>Mushroom Steak Melt Burger Beef + Frappuccino</t>
  </si>
  <si>
    <t>Mushroom Steak Melt Burger Beef + Frappuccino Mocha</t>
  </si>
  <si>
    <t>Mushroom Steak Melt Burger Beef + Frappuccino Vanilla</t>
  </si>
  <si>
    <t>Mushroom Steak Melt Burger Beef + Frappuccino Caramel</t>
  </si>
  <si>
    <t>Mushroom Steak Melt Burger Beef + Frappe Gelato</t>
  </si>
  <si>
    <t>Mushroom Steak Melt Burger Beef + Brownie Frappuccino</t>
  </si>
  <si>
    <t>Mushroom Steak Melt Burger Beef + Americano Iced Large</t>
  </si>
  <si>
    <t>Mushroom Steak Melt Burger Beef + Americano Iced Regular</t>
  </si>
  <si>
    <t>Mushroom Steak Melt Burger Beef + Iced Cafe Latte Regular</t>
  </si>
  <si>
    <t>Mushroom Steak Melt Burger Beef + Iced Cafe Latte Large</t>
  </si>
  <si>
    <t>Mushroom Steak Melt Burger Beef + Iced Café Mocha Regular</t>
  </si>
  <si>
    <t>Mushroom Steak Melt Burger Beef + Iced Café Mocha Large</t>
  </si>
  <si>
    <t>Mushroom Steak Melt Burger Beef + Iced Caramel Macchiato Regular</t>
  </si>
  <si>
    <t>Mushroom Steak Melt Burger Beef + Iced Caramel Macchiato Large</t>
  </si>
  <si>
    <t>Grilled Chicken Burger + 500 ML Cold Drink</t>
  </si>
  <si>
    <t>Grilled Chicken Burger + Mineral Water</t>
  </si>
  <si>
    <t>Grilled Chicken Burger + Seasonal Drink</t>
  </si>
  <si>
    <t>Grilled Chicken Burger + Mint Margarita</t>
  </si>
  <si>
    <t>Grilled Chicken Burger + Peach Ice Tea</t>
  </si>
  <si>
    <t>Grilled Chicken Burger + Pina Colada</t>
  </si>
  <si>
    <t>Grilled Chicken Burger + Tea/Green Tea</t>
  </si>
  <si>
    <t>Grilled Chicken Burger + Cardamom/Karak Tea</t>
  </si>
  <si>
    <t>Grilled Chicken Burger + Americano Coffee Hot Small</t>
  </si>
  <si>
    <t>Grilled Chicken Burger + Cappuccino Coffee Hot Small</t>
  </si>
  <si>
    <t>Grilled Chicken Burger + Latte Coffee Hot Small</t>
  </si>
  <si>
    <t>Grilled Chicken Burger + Hot Chocolate Small</t>
  </si>
  <si>
    <t>Grilled Chicken Burger + Americano</t>
  </si>
  <si>
    <t>Grilled Chicken Burger + Cappuccino</t>
  </si>
  <si>
    <t>Grilled Chicken Burger + Latte</t>
  </si>
  <si>
    <t>Grilled Chicken Burger + Hot Chocolate Regular</t>
  </si>
  <si>
    <t>Grilled Chicken Burger + Hot Café Mocha Small</t>
  </si>
  <si>
    <t>Grilled Chicken Burger + Hot Café Mocha Regular</t>
  </si>
  <si>
    <t>Grilled Chicken Burger + Hot Caramel Macchiato Small</t>
  </si>
  <si>
    <t>Grilled Chicken Burger + Hot Caramel Macchiato Regular</t>
  </si>
  <si>
    <t>Grilled Chicken Burger + Hot Latte Coffee Small</t>
  </si>
  <si>
    <t>Grilled Chicken Burger + Hot Latte Coffee Regular</t>
  </si>
  <si>
    <t>Grilled Chicken Burger + Hot Espresso Coffee Small</t>
  </si>
  <si>
    <t>Grilled Chicken Burger + Hot Espresso Coffee Regular</t>
  </si>
  <si>
    <t>Grilled Chicken Burger + Plain Vanilla Ice Cream Shake Small</t>
  </si>
  <si>
    <t>Grilled Chicken Burger + Chocolate Ice Cream Shake Small</t>
  </si>
  <si>
    <t>Grilled Chicken Burger + Vanilla Oreo Ice Cream Shake Small</t>
  </si>
  <si>
    <t>Grilled Chicken Burger + Chocolate Oreo Ice Cream Shake Small</t>
  </si>
  <si>
    <t>Grilled Chicken Burger + Choco-Banana Ice Cream Shake Small</t>
  </si>
  <si>
    <t>Grilled Chicken Burger + Plain Vanilla Ice Cream Shake Regular</t>
  </si>
  <si>
    <t>Grilled Chicken Burger + Chocolate Ice Cream Shake Regular</t>
  </si>
  <si>
    <t>Grilled Chicken Burger + Vanilla Oreo Ice Cream Shake Regular</t>
  </si>
  <si>
    <t>Grilled Chicken Burger + Chocolate Oreo Ice Cream Shake Regular</t>
  </si>
  <si>
    <t>Grilled Chicken Burger + Choco-Banana Ice Cream Shake Regular</t>
  </si>
  <si>
    <t>Grilled Chicken Burger + Frappuccino</t>
  </si>
  <si>
    <t>Grilled Chicken Burger + Frappuccino Mocha</t>
  </si>
  <si>
    <t>Grilled Chicken Burger + Frappuccino Vanilla</t>
  </si>
  <si>
    <t>Grilled Chicken Burger + Frappuccino Caramel</t>
  </si>
  <si>
    <t>Grilled Chicken Burger + Frappe Gelato</t>
  </si>
  <si>
    <t>Grilled Chicken Burger + Brownie Frappuccino</t>
  </si>
  <si>
    <t>Grilled Chicken Burger + Americano Iced Large</t>
  </si>
  <si>
    <t>Grilled Chicken Burger + Americano Iced Regular</t>
  </si>
  <si>
    <t>Grilled Chicken Burger + Iced Cafe Latte Regular</t>
  </si>
  <si>
    <t>Grilled Chicken Burger + Iced Cafe Latte Large</t>
  </si>
  <si>
    <t>Grilled Chicken Burger + Iced Café Mocha Regular</t>
  </si>
  <si>
    <t>Grilled Chicken Burger + Iced Café Mocha Large</t>
  </si>
  <si>
    <t>Grilled Chicken Burger + Iced Caramel Macchiato Regular</t>
  </si>
  <si>
    <t>Grilled Chicken Burger + Iced Caramel Macchiato Large</t>
  </si>
  <si>
    <t>Roast Beef Burger + 500 ML Cold Drink</t>
  </si>
  <si>
    <t>Roast Beef Burger + Mineral Water</t>
  </si>
  <si>
    <t>Roast Beef Burger + Seasonal Drink</t>
  </si>
  <si>
    <t>Roast Beef Burger + Mint Margarita</t>
  </si>
  <si>
    <t>Roast Beef Burger + Peach Ice Tea</t>
  </si>
  <si>
    <t>Roast Beef Burger + Pina Colada</t>
  </si>
  <si>
    <t>Roast Beef Burger + Tea/Green Tea</t>
  </si>
  <si>
    <t>Roast Beef Burger + Cardamom/Karak Tea</t>
  </si>
  <si>
    <t>Roast Beef Burger + Americano Coffee Hot Small</t>
  </si>
  <si>
    <t>Roast Beef Burger + Cappuccino Coffee Hot Small</t>
  </si>
  <si>
    <t>Roast Beef Burger + Latte Coffee Hot Small</t>
  </si>
  <si>
    <t>Roast Beef Burger + Hot Chocolate Small</t>
  </si>
  <si>
    <t>Roast Beef Burger + Americano</t>
  </si>
  <si>
    <t>Roast Beef Burger + Cappuccino</t>
  </si>
  <si>
    <t>Roast Beef Burger + Latte</t>
  </si>
  <si>
    <t>Roast Beef Burger + Hot Chocolate Regular</t>
  </si>
  <si>
    <t>Roast Beef Burger + Hot Café Mocha Small</t>
  </si>
  <si>
    <t>Roast Beef Burger + Hot Café Mocha Regular</t>
  </si>
  <si>
    <t>Roast Beef Burger + Hot Caramel Macchiato Small</t>
  </si>
  <si>
    <t>Roast Beef Burger + Hot Caramel Macchiato Regular</t>
  </si>
  <si>
    <t>Roast Beef Burger + Hot Latte Coffee Small</t>
  </si>
  <si>
    <t>Roast Beef Burger + Hot Latte Coffee Regular</t>
  </si>
  <si>
    <t>Roast Beef Burger + Hot Espresso Coffee Small</t>
  </si>
  <si>
    <t>Roast Beef Burger + Hot Espresso Coffee Regular</t>
  </si>
  <si>
    <t>Roast Beef Burger + Plain Vanilla Ice Cream Shake Small</t>
  </si>
  <si>
    <t>Roast Beef Burger + Chocolate Ice Cream Shake Small</t>
  </si>
  <si>
    <t>Roast Beef Burger + Vanilla Oreo Ice Cream Shake Small</t>
  </si>
  <si>
    <t>Roast Beef Burger + Chocolate Oreo Ice Cream Shake Small</t>
  </si>
  <si>
    <t>Roast Beef Burger + Choco-Banana Ice Cream Shake Small</t>
  </si>
  <si>
    <t>Roast Beef Burger + Plain Vanilla Ice Cream Shake Regular</t>
  </si>
  <si>
    <t>Roast Beef Burger + Chocolate Ice Cream Shake Regular</t>
  </si>
  <si>
    <t>Roast Beef Burger + Vanilla Oreo Ice Cream Shake Regular</t>
  </si>
  <si>
    <t>Roast Beef Burger + Chocolate Oreo Ice Cream Shake Regular</t>
  </si>
  <si>
    <t>Roast Beef Burger + Choco-Banana Ice Cream Shake Regular</t>
  </si>
  <si>
    <t>Roast Beef Burger + Frappuccino</t>
  </si>
  <si>
    <t>Roast Beef Burger + Frappuccino Mocha</t>
  </si>
  <si>
    <t>Roast Beef Burger + Frappuccino Vanilla</t>
  </si>
  <si>
    <t>Roast Beef Burger + Frappuccino Caramel</t>
  </si>
  <si>
    <t>Roast Beef Burger + Frappe Gelato</t>
  </si>
  <si>
    <t>Roast Beef Burger + Brownie Frappuccino</t>
  </si>
  <si>
    <t>Roast Beef Burger + Americano Iced Large</t>
  </si>
  <si>
    <t>Roast Beef Burger + Americano Iced Regular</t>
  </si>
  <si>
    <t>Roast Beef Burger + Iced Cafe Latte Regular</t>
  </si>
  <si>
    <t>Roast Beef Burger + Iced Cafe Latte Large</t>
  </si>
  <si>
    <t>Roast Beef Burger + Iced Café Mocha Regular</t>
  </si>
  <si>
    <t>Roast Beef Burger + Iced Café Mocha Large</t>
  </si>
  <si>
    <t>Roast Beef Burger + Iced Caramel Macchiato Regular</t>
  </si>
  <si>
    <t>Roast Beef Burger + Iced Caramel Macchiato Large</t>
  </si>
  <si>
    <t>Jalapeno Feast Chicken Burger + 500 ML Cold Drink</t>
  </si>
  <si>
    <t>Jalapeno Feast Chicken Burger + Mineral Water</t>
  </si>
  <si>
    <t>Jalapeno Feast Chicken Burger + Seasonal Drink</t>
  </si>
  <si>
    <t>Jalapeno Feast Chicken Burger + Mint Margarita</t>
  </si>
  <si>
    <t>Jalapeno Feast Chicken Burger + Peach Ice Tea</t>
  </si>
  <si>
    <t>Jalapeno Feast Chicken Burger + Pina Colada</t>
  </si>
  <si>
    <t>Jalapeno Feast Chicken Burger + Tea/Green Tea</t>
  </si>
  <si>
    <t>Jalapeno Feast Chicken Burger + Cardamom/Karak Tea</t>
  </si>
  <si>
    <t>Jalapeno Feast Chicken Burger + Americano Coffee Hot Small</t>
  </si>
  <si>
    <t>Jalapeno Feast Chicken Burger + Cappuccino Coffee Hot Small</t>
  </si>
  <si>
    <t>Jalapeno Feast Chicken Burger + Latte Coffee Hot Small</t>
  </si>
  <si>
    <t>Jalapeno Feast Chicken Burger + Hot Chocolate Small</t>
  </si>
  <si>
    <t>Jalapeno Feast Chicken Burger + Americano</t>
  </si>
  <si>
    <t>Jalapeno Feast Chicken Burger + Cappuccino</t>
  </si>
  <si>
    <t>Jalapeno Feast Chicken Burger + Latte</t>
  </si>
  <si>
    <t>Jalapeno Feast Chicken Burger + Hot Chocolate Regular</t>
  </si>
  <si>
    <t>Jalapeno Feast Chicken Burger + Hot Café Mocha Small</t>
  </si>
  <si>
    <t>Jalapeno Feast Chicken Burger + Hot Café Mocha Regular</t>
  </si>
  <si>
    <t>Jalapeno Feast Chicken Burger + Hot Caramel Macchiato Small</t>
  </si>
  <si>
    <t>Jalapeno Feast Chicken Burger + Hot Caramel Macchiato Regular</t>
  </si>
  <si>
    <t>Jalapeno Feast Chicken Burger + Hot Latte Coffee Small</t>
  </si>
  <si>
    <t>Jalapeno Feast Chicken Burger + Hot Latte Coffee Regular</t>
  </si>
  <si>
    <t>Jalapeno Feast Chicken Burger + Hot Espresso Coffee Small</t>
  </si>
  <si>
    <t>Jalapeno Feast Chicken Burger + Hot Espresso Coffee Regular</t>
  </si>
  <si>
    <t>Jalapeno Feast Chicken Burger + Plain Vanilla Ice Cream Shake Small</t>
  </si>
  <si>
    <t>Jalapeno Feast Chicken Burger + Chocolate Ice Cream Shake Small</t>
  </si>
  <si>
    <t>Jalapeno Feast Chicken Burger + Vanilla Oreo Ice Cream Shake Small</t>
  </si>
  <si>
    <t>Jalapeno Feast Chicken Burger + Chocolate Oreo Ice Cream Shake Small</t>
  </si>
  <si>
    <t>Jalapeno Feast Chicken Burger + Choco-Banana Ice Cream Shake Small</t>
  </si>
  <si>
    <t>Jalapeno Feast Chicken Burger + Plain Vanilla Ice Cream Shake Regular</t>
  </si>
  <si>
    <t>Jalapeno Feast Chicken Burger + Chocolate Ice Cream Shake Regular</t>
  </si>
  <si>
    <t>Jalapeno Feast Chicken Burger + Vanilla Oreo Ice Cream Shake Regular</t>
  </si>
  <si>
    <t>Jalapeno Feast Chicken Burger + Chocolate Oreo Ice Cream Shake Regular</t>
  </si>
  <si>
    <t>Jalapeno Feast Chicken Burger + Choco-Banana Ice Cream Shake Regular</t>
  </si>
  <si>
    <t>Jalapeno Feast Chicken Burger + Frappuccino</t>
  </si>
  <si>
    <t>Jalapeno Feast Chicken Burger + Frappuccino Mocha</t>
  </si>
  <si>
    <t>Jalapeno Feast Chicken Burger + Frappuccino Vanilla</t>
  </si>
  <si>
    <t>Jalapeno Feast Chicken Burger + Frappuccino Caramel</t>
  </si>
  <si>
    <t>Jalapeno Feast Chicken Burger + Frappe Gelato</t>
  </si>
  <si>
    <t>Jalapeno Feast Chicken Burger + Brownie Frappuccino</t>
  </si>
  <si>
    <t>Jalapeno Feast Chicken Burger + Americano Iced Large</t>
  </si>
  <si>
    <t>Jalapeno Feast Chicken Burger + Americano Iced Regular</t>
  </si>
  <si>
    <t>Jalapeno Feast Chicken Burger + Iced Cafe Latte Regular</t>
  </si>
  <si>
    <t>Jalapeno Feast Chicken Burger + Iced Cafe Latte Large</t>
  </si>
  <si>
    <t>Jalapeno Feast Chicken Burger + Iced Café Mocha Regular</t>
  </si>
  <si>
    <t>Jalapeno Feast Chicken Burger + Iced Café Mocha Large</t>
  </si>
  <si>
    <t>Jalapeno Feast Chicken Burger + Iced Caramel Macchiato Regular</t>
  </si>
  <si>
    <t>Jalapeno Feast Chicken Burger + Iced Caramel Macchiato Large</t>
  </si>
  <si>
    <t>Jalapeno Feast Beef Burger + 500 ML Cold Drink</t>
  </si>
  <si>
    <t>Jalapeno Feast Beef Burger + Mineral Water</t>
  </si>
  <si>
    <t>Jalapeno Feast Beef Burger + Seasonal Drink</t>
  </si>
  <si>
    <t>Jalapeno Feast Beef Burger + Mint Margarita</t>
  </si>
  <si>
    <t>Jalapeno Feast Beef Burger + Peach Ice Tea</t>
  </si>
  <si>
    <t>Jalapeno Feast Beef Burger + Pina Colada</t>
  </si>
  <si>
    <t>Jalapeno Feast Beef Burger + Tea/Green Tea</t>
  </si>
  <si>
    <t>Jalapeno Feast Beef Burger + Cardamom/Karak Tea</t>
  </si>
  <si>
    <t>Jalapeno Feast Beef Burger + Americano Coffee Hot Small</t>
  </si>
  <si>
    <t>Jalapeno Feast Beef Burger + Cappuccino Coffee Hot Small</t>
  </si>
  <si>
    <t>Jalapeno Feast Beef Burger + Latte Coffee Hot Small</t>
  </si>
  <si>
    <t>Jalapeno Feast Beef Burger + Hot Chocolate Small</t>
  </si>
  <si>
    <t>Jalapeno Feast Beef Burger + Americano</t>
  </si>
  <si>
    <t>Jalapeno Feast Beef Burger + Cappuccino</t>
  </si>
  <si>
    <t>Jalapeno Feast Beef Burger + Latte</t>
  </si>
  <si>
    <t>Jalapeno Feast Beef Burger + Hot Chocolate Regular</t>
  </si>
  <si>
    <t>Jalapeno Feast Beef Burger + Hot Café Mocha Small</t>
  </si>
  <si>
    <t>Jalapeno Feast Beef Burger + Hot Café Mocha Regular</t>
  </si>
  <si>
    <t>Jalapeno Feast Beef Burger + Hot Caramel Macchiato Small</t>
  </si>
  <si>
    <t>Jalapeno Feast Beef Burger + Hot Caramel Macchiato Regular</t>
  </si>
  <si>
    <t>Jalapeno Feast Beef Burger + Hot Latte Coffee Small</t>
  </si>
  <si>
    <t>Jalapeno Feast Beef Burger + Hot Latte Coffee Regular</t>
  </si>
  <si>
    <t>Jalapeno Feast Beef Burger + Hot Espresso Coffee Small</t>
  </si>
  <si>
    <t>Jalapeno Feast Beef Burger + Hot Espresso Coffee Regular</t>
  </si>
  <si>
    <t>Jalapeno Feast Beef Burger + Plain Vanilla Ice Cream Shake Small</t>
  </si>
  <si>
    <t>Jalapeno Feast Beef Burger + Chocolate Ice Cream Shake Small</t>
  </si>
  <si>
    <t>Jalapeno Feast Beef Burger + Vanilla Oreo Ice Cream Shake Small</t>
  </si>
  <si>
    <t>Jalapeno Feast Beef Burger + Chocolate Oreo Ice Cream Shake Small</t>
  </si>
  <si>
    <t>Jalapeno Feast Beef Burger + Choco-Banana Ice Cream Shake Small</t>
  </si>
  <si>
    <t>Jalapeno Feast Beef Burger + Plain Vanilla Ice Cream Shake Regular</t>
  </si>
  <si>
    <t>Jalapeno Feast Beef Burger + Chocolate Ice Cream Shake Regular</t>
  </si>
  <si>
    <t>Jalapeno Feast Beef Burger + Vanilla Oreo Ice Cream Shake Regular</t>
  </si>
  <si>
    <t>Jalapeno Feast Beef Burger + Chocolate Oreo Ice Cream Shake Regular</t>
  </si>
  <si>
    <t>Jalapeno Feast Beef Burger + Choco-Banana Ice Cream Shake Regular</t>
  </si>
  <si>
    <t>Jalapeno Feast Beef Burger + Frappuccino</t>
  </si>
  <si>
    <t>Jalapeno Feast Beef Burger + Frappuccino Mocha</t>
  </si>
  <si>
    <t>Jalapeno Feast Beef Burger + Frappuccino Vanilla</t>
  </si>
  <si>
    <t>Jalapeno Feast Beef Burger + Frappuccino Caramel</t>
  </si>
  <si>
    <t>Jalapeno Feast Beef Burger + Frappe Gelato</t>
  </si>
  <si>
    <t>Jalapeno Feast Beef Burger + Brownie Frappuccino</t>
  </si>
  <si>
    <t>Jalapeno Feast Beef Burger + Americano Iced Large</t>
  </si>
  <si>
    <t>Jalapeno Feast Beef Burger + Americano Iced Regular</t>
  </si>
  <si>
    <t>Jalapeno Feast Beef Burger + Iced Cafe Latte Regular</t>
  </si>
  <si>
    <t>Jalapeno Feast Beef Burger + Iced Cafe Latte Large</t>
  </si>
  <si>
    <t>Jalapeno Feast Beef Burger + Iced Café Mocha Regular</t>
  </si>
  <si>
    <t>Jalapeno Feast Beef Burger + Iced Café Mocha Large</t>
  </si>
  <si>
    <t>Jalapeno Feast Beef Burger + Iced Caramel Macchiato Regular</t>
  </si>
  <si>
    <t>Jalapeno Feast Beef Burger + Iced Caramel Macchiato Large</t>
  </si>
  <si>
    <t>JJ1</t>
  </si>
  <si>
    <t>JJ2</t>
  </si>
  <si>
    <t>JJ3</t>
  </si>
  <si>
    <t>JJ4</t>
  </si>
  <si>
    <t>JJ5</t>
  </si>
  <si>
    <t>JJ6</t>
  </si>
  <si>
    <t>JJ7</t>
  </si>
  <si>
    <t>JJ8</t>
  </si>
  <si>
    <t>JJ9</t>
  </si>
  <si>
    <t>JJ10</t>
  </si>
  <si>
    <t>JJ11</t>
  </si>
  <si>
    <t>JJ12</t>
  </si>
  <si>
    <t>JJ13</t>
  </si>
  <si>
    <t>JJ14</t>
  </si>
  <si>
    <t>JJ15</t>
  </si>
  <si>
    <t>JJ16</t>
  </si>
  <si>
    <t>JJ17</t>
  </si>
  <si>
    <t>JJ18</t>
  </si>
  <si>
    <t>JJ19</t>
  </si>
  <si>
    <t>JJ20</t>
  </si>
  <si>
    <t>JJ21</t>
  </si>
  <si>
    <t>JJ22</t>
  </si>
  <si>
    <t>JJ23</t>
  </si>
  <si>
    <t>JJ24</t>
  </si>
  <si>
    <t>JJ25</t>
  </si>
  <si>
    <t>JJ26</t>
  </si>
  <si>
    <t>JJ27</t>
  </si>
  <si>
    <t>JJ28</t>
  </si>
  <si>
    <t>JJ29</t>
  </si>
  <si>
    <t>JJ30</t>
  </si>
  <si>
    <t>JJ31</t>
  </si>
  <si>
    <t>JJ32</t>
  </si>
  <si>
    <t>JJ33</t>
  </si>
  <si>
    <t>JJ34</t>
  </si>
  <si>
    <t>JJ35</t>
  </si>
  <si>
    <t>JJ36</t>
  </si>
  <si>
    <t>JJ37</t>
  </si>
  <si>
    <t>JJ38</t>
  </si>
  <si>
    <t>JJ39</t>
  </si>
  <si>
    <t>JJ40</t>
  </si>
  <si>
    <t>JJ41</t>
  </si>
  <si>
    <t>JJ42</t>
  </si>
  <si>
    <t>JJ43</t>
  </si>
  <si>
    <t>JJ44</t>
  </si>
  <si>
    <t>JJ45</t>
  </si>
  <si>
    <t>JJ46</t>
  </si>
  <si>
    <t>JJ47</t>
  </si>
  <si>
    <t>JJ48</t>
  </si>
  <si>
    <t>JJ49</t>
  </si>
  <si>
    <t>JJ50</t>
  </si>
  <si>
    <t>JJ51</t>
  </si>
  <si>
    <t>JJ52</t>
  </si>
  <si>
    <t>JJ53</t>
  </si>
  <si>
    <t>JJ54</t>
  </si>
  <si>
    <t>JJ55</t>
  </si>
  <si>
    <t>JJ56</t>
  </si>
  <si>
    <t>JJ57</t>
  </si>
  <si>
    <t>JJ58</t>
  </si>
  <si>
    <t>JJ59</t>
  </si>
  <si>
    <t>JJ60</t>
  </si>
  <si>
    <t>JJ61</t>
  </si>
  <si>
    <t>JJ62</t>
  </si>
  <si>
    <t>JJ63</t>
  </si>
  <si>
    <t>JJ64</t>
  </si>
  <si>
    <t>JJ65</t>
  </si>
  <si>
    <t>JJ66</t>
  </si>
  <si>
    <t>JJ67</t>
  </si>
  <si>
    <t>JJ68</t>
  </si>
  <si>
    <t>JJ69</t>
  </si>
  <si>
    <t>JJ70</t>
  </si>
  <si>
    <t>JJ71</t>
  </si>
  <si>
    <t>JJ72</t>
  </si>
  <si>
    <t>JJ73</t>
  </si>
  <si>
    <t>JJ74</t>
  </si>
  <si>
    <t>JJ75</t>
  </si>
  <si>
    <t>JJ76</t>
  </si>
  <si>
    <t>JJ77</t>
  </si>
  <si>
    <t>JJ78</t>
  </si>
  <si>
    <t>JJ79</t>
  </si>
  <si>
    <t>JJ80</t>
  </si>
  <si>
    <t>JJ81</t>
  </si>
  <si>
    <t>JJ82</t>
  </si>
  <si>
    <t>JJ83</t>
  </si>
  <si>
    <t>JJ84</t>
  </si>
  <si>
    <t>JJ85</t>
  </si>
  <si>
    <t>JJ86</t>
  </si>
  <si>
    <t>JJ87</t>
  </si>
  <si>
    <t>JJ88</t>
  </si>
  <si>
    <t>JJ89</t>
  </si>
  <si>
    <t>JJ90</t>
  </si>
  <si>
    <t>JJ91</t>
  </si>
  <si>
    <t>JJ92</t>
  </si>
  <si>
    <t>JJ93</t>
  </si>
  <si>
    <t>JJ94</t>
  </si>
  <si>
    <t>JJ95</t>
  </si>
  <si>
    <t>JJ96</t>
  </si>
  <si>
    <t>JJ97</t>
  </si>
  <si>
    <t>JJ98</t>
  </si>
  <si>
    <t>JJ99</t>
  </si>
  <si>
    <t>JJ100</t>
  </si>
  <si>
    <t>JJ101</t>
  </si>
  <si>
    <t>JJ102</t>
  </si>
  <si>
    <t>JJ103</t>
  </si>
  <si>
    <t>JJ104</t>
  </si>
  <si>
    <t>JJ105</t>
  </si>
  <si>
    <t>JJ106</t>
  </si>
  <si>
    <t>JJ107</t>
  </si>
  <si>
    <t>JJ108</t>
  </si>
  <si>
    <t>JJ109</t>
  </si>
  <si>
    <t>JJ110</t>
  </si>
  <si>
    <t>JJ111</t>
  </si>
  <si>
    <t>JJ112</t>
  </si>
  <si>
    <t>JJ113</t>
  </si>
  <si>
    <t>JJ114</t>
  </si>
  <si>
    <t>JJ115</t>
  </si>
  <si>
    <t>JJ116</t>
  </si>
  <si>
    <t>JJ117</t>
  </si>
  <si>
    <t>JJ118</t>
  </si>
  <si>
    <t>JJ119</t>
  </si>
  <si>
    <t>JJ120</t>
  </si>
  <si>
    <t>JJ121</t>
  </si>
  <si>
    <t>JJ122</t>
  </si>
  <si>
    <t>JJ123</t>
  </si>
  <si>
    <t>JJ124</t>
  </si>
  <si>
    <t>JJ125</t>
  </si>
  <si>
    <t>JJ126</t>
  </si>
  <si>
    <t>JJ127</t>
  </si>
  <si>
    <t>JJ128</t>
  </si>
  <si>
    <t>JJ129</t>
  </si>
  <si>
    <t>JJ130</t>
  </si>
  <si>
    <t>JJ131</t>
  </si>
  <si>
    <t>JJ132</t>
  </si>
  <si>
    <t>JJ133</t>
  </si>
  <si>
    <t>JJ134</t>
  </si>
  <si>
    <t>JJ135</t>
  </si>
  <si>
    <t>JJ136</t>
  </si>
  <si>
    <t>JJ137</t>
  </si>
  <si>
    <t>JJ138</t>
  </si>
  <si>
    <t>JJ139</t>
  </si>
  <si>
    <t>JJ140</t>
  </si>
  <si>
    <t>JJ141</t>
  </si>
  <si>
    <t>JJ142</t>
  </si>
  <si>
    <t>JJ143</t>
  </si>
  <si>
    <t>JJ144</t>
  </si>
  <si>
    <t>JJ145</t>
  </si>
  <si>
    <t>JJ146</t>
  </si>
  <si>
    <t>JJ147</t>
  </si>
  <si>
    <t>JJ148</t>
  </si>
  <si>
    <t>JJ149</t>
  </si>
  <si>
    <t>JJ150</t>
  </si>
  <si>
    <t>JJ151</t>
  </si>
  <si>
    <t>JJ152</t>
  </si>
  <si>
    <t>JJ153</t>
  </si>
  <si>
    <t>JJ154</t>
  </si>
  <si>
    <t>JJ155</t>
  </si>
  <si>
    <t>JJ156</t>
  </si>
  <si>
    <t>JJ157</t>
  </si>
  <si>
    <t>JJ158</t>
  </si>
  <si>
    <t>JJ159</t>
  </si>
  <si>
    <t>JJ160</t>
  </si>
  <si>
    <t>JJ161</t>
  </si>
  <si>
    <t>JJ162</t>
  </si>
  <si>
    <t>JJ163</t>
  </si>
  <si>
    <t>JJ164</t>
  </si>
  <si>
    <t>JJ165</t>
  </si>
  <si>
    <t>JJ166</t>
  </si>
  <si>
    <t>JJ167</t>
  </si>
  <si>
    <t>JJ168</t>
  </si>
  <si>
    <t>JJ169</t>
  </si>
  <si>
    <t>JJ170</t>
  </si>
  <si>
    <t>JJ171</t>
  </si>
  <si>
    <t>JJ172</t>
  </si>
  <si>
    <t>JJ173</t>
  </si>
  <si>
    <t>JJ174</t>
  </si>
  <si>
    <t>JJ175</t>
  </si>
  <si>
    <t>JJ176</t>
  </si>
  <si>
    <t>JJ177</t>
  </si>
  <si>
    <t>JJ178</t>
  </si>
  <si>
    <t>JJ179</t>
  </si>
  <si>
    <t>JJ180</t>
  </si>
  <si>
    <t>JJ181</t>
  </si>
  <si>
    <t>JJ182</t>
  </si>
  <si>
    <t>JJ183</t>
  </si>
  <si>
    <t>JJ184</t>
  </si>
  <si>
    <t>JJ185</t>
  </si>
  <si>
    <t>JJ186</t>
  </si>
  <si>
    <t>JJ187</t>
  </si>
  <si>
    <t>JJ188</t>
  </si>
  <si>
    <t>JJ189</t>
  </si>
  <si>
    <t>JJ190</t>
  </si>
  <si>
    <t>JJ191</t>
  </si>
  <si>
    <t>JJ192</t>
  </si>
  <si>
    <t>JJ193</t>
  </si>
  <si>
    <t>JJ194</t>
  </si>
  <si>
    <t>JJ195</t>
  </si>
  <si>
    <t>JJ196</t>
  </si>
  <si>
    <t>JJ197</t>
  </si>
  <si>
    <t>JJ198</t>
  </si>
  <si>
    <t>JJ199</t>
  </si>
  <si>
    <t>JJ200</t>
  </si>
  <si>
    <t>JJ201</t>
  </si>
  <si>
    <t>JJ202</t>
  </si>
  <si>
    <t>JJ203</t>
  </si>
  <si>
    <t>JJ204</t>
  </si>
  <si>
    <t>JJ205</t>
  </si>
  <si>
    <t>JJ206</t>
  </si>
  <si>
    <t>JJ207</t>
  </si>
  <si>
    <t>JJ208</t>
  </si>
  <si>
    <t>JJ209</t>
  </si>
  <si>
    <t>JJ210</t>
  </si>
  <si>
    <t>JJ211</t>
  </si>
  <si>
    <t>JJ212</t>
  </si>
  <si>
    <t>JJ213</t>
  </si>
  <si>
    <t>JJ214</t>
  </si>
  <si>
    <t>JJ215</t>
  </si>
  <si>
    <t>JJ216</t>
  </si>
  <si>
    <t>JJ217</t>
  </si>
  <si>
    <t>JJ218</t>
  </si>
  <si>
    <t>JJ219</t>
  </si>
  <si>
    <t>JJ220</t>
  </si>
  <si>
    <t>JJ221</t>
  </si>
  <si>
    <t>JJ222</t>
  </si>
  <si>
    <t>JJ223</t>
  </si>
  <si>
    <t>JJ224</t>
  </si>
  <si>
    <t>JJ225</t>
  </si>
  <si>
    <t>JJ226</t>
  </si>
  <si>
    <t>JJ227</t>
  </si>
  <si>
    <t>JJ228</t>
  </si>
  <si>
    <t>JJ229</t>
  </si>
  <si>
    <t>JJ230</t>
  </si>
  <si>
    <t>JJ231</t>
  </si>
  <si>
    <t>JJ232</t>
  </si>
  <si>
    <t>JJ233</t>
  </si>
  <si>
    <t>JJ234</t>
  </si>
  <si>
    <t>JJ235</t>
  </si>
  <si>
    <t>JJ236</t>
  </si>
  <si>
    <t>JJ237</t>
  </si>
  <si>
    <t>JJ238</t>
  </si>
  <si>
    <t>JJ239</t>
  </si>
  <si>
    <t>JJ240</t>
  </si>
  <si>
    <t>JJ241</t>
  </si>
  <si>
    <t>JJ242</t>
  </si>
  <si>
    <t>JJ243</t>
  </si>
  <si>
    <t>JJ244</t>
  </si>
  <si>
    <t>JJ245</t>
  </si>
  <si>
    <t>JJ246</t>
  </si>
  <si>
    <t>JJ247</t>
  </si>
  <si>
    <t>JJ248</t>
  </si>
  <si>
    <t>JJ249</t>
  </si>
  <si>
    <t>JJ250</t>
  </si>
  <si>
    <t>JJ251</t>
  </si>
  <si>
    <t>JJ252</t>
  </si>
  <si>
    <t>JJ253</t>
  </si>
  <si>
    <t>JJ254</t>
  </si>
  <si>
    <t>JJ255</t>
  </si>
  <si>
    <t>JJ256</t>
  </si>
  <si>
    <t>JJ257</t>
  </si>
  <si>
    <t>JJ258</t>
  </si>
  <si>
    <t>JJ259</t>
  </si>
  <si>
    <t>JJ260</t>
  </si>
  <si>
    <t>JJ261</t>
  </si>
  <si>
    <t>JJ262</t>
  </si>
  <si>
    <t>JJ263</t>
  </si>
  <si>
    <t>JJ264</t>
  </si>
  <si>
    <t>JJ265</t>
  </si>
  <si>
    <t>JJ266</t>
  </si>
  <si>
    <t>JJ267</t>
  </si>
  <si>
    <t>JJ268</t>
  </si>
  <si>
    <t>JJ269</t>
  </si>
  <si>
    <t>JJ270</t>
  </si>
  <si>
    <t>JJ271</t>
  </si>
  <si>
    <t>JJ272</t>
  </si>
  <si>
    <t>JJ273</t>
  </si>
  <si>
    <t>JJ274</t>
  </si>
  <si>
    <t>JJ275</t>
  </si>
  <si>
    <t>JJ276</t>
  </si>
  <si>
    <t>JJ277</t>
  </si>
  <si>
    <t>JJ278</t>
  </si>
  <si>
    <t>JJ279</t>
  </si>
  <si>
    <t>JJ280</t>
  </si>
  <si>
    <t>JJ281</t>
  </si>
  <si>
    <t>JJ282</t>
  </si>
  <si>
    <t>JJ283</t>
  </si>
  <si>
    <t>JJ284</t>
  </si>
  <si>
    <t>JJ285</t>
  </si>
  <si>
    <t>JJ286</t>
  </si>
  <si>
    <t>JJ287</t>
  </si>
  <si>
    <t>JJ288</t>
  </si>
  <si>
    <t>JJ289</t>
  </si>
  <si>
    <t>JJ290</t>
  </si>
  <si>
    <t>JJ291</t>
  </si>
  <si>
    <t>JJ292</t>
  </si>
  <si>
    <t>JJ293</t>
  </si>
  <si>
    <t>JJ294</t>
  </si>
  <si>
    <t>JJ295</t>
  </si>
  <si>
    <t>JJ296</t>
  </si>
  <si>
    <t>JJ297</t>
  </si>
  <si>
    <t>JJ298</t>
  </si>
  <si>
    <t>JJ299</t>
  </si>
  <si>
    <t>JJ300</t>
  </si>
  <si>
    <t>JJ301</t>
  </si>
  <si>
    <t>JJ302</t>
  </si>
  <si>
    <t>JJ303</t>
  </si>
  <si>
    <t>JJ304</t>
  </si>
  <si>
    <t>JJ305</t>
  </si>
  <si>
    <t>JJ306</t>
  </si>
  <si>
    <t>JJ307</t>
  </si>
  <si>
    <t>JJ308</t>
  </si>
  <si>
    <t>JJ309</t>
  </si>
  <si>
    <t>JJ310</t>
  </si>
  <si>
    <t>JJ311</t>
  </si>
  <si>
    <t>JJ312</t>
  </si>
  <si>
    <t>JJ313</t>
  </si>
  <si>
    <t>JJ314</t>
  </si>
  <si>
    <t>JJ315</t>
  </si>
  <si>
    <t>JJ316</t>
  </si>
  <si>
    <t>JJ317</t>
  </si>
  <si>
    <t>JJ318</t>
  </si>
  <si>
    <t>JJ319</t>
  </si>
  <si>
    <t>JJ320</t>
  </si>
  <si>
    <t>JJ321</t>
  </si>
  <si>
    <t>JJ322</t>
  </si>
  <si>
    <t>JJ323</t>
  </si>
  <si>
    <t>JJ324</t>
  </si>
  <si>
    <t>JJ325</t>
  </si>
  <si>
    <t>JJ326</t>
  </si>
  <si>
    <t>JJ327</t>
  </si>
  <si>
    <t>JJ328</t>
  </si>
  <si>
    <t>JJ329</t>
  </si>
  <si>
    <t>JJ330</t>
  </si>
  <si>
    <t>JJ331</t>
  </si>
  <si>
    <t>JJ332</t>
  </si>
  <si>
    <t>JJ333</t>
  </si>
  <si>
    <t>JJ334</t>
  </si>
  <si>
    <t>JJ335</t>
  </si>
  <si>
    <t>JJ336</t>
  </si>
  <si>
    <t>JJ337</t>
  </si>
  <si>
    <t>JJ338</t>
  </si>
  <si>
    <t>JJ339</t>
  </si>
  <si>
    <t>JJ340</t>
  </si>
  <si>
    <t>JJ341</t>
  </si>
  <si>
    <t>JJ342</t>
  </si>
  <si>
    <t>JJ343</t>
  </si>
  <si>
    <t>JJ344</t>
  </si>
  <si>
    <t>JJ345</t>
  </si>
  <si>
    <t>JJ346</t>
  </si>
  <si>
    <t>JJ347</t>
  </si>
  <si>
    <t>JJ348</t>
  </si>
  <si>
    <t>JJ349</t>
  </si>
  <si>
    <t>JJ350</t>
  </si>
  <si>
    <t>JJ351</t>
  </si>
  <si>
    <t>JJ352</t>
  </si>
  <si>
    <t>JJ353</t>
  </si>
  <si>
    <t>JJ354</t>
  </si>
  <si>
    <t>JJ355</t>
  </si>
  <si>
    <t>JJ356</t>
  </si>
  <si>
    <t>JJ357</t>
  </si>
  <si>
    <t>JJ358</t>
  </si>
  <si>
    <t>JJ359</t>
  </si>
  <si>
    <t>JJ360</t>
  </si>
  <si>
    <t>JJ361</t>
  </si>
  <si>
    <t>JJ362</t>
  </si>
  <si>
    <t>JJ363</t>
  </si>
  <si>
    <t>JJ364</t>
  </si>
  <si>
    <t>JJ365</t>
  </si>
  <si>
    <t>JJ366</t>
  </si>
  <si>
    <t>JJ367</t>
  </si>
  <si>
    <t>JJ368</t>
  </si>
  <si>
    <t>JJ369</t>
  </si>
  <si>
    <t>JJ370</t>
  </si>
  <si>
    <t>JJ371</t>
  </si>
  <si>
    <t>JJ372</t>
  </si>
  <si>
    <t>JJ373</t>
  </si>
  <si>
    <t>JJ374</t>
  </si>
  <si>
    <t>JJ375</t>
  </si>
  <si>
    <t>JJ376</t>
  </si>
  <si>
    <t>JJ377</t>
  </si>
  <si>
    <t>JJ378</t>
  </si>
  <si>
    <t>JJ379</t>
  </si>
  <si>
    <t>JJ380</t>
  </si>
  <si>
    <t>JJ381</t>
  </si>
  <si>
    <t>JJ382</t>
  </si>
  <si>
    <t>JJ383</t>
  </si>
  <si>
    <t>JJ384</t>
  </si>
  <si>
    <t>JJ385</t>
  </si>
  <si>
    <t>JJ386</t>
  </si>
  <si>
    <t>JJ387</t>
  </si>
  <si>
    <t>JJ388</t>
  </si>
  <si>
    <t>JJ389</t>
  </si>
  <si>
    <t>JJ390</t>
  </si>
  <si>
    <t>JJ391</t>
  </si>
  <si>
    <t>JJ392</t>
  </si>
  <si>
    <t>JJ393</t>
  </si>
  <si>
    <t>JJ394</t>
  </si>
  <si>
    <t>JJ395</t>
  </si>
  <si>
    <t>JJ396</t>
  </si>
  <si>
    <t>JJ397</t>
  </si>
  <si>
    <t>JJ398</t>
  </si>
  <si>
    <t>JJ399</t>
  </si>
  <si>
    <t>JJ400</t>
  </si>
  <si>
    <t>JJ401</t>
  </si>
  <si>
    <t>JJ402</t>
  </si>
  <si>
    <t>JJ403</t>
  </si>
  <si>
    <t>JJ404</t>
  </si>
  <si>
    <t>JJ405</t>
  </si>
  <si>
    <t>JJ406</t>
  </si>
  <si>
    <t>JJ407</t>
  </si>
  <si>
    <t>JJ408</t>
  </si>
  <si>
    <t>JJ409</t>
  </si>
  <si>
    <t>JJ410</t>
  </si>
  <si>
    <t>JJ411</t>
  </si>
  <si>
    <t>JJ412</t>
  </si>
  <si>
    <t>JJ413</t>
  </si>
  <si>
    <t>JJ414</t>
  </si>
  <si>
    <t>JJ415</t>
  </si>
  <si>
    <t>JJ416</t>
  </si>
  <si>
    <t>JJ417</t>
  </si>
  <si>
    <t>JJ418</t>
  </si>
  <si>
    <t>JJ419</t>
  </si>
  <si>
    <t>JJ420</t>
  </si>
  <si>
    <t>JJ421</t>
  </si>
  <si>
    <t>JJ422</t>
  </si>
  <si>
    <t>JJ423</t>
  </si>
  <si>
    <t>JJ424</t>
  </si>
  <si>
    <t>JJ425</t>
  </si>
  <si>
    <t>JJ426</t>
  </si>
  <si>
    <t>JJ427</t>
  </si>
  <si>
    <t>JJ428</t>
  </si>
  <si>
    <t>JJ429</t>
  </si>
  <si>
    <t>JJ430</t>
  </si>
  <si>
    <t>JJ431</t>
  </si>
  <si>
    <t>JJ432</t>
  </si>
  <si>
    <t>JJ433</t>
  </si>
  <si>
    <t>JJ434</t>
  </si>
  <si>
    <t>JJ435</t>
  </si>
  <si>
    <t>JJ436</t>
  </si>
  <si>
    <t>JJ437</t>
  </si>
  <si>
    <t>JJ438</t>
  </si>
  <si>
    <t>JJ439</t>
  </si>
  <si>
    <t>JJ440</t>
  </si>
  <si>
    <t>JJ441</t>
  </si>
  <si>
    <t>JJ442</t>
  </si>
  <si>
    <t>JJ443</t>
  </si>
  <si>
    <t>JJ444</t>
  </si>
  <si>
    <t>JJ445</t>
  </si>
  <si>
    <t>JJ446</t>
  </si>
  <si>
    <t>JJ447</t>
  </si>
  <si>
    <t>JJ448</t>
  </si>
  <si>
    <t>JJ449</t>
  </si>
  <si>
    <t>JJ450</t>
  </si>
  <si>
    <t>JJ451</t>
  </si>
  <si>
    <t>JJ452</t>
  </si>
  <si>
    <t>JJ453</t>
  </si>
  <si>
    <t>JJ454</t>
  </si>
  <si>
    <t>JJ455</t>
  </si>
  <si>
    <t>JJ456</t>
  </si>
  <si>
    <t>JJ457</t>
  </si>
  <si>
    <t>JJ458</t>
  </si>
  <si>
    <t>JJ459</t>
  </si>
  <si>
    <t>JJ460</t>
  </si>
  <si>
    <t>JJ461</t>
  </si>
  <si>
    <t>JJ462</t>
  </si>
  <si>
    <t>JJ463</t>
  </si>
  <si>
    <t>JJ464</t>
  </si>
  <si>
    <t>JJ465</t>
  </si>
  <si>
    <t>JJ466</t>
  </si>
  <si>
    <t>JJ467</t>
  </si>
  <si>
    <t>JJ468</t>
  </si>
  <si>
    <t>JJ469</t>
  </si>
  <si>
    <t>JJ470</t>
  </si>
  <si>
    <t>JJ471</t>
  </si>
  <si>
    <t>JJ472</t>
  </si>
  <si>
    <t>JJ473</t>
  </si>
  <si>
    <t>JJ474</t>
  </si>
  <si>
    <t>JJ475</t>
  </si>
  <si>
    <t>JJ476</t>
  </si>
  <si>
    <t>JJ477</t>
  </si>
  <si>
    <t>JJ478</t>
  </si>
  <si>
    <t>JJ479</t>
  </si>
  <si>
    <t>JJ480</t>
  </si>
  <si>
    <t>JJ481</t>
  </si>
  <si>
    <t>JJ482</t>
  </si>
  <si>
    <t>JJ483</t>
  </si>
  <si>
    <t>JJ484</t>
  </si>
  <si>
    <t>JJ485</t>
  </si>
  <si>
    <t>JJ486</t>
  </si>
  <si>
    <t>JJ487</t>
  </si>
  <si>
    <t>JJ488</t>
  </si>
  <si>
    <t>JJ489</t>
  </si>
  <si>
    <t>JJ490</t>
  </si>
  <si>
    <t>JJ491</t>
  </si>
  <si>
    <t>JJ492</t>
  </si>
  <si>
    <t>JJ493</t>
  </si>
  <si>
    <t>JJ494</t>
  </si>
  <si>
    <t>JJ495</t>
  </si>
  <si>
    <t>JJ496</t>
  </si>
  <si>
    <t>JJ497</t>
  </si>
  <si>
    <t>JJ498</t>
  </si>
  <si>
    <t>JJ499</t>
  </si>
  <si>
    <t>JJ500</t>
  </si>
  <si>
    <t>JJ501</t>
  </si>
  <si>
    <t>JJ502</t>
  </si>
  <si>
    <t>JJ503</t>
  </si>
  <si>
    <t>JJ504</t>
  </si>
  <si>
    <t>JJ505</t>
  </si>
  <si>
    <t>JJ506</t>
  </si>
  <si>
    <t>JJ507</t>
  </si>
  <si>
    <t>JJ508</t>
  </si>
  <si>
    <t>JJ509</t>
  </si>
  <si>
    <t>JJ510</t>
  </si>
  <si>
    <t>JJ511</t>
  </si>
  <si>
    <t>JJ512</t>
  </si>
  <si>
    <t>JJ513</t>
  </si>
  <si>
    <t>JJ514</t>
  </si>
  <si>
    <t>JJ515</t>
  </si>
  <si>
    <t>JJ516</t>
  </si>
  <si>
    <t>JJ517</t>
  </si>
  <si>
    <t>JJ518</t>
  </si>
  <si>
    <t>JJ519</t>
  </si>
  <si>
    <t>JJ520</t>
  </si>
  <si>
    <t>JJ521</t>
  </si>
  <si>
    <t>JJ522</t>
  </si>
  <si>
    <t>JJ523</t>
  </si>
  <si>
    <t>JJ524</t>
  </si>
  <si>
    <t>JJ525</t>
  </si>
  <si>
    <t>JJ526</t>
  </si>
  <si>
    <t>JJ527</t>
  </si>
  <si>
    <t>JJ528</t>
  </si>
  <si>
    <t>JJ529</t>
  </si>
  <si>
    <t>JJ530</t>
  </si>
  <si>
    <t>JJ531</t>
  </si>
  <si>
    <t>JJ532</t>
  </si>
  <si>
    <t>JJ533</t>
  </si>
  <si>
    <t>JJ534</t>
  </si>
  <si>
    <t>JJ535</t>
  </si>
  <si>
    <t>JJ536</t>
  </si>
  <si>
    <t>JJ537</t>
  </si>
  <si>
    <t>JJ538</t>
  </si>
  <si>
    <t>JJ539</t>
  </si>
  <si>
    <t>JJ540</t>
  </si>
  <si>
    <t>JJ541</t>
  </si>
  <si>
    <t>JJ542</t>
  </si>
  <si>
    <t>JJ543</t>
  </si>
  <si>
    <t>JJ544</t>
  </si>
  <si>
    <t>JJ545</t>
  </si>
  <si>
    <t>JJ546</t>
  </si>
  <si>
    <t>JJ547</t>
  </si>
  <si>
    <t>JJ548</t>
  </si>
  <si>
    <t>JJ549</t>
  </si>
  <si>
    <t>JJ550</t>
  </si>
  <si>
    <t>JJ551</t>
  </si>
  <si>
    <t>JJ552</t>
  </si>
  <si>
    <t>JJ553</t>
  </si>
  <si>
    <t>JJ554</t>
  </si>
  <si>
    <t>JJ555</t>
  </si>
  <si>
    <t>JJ556</t>
  </si>
  <si>
    <t>JJ557</t>
  </si>
  <si>
    <t>JJ558</t>
  </si>
  <si>
    <t>JJ559</t>
  </si>
  <si>
    <t>JJ560</t>
  </si>
  <si>
    <t>JJ561</t>
  </si>
  <si>
    <t>JJ562</t>
  </si>
  <si>
    <t>JJ563</t>
  </si>
  <si>
    <t>JJ564</t>
  </si>
  <si>
    <t>JJ565</t>
  </si>
  <si>
    <t>JJ566</t>
  </si>
  <si>
    <t>JJ567</t>
  </si>
  <si>
    <t>JJ568</t>
  </si>
  <si>
    <t>JJ569</t>
  </si>
  <si>
    <t>JJ570</t>
  </si>
  <si>
    <t>JJ571</t>
  </si>
  <si>
    <t>JJ572</t>
  </si>
  <si>
    <t>JJ573</t>
  </si>
  <si>
    <t>JJ574</t>
  </si>
  <si>
    <t>JJ575</t>
  </si>
  <si>
    <t>JJ576</t>
  </si>
  <si>
    <t>Soft Tacos + 500 ML Cold Drink</t>
  </si>
  <si>
    <t>Soft Tacos + Mineral Water</t>
  </si>
  <si>
    <t>Soft Tacos + Seasonal Drink</t>
  </si>
  <si>
    <t>Soft Tacos + Mint Margarita</t>
  </si>
  <si>
    <t>Soft Tacos + Peach Ice Tea</t>
  </si>
  <si>
    <t>Soft Tacos + Pina Colada</t>
  </si>
  <si>
    <t>Soft Tacos + Tea/Green Tea</t>
  </si>
  <si>
    <t>Soft Tacos + Cardamom/Karak Tea</t>
  </si>
  <si>
    <t>Soft Tacos + Americano Coffee Hot Small</t>
  </si>
  <si>
    <t>Soft Tacos + Cappucino Coffee Hot Small</t>
  </si>
  <si>
    <t>Soft Tacos + Latte Coffee Hot Small</t>
  </si>
  <si>
    <t>Soft Tacos + Hot Chocolate Small</t>
  </si>
  <si>
    <t>Soft Tacos + Americano</t>
  </si>
  <si>
    <t>Soft Tacos + Cappucino</t>
  </si>
  <si>
    <t>Soft Tacos + Latte</t>
  </si>
  <si>
    <t>Soft Tacos + Hot Chocolate Regular</t>
  </si>
  <si>
    <t>Soft Tacos + Hot Café Mocha Small</t>
  </si>
  <si>
    <t>Soft Tacos + Hot Café Mocha Regular</t>
  </si>
  <si>
    <t>Soft Tacos + Hot Caramel Macchiato Small</t>
  </si>
  <si>
    <t>Soft Tacos + Hot Caramel Macchiato Regular</t>
  </si>
  <si>
    <t>Soft Tacos + Hot Latte Coffee Small</t>
  </si>
  <si>
    <t>Soft Tacos + Hot Latte Coffee Regular</t>
  </si>
  <si>
    <t>Soft Tacos + Hot Espresso Coffee Small</t>
  </si>
  <si>
    <t>Soft Tacos + Hot Espresso Coffee Regular</t>
  </si>
  <si>
    <t>Soft Tacos + Plain Vanilla Ice Cream Shake Small</t>
  </si>
  <si>
    <t>Soft Tacos + Chocolate Ice Cream Shake Small</t>
  </si>
  <si>
    <t>Soft Tacos + Vanilla Oreo Ice Cream Shake Small</t>
  </si>
  <si>
    <t>Soft Tacos + Chocolate Oreo Ice Cream Shake Small</t>
  </si>
  <si>
    <t>Soft Tacos + Choco-Banana Ice Cream Shake Small</t>
  </si>
  <si>
    <t>Soft Tacos + Plain Vanilla Ice Cream Shake Regular</t>
  </si>
  <si>
    <t>Soft Tacos + Chocolate Ice Cream Shake Regular</t>
  </si>
  <si>
    <t>Soft Tacos + Vanilla Oreo Ice Cream Shake Regular</t>
  </si>
  <si>
    <t>Soft Tacos + Chocolate Oreo Ice Cream Shake Regular</t>
  </si>
  <si>
    <t>Soft Tacos + Choco-Banana Ice Cream Shake Regular</t>
  </si>
  <si>
    <t>Soft Tacos + Frappuccino</t>
  </si>
  <si>
    <t>Soft Tacos + Frappuccino Mocha</t>
  </si>
  <si>
    <t>Soft Tacos + Frappuccino Vanilla</t>
  </si>
  <si>
    <t>Soft Tacos + Frappuccino Caramel</t>
  </si>
  <si>
    <t>Soft Tacos + Frappe Gelato</t>
  </si>
  <si>
    <t>Soft Tacos + Brownie Frappuccino</t>
  </si>
  <si>
    <t>Soft Tacos + Americano Iced Large</t>
  </si>
  <si>
    <t>Soft Tacos + Americano Iced Regular</t>
  </si>
  <si>
    <t>Soft Tacos + Iced Cafe Latte Regular</t>
  </si>
  <si>
    <t>Soft Tacos + Iced Cafe Latte Large</t>
  </si>
  <si>
    <t>Soft Tacos + Iced Café Mocha Regular</t>
  </si>
  <si>
    <t>Soft Tacos + Iced Café Mocha Large</t>
  </si>
  <si>
    <t>Soft Tacos + Iced Caramel Macchiato Regular</t>
  </si>
  <si>
    <t>Soft Tacos + Iced Caramel Macchiato Large</t>
  </si>
  <si>
    <t>Quesadilla + 500 ML Cold Drink</t>
  </si>
  <si>
    <t>Quesadilla + Mineral Water</t>
  </si>
  <si>
    <t>Quesadilla + Seasonal Drink</t>
  </si>
  <si>
    <t>Quesadilla + Mint Margarita</t>
  </si>
  <si>
    <t>Quesadilla + Peach Ice Tea</t>
  </si>
  <si>
    <t>Quesadilla + Pina Colada</t>
  </si>
  <si>
    <t>Quesadilla + Tea/Green Tea</t>
  </si>
  <si>
    <t>Quesadilla + Cardamom/Karak Tea</t>
  </si>
  <si>
    <t>Quesadilla + Americano Coffee Hot Small</t>
  </si>
  <si>
    <t>Quesadilla + Cappucino Coffee Hot Small</t>
  </si>
  <si>
    <t>Quesadilla + Latte Coffee Hot Small</t>
  </si>
  <si>
    <t>Quesadilla + Hot Chocolate Small</t>
  </si>
  <si>
    <t>Quesadilla + Americano</t>
  </si>
  <si>
    <t>Quesadilla + Cappucino</t>
  </si>
  <si>
    <t>Quesadilla + Latte</t>
  </si>
  <si>
    <t>Quesadilla + Hot Chocolate Regular</t>
  </si>
  <si>
    <t>Quesadilla + Hot Café Mocha Small</t>
  </si>
  <si>
    <t>Quesadilla + Hot Café Mocha Regular</t>
  </si>
  <si>
    <t>Quesadilla + Hot Caramel Macchiato Small</t>
  </si>
  <si>
    <t>Quesadilla + Hot Caramel Macchiato Regular</t>
  </si>
  <si>
    <t>Quesadilla + Hot Latte Coffee Small</t>
  </si>
  <si>
    <t>Quesadilla + Hot Latte Coffee Regular</t>
  </si>
  <si>
    <t>Quesadilla + Hot Espresso Coffee Small</t>
  </si>
  <si>
    <t>Quesadilla + Hot Espresso Coffee Regular</t>
  </si>
  <si>
    <t>Quesadilla + Plain Vanilla Ice Cream Shake Small</t>
  </si>
  <si>
    <t>Quesadilla + Chocolate Ice Cream Shake Small</t>
  </si>
  <si>
    <t>Quesadilla + Vanilla Oreo Ice Cream Shake Small</t>
  </si>
  <si>
    <t>Quesadilla + Chocolate Oreo Ice Cream Shake Small</t>
  </si>
  <si>
    <t>Quesadilla + Choco-Banana Ice Cream Shake Small</t>
  </si>
  <si>
    <t>Quesadilla + Plain Vanilla Ice Cream Shake Regular</t>
  </si>
  <si>
    <t>Quesadilla + Chocolate Ice Cream Shake Regular</t>
  </si>
  <si>
    <t>Quesadilla + Vanilla Oreo Ice Cream Shake Regular</t>
  </si>
  <si>
    <t>Quesadilla + Chocolate Oreo Ice Cream Shake Regular</t>
  </si>
  <si>
    <t>Quesadilla + Choco-Banana Ice Cream Shake Regular</t>
  </si>
  <si>
    <t>Quesadilla + Frappuccino</t>
  </si>
  <si>
    <t>Quesadilla + Frappuccino Mocha</t>
  </si>
  <si>
    <t>Quesadilla + Frappuccino Vanilla</t>
  </si>
  <si>
    <t>Quesadilla + Frappuccino Caramel</t>
  </si>
  <si>
    <t>Quesadilla + Frappe Gelato</t>
  </si>
  <si>
    <t>Quesadilla + Brownie Frappuccino</t>
  </si>
  <si>
    <t>Quesadilla + Americano Iced Large</t>
  </si>
  <si>
    <t>Quesadilla + Americano Iced Regular</t>
  </si>
  <si>
    <t>Quesadilla + Iced Cafe Latte Regular</t>
  </si>
  <si>
    <t>Quesadilla + Iced Cafe Latte Large</t>
  </si>
  <si>
    <t>Quesadilla + Iced Café Mocha Regular</t>
  </si>
  <si>
    <t>Quesadilla + Iced Café Mocha Large</t>
  </si>
  <si>
    <t>Quesadilla + Iced Caramel Macchiato Regular</t>
  </si>
  <si>
    <t>Quesadilla + Iced Caramel Macchiato Large</t>
  </si>
  <si>
    <t>Tacos + 500 ML Cold Drink</t>
  </si>
  <si>
    <t>Tacos + Mineral Water</t>
  </si>
  <si>
    <t>Tacos + Seasonal Drink</t>
  </si>
  <si>
    <t>Tacos + Mint Margarita</t>
  </si>
  <si>
    <t>Tacos + Peach Ice Tea</t>
  </si>
  <si>
    <t>Tacos + Pina Colada</t>
  </si>
  <si>
    <t>Tacos + Tea/Green Tea</t>
  </si>
  <si>
    <t>Tacos + Cardamom/Karak Tea</t>
  </si>
  <si>
    <t>Tacos + Americano Coffee Hot Small</t>
  </si>
  <si>
    <t>Tacos + Cappucino Coffee Hot Small</t>
  </si>
  <si>
    <t>Tacos + Latte Coffee Hot Small</t>
  </si>
  <si>
    <t>Tacos + Hot Chocolate Small</t>
  </si>
  <si>
    <t>Tacos + Americano</t>
  </si>
  <si>
    <t>Tacos + Cappucino</t>
  </si>
  <si>
    <t>Tacos + Latte</t>
  </si>
  <si>
    <t>Tacos + Hot Chocolate Regular</t>
  </si>
  <si>
    <t>Tacos + Hot Café Mocha Small</t>
  </si>
  <si>
    <t>Tacos + Hot Café Mocha Regular</t>
  </si>
  <si>
    <t>Tacos + Hot Caramel Macchiato Small</t>
  </si>
  <si>
    <t>Tacos + Hot Caramel Macchiato Regular</t>
  </si>
  <si>
    <t>Tacos + Hot Latte Coffee Small</t>
  </si>
  <si>
    <t>Tacos + Hot Latte Coffee Regular</t>
  </si>
  <si>
    <t>Tacos + Hot Espresso Coffee Small</t>
  </si>
  <si>
    <t>Tacos + Hot Espresso Coffee Regular</t>
  </si>
  <si>
    <t>Tacos + Plain Vanilla Ice Cream Shake Small</t>
  </si>
  <si>
    <t>Tacos + Chocolate Ice Cream Shake Small</t>
  </si>
  <si>
    <t>Tacos + Vanilla Oreo Ice Cream Shake Small</t>
  </si>
  <si>
    <t>Tacos + Chocolate Oreo Ice Cream Shake Small</t>
  </si>
  <si>
    <t>Tacos + Choco-Banana Ice Cream Shake Small</t>
  </si>
  <si>
    <t>Tacos + Plain Vanilla Ice Cream Shake Regular</t>
  </si>
  <si>
    <t>Tacos + Chocolate Ice Cream Shake Regular</t>
  </si>
  <si>
    <t>Tacos + Vanilla Oreo Ice Cream Shake Regular</t>
  </si>
  <si>
    <t>Tacos + Chocolate Oreo Ice Cream Shake Regular</t>
  </si>
  <si>
    <t>Tacos + Choco-Banana Ice Cream Shake Regular</t>
  </si>
  <si>
    <t>Tacos + Frappuccino</t>
  </si>
  <si>
    <t>Tacos + Frappuccino Mocha</t>
  </si>
  <si>
    <t>Tacos + Frappuccino Vanilla</t>
  </si>
  <si>
    <t>Tacos + Frappuccino Caramel</t>
  </si>
  <si>
    <t>Tacos + Frappe Gelato</t>
  </si>
  <si>
    <t>Tacos + Brownie Frappuccino</t>
  </si>
  <si>
    <t>Tacos + Americano Iced Large</t>
  </si>
  <si>
    <t>Tacos + Americano Iced Regular</t>
  </si>
  <si>
    <t>Tacos + Iced Cafe Latte Regular</t>
  </si>
  <si>
    <t>Tacos + Iced Cafe Latte Large</t>
  </si>
  <si>
    <t>Tacos + Iced Café Mocha Regular</t>
  </si>
  <si>
    <t>Tacos + Iced Café Mocha Large</t>
  </si>
  <si>
    <t>Tacos + Iced Caramel Macchiato Regular</t>
  </si>
  <si>
    <t>Tacos + Iced Caramel Macchiato Large</t>
  </si>
  <si>
    <t>7 Layer Burrito + 500 ML Cold Drink</t>
  </si>
  <si>
    <t>7 Layer Burrito + Mineral Water</t>
  </si>
  <si>
    <t>7 Layer Burrito + Seasonal Drink</t>
  </si>
  <si>
    <t>7 Layer Burrito + Mint Margarita</t>
  </si>
  <si>
    <t>7 Layer Burrito + Peach Ice Tea</t>
  </si>
  <si>
    <t>7 Layer Burrito + Pina Colada</t>
  </si>
  <si>
    <t>7 Layer Burrito + Tea/Green Tea</t>
  </si>
  <si>
    <t>7 Layer Burrito + Cardamom/Karak Tea</t>
  </si>
  <si>
    <t>7 Layer Burrito + Americano Coffee Hot Small</t>
  </si>
  <si>
    <t>7 Layer Burrito + Cappucino Coffee Hot Small</t>
  </si>
  <si>
    <t>7 Layer Burrito + Latte Coffee Hot Small</t>
  </si>
  <si>
    <t>7 Layer Burrito + Hot Chocolate Small</t>
  </si>
  <si>
    <t>7 Layer Burrito + Americano</t>
  </si>
  <si>
    <t>7 Layer Burrito + Cappucino</t>
  </si>
  <si>
    <t>7 Layer Burrito + Latte</t>
  </si>
  <si>
    <t>7 Layer Burrito + Hot Chocolate Regular</t>
  </si>
  <si>
    <t>7 Layer Burrito + Hot Café Mocha Small</t>
  </si>
  <si>
    <t>7 Layer Burrito + Hot Café Mocha Regular</t>
  </si>
  <si>
    <t>7 Layer Burrito + Hot Caramel Macchiato Small</t>
  </si>
  <si>
    <t>7 Layer Burrito + Hot Caramel Macchiato Regular</t>
  </si>
  <si>
    <t>7 Layer Burrito + Hot Latte Coffee Small</t>
  </si>
  <si>
    <t>7 Layer Burrito + Hot Latte Coffee Regular</t>
  </si>
  <si>
    <t>7 Layer Burrito + Hot Espresso Coffee Small</t>
  </si>
  <si>
    <t>7 Layer Burrito + Hot Espresso Coffee Regular</t>
  </si>
  <si>
    <t>7 Layer Burrito + Plain Vanilla Ice Cream Shake Small</t>
  </si>
  <si>
    <t>7 Layer Burrito + Chocolate Ice Cream Shake Small</t>
  </si>
  <si>
    <t>7 Layer Burrito + Vanilla Oreo Ice Cream Shake Small</t>
  </si>
  <si>
    <t>7 Layer Burrito + Chocolate Oreo Ice Cream Shake Small</t>
  </si>
  <si>
    <t>7 Layer Burrito + Choco-Banana Ice Cream Shake Small</t>
  </si>
  <si>
    <t>7 Layer Burrito + Plain Vanilla Ice Cream Shake Regular</t>
  </si>
  <si>
    <t>7 Layer Burrito + Chocolate Ice Cream Shake Regular</t>
  </si>
  <si>
    <t>7 Layer Burrito + Vanilla Oreo Ice Cream Shake Regular</t>
  </si>
  <si>
    <t>7 Layer Burrito + Chocolate Oreo Ice Cream Shake Regular</t>
  </si>
  <si>
    <t>7 Layer Burrito + Choco-Banana Ice Cream Shake Regular</t>
  </si>
  <si>
    <t>7 Layer Burrito + Frappuccino</t>
  </si>
  <si>
    <t>7 Layer Burrito + Frappuccino Mocha</t>
  </si>
  <si>
    <t>7 Layer Burrito + Frappuccino Vanilla</t>
  </si>
  <si>
    <t>7 Layer Burrito + Frappuccino Caramel</t>
  </si>
  <si>
    <t>7 Layer Burrito + Frappe Gelato</t>
  </si>
  <si>
    <t>7 Layer Burrito + Brownie Frappuccino</t>
  </si>
  <si>
    <t>7 Layer Burrito + Americano Iced Large</t>
  </si>
  <si>
    <t>7 Layer Burrito + Americano Iced Regular</t>
  </si>
  <si>
    <t>7 Layer Burrito + Iced Cafe Latte Regular</t>
  </si>
  <si>
    <t>7 Layer Burrito + Iced Cafe Latte Large</t>
  </si>
  <si>
    <t>7 Layer Burrito + Iced Café Mocha Regular</t>
  </si>
  <si>
    <t>7 Layer Burrito + Iced Café Mocha Large</t>
  </si>
  <si>
    <t>7 Layer Burrito + Iced Caramel Macchiato Regular</t>
  </si>
  <si>
    <t>7 Layer Burrito + Iced Caramel Macchiato Large</t>
  </si>
  <si>
    <t>JJ Special Wrap + 500 ML Cold Drink</t>
  </si>
  <si>
    <t>JJ Special Wrap + Mineral Water</t>
  </si>
  <si>
    <t>JJ Special Wrap + Seasonal Drink</t>
  </si>
  <si>
    <t>JJ Special Wrap + Mint Margarita</t>
  </si>
  <si>
    <t>JJ Special Wrap + Peach Ice Tea</t>
  </si>
  <si>
    <t>JJ Special Wrap + Pina Colada</t>
  </si>
  <si>
    <t>JJ Special Wrap + Tea/Green Tea</t>
  </si>
  <si>
    <t>JJ Special Wrap + Cardamom/Karak Tea</t>
  </si>
  <si>
    <t>JJ Special Wrap + Americano Coffee Hot Small</t>
  </si>
  <si>
    <t>JJ Special Wrap + Cappucino Coffee Hot Small</t>
  </si>
  <si>
    <t>JJ Special Wrap + Latte Coffee Hot Small</t>
  </si>
  <si>
    <t>JJ Special Wrap + Hot Chocolate Small</t>
  </si>
  <si>
    <t>JJ Special Wrap + Americano</t>
  </si>
  <si>
    <t>JJ Special Wrap + Cappucino</t>
  </si>
  <si>
    <t>JJ Special Wrap + Latte</t>
  </si>
  <si>
    <t>JJ Special Wrap + Hot Chocolate Regular</t>
  </si>
  <si>
    <t>JJ Special Wrap + Hot Café Mocha Small</t>
  </si>
  <si>
    <t>JJ Special Wrap + Hot Café Mocha Regular</t>
  </si>
  <si>
    <t>JJ Special Wrap + Hot Caramel Macchiato Small</t>
  </si>
  <si>
    <t>JJ Special Wrap + Hot Caramel Macchiato Regular</t>
  </si>
  <si>
    <t>JJ Special Wrap + Hot Latte Coffee Small</t>
  </si>
  <si>
    <t>JJ Special Wrap + Hot Latte Coffee Regular</t>
  </si>
  <si>
    <t>JJ Special Wrap + Hot Espresso Coffee Small</t>
  </si>
  <si>
    <t>JJ Special Wrap + Hot Espresso Coffee Regular</t>
  </si>
  <si>
    <t>JJ Special Wrap + Plain Vanilla Ice Cream Shake Small</t>
  </si>
  <si>
    <t>JJ Special Wrap + Chocolate Ice Cream Shake Small</t>
  </si>
  <si>
    <t>JJ Special Wrap + Vanilla Oreo Ice Cream Shake Small</t>
  </si>
  <si>
    <t>JJ Special Wrap + Chocolate Oreo Ice Cream Shake Small</t>
  </si>
  <si>
    <t>JJ Special Wrap + Choco-Banana Ice Cream Shake Small</t>
  </si>
  <si>
    <t>JJ Special Wrap + Plain Vanilla Ice Cream Shake Regular</t>
  </si>
  <si>
    <t>JJ Special Wrap + Chocolate Ice Cream Shake Regular</t>
  </si>
  <si>
    <t>JJ Special Wrap + Vanilla Oreo Ice Cream Shake Regular</t>
  </si>
  <si>
    <t>JJ Special Wrap + Chocolate Oreo Ice Cream Shake Regular</t>
  </si>
  <si>
    <t>JJ Special Wrap + Choco-Banana Ice Cream Shake Regular</t>
  </si>
  <si>
    <t>JJ Special Wrap + Frappuccino</t>
  </si>
  <si>
    <t>JJ Special Wrap + Frappuccino Mocha</t>
  </si>
  <si>
    <t>JJ Special Wrap + Frappuccino Vanilla</t>
  </si>
  <si>
    <t>JJ Special Wrap + Frappuccino Caramel</t>
  </si>
  <si>
    <t>JJ Special Wrap + Frappe Gelato</t>
  </si>
  <si>
    <t>JJ Special Wrap + Brownie Frappuccino</t>
  </si>
  <si>
    <t>JJ Special Wrap + Americano Iced Large</t>
  </si>
  <si>
    <t>JJ Special Wrap + Americano Iced Regular</t>
  </si>
  <si>
    <t>JJ Special Wrap + Iced Cafe Latte Regular</t>
  </si>
  <si>
    <t>JJ Special Wrap + Iced Cafe Latte Large</t>
  </si>
  <si>
    <t>JJ Special Wrap + Iced Café Mocha Regular</t>
  </si>
  <si>
    <t>JJ Special Wrap + Iced Café Mocha Large</t>
  </si>
  <si>
    <t>JJ Special Wrap + Iced Caramel Macchiato Regular</t>
  </si>
  <si>
    <t>JJ Special Wrap + Iced Caramel Macchiato Large</t>
  </si>
  <si>
    <t>Tikka Wrap + 500 ML Cold Drink</t>
  </si>
  <si>
    <t>Tikka Wrap + Mineral Water</t>
  </si>
  <si>
    <t>Tikka Wrap + Seasonal Drink</t>
  </si>
  <si>
    <t>Tikka Wrap + Mint Margarita</t>
  </si>
  <si>
    <t>Tikka Wrap + Peach Ice Tea</t>
  </si>
  <si>
    <t>Tikka Wrap + Pina Colada</t>
  </si>
  <si>
    <t>Tikka Wrap + Tea/Green Tea</t>
  </si>
  <si>
    <t>Tikka Wrap + Cardamom/Karak Tea</t>
  </si>
  <si>
    <t>Tikka Wrap + Americano Coffee Hot Small</t>
  </si>
  <si>
    <t>Tikka Wrap + Cappucino Coffee Hot Small</t>
  </si>
  <si>
    <t>Tikka Wrap + Latte Coffee Hot Small</t>
  </si>
  <si>
    <t>Tikka Wrap + Hot Chocolate Small</t>
  </si>
  <si>
    <t>Tikka Wrap + Americano</t>
  </si>
  <si>
    <t>Tikka Wrap + Cappucino</t>
  </si>
  <si>
    <t>Tikka Wrap + Latte</t>
  </si>
  <si>
    <t>Tikka Wrap + Hot Chocolate Regular</t>
  </si>
  <si>
    <t>Tikka Wrap + Hot Café Mocha Small</t>
  </si>
  <si>
    <t>Tikka Wrap + Hot Café Mocha Regular</t>
  </si>
  <si>
    <t>Tikka Wrap + Hot Caramel Macchiato Small</t>
  </si>
  <si>
    <t>Tikka Wrap + Hot Caramel Macchiato Regular</t>
  </si>
  <si>
    <t>Tikka Wrap + Hot Latte Coffee Small</t>
  </si>
  <si>
    <t>Tikka Wrap + Hot Latte Coffee Regular</t>
  </si>
  <si>
    <t>Tikka Wrap + Hot Espresso Coffee Small</t>
  </si>
  <si>
    <t>Tikka Wrap + Hot Espresso Coffee Regular</t>
  </si>
  <si>
    <t>Tikka Wrap + Plain Vanilla Ice Cream Shake Small</t>
  </si>
  <si>
    <t>Tikka Wrap + Chocolate Ice Cream Shake Small</t>
  </si>
  <si>
    <t>Tikka Wrap + Vanilla Oreo Ice Cream Shake Small</t>
  </si>
  <si>
    <t>Tikka Wrap + Chocolate Oreo Ice Cream Shake Small</t>
  </si>
  <si>
    <t>Tikka Wrap + Choco-Banana Ice Cream Shake Small</t>
  </si>
  <si>
    <t>Tikka Wrap + Plain Vanilla Ice Cream Shake Regular</t>
  </si>
  <si>
    <t>Tikka Wrap + Chocolate Ice Cream Shake Regular</t>
  </si>
  <si>
    <t>Tikka Wrap + Vanilla Oreo Ice Cream Shake Regular</t>
  </si>
  <si>
    <t>Tikka Wrap + Chocolate Oreo Ice Cream Shake Regular</t>
  </si>
  <si>
    <t>Tikka Wrap + Choco-Banana Ice Cream Shake Regular</t>
  </si>
  <si>
    <t>Tikka Wrap + Frappuccino</t>
  </si>
  <si>
    <t>Tikka Wrap + Frappuccino Mocha</t>
  </si>
  <si>
    <t>Tikka Wrap + Frappuccino Vanilla</t>
  </si>
  <si>
    <t>Tikka Wrap + Frappuccino Caramel</t>
  </si>
  <si>
    <t>Tikka Wrap + Frappe Gelato</t>
  </si>
  <si>
    <t>Tikka Wrap + Brownie Frappuccino</t>
  </si>
  <si>
    <t>Tikka Wrap + Americano Iced Large</t>
  </si>
  <si>
    <t>Tikka Wrap + Americano Iced Regular</t>
  </si>
  <si>
    <t>Tikka Wrap + Iced Cafe Latte Regular</t>
  </si>
  <si>
    <t>Tikka Wrap + Iced Cafe Latte Large</t>
  </si>
  <si>
    <t>Tikka Wrap + Iced Café Mocha Regular</t>
  </si>
  <si>
    <t>Tikka Wrap + Iced Café Mocha Large</t>
  </si>
  <si>
    <t>Tikka Wrap + Iced Caramel Macchiato Regular</t>
  </si>
  <si>
    <t>Tikka Wrap + Iced Caramel Macchiato Large</t>
  </si>
  <si>
    <t>Fajita Wrap + 500 ML Cold Drink</t>
  </si>
  <si>
    <t>Fajita Wrap + Mineral Water</t>
  </si>
  <si>
    <t>Fajita Wrap + Seasonal Drink</t>
  </si>
  <si>
    <t>Fajita Wrap + Mint Margarita</t>
  </si>
  <si>
    <t>Fajita Wrap + Peach Ice Tea</t>
  </si>
  <si>
    <t>Fajita Wrap + Pina Colada</t>
  </si>
  <si>
    <t>Fajita Wrap + Tea/Green Tea</t>
  </si>
  <si>
    <t>Fajita Wrap + Cardamom/Karak Tea</t>
  </si>
  <si>
    <t>Fajita Wrap + Americano Coffee Hot Small</t>
  </si>
  <si>
    <t>Fajita Wrap + Cappucino Coffee Hot Small</t>
  </si>
  <si>
    <t>Fajita Wrap + Latte Coffee Hot Small</t>
  </si>
  <si>
    <t>Fajita Wrap + Hot Chocolate Small</t>
  </si>
  <si>
    <t>Fajita Wrap + Americano</t>
  </si>
  <si>
    <t>Fajita Wrap + Cappucino</t>
  </si>
  <si>
    <t>Fajita Wrap + Latte</t>
  </si>
  <si>
    <t>Fajita Wrap + Hot Chocolate Regular</t>
  </si>
  <si>
    <t>Fajita Wrap + Hot Café Mocha Small</t>
  </si>
  <si>
    <t>Fajita Wrap + Hot Café Mocha Regular</t>
  </si>
  <si>
    <t>Fajita Wrap + Hot Caramel Macchiato Small</t>
  </si>
  <si>
    <t>Fajita Wrap + Hot Caramel Macchiato Regular</t>
  </si>
  <si>
    <t>Fajita Wrap + Hot Latte Coffee Small</t>
  </si>
  <si>
    <t>Fajita Wrap + Hot Latte Coffee Regular</t>
  </si>
  <si>
    <t>Fajita Wrap + Hot Espresso Coffee Small</t>
  </si>
  <si>
    <t>Fajita Wrap + Hot Espresso Coffee Regular</t>
  </si>
  <si>
    <t>Fajita Wrap + Plain Vanilla Ice Cream Shake Small</t>
  </si>
  <si>
    <t>Fajita Wrap + Chocolate Ice Cream Shake Small</t>
  </si>
  <si>
    <t>Fajita Wrap + Vanilla Oreo Ice Cream Shake Small</t>
  </si>
  <si>
    <t>Fajita Wrap + Chocolate Oreo Ice Cream Shake Small</t>
  </si>
  <si>
    <t>Fajita Wrap + Choco-Banana Ice Cream Shake Small</t>
  </si>
  <si>
    <t>Fajita Wrap + Plain Vanilla Ice Cream Shake Regular</t>
  </si>
  <si>
    <t>Fajita Wrap + Chocolate Ice Cream Shake Regular</t>
  </si>
  <si>
    <t>Fajita Wrap + Vanilla Oreo Ice Cream Shake Regular</t>
  </si>
  <si>
    <t>Fajita Wrap + Chocolate Oreo Ice Cream Shake Regular</t>
  </si>
  <si>
    <t>Fajita Wrap + Choco-Banana Ice Cream Shake Regular</t>
  </si>
  <si>
    <t>Fajita Wrap + Frappuccino</t>
  </si>
  <si>
    <t>Fajita Wrap + Frappuccino Mocha</t>
  </si>
  <si>
    <t>Fajita Wrap + Frappuccino Vanilla</t>
  </si>
  <si>
    <t>Fajita Wrap + Frappuccino Caramel</t>
  </si>
  <si>
    <t>Fajita Wrap + Frappe Gelato</t>
  </si>
  <si>
    <t>Fajita Wrap + Brownie Frappuccino</t>
  </si>
  <si>
    <t>Fajita Wrap + Americano Iced Large</t>
  </si>
  <si>
    <t>Fajita Wrap + Americano Iced Regular</t>
  </si>
  <si>
    <t>Fajita Wrap + Iced Cafe Latte Regular</t>
  </si>
  <si>
    <t>Fajita Wrap + Iced Cafe Latte Large</t>
  </si>
  <si>
    <t>Fajita Wrap + Iced Café Mocha Regular</t>
  </si>
  <si>
    <t>Fajita Wrap + Iced Café Mocha Large</t>
  </si>
  <si>
    <t>Fajita Wrap + Iced Caramel Macchiato Regular</t>
  </si>
  <si>
    <t>Fajita Wrap + Iced Caramel Macchiato Large</t>
  </si>
  <si>
    <t>BBQ Wrap + 500 ML Cold Drink</t>
  </si>
  <si>
    <t>BBQ Wrap + Mineral Water</t>
  </si>
  <si>
    <t>BBQ Wrap + Seasonal Drink</t>
  </si>
  <si>
    <t>BBQ Wrap + Mint Margarita</t>
  </si>
  <si>
    <t>BBQ Wrap + Peach Ice Tea</t>
  </si>
  <si>
    <t>BBQ Wrap + Pina Colada</t>
  </si>
  <si>
    <t>BBQ Wrap + Tea/Green Tea</t>
  </si>
  <si>
    <t>BBQ Wrap + Cardamom/Karak Tea</t>
  </si>
  <si>
    <t>BBQ Wrap + Americano Coffee Hot Small</t>
  </si>
  <si>
    <t>BBQ Wrap + Cappucino Coffee Hot Small</t>
  </si>
  <si>
    <t>BBQ Wrap + Latte Coffee Hot Small</t>
  </si>
  <si>
    <t>BBQ Wrap + Hot Chocolate Small</t>
  </si>
  <si>
    <t>BBQ Wrap + Americano</t>
  </si>
  <si>
    <t>BBQ Wrap + Cappucino</t>
  </si>
  <si>
    <t>BBQ Wrap + Latte</t>
  </si>
  <si>
    <t>BBQ Wrap + Hot Chocolate Regular</t>
  </si>
  <si>
    <t>BBQ Wrap + Hot Café Mocha Small</t>
  </si>
  <si>
    <t>BBQ Wrap + Hot Café Mocha Regular</t>
  </si>
  <si>
    <t>BBQ Wrap + Hot Caramel Macchiato Small</t>
  </si>
  <si>
    <t>BBQ Wrap + Hot Caramel Macchiato Regular</t>
  </si>
  <si>
    <t>BBQ Wrap + Hot Latte Coffee Small</t>
  </si>
  <si>
    <t>BBQ Wrap + Hot Latte Coffee Regular</t>
  </si>
  <si>
    <t>BBQ Wrap + Hot Espresso Coffee Small</t>
  </si>
  <si>
    <t>BBQ Wrap + Hot Espresso Coffee Regular</t>
  </si>
  <si>
    <t>BBQ Wrap + Plain Vanilla Ice Cream Shake Small</t>
  </si>
  <si>
    <t>BBQ Wrap + Chocolate Ice Cream Shake Small</t>
  </si>
  <si>
    <t>BBQ Wrap + Vanilla Oreo Ice Cream Shake Small</t>
  </si>
  <si>
    <t>BBQ Wrap + Chocolate Oreo Ice Cream Shake Small</t>
  </si>
  <si>
    <t>BBQ Wrap + Choco-Banana Ice Cream Shake Small</t>
  </si>
  <si>
    <t>BBQ Wrap + Plain Vanilla Ice Cream Shake Regular</t>
  </si>
  <si>
    <t>BBQ Wrap + Chocolate Ice Cream Shake Regular</t>
  </si>
  <si>
    <t>BBQ Wrap + Vanilla Oreo Ice Cream Shake Regular</t>
  </si>
  <si>
    <t>BBQ Wrap + Chocolate Oreo Ice Cream Shake Regular</t>
  </si>
  <si>
    <t>BBQ Wrap + Choco-Banana Ice Cream Shake Regular</t>
  </si>
  <si>
    <t>BBQ Wrap + Frappuccino</t>
  </si>
  <si>
    <t>BBQ Wrap + Frappuccino Mocha</t>
  </si>
  <si>
    <t>BBQ Wrap + Frappuccino Vanilla</t>
  </si>
  <si>
    <t>BBQ Wrap + Frappuccino Caramel</t>
  </si>
  <si>
    <t>BBQ Wrap + Frappe Gelato</t>
  </si>
  <si>
    <t>BBQ Wrap + Brownie Frappuccino</t>
  </si>
  <si>
    <t>BBQ Wrap + Americano Iced Large</t>
  </si>
  <si>
    <t>BBQ Wrap + Americano Iced Regular</t>
  </si>
  <si>
    <t>BBQ Wrap + Iced Cafe Latte Regular</t>
  </si>
  <si>
    <t>BBQ Wrap + Iced Cafe Latte Large</t>
  </si>
  <si>
    <t>BBQ Wrap + Iced Café Mocha Regular</t>
  </si>
  <si>
    <t>BBQ Wrap + Iced Café Mocha Large</t>
  </si>
  <si>
    <t>BBQ Wrap + Iced Caramel Macchiato Regular</t>
  </si>
  <si>
    <t>BBQ Wrap + Iced Caramel Macchiato Large</t>
  </si>
  <si>
    <t>Crispy Wrap + 500 ML Cold Drink</t>
  </si>
  <si>
    <t>Crispy Wrap + Mineral Water</t>
  </si>
  <si>
    <t>Crispy Wrap + Seasonal Drink</t>
  </si>
  <si>
    <t>Crispy Wrap + Mint Margarita</t>
  </si>
  <si>
    <t>Crispy Wrap + Peach Ice Tea</t>
  </si>
  <si>
    <t>Crispy Wrap + Pina Colada</t>
  </si>
  <si>
    <t>Crispy Wrap + Tea/Green Tea</t>
  </si>
  <si>
    <t>Crispy Wrap + Cardamom/Karak Tea</t>
  </si>
  <si>
    <t>Crispy Wrap + Americano Coffee Hot Small</t>
  </si>
  <si>
    <t>Crispy Wrap + Cappucino Coffee Hot Small</t>
  </si>
  <si>
    <t>Crispy Wrap + Latte Coffee Hot Small</t>
  </si>
  <si>
    <t>Crispy Wrap + Hot Chocolate Small</t>
  </si>
  <si>
    <t>Crispy Wrap + Americano</t>
  </si>
  <si>
    <t>Crispy Wrap + Cappucino</t>
  </si>
  <si>
    <t>Crispy Wrap + Latte</t>
  </si>
  <si>
    <t>Crispy Wrap + Hot Chocolate Regular</t>
  </si>
  <si>
    <t>Crispy Wrap + Hot Café Mocha Small</t>
  </si>
  <si>
    <t>Crispy Wrap + Hot Café Mocha Regular</t>
  </si>
  <si>
    <t>Crispy Wrap + Hot Caramel Macchiato Small</t>
  </si>
  <si>
    <t>Crispy Wrap + Hot Caramel Macchiato Regular</t>
  </si>
  <si>
    <t>Crispy Wrap + Hot Latte Coffee Small</t>
  </si>
  <si>
    <t>Crispy Wrap + Hot Latte Coffee Regular</t>
  </si>
  <si>
    <t>Crispy Wrap + Hot Espresso Coffee Small</t>
  </si>
  <si>
    <t>Crispy Wrap + Hot Espresso Coffee Regular</t>
  </si>
  <si>
    <t>Crispy Wrap + Plain Vanilla Ice Cream Shake Small</t>
  </si>
  <si>
    <t>Crispy Wrap + Chocolate Ice Cream Shake Small</t>
  </si>
  <si>
    <t>Crispy Wrap + Vanilla Oreo Ice Cream Shake Small</t>
  </si>
  <si>
    <t>Crispy Wrap + Chocolate Oreo Ice Cream Shake Small</t>
  </si>
  <si>
    <t>Crispy Wrap + Choco-Banana Ice Cream Shake Small</t>
  </si>
  <si>
    <t>Crispy Wrap + Plain Vanilla Ice Cream Shake Regular</t>
  </si>
  <si>
    <t>Crispy Wrap + Chocolate Ice Cream Shake Regular</t>
  </si>
  <si>
    <t>Crispy Wrap + Vanilla Oreo Ice Cream Shake Regular</t>
  </si>
  <si>
    <t>Crispy Wrap + Chocolate Oreo Ice Cream Shake Regular</t>
  </si>
  <si>
    <t>Crispy Wrap + Choco-Banana Ice Cream Shake Regular</t>
  </si>
  <si>
    <t>Crispy Wrap + Frappuccino</t>
  </si>
  <si>
    <t>Crispy Wrap + Frappuccino Mocha</t>
  </si>
  <si>
    <t>Crispy Wrap + Frappuccino Vanilla</t>
  </si>
  <si>
    <t>Crispy Wrap + Frappuccino Caramel</t>
  </si>
  <si>
    <t>Crispy Wrap + Frappe Gelato</t>
  </si>
  <si>
    <t>Crispy Wrap + Brownie Frappuccino</t>
  </si>
  <si>
    <t>Crispy Wrap + Americano Iced Large</t>
  </si>
  <si>
    <t>Crispy Wrap + Americano Iced Regular</t>
  </si>
  <si>
    <t>Crispy Wrap + Iced Cafe Latte Regular</t>
  </si>
  <si>
    <t>Crispy Wrap + Iced Cafe Latte Large</t>
  </si>
  <si>
    <t>Crispy Wrap + Iced Café Mocha Regular</t>
  </si>
  <si>
    <t>Crispy Wrap + Iced Café Mocha Large</t>
  </si>
  <si>
    <t>Crispy Wrap + Iced Caramel Macchiato Regular</t>
  </si>
  <si>
    <t>Crispy Wrap + Iced Caramel Macchiato Large</t>
  </si>
  <si>
    <t>JJ577</t>
  </si>
  <si>
    <t>JJ578</t>
  </si>
  <si>
    <t>JJ579</t>
  </si>
  <si>
    <t>JJ580</t>
  </si>
  <si>
    <t>JJ581</t>
  </si>
  <si>
    <t>JJ582</t>
  </si>
  <si>
    <t>JJ583</t>
  </si>
  <si>
    <t>JJ584</t>
  </si>
  <si>
    <t>JJ585</t>
  </si>
  <si>
    <t>JJ586</t>
  </si>
  <si>
    <t>JJ587</t>
  </si>
  <si>
    <t>JJ588</t>
  </si>
  <si>
    <t>JJ589</t>
  </si>
  <si>
    <t>JJ590</t>
  </si>
  <si>
    <t>JJ591</t>
  </si>
  <si>
    <t>JJ592</t>
  </si>
  <si>
    <t>JJ593</t>
  </si>
  <si>
    <t>JJ594</t>
  </si>
  <si>
    <t>JJ595</t>
  </si>
  <si>
    <t>JJ596</t>
  </si>
  <si>
    <t>JJ597</t>
  </si>
  <si>
    <t>JJ598</t>
  </si>
  <si>
    <t>JJ599</t>
  </si>
  <si>
    <t>JJ600</t>
  </si>
  <si>
    <t>JJ601</t>
  </si>
  <si>
    <t>JJ602</t>
  </si>
  <si>
    <t>JJ603</t>
  </si>
  <si>
    <t>JJ604</t>
  </si>
  <si>
    <t>JJ605</t>
  </si>
  <si>
    <t>JJ606</t>
  </si>
  <si>
    <t>JJ607</t>
  </si>
  <si>
    <t>JJ608</t>
  </si>
  <si>
    <t>JJ609</t>
  </si>
  <si>
    <t>JJ610</t>
  </si>
  <si>
    <t>JJ611</t>
  </si>
  <si>
    <t>JJ612</t>
  </si>
  <si>
    <t>JJ613</t>
  </si>
  <si>
    <t>JJ614</t>
  </si>
  <si>
    <t>JJ615</t>
  </si>
  <si>
    <t>JJ616</t>
  </si>
  <si>
    <t>JJ617</t>
  </si>
  <si>
    <t>JJ618</t>
  </si>
  <si>
    <t>JJ619</t>
  </si>
  <si>
    <t>JJ620</t>
  </si>
  <si>
    <t>JJ621</t>
  </si>
  <si>
    <t>JJ622</t>
  </si>
  <si>
    <t>JJ623</t>
  </si>
  <si>
    <t>JJ624</t>
  </si>
  <si>
    <t>JJ625</t>
  </si>
  <si>
    <t>JJ626</t>
  </si>
  <si>
    <t>JJ627</t>
  </si>
  <si>
    <t>JJ628</t>
  </si>
  <si>
    <t>JJ629</t>
  </si>
  <si>
    <t>JJ630</t>
  </si>
  <si>
    <t>JJ631</t>
  </si>
  <si>
    <t>JJ632</t>
  </si>
  <si>
    <t>JJ633</t>
  </si>
  <si>
    <t>JJ634</t>
  </si>
  <si>
    <t>JJ635</t>
  </si>
  <si>
    <t>JJ636</t>
  </si>
  <si>
    <t>JJ637</t>
  </si>
  <si>
    <t>JJ638</t>
  </si>
  <si>
    <t>JJ639</t>
  </si>
  <si>
    <t>JJ640</t>
  </si>
  <si>
    <t>JJ641</t>
  </si>
  <si>
    <t>JJ642</t>
  </si>
  <si>
    <t>JJ643</t>
  </si>
  <si>
    <t>JJ644</t>
  </si>
  <si>
    <t>JJ645</t>
  </si>
  <si>
    <t>JJ646</t>
  </si>
  <si>
    <t>JJ647</t>
  </si>
  <si>
    <t>JJ648</t>
  </si>
  <si>
    <t>JJ649</t>
  </si>
  <si>
    <t>JJ650</t>
  </si>
  <si>
    <t>JJ651</t>
  </si>
  <si>
    <t>JJ652</t>
  </si>
  <si>
    <t>JJ653</t>
  </si>
  <si>
    <t>JJ654</t>
  </si>
  <si>
    <t>JJ655</t>
  </si>
  <si>
    <t>JJ656</t>
  </si>
  <si>
    <t>JJ657</t>
  </si>
  <si>
    <t>JJ658</t>
  </si>
  <si>
    <t>JJ659</t>
  </si>
  <si>
    <t>JJ660</t>
  </si>
  <si>
    <t>JJ661</t>
  </si>
  <si>
    <t>JJ662</t>
  </si>
  <si>
    <t>JJ663</t>
  </si>
  <si>
    <t>JJ664</t>
  </si>
  <si>
    <t>JJ665</t>
  </si>
  <si>
    <t>JJ666</t>
  </si>
  <si>
    <t>JJ667</t>
  </si>
  <si>
    <t>JJ668</t>
  </si>
  <si>
    <t>JJ669</t>
  </si>
  <si>
    <t>JJ670</t>
  </si>
  <si>
    <t>JJ671</t>
  </si>
  <si>
    <t>JJ672</t>
  </si>
  <si>
    <t>JJ673</t>
  </si>
  <si>
    <t>JJ674</t>
  </si>
  <si>
    <t>JJ675</t>
  </si>
  <si>
    <t>JJ676</t>
  </si>
  <si>
    <t>JJ677</t>
  </si>
  <si>
    <t>JJ678</t>
  </si>
  <si>
    <t>JJ679</t>
  </si>
  <si>
    <t>JJ680</t>
  </si>
  <si>
    <t>JJ681</t>
  </si>
  <si>
    <t>JJ682</t>
  </si>
  <si>
    <t>JJ683</t>
  </si>
  <si>
    <t>JJ684</t>
  </si>
  <si>
    <t>JJ685</t>
  </si>
  <si>
    <t>JJ686</t>
  </si>
  <si>
    <t>JJ687</t>
  </si>
  <si>
    <t>JJ688</t>
  </si>
  <si>
    <t>JJ689</t>
  </si>
  <si>
    <t>JJ690</t>
  </si>
  <si>
    <t>JJ691</t>
  </si>
  <si>
    <t>JJ692</t>
  </si>
  <si>
    <t>JJ693</t>
  </si>
  <si>
    <t>JJ694</t>
  </si>
  <si>
    <t>JJ695</t>
  </si>
  <si>
    <t>JJ696</t>
  </si>
  <si>
    <t>JJ697</t>
  </si>
  <si>
    <t>JJ698</t>
  </si>
  <si>
    <t>JJ699</t>
  </si>
  <si>
    <t>JJ700</t>
  </si>
  <si>
    <t>JJ701</t>
  </si>
  <si>
    <t>JJ702</t>
  </si>
  <si>
    <t>JJ703</t>
  </si>
  <si>
    <t>JJ704</t>
  </si>
  <si>
    <t>JJ705</t>
  </si>
  <si>
    <t>JJ706</t>
  </si>
  <si>
    <t>JJ707</t>
  </si>
  <si>
    <t>JJ708</t>
  </si>
  <si>
    <t>JJ709</t>
  </si>
  <si>
    <t>JJ710</t>
  </si>
  <si>
    <t>JJ711</t>
  </si>
  <si>
    <t>JJ712</t>
  </si>
  <si>
    <t>JJ713</t>
  </si>
  <si>
    <t>JJ714</t>
  </si>
  <si>
    <t>JJ715</t>
  </si>
  <si>
    <t>JJ716</t>
  </si>
  <si>
    <t>JJ717</t>
  </si>
  <si>
    <t>JJ718</t>
  </si>
  <si>
    <t>JJ719</t>
  </si>
  <si>
    <t>JJ720</t>
  </si>
  <si>
    <t>JJ721</t>
  </si>
  <si>
    <t>JJ722</t>
  </si>
  <si>
    <t>JJ723</t>
  </si>
  <si>
    <t>JJ724</t>
  </si>
  <si>
    <t>JJ725</t>
  </si>
  <si>
    <t>JJ726</t>
  </si>
  <si>
    <t>JJ727</t>
  </si>
  <si>
    <t>JJ728</t>
  </si>
  <si>
    <t>JJ729</t>
  </si>
  <si>
    <t>JJ730</t>
  </si>
  <si>
    <t>JJ731</t>
  </si>
  <si>
    <t>JJ732</t>
  </si>
  <si>
    <t>JJ733</t>
  </si>
  <si>
    <t>JJ734</t>
  </si>
  <si>
    <t>JJ735</t>
  </si>
  <si>
    <t>JJ736</t>
  </si>
  <si>
    <t>JJ737</t>
  </si>
  <si>
    <t>JJ738</t>
  </si>
  <si>
    <t>JJ739</t>
  </si>
  <si>
    <t>JJ740</t>
  </si>
  <si>
    <t>JJ741</t>
  </si>
  <si>
    <t>JJ742</t>
  </si>
  <si>
    <t>JJ743</t>
  </si>
  <si>
    <t>JJ744</t>
  </si>
  <si>
    <t>JJ745</t>
  </si>
  <si>
    <t>JJ746</t>
  </si>
  <si>
    <t>JJ747</t>
  </si>
  <si>
    <t>JJ748</t>
  </si>
  <si>
    <t>JJ749</t>
  </si>
  <si>
    <t>JJ750</t>
  </si>
  <si>
    <t>JJ751</t>
  </si>
  <si>
    <t>JJ752</t>
  </si>
  <si>
    <t>JJ753</t>
  </si>
  <si>
    <t>JJ754</t>
  </si>
  <si>
    <t>JJ755</t>
  </si>
  <si>
    <t>JJ756</t>
  </si>
  <si>
    <t>JJ757</t>
  </si>
  <si>
    <t>JJ758</t>
  </si>
  <si>
    <t>JJ759</t>
  </si>
  <si>
    <t>JJ760</t>
  </si>
  <si>
    <t>JJ761</t>
  </si>
  <si>
    <t>JJ762</t>
  </si>
  <si>
    <t>JJ763</t>
  </si>
  <si>
    <t>JJ764</t>
  </si>
  <si>
    <t>JJ765</t>
  </si>
  <si>
    <t>JJ766</t>
  </si>
  <si>
    <t>JJ767</t>
  </si>
  <si>
    <t>JJ768</t>
  </si>
  <si>
    <t>JJ769</t>
  </si>
  <si>
    <t>JJ770</t>
  </si>
  <si>
    <t>JJ771</t>
  </si>
  <si>
    <t>JJ772</t>
  </si>
  <si>
    <t>JJ773</t>
  </si>
  <si>
    <t>JJ774</t>
  </si>
  <si>
    <t>JJ775</t>
  </si>
  <si>
    <t>JJ776</t>
  </si>
  <si>
    <t>JJ777</t>
  </si>
  <si>
    <t>JJ778</t>
  </si>
  <si>
    <t>JJ779</t>
  </si>
  <si>
    <t>JJ780</t>
  </si>
  <si>
    <t>JJ781</t>
  </si>
  <si>
    <t>JJ782</t>
  </si>
  <si>
    <t>JJ783</t>
  </si>
  <si>
    <t>JJ784</t>
  </si>
  <si>
    <t>JJ785</t>
  </si>
  <si>
    <t>JJ786</t>
  </si>
  <si>
    <t>JJ787</t>
  </si>
  <si>
    <t>JJ788</t>
  </si>
  <si>
    <t>JJ789</t>
  </si>
  <si>
    <t>JJ790</t>
  </si>
  <si>
    <t>JJ791</t>
  </si>
  <si>
    <t>JJ792</t>
  </si>
  <si>
    <t>JJ793</t>
  </si>
  <si>
    <t>JJ794</t>
  </si>
  <si>
    <t>JJ795</t>
  </si>
  <si>
    <t>JJ796</t>
  </si>
  <si>
    <t>JJ797</t>
  </si>
  <si>
    <t>JJ798</t>
  </si>
  <si>
    <t>JJ799</t>
  </si>
  <si>
    <t>JJ800</t>
  </si>
  <si>
    <t>JJ801</t>
  </si>
  <si>
    <t>JJ802</t>
  </si>
  <si>
    <t>JJ803</t>
  </si>
  <si>
    <t>JJ804</t>
  </si>
  <si>
    <t>JJ805</t>
  </si>
  <si>
    <t>JJ806</t>
  </si>
  <si>
    <t>JJ807</t>
  </si>
  <si>
    <t>JJ808</t>
  </si>
  <si>
    <t>JJ809</t>
  </si>
  <si>
    <t>JJ810</t>
  </si>
  <si>
    <t>JJ811</t>
  </si>
  <si>
    <t>JJ812</t>
  </si>
  <si>
    <t>JJ813</t>
  </si>
  <si>
    <t>JJ814</t>
  </si>
  <si>
    <t>JJ815</t>
  </si>
  <si>
    <t>JJ816</t>
  </si>
  <si>
    <t>JJ817</t>
  </si>
  <si>
    <t>JJ818</t>
  </si>
  <si>
    <t>JJ819</t>
  </si>
  <si>
    <t>JJ820</t>
  </si>
  <si>
    <t>JJ821</t>
  </si>
  <si>
    <t>JJ822</t>
  </si>
  <si>
    <t>JJ823</t>
  </si>
  <si>
    <t>JJ824</t>
  </si>
  <si>
    <t>JJ825</t>
  </si>
  <si>
    <t>JJ826</t>
  </si>
  <si>
    <t>JJ827</t>
  </si>
  <si>
    <t>JJ828</t>
  </si>
  <si>
    <t>JJ829</t>
  </si>
  <si>
    <t>JJ830</t>
  </si>
  <si>
    <t>JJ831</t>
  </si>
  <si>
    <t>JJ832</t>
  </si>
  <si>
    <t>JJ833</t>
  </si>
  <si>
    <t>JJ834</t>
  </si>
  <si>
    <t>JJ835</t>
  </si>
  <si>
    <t>JJ836</t>
  </si>
  <si>
    <t>JJ837</t>
  </si>
  <si>
    <t>JJ838</t>
  </si>
  <si>
    <t>JJ839</t>
  </si>
  <si>
    <t>JJ840</t>
  </si>
  <si>
    <t>JJ841</t>
  </si>
  <si>
    <t>JJ842</t>
  </si>
  <si>
    <t>JJ843</t>
  </si>
  <si>
    <t>JJ844</t>
  </si>
  <si>
    <t>JJ845</t>
  </si>
  <si>
    <t>JJ846</t>
  </si>
  <si>
    <t>JJ847</t>
  </si>
  <si>
    <t>JJ848</t>
  </si>
  <si>
    <t>JJ849</t>
  </si>
  <si>
    <t>JJ850</t>
  </si>
  <si>
    <t>JJ851</t>
  </si>
  <si>
    <t>JJ852</t>
  </si>
  <si>
    <t>JJ853</t>
  </si>
  <si>
    <t>JJ854</t>
  </si>
  <si>
    <t>JJ855</t>
  </si>
  <si>
    <t>JJ856</t>
  </si>
  <si>
    <t>JJ857</t>
  </si>
  <si>
    <t>JJ858</t>
  </si>
  <si>
    <t>JJ859</t>
  </si>
  <si>
    <t>JJ860</t>
  </si>
  <si>
    <t>JJ861</t>
  </si>
  <si>
    <t>JJ862</t>
  </si>
  <si>
    <t>JJ863</t>
  </si>
  <si>
    <t>JJ864</t>
  </si>
  <si>
    <t>JJ865</t>
  </si>
  <si>
    <t>JJ866</t>
  </si>
  <si>
    <t>JJ867</t>
  </si>
  <si>
    <t>JJ868</t>
  </si>
  <si>
    <t>JJ869</t>
  </si>
  <si>
    <t>JJ870</t>
  </si>
  <si>
    <t>JJ871</t>
  </si>
  <si>
    <t>JJ872</t>
  </si>
  <si>
    <t>JJ873</t>
  </si>
  <si>
    <t>JJ874</t>
  </si>
  <si>
    <t>JJ875</t>
  </si>
  <si>
    <t>JJ876</t>
  </si>
  <si>
    <t>JJ877</t>
  </si>
  <si>
    <t>JJ878</t>
  </si>
  <si>
    <t>JJ879</t>
  </si>
  <si>
    <t>JJ880</t>
  </si>
  <si>
    <t>JJ881</t>
  </si>
  <si>
    <t>JJ882</t>
  </si>
  <si>
    <t>JJ883</t>
  </si>
  <si>
    <t>JJ884</t>
  </si>
  <si>
    <t>JJ885</t>
  </si>
  <si>
    <t>JJ886</t>
  </si>
  <si>
    <t>JJ887</t>
  </si>
  <si>
    <t>JJ888</t>
  </si>
  <si>
    <t>JJ889</t>
  </si>
  <si>
    <t>JJ890</t>
  </si>
  <si>
    <t>JJ891</t>
  </si>
  <si>
    <t>JJ892</t>
  </si>
  <si>
    <t>JJ893</t>
  </si>
  <si>
    <t>JJ894</t>
  </si>
  <si>
    <t>JJ895</t>
  </si>
  <si>
    <t>JJ896</t>
  </si>
  <si>
    <t>JJ897</t>
  </si>
  <si>
    <t>JJ898</t>
  </si>
  <si>
    <t>JJ899</t>
  </si>
  <si>
    <t>JJ900</t>
  </si>
  <si>
    <t>JJ901</t>
  </si>
  <si>
    <t>JJ902</t>
  </si>
  <si>
    <t>JJ903</t>
  </si>
  <si>
    <t>JJ904</t>
  </si>
  <si>
    <t>JJ905</t>
  </si>
  <si>
    <t>JJ906</t>
  </si>
  <si>
    <t>JJ907</t>
  </si>
  <si>
    <t>JJ908</t>
  </si>
  <si>
    <t>JJ909</t>
  </si>
  <si>
    <t>JJ910</t>
  </si>
  <si>
    <t>JJ911</t>
  </si>
  <si>
    <t>JJ912</t>
  </si>
  <si>
    <t>JJ913</t>
  </si>
  <si>
    <t>JJ914</t>
  </si>
  <si>
    <t>JJ915</t>
  </si>
  <si>
    <t>JJ916</t>
  </si>
  <si>
    <t>JJ917</t>
  </si>
  <si>
    <t>JJ918</t>
  </si>
  <si>
    <t>JJ919</t>
  </si>
  <si>
    <t>JJ920</t>
  </si>
  <si>
    <t>JJ921</t>
  </si>
  <si>
    <t>JJ922</t>
  </si>
  <si>
    <t>JJ923</t>
  </si>
  <si>
    <t>JJ924</t>
  </si>
  <si>
    <t>JJ925</t>
  </si>
  <si>
    <t>JJ926</t>
  </si>
  <si>
    <t>JJ927</t>
  </si>
  <si>
    <t>JJ928</t>
  </si>
  <si>
    <t>JJ929</t>
  </si>
  <si>
    <t>JJ930</t>
  </si>
  <si>
    <t>JJ931</t>
  </si>
  <si>
    <t>JJ932</t>
  </si>
  <si>
    <t>JJ933</t>
  </si>
  <si>
    <t>JJ934</t>
  </si>
  <si>
    <t>JJ935</t>
  </si>
  <si>
    <t>JJ936</t>
  </si>
  <si>
    <t>JJ937</t>
  </si>
  <si>
    <t>JJ938</t>
  </si>
  <si>
    <t>JJ939</t>
  </si>
  <si>
    <t>JJ940</t>
  </si>
  <si>
    <t>JJ941</t>
  </si>
  <si>
    <t>JJ942</t>
  </si>
  <si>
    <t>JJ943</t>
  </si>
  <si>
    <t>JJ944</t>
  </si>
  <si>
    <t>JJ945</t>
  </si>
  <si>
    <t>JJ946</t>
  </si>
  <si>
    <t>JJ947</t>
  </si>
  <si>
    <t>JJ948</t>
  </si>
  <si>
    <t>JJ949</t>
  </si>
  <si>
    <t>JJ950</t>
  </si>
  <si>
    <t>JJ951</t>
  </si>
  <si>
    <t>JJ952</t>
  </si>
  <si>
    <t>JJ953</t>
  </si>
  <si>
    <t>JJ954</t>
  </si>
  <si>
    <t>JJ955</t>
  </si>
  <si>
    <t>JJ956</t>
  </si>
  <si>
    <t>JJ957</t>
  </si>
  <si>
    <t>JJ958</t>
  </si>
  <si>
    <t>JJ959</t>
  </si>
  <si>
    <t>JJ960</t>
  </si>
  <si>
    <t>JJ961</t>
  </si>
  <si>
    <t>JJ962</t>
  </si>
  <si>
    <t>JJ963</t>
  </si>
  <si>
    <t>JJ964</t>
  </si>
  <si>
    <t>JJ965</t>
  </si>
  <si>
    <t>JJ966</t>
  </si>
  <si>
    <t>JJ967</t>
  </si>
  <si>
    <t>JJ968</t>
  </si>
  <si>
    <t>JJ969</t>
  </si>
  <si>
    <t>JJ970</t>
  </si>
  <si>
    <t>JJ971</t>
  </si>
  <si>
    <t>JJ972</t>
  </si>
  <si>
    <t>JJ973</t>
  </si>
  <si>
    <t>JJ974</t>
  </si>
  <si>
    <t>JJ975</t>
  </si>
  <si>
    <t>JJ976</t>
  </si>
  <si>
    <t>JJ977</t>
  </si>
  <si>
    <t>JJ978</t>
  </si>
  <si>
    <t>JJ979</t>
  </si>
  <si>
    <t>JJ980</t>
  </si>
  <si>
    <t>JJ981</t>
  </si>
  <si>
    <t>JJ982</t>
  </si>
  <si>
    <t>JJ983</t>
  </si>
  <si>
    <t>JJ984</t>
  </si>
  <si>
    <t>JJ985</t>
  </si>
  <si>
    <t>JJ986</t>
  </si>
  <si>
    <t>JJ987</t>
  </si>
  <si>
    <t>JJ988</t>
  </si>
  <si>
    <t>JJ989</t>
  </si>
  <si>
    <t>JJ990</t>
  </si>
  <si>
    <t>JJ991</t>
  </si>
  <si>
    <t>JJ992</t>
  </si>
  <si>
    <t>JJ993</t>
  </si>
  <si>
    <t>JJ994</t>
  </si>
  <si>
    <t>JJ995</t>
  </si>
  <si>
    <t>JJ996</t>
  </si>
  <si>
    <t>JJ997</t>
  </si>
  <si>
    <t>JJ998</t>
  </si>
  <si>
    <t>JJ999</t>
  </si>
  <si>
    <t>JJ1000</t>
  </si>
  <si>
    <t>JJ1001</t>
  </si>
  <si>
    <t>JJ1002</t>
  </si>
  <si>
    <t>JJ1003</t>
  </si>
  <si>
    <t>JJ1004</t>
  </si>
  <si>
    <t>JJ1005</t>
  </si>
  <si>
    <t>JJ1006</t>
  </si>
  <si>
    <t>JJ1007</t>
  </si>
  <si>
    <t>JJ1008</t>
  </si>
  <si>
    <t>Philly Cheese Steak Sub Chicken + 500 ML Cold Drink</t>
  </si>
  <si>
    <t>Philly Cheese Steak Sub Chicken + Mineral Water</t>
  </si>
  <si>
    <t>Philly Cheese Steak Sub Chicken + Seasonal Drink</t>
  </si>
  <si>
    <t>Philly Cheese Steak Sub Chicken + Mint Margarita</t>
  </si>
  <si>
    <t>Philly Cheese Steak Sub Chicken + Peach Ice Tea</t>
  </si>
  <si>
    <t>Philly Cheese Steak Sub Chicken + Pina Colada</t>
  </si>
  <si>
    <t>Philly Cheese Steak Sub Chicken + Tea/Green Tea</t>
  </si>
  <si>
    <t>Philly Cheese Steak Sub Chicken + Cardamom/Karak Tea</t>
  </si>
  <si>
    <t>Philly Cheese Steak Sub Chicken + Americano Coffee Hot Small</t>
  </si>
  <si>
    <t>Philly Cheese Steak Sub Chicken + Cappucino Coffee Hot Small</t>
  </si>
  <si>
    <t>Philly Cheese Steak Sub Chicken + Latte Coffee Hot Small</t>
  </si>
  <si>
    <t>Philly Cheese Steak Sub Chicken + Hot Chocolate Small</t>
  </si>
  <si>
    <t>Philly Cheese Steak Sub Chicken + Americano</t>
  </si>
  <si>
    <t>Philly Cheese Steak Sub Chicken + Cappucino</t>
  </si>
  <si>
    <t>Philly Cheese Steak Sub Chicken + Latte</t>
  </si>
  <si>
    <t>Philly Cheese Steak Sub Chicken + Hot Chocolate Regular</t>
  </si>
  <si>
    <t>Philly Cheese Steak Sub Chicken + Hot Café Mocha Small</t>
  </si>
  <si>
    <t>Philly Cheese Steak Sub Chicken + Hot Café Mocha Regular</t>
  </si>
  <si>
    <t>Philly Cheese Steak Sub Chicken + Hot Caramel Macchiato Small</t>
  </si>
  <si>
    <t>Philly Cheese Steak Sub Chicken + Hot Caramel Macchiato Regular</t>
  </si>
  <si>
    <t>Philly Cheese Steak Sub Chicken + Hot Latte Coffee Small</t>
  </si>
  <si>
    <t>Philly Cheese Steak Sub Chicken + Hot Latte Coffee Regular</t>
  </si>
  <si>
    <t>Philly Cheese Steak Sub Chicken + Hot Espresso Coffee Small</t>
  </si>
  <si>
    <t>Philly Cheese Steak Sub Chicken + Hot Espresso Coffee Regular</t>
  </si>
  <si>
    <t>Philly Cheese Steak Sub Beef + 500 ML Cold Drink</t>
  </si>
  <si>
    <t>Philly Cheese Steak Sub Beef + Mineral Water</t>
  </si>
  <si>
    <t>Philly Cheese Steak Sub Beef + Seasonal Drink</t>
  </si>
  <si>
    <t>Philly Cheese Steak Sub Beef + Mint Margarita</t>
  </si>
  <si>
    <t>Philly Cheese Steak Sub Beef + Peach Ice Tea</t>
  </si>
  <si>
    <t>Philly Cheese Steak Sub Beef + Pina Colada</t>
  </si>
  <si>
    <t>Philly Cheese Steak Sub Beef + Tea/Green Tea</t>
  </si>
  <si>
    <t>Philly Cheese Steak Sub Beef + Cardamom/Karak Tea</t>
  </si>
  <si>
    <t>Philly Cheese Steak Sub Beef + Americano Coffee Hot Small</t>
  </si>
  <si>
    <t>Philly Cheese Steak Sub Beef + Cappucino Coffee Hot Small</t>
  </si>
  <si>
    <t>Philly Cheese Steak Sub Beef + Latte Coffee Hot Small</t>
  </si>
  <si>
    <t>Philly Cheese Steak Sub Beef + Hot Chocolate Small</t>
  </si>
  <si>
    <t>Philly Cheese Steak Sub Beef + Americano</t>
  </si>
  <si>
    <t>Philly Cheese Steak Sub Beef + Cappucino</t>
  </si>
  <si>
    <t>Philly Cheese Steak Sub Beef + Latte</t>
  </si>
  <si>
    <t>Philly Cheese Steak Sub Beef + Hot Chocolate Regular</t>
  </si>
  <si>
    <t>Philly Cheese Steak Sub Beef + Hot Café Mocha Small</t>
  </si>
  <si>
    <t>Philly Cheese Steak Sub Beef + Hot Café Mocha Regular</t>
  </si>
  <si>
    <t>Philly Cheese Steak Sub Beef + Hot Caramel Macchiato Small</t>
  </si>
  <si>
    <t>Philly Cheese Steak Sub Beef + Hot Caramel Macchiato Regular</t>
  </si>
  <si>
    <t>Philly Cheese Steak Sub Beef + Hot Latte Coffee Small</t>
  </si>
  <si>
    <t>Philly Cheese Steak Sub Beef + Hot Latte Coffee Regular</t>
  </si>
  <si>
    <t>Philly Cheese Steak Sub Beef + Hot Espresso Coffee Small</t>
  </si>
  <si>
    <t>Philly Cheese Steak Sub Beef + Hot Espresso Coffee Regular</t>
  </si>
  <si>
    <t>JJ Club Sandwich + 500 ML Cold Drink</t>
  </si>
  <si>
    <t>JJ Club Sandwich + Mineral Water</t>
  </si>
  <si>
    <t>JJ Club Sandwich + Seasonal Drink</t>
  </si>
  <si>
    <t>JJ Club Sandwich + Mint Margarita</t>
  </si>
  <si>
    <t>JJ Club Sandwich + Peach Ice Tea</t>
  </si>
  <si>
    <t>JJ Club Sandwich + Pina Colada</t>
  </si>
  <si>
    <t>JJ Club Sandwich + Tea/Green Tea</t>
  </si>
  <si>
    <t>JJ Club Sandwich + Cardamom/Karak Tea</t>
  </si>
  <si>
    <t>JJ Club Sandwich + Americano Coffee Hot Small</t>
  </si>
  <si>
    <t>JJ Club Sandwich + Cappucino Coffee Hot Small</t>
  </si>
  <si>
    <t>JJ Club Sandwich + Latte Coffee Hot Small</t>
  </si>
  <si>
    <t>JJ Club Sandwich + Hot Chocolate Small</t>
  </si>
  <si>
    <t>JJ Club Sandwich + Americano</t>
  </si>
  <si>
    <t>JJ Club Sandwich + Cappucino</t>
  </si>
  <si>
    <t>JJ Club Sandwich + Latte</t>
  </si>
  <si>
    <t>JJ Club Sandwich + Hot Chocolate Regular</t>
  </si>
  <si>
    <t>JJ Club Sandwich + Hot Café Mocha Small</t>
  </si>
  <si>
    <t>JJ Club Sandwich + Hot Café Mocha Regular</t>
  </si>
  <si>
    <t>JJ Club Sandwich + Hot Caramel Macchiato Small</t>
  </si>
  <si>
    <t>JJ Club Sandwich + Hot Caramel Macchiato Regular</t>
  </si>
  <si>
    <t>JJ Club Sandwich + Hot Latte Coffee Small</t>
  </si>
  <si>
    <t>JJ Club Sandwich + Hot Latte Coffee Regular</t>
  </si>
  <si>
    <t>JJ Club Sandwich + Hot Espresso Coffee Small</t>
  </si>
  <si>
    <t>JJ Club Sandwich + Hot Espresso Coffee Regular</t>
  </si>
  <si>
    <t>Grilled Chicken Sandwich + 500 ML Cold Drink</t>
  </si>
  <si>
    <t>Grilled Chicken Sandwich + Mineral Water</t>
  </si>
  <si>
    <t>Grilled Chicken Sandwich + Seasonal Drink</t>
  </si>
  <si>
    <t>Grilled Chicken Sandwich + Mint Margarita</t>
  </si>
  <si>
    <t>Grilled Chicken Sandwich + Peach Ice Tea</t>
  </si>
  <si>
    <t>Grilled Chicken Sandwich + Pina Colada</t>
  </si>
  <si>
    <t>Grilled Chicken Sandwich + Tea/Green Tea</t>
  </si>
  <si>
    <t>Grilled Chicken Sandwich + Cardamom/Karak Tea</t>
  </si>
  <si>
    <t>Grilled Chicken Sandwich + Americano Coffee Hot Small</t>
  </si>
  <si>
    <t>Grilled Chicken Sandwich + Cappucino Coffee Hot Small</t>
  </si>
  <si>
    <t>Grilled Chicken Sandwich + Latte Coffee Hot Small</t>
  </si>
  <si>
    <t>Grilled Chicken Sandwich + Hot Chocolate Small</t>
  </si>
  <si>
    <t>Grilled Chicken Sandwich + Americano</t>
  </si>
  <si>
    <t>Grilled Chicken Sandwich + Cappucino</t>
  </si>
  <si>
    <t>Grilled Chicken Sandwich + Latte</t>
  </si>
  <si>
    <t>Grilled Chicken Sandwich + Hot Chocolate Regular</t>
  </si>
  <si>
    <t>Grilled Chicken Sandwich + Hot Café Mocha Small</t>
  </si>
  <si>
    <t>Grilled Chicken Sandwich + Hot Café Mocha Regular</t>
  </si>
  <si>
    <t>Grilled Chicken Sandwich + Hot Caramel Macchiato Small</t>
  </si>
  <si>
    <t>Grilled Chicken Sandwich + Hot Caramel Macchiato Regular</t>
  </si>
  <si>
    <t>Grilled Chicken Sandwich + Hot Latte Coffee Small</t>
  </si>
  <si>
    <t>Grilled Chicken Sandwich + Hot Latte Coffee Regular</t>
  </si>
  <si>
    <t>Grilled Chicken Sandwich + Hot Espresso Coffee Small</t>
  </si>
  <si>
    <t>Grilled Chicken Sandwich + Hot Espresso Coffee Regular</t>
  </si>
  <si>
    <t>Two Cheese Melt Sandwich + 500 ML Cold Drink</t>
  </si>
  <si>
    <t>Two Cheese Melt Sandwich + Mineral Water</t>
  </si>
  <si>
    <t>Two Cheese Melt Sandwich + Seasonal Drink</t>
  </si>
  <si>
    <t>Two Cheese Melt Sandwich + Mint Margarita</t>
  </si>
  <si>
    <t>Two Cheese Melt Sandwich + Peach Ice Tea</t>
  </si>
  <si>
    <t>Two Cheese Melt Sandwich + Pina Colada</t>
  </si>
  <si>
    <t>Two Cheese Melt Sandwich + Tea/Green Tea</t>
  </si>
  <si>
    <t>Two Cheese Melt Sandwich + Cardamom/Karak Tea</t>
  </si>
  <si>
    <t>Two Cheese Melt Sandwich + Americano Coffee Hot Small</t>
  </si>
  <si>
    <t>Two Cheese Melt Sandwich + Cappucino Coffee Hot Small</t>
  </si>
  <si>
    <t>Two Cheese Melt Sandwich + Latte Coffee Hot Small</t>
  </si>
  <si>
    <t>Two Cheese Melt Sandwich + Hot Chocolate Small</t>
  </si>
  <si>
    <t>Two Cheese Melt Sandwich + Americano</t>
  </si>
  <si>
    <t>Two Cheese Melt Sandwich + Cappucino</t>
  </si>
  <si>
    <t>Two Cheese Melt Sandwich + Latte</t>
  </si>
  <si>
    <t>Two Cheese Melt Sandwich + Hot Chocolate Regular</t>
  </si>
  <si>
    <t>Two Cheese Melt Sandwich + Hot Café Mocha Small</t>
  </si>
  <si>
    <t>Two Cheese Melt Sandwich + Hot Café Mocha Regular</t>
  </si>
  <si>
    <t>Two Cheese Melt Sandwich + Hot Caramel Macchiato Small</t>
  </si>
  <si>
    <t>Two Cheese Melt Sandwich + Hot Caramel Macchiato Regular</t>
  </si>
  <si>
    <t>Two Cheese Melt Sandwich + Hot Latte Coffee Small</t>
  </si>
  <si>
    <t>Two Cheese Melt Sandwich + Hot Latte Coffee Regular</t>
  </si>
  <si>
    <t>Two Cheese Melt Sandwich + Hot Espresso Coffee Small</t>
  </si>
  <si>
    <t>Two Cheese Melt Sandwich + Hot Espresso Coffee Regular</t>
  </si>
  <si>
    <t>Roast Beef Sandwich + 500 ML Cold Drink</t>
  </si>
  <si>
    <t>Roast Beef Sandwich + Mineral Water</t>
  </si>
  <si>
    <t>Roast Beef Sandwich + Seasonal Drink</t>
  </si>
  <si>
    <t>Roast Beef Sandwich + Mint Margarita</t>
  </si>
  <si>
    <t>Roast Beef Sandwich + Peach Ice Tea</t>
  </si>
  <si>
    <t>Roast Beef Sandwich + Pina Colada</t>
  </si>
  <si>
    <t>Roast Beef Sandwich + Tea/Green Tea</t>
  </si>
  <si>
    <t>Roast Beef Sandwich + Cardamom/Karak Tea</t>
  </si>
  <si>
    <t>Roast Beef Sandwich + Americano Coffee Hot Small</t>
  </si>
  <si>
    <t>Roast Beef Sandwich + Cappucino Coffee Hot Small</t>
  </si>
  <si>
    <t>Roast Beef Sandwich + Latte Coffee Hot Small</t>
  </si>
  <si>
    <t>Roast Beef Sandwich + Hot Chocolate Small</t>
  </si>
  <si>
    <t>Roast Beef Sandwich + Americano</t>
  </si>
  <si>
    <t>Roast Beef Sandwich + Cappucino</t>
  </si>
  <si>
    <t>Roast Beef Sandwich + Latte</t>
  </si>
  <si>
    <t>Roast Beef Sandwich + Hot Chocolate Regular</t>
  </si>
  <si>
    <t>Roast Beef Sandwich + Hot Café Mocha Small</t>
  </si>
  <si>
    <t>Roast Beef Sandwich + Hot Café Mocha Regular</t>
  </si>
  <si>
    <t>Roast Beef Sandwich + Hot Caramel Macchiato Small</t>
  </si>
  <si>
    <t>Roast Beef Sandwich + Hot Caramel Macchiato Regular</t>
  </si>
  <si>
    <t>Roast Beef Sandwich + Hot Latte Coffee Small</t>
  </si>
  <si>
    <t>Roast Beef Sandwich + Hot Latte Coffee Regular</t>
  </si>
  <si>
    <t>Roast Beef Sandwich + Hot Espresso Coffee Small</t>
  </si>
  <si>
    <t>Roast Beef Sandwich + Hot Espresso Coffee Regular</t>
  </si>
  <si>
    <t>Egg &amp; Cheese Sandwich + 500 ML Cold Drink</t>
  </si>
  <si>
    <t>Egg &amp; Cheese Sandwich + Mineral Water</t>
  </si>
  <si>
    <t>Egg &amp; Cheese Sandwich + Seasonal Drink</t>
  </si>
  <si>
    <t>Egg &amp; Cheese Sandwich + Mint Margarita</t>
  </si>
  <si>
    <t>Egg &amp; Cheese Sandwich + Peach Ice Tea</t>
  </si>
  <si>
    <t>Egg &amp; Cheese Sandwich + Pina Colada</t>
  </si>
  <si>
    <t>Egg &amp; Cheese Sandwich + Tea/Green Tea</t>
  </si>
  <si>
    <t>Egg &amp; Cheese Sandwich + Cardamom/Karak Tea</t>
  </si>
  <si>
    <t>Egg &amp; Cheese Sandwich + Americano Coffee Hot Small</t>
  </si>
  <si>
    <t>Egg &amp; Cheese Sandwich + Cappucino Coffee Hot Small</t>
  </si>
  <si>
    <t>Egg &amp; Cheese Sandwich + Latte Coffee Hot Small</t>
  </si>
  <si>
    <t>Egg &amp; Cheese Sandwich + Hot Chocolate Small</t>
  </si>
  <si>
    <t>Egg &amp; Cheese Sandwich + Americano</t>
  </si>
  <si>
    <t>Egg &amp; Cheese Sandwich + Cappucino</t>
  </si>
  <si>
    <t>Egg &amp; Cheese Sandwich + Latte</t>
  </si>
  <si>
    <t>Egg &amp; Cheese Sandwich + Hot Chocolate Regular</t>
  </si>
  <si>
    <t>Egg &amp; Cheese Sandwich + Hot Café Mocha Small</t>
  </si>
  <si>
    <t>Egg &amp; Cheese Sandwich + Hot Café Mocha Regular</t>
  </si>
  <si>
    <t>Egg &amp; Cheese Sandwich + Hot Caramel Macchiato Small</t>
  </si>
  <si>
    <t>Egg &amp; Cheese Sandwich + Hot Caramel Macchiato Regular</t>
  </si>
  <si>
    <t>Egg &amp; Cheese Sandwich + Hot Latte Coffee Small</t>
  </si>
  <si>
    <t>Egg &amp; Cheese Sandwich + Hot Latte Coffee Regular</t>
  </si>
  <si>
    <t>Egg &amp; Cheese Sandwich + Hot Espresso Coffee Small</t>
  </si>
  <si>
    <t>Egg &amp; Cheese Sandwich + Hot Espresso Coffee Regular</t>
  </si>
  <si>
    <t>Mushroom Egg &amp; Cheese Sandwich + 500 ML Cold Drink</t>
  </si>
  <si>
    <t>Mushroom Egg &amp; Cheese Sandwich + Mineral Water</t>
  </si>
  <si>
    <t>Mushroom Egg &amp; Cheese Sandwich + Seasonal Drink</t>
  </si>
  <si>
    <t>Mushroom Egg &amp; Cheese Sandwich + Mint Margarita</t>
  </si>
  <si>
    <t>Mushroom Egg &amp; Cheese Sandwich + Peach Ice Tea</t>
  </si>
  <si>
    <t>Mushroom Egg &amp; Cheese Sandwich + Pina Colada</t>
  </si>
  <si>
    <t>Mushroom Egg &amp; Cheese Sandwich + Tea/Green Tea</t>
  </si>
  <si>
    <t>Mushroom Egg &amp; Cheese Sandwich + Cardamom/Karak Tea</t>
  </si>
  <si>
    <t>Mushroom Egg &amp; Cheese Sandwich + Americano Coffee Hot Small</t>
  </si>
  <si>
    <t>Mushroom Egg &amp; Cheese Sandwich + Cappucino Coffee Hot Small</t>
  </si>
  <si>
    <t>Mushroom Egg &amp; Cheese Sandwich + Latte Coffee Hot Small</t>
  </si>
  <si>
    <t>Mushroom Egg &amp; Cheese Sandwich + Hot Chocolate Small</t>
  </si>
  <si>
    <t>Mushroom Egg &amp; Cheese Sandwich + Americano</t>
  </si>
  <si>
    <t>Mushroom Egg &amp; Cheese Sandwich + Cappucino</t>
  </si>
  <si>
    <t>Mushroom Egg &amp; Cheese Sandwich + Latte</t>
  </si>
  <si>
    <t>Mushroom Egg &amp; Cheese Sandwich + Hot Chocolate Regular</t>
  </si>
  <si>
    <t>Mushroom Egg &amp; Cheese Sandwich + Hot Café Mocha Small</t>
  </si>
  <si>
    <t>Mushroom Egg &amp; Cheese Sandwich + Hot Café Mocha Regular</t>
  </si>
  <si>
    <t>Mushroom Egg &amp; Cheese Sandwich + Hot Caramel Macchiato Small</t>
  </si>
  <si>
    <t>Mushroom Egg &amp; Cheese Sandwich + Hot Caramel Macchiato Regular</t>
  </si>
  <si>
    <t>Mushroom Egg &amp; Cheese Sandwich + Hot Latte Coffee Small</t>
  </si>
  <si>
    <t>Mushroom Egg &amp; Cheese Sandwich + Hot Latte Coffee Regular</t>
  </si>
  <si>
    <t>Mushroom Egg &amp; Cheese Sandwich + Hot Espresso Coffee Small</t>
  </si>
  <si>
    <t>Mushroom Egg &amp; Cheese Sandwich + Hot Espresso Coffee Regular</t>
  </si>
  <si>
    <t>Sausage Egg &amp; Cheese Sandwich + 500 ML Cold Drink</t>
  </si>
  <si>
    <t>Sausage Egg &amp; Cheese Sandwich + Mineral Water</t>
  </si>
  <si>
    <t>Sausage Egg &amp; Cheese Sandwich + Seasonal Drink</t>
  </si>
  <si>
    <t>Sausage Egg &amp; Cheese Sandwich + Mint Margarita</t>
  </si>
  <si>
    <t>Sausage Egg &amp; Cheese Sandwich + Peach Ice Tea</t>
  </si>
  <si>
    <t>Sausage Egg &amp; Cheese Sandwich + Pina Colada</t>
  </si>
  <si>
    <t>Sausage Egg &amp; Cheese Sandwich + Tea/Green Tea</t>
  </si>
  <si>
    <t>Sausage Egg &amp; Cheese Sandwich + Cardamom/Karak Tea</t>
  </si>
  <si>
    <t>Sausage Egg &amp; Cheese Sandwich + Americano Coffee Hot Small</t>
  </si>
  <si>
    <t>Sausage Egg &amp; Cheese Sandwich + Cappucino Coffee Hot Small</t>
  </si>
  <si>
    <t>Sausage Egg &amp; Cheese Sandwich + Latte Coffee Hot Small</t>
  </si>
  <si>
    <t>Sausage Egg &amp; Cheese Sandwich + Hot Chocolate Small</t>
  </si>
  <si>
    <t>Sausage Egg &amp; Cheese Sandwich + Americano</t>
  </si>
  <si>
    <t>Sausage Egg &amp; Cheese Sandwich + Cappucino</t>
  </si>
  <si>
    <t>Sausage Egg &amp; Cheese Sandwich + Latte</t>
  </si>
  <si>
    <t>Sausage Egg &amp; Cheese Sandwich + Hot Chocolate Regular</t>
  </si>
  <si>
    <t>Sausage Egg &amp; Cheese Sandwich + Hot Café Mocha Small</t>
  </si>
  <si>
    <t>Sausage Egg &amp; Cheese Sandwich + Hot Café Mocha Regular</t>
  </si>
  <si>
    <t>Sausage Egg &amp; Cheese Sandwich + Hot Caramel Macchiato Small</t>
  </si>
  <si>
    <t>Sausage Egg &amp; Cheese Sandwich + Hot Caramel Macchiato Regular</t>
  </si>
  <si>
    <t>Sausage Egg &amp; Cheese Sandwich + Hot Latte Coffee Small</t>
  </si>
  <si>
    <t>Sausage Egg &amp; Cheese Sandwich + Hot Latte Coffee Regular</t>
  </si>
  <si>
    <t>Sausage Egg &amp; Cheese Sandwich + Hot Espresso Coffee Small</t>
  </si>
  <si>
    <t>Sausage Egg &amp; Cheese Sandwich + Hot Espresso Coffee Regular</t>
  </si>
  <si>
    <t>Thai Roast Beef Salad + 500 ML Cold Drink</t>
  </si>
  <si>
    <t>Thai Roast Beef Salad + Mineral Water</t>
  </si>
  <si>
    <t>Thai Roast Beef Salad + Seasonal Drink</t>
  </si>
  <si>
    <t>Thai Roast Beef Salad + Mint Margarita</t>
  </si>
  <si>
    <t>Thai Roast Beef Salad + Peach Ice Tea</t>
  </si>
  <si>
    <t>Thai Roast Beef Salad + Pina Colada</t>
  </si>
  <si>
    <t>Thai Roast Beef Salad + Tea/Green Tea</t>
  </si>
  <si>
    <t>Thai Roast Beef Salad + Cardamom/Karak Tea</t>
  </si>
  <si>
    <t>Thai Roast Beef Salad + Americano Coffee Hot Small</t>
  </si>
  <si>
    <t>Thai Roast Beef Salad + Cappucino Coffee Hot Small</t>
  </si>
  <si>
    <t>Thai Roast Beef Salad + Latte Coffee Hot Small</t>
  </si>
  <si>
    <t>Thai Roast Beef Salad + Hot Chocolate Small</t>
  </si>
  <si>
    <t>Thai Roast Beef Salad + Americano</t>
  </si>
  <si>
    <t>Thai Roast Beef Salad + Cappucino</t>
  </si>
  <si>
    <t>Thai Roast Beef Salad + Latte</t>
  </si>
  <si>
    <t>Thai Roast Beef Salad + Hot Chocolate Regular</t>
  </si>
  <si>
    <t>Thai Roast Beef Salad + Hot Café Mocha Small</t>
  </si>
  <si>
    <t>Thai Roast Beef Salad + Hot Café Mocha Regular</t>
  </si>
  <si>
    <t>Thai Roast Beef Salad + Hot Caramel Macchiato Small</t>
  </si>
  <si>
    <t>Thai Roast Beef Salad + Hot Caramel Macchiato Regular</t>
  </si>
  <si>
    <t>Thai Roast Beef Salad + Hot Latte Coffee Small</t>
  </si>
  <si>
    <t>Thai Roast Beef Salad + Hot Latte Coffee Regular</t>
  </si>
  <si>
    <t>Thai Roast Beef Salad + Hot Espresso Coffee Small</t>
  </si>
  <si>
    <t>Thai Roast Beef Salad + Hot Espresso Coffee Regular</t>
  </si>
  <si>
    <t>Grilled Chicken Salad + 500 ML Cold Drink</t>
  </si>
  <si>
    <t>Grilled Chicken Salad + Mineral Water</t>
  </si>
  <si>
    <t>Grilled Chicken Salad + Seasonal Drink</t>
  </si>
  <si>
    <t>Grilled Chicken Salad + Mint Margarita</t>
  </si>
  <si>
    <t>Grilled Chicken Salad + Peach Ice Tea</t>
  </si>
  <si>
    <t>Grilled Chicken Salad + Pina Colada</t>
  </si>
  <si>
    <t>Grilled Chicken Salad + Tea/Green Tea</t>
  </si>
  <si>
    <t>Grilled Chicken Salad + Cardamom/Karak Tea</t>
  </si>
  <si>
    <t>Grilled Chicken Salad + Americano Coffee Hot Small</t>
  </si>
  <si>
    <t>Grilled Chicken Salad + Cappucino Coffee Hot Small</t>
  </si>
  <si>
    <t>Grilled Chicken Salad + Latte Coffee Hot Small</t>
  </si>
  <si>
    <t>Grilled Chicken Salad + Hot Chocolate Small</t>
  </si>
  <si>
    <t>Grilled Chicken Salad + Americano</t>
  </si>
  <si>
    <t>Grilled Chicken Salad + Cappucino</t>
  </si>
  <si>
    <t>Grilled Chicken Salad + Latte</t>
  </si>
  <si>
    <t>Grilled Chicken Salad + Hot Chocolate Regular</t>
  </si>
  <si>
    <t>Grilled Chicken Salad + Hot Café Mocha Small</t>
  </si>
  <si>
    <t>Grilled Chicken Salad + Hot Café Mocha Regular</t>
  </si>
  <si>
    <t>Grilled Chicken Salad + Hot Caramel Macchiato Small</t>
  </si>
  <si>
    <t>Grilled Chicken Salad + Hot Caramel Macchiato Regular</t>
  </si>
  <si>
    <t>Grilled Chicken Salad + Hot Latte Coffee Small</t>
  </si>
  <si>
    <t>Grilled Chicken Salad + Hot Latte Coffee Regular</t>
  </si>
  <si>
    <t>Grilled Chicken Salad + Hot Espresso Coffee Small</t>
  </si>
  <si>
    <t>Grilled Chicken Salad + Hot Espresso Coffee Regular</t>
  </si>
  <si>
    <t>Chicken Ceasar Salad + 500 ML Cold Drink</t>
  </si>
  <si>
    <t>Chicken Ceasar Salad + Mineral Water</t>
  </si>
  <si>
    <t>Chicken Ceasar Salad + Seasonal Drink</t>
  </si>
  <si>
    <t>Chicken Ceasar Salad + Mint Margarita</t>
  </si>
  <si>
    <t>Chicken Ceasar Salad + Peach Ice Tea</t>
  </si>
  <si>
    <t>Chicken Ceasar Salad + Pina Colada</t>
  </si>
  <si>
    <t>Chicken Ceasar Salad + Tea/Green Tea</t>
  </si>
  <si>
    <t>Chicken Ceasar Salad + Cardamom/Karak Tea</t>
  </si>
  <si>
    <t>Chicken Ceasar Salad + Americano Coffee Hot Small</t>
  </si>
  <si>
    <t>Chicken Ceasar Salad + Cappucino Coffee Hot Small</t>
  </si>
  <si>
    <t>Chicken Ceasar Salad + Latte Coffee Hot Small</t>
  </si>
  <si>
    <t>Chicken Ceasar Salad + Hot Chocolate Small</t>
  </si>
  <si>
    <t>Chicken Ceasar Salad + Americano</t>
  </si>
  <si>
    <t>Chicken Ceasar Salad + Cappucino</t>
  </si>
  <si>
    <t>Chicken Ceasar Salad + Latte</t>
  </si>
  <si>
    <t>Chicken Ceasar Salad + Hot Chocolate Regular</t>
  </si>
  <si>
    <t>Chicken Ceasar Salad + Hot Café Mocha Small</t>
  </si>
  <si>
    <t>Chicken Ceasar Salad + Hot Café Mocha Regular</t>
  </si>
  <si>
    <t>Chicken Ceasar Salad + Hot Caramel Macchiato Small</t>
  </si>
  <si>
    <t>Chicken Ceasar Salad + Hot Caramel Macchiato Regular</t>
  </si>
  <si>
    <t>Chicken Ceasar Salad + Hot Latte Coffee Small</t>
  </si>
  <si>
    <t>Chicken Ceasar Salad + Hot Latte Coffee Regular</t>
  </si>
  <si>
    <t>Chicken Ceasar Salad + Hot Espresso Coffee Small</t>
  </si>
  <si>
    <t>Chicken Ceasar Salad + Hot Espresso Coffee Regular</t>
  </si>
  <si>
    <t>Thai Crispy Chicken Salad + 500 ML Cold Drink</t>
  </si>
  <si>
    <t>Thai Crispy Chicken Salad + Mineral Water</t>
  </si>
  <si>
    <t>Thai Crispy Chicken Salad + Seasonal Drink</t>
  </si>
  <si>
    <t>Thai Crispy Chicken Salad + Mint Margarita</t>
  </si>
  <si>
    <t>Thai Crispy Chicken Salad + Peach Ice Tea</t>
  </si>
  <si>
    <t>Thai Crispy Chicken Salad + Pina Colada</t>
  </si>
  <si>
    <t>Thai Crispy Chicken Salad + Tea/Green Tea</t>
  </si>
  <si>
    <t>Thai Crispy Chicken Salad + Cardamom/Karak Tea</t>
  </si>
  <si>
    <t>Thai Crispy Chicken Salad + Americano Coffee Hot Small</t>
  </si>
  <si>
    <t>Thai Crispy Chicken Salad + Cappucino Coffee Hot Small</t>
  </si>
  <si>
    <t>Thai Crispy Chicken Salad + Latte Coffee Hot Small</t>
  </si>
  <si>
    <t>Thai Crispy Chicken Salad + Hot Chocolate Small</t>
  </si>
  <si>
    <t>Thai Crispy Chicken Salad + Americano</t>
  </si>
  <si>
    <t>Thai Crispy Chicken Salad + Cappucino</t>
  </si>
  <si>
    <t>Thai Crispy Chicken Salad + Latte</t>
  </si>
  <si>
    <t>Thai Crispy Chicken Salad + Hot Chocolate Regular</t>
  </si>
  <si>
    <t>Thai Crispy Chicken Salad + Hot Café Mocha Small</t>
  </si>
  <si>
    <t>Thai Crispy Chicken Salad + Hot Café Mocha Regular</t>
  </si>
  <si>
    <t>Thai Crispy Chicken Salad + Hot Caramel Macchiato Small</t>
  </si>
  <si>
    <t>Thai Crispy Chicken Salad + Hot Caramel Macchiato Regular</t>
  </si>
  <si>
    <t>Thai Crispy Chicken Salad + Hot Latte Coffee Small</t>
  </si>
  <si>
    <t>Thai Crispy Chicken Salad + Hot Latte Coffee Regular</t>
  </si>
  <si>
    <t>Thai Crispy Chicken Salad + Hot Espresso Coffee Small</t>
  </si>
  <si>
    <t>Thai Crispy Chicken Salad + Hot Espresso Coffee Regular</t>
  </si>
  <si>
    <t>Taco Salad + 500 ML Cold Drink</t>
  </si>
  <si>
    <t>Taco Salad + Mineral Water</t>
  </si>
  <si>
    <t>Taco Salad + Seasonal Drink</t>
  </si>
  <si>
    <t>Taco Salad + Mint Margarita</t>
  </si>
  <si>
    <t>Taco Salad + Peach Ice Tea</t>
  </si>
  <si>
    <t>Taco Salad + Pina Colada</t>
  </si>
  <si>
    <t>Taco Salad + Tea/Green Tea</t>
  </si>
  <si>
    <t>Taco Salad + Cardamom/Karak Tea</t>
  </si>
  <si>
    <t>Taco Salad + Americano Coffee Hot Small</t>
  </si>
  <si>
    <t>Taco Salad + Cappucino Coffee Hot Small</t>
  </si>
  <si>
    <t>Taco Salad + Latte Coffee Hot Small</t>
  </si>
  <si>
    <t>Taco Salad + Hot Chocolate Small</t>
  </si>
  <si>
    <t>Taco Salad + Americano</t>
  </si>
  <si>
    <t>Taco Salad + Cappucino</t>
  </si>
  <si>
    <t>Taco Salad + Latte</t>
  </si>
  <si>
    <t>Taco Salad + Hot Chocolate Regular</t>
  </si>
  <si>
    <t>Taco Salad + Hot Café Mocha Small</t>
  </si>
  <si>
    <t>Taco Salad + Hot Café Mocha Regular</t>
  </si>
  <si>
    <t>Taco Salad + Hot Caramel Macchiato Small</t>
  </si>
  <si>
    <t>Taco Salad + Hot Caramel Macchiato Regular</t>
  </si>
  <si>
    <t>Taco Salad + Hot Latte Coffee Small</t>
  </si>
  <si>
    <t>Taco Salad + Hot Latte Coffee Regular</t>
  </si>
  <si>
    <t>Taco Salad + Hot Espresso Coffee Small</t>
  </si>
  <si>
    <t>Taco Salad + Hot Espresso Coffee Regular</t>
  </si>
  <si>
    <t>Veg Burger + 500 ML Cold Drink</t>
  </si>
  <si>
    <t>Veg Burger + Mineral Water</t>
  </si>
  <si>
    <t>Veg Burger + Seasonal Drink</t>
  </si>
  <si>
    <t>Veg Burger + Mint Margarita</t>
  </si>
  <si>
    <t>Veg Burger + Peach Ice Tea</t>
  </si>
  <si>
    <t>Veg Burger + Pina Colada</t>
  </si>
  <si>
    <t>Veg Burger + Tea/Green Tea</t>
  </si>
  <si>
    <t>Veg Burger + Cardamom/Karak Tea</t>
  </si>
  <si>
    <t>Veg Burger + Americano Coffee Hot Small</t>
  </si>
  <si>
    <t>Veg Burger + Cappucino Coffee Hot Small</t>
  </si>
  <si>
    <t>Veg Burger + Latte Coffee Hot Small</t>
  </si>
  <si>
    <t>Veg Burger + Hot Chocolate Small</t>
  </si>
  <si>
    <t>Veg Burger + Americano</t>
  </si>
  <si>
    <t>Veg Burger + Cappucino</t>
  </si>
  <si>
    <t>Veg Burger + Latte</t>
  </si>
  <si>
    <t>Veg Burger + Hot Chocolate Regular</t>
  </si>
  <si>
    <t>Veg Burger + Hot Café Mocha Small</t>
  </si>
  <si>
    <t>Veg Burger + Hot Café Mocha Regular</t>
  </si>
  <si>
    <t>Veg Burger + Hot Caramel Macchiato Small</t>
  </si>
  <si>
    <t>Veg Burger + Hot Caramel Macchiato Regular</t>
  </si>
  <si>
    <t>Veg Burger + Hot Latte Coffee Small</t>
  </si>
  <si>
    <t>Veg Burger + Hot Latte Coffee Regular</t>
  </si>
  <si>
    <t>Veg Burger + Hot Espresso Coffee Small</t>
  </si>
  <si>
    <t>Veg Burger + Hot Espresso Coffee Regular</t>
  </si>
  <si>
    <t>Let Us Wrap + 500 ML Cold Drink</t>
  </si>
  <si>
    <t>Let Us Wrap + Mineral Water</t>
  </si>
  <si>
    <t>Let Us Wrap + Seasonal Drink</t>
  </si>
  <si>
    <t>Let Us Wrap + Mint Margarita</t>
  </si>
  <si>
    <t>Let Us Wrap + Peach Ice Tea</t>
  </si>
  <si>
    <t>Let Us Wrap + Pina Colada</t>
  </si>
  <si>
    <t>Let Us Wrap + Tea/Green Tea</t>
  </si>
  <si>
    <t>Let Us Wrap + Cardamom/Karak Tea</t>
  </si>
  <si>
    <t>Let Us Wrap + Americano Coffee Hot Small</t>
  </si>
  <si>
    <t>Let Us Wrap + Cappucino Coffee Hot Small</t>
  </si>
  <si>
    <t>Let Us Wrap + Latte Coffee Hot Small</t>
  </si>
  <si>
    <t>Let Us Wrap + Hot Chocolate Small</t>
  </si>
  <si>
    <t>Let Us Wrap + Americano</t>
  </si>
  <si>
    <t>Let Us Wrap + Cappucino</t>
  </si>
  <si>
    <t>Let Us Wrap + Latte</t>
  </si>
  <si>
    <t>Let Us Wrap + Hot Chocolate Regular</t>
  </si>
  <si>
    <t>Let Us Wrap + Hot Café Mocha Small</t>
  </si>
  <si>
    <t>Let Us Wrap + Hot Café Mocha Regular</t>
  </si>
  <si>
    <t>Let Us Wrap + Hot Caramel Macchiato Small</t>
  </si>
  <si>
    <t>Let Us Wrap + Hot Caramel Macchiato Regular</t>
  </si>
  <si>
    <t>Let Us Wrap + Hot Latte Coffee Small</t>
  </si>
  <si>
    <t>Let Us Wrap + Hot Latte Coffee Regular</t>
  </si>
  <si>
    <t>Let Us Wrap + Hot Espresso Coffee Small</t>
  </si>
  <si>
    <t>Let Us Wrap + Hot Espresso Coffee Regular</t>
  </si>
  <si>
    <t>Cottage Club Sandwich + 500 ML Cold Drink</t>
  </si>
  <si>
    <t>Cottage Club Sandwich + Mineral Water</t>
  </si>
  <si>
    <t>Cottage Club Sandwich + Seasonal Drink</t>
  </si>
  <si>
    <t>Cottage Club Sandwich + Mint Margarita</t>
  </si>
  <si>
    <t>Cottage Club Sandwich + Peach Ice Tea</t>
  </si>
  <si>
    <t>Cottage Club Sandwich + Pina Colada</t>
  </si>
  <si>
    <t>Cottage Club Sandwich + Tea/Green Tea</t>
  </si>
  <si>
    <t>Cottage Club Sandwich + Cardamom/Karak Tea</t>
  </si>
  <si>
    <t>Cottage Club Sandwich + Americano Coffee Hot Small</t>
  </si>
  <si>
    <t>Cottage Club Sandwich + Cappucino Coffee Hot Small</t>
  </si>
  <si>
    <t>Cottage Club Sandwich + Latte Coffee Hot Small</t>
  </si>
  <si>
    <t>Cottage Club Sandwich + Hot Chocolate Small</t>
  </si>
  <si>
    <t>Cottage Club Sandwich + Americano</t>
  </si>
  <si>
    <t>Cottage Club Sandwich + Cappucino</t>
  </si>
  <si>
    <t>Cottage Club Sandwich + Latte</t>
  </si>
  <si>
    <t>Cottage Club Sandwich + Hot Chocolate Regular</t>
  </si>
  <si>
    <t>Cottage Club Sandwich + Hot Café Mocha Small</t>
  </si>
  <si>
    <t>Cottage Club Sandwich + Hot Café Mocha Regular</t>
  </si>
  <si>
    <t>Cottage Club Sandwich + Hot Caramel Macchiato Small</t>
  </si>
  <si>
    <t>Cottage Club Sandwich + Hot Caramel Macchiato Regular</t>
  </si>
  <si>
    <t>Cottage Club Sandwich + Hot Latte Coffee Small</t>
  </si>
  <si>
    <t>Cottage Club Sandwich + Hot Latte Coffee Regular</t>
  </si>
  <si>
    <t>Cottage Club Sandwich + Hot Espresso Coffee Small</t>
  </si>
  <si>
    <t>Cottage Club Sandwich + Hot Espresso Coffee Regular</t>
  </si>
  <si>
    <t>Ice Burger + 500 ML Cold Drink</t>
  </si>
  <si>
    <t>Ice Burger + Mineral Water</t>
  </si>
  <si>
    <t>Ice Burger + Seasonal Drink</t>
  </si>
  <si>
    <t>Ice Burger + Mint Margarita</t>
  </si>
  <si>
    <t>Ice Burger + Peach Ice Tea</t>
  </si>
  <si>
    <t>Ice Burger + Pina Colada</t>
  </si>
  <si>
    <t>Ice Burger + Tea/Green Tea</t>
  </si>
  <si>
    <t>Ice Burger + Cardamom/Karak Tea</t>
  </si>
  <si>
    <t>Ice Burger + Americano Coffee Hot Small</t>
  </si>
  <si>
    <t>Ice Burger + Cappucino Coffee Hot Small</t>
  </si>
  <si>
    <t>Ice Burger + Latte Coffee Hot Small</t>
  </si>
  <si>
    <t>Ice Burger + Hot Chocolate Small</t>
  </si>
  <si>
    <t>Ice Burger + Americano</t>
  </si>
  <si>
    <t>Ice Burger + Cappucino</t>
  </si>
  <si>
    <t>Ice Burger + Latte</t>
  </si>
  <si>
    <t>Ice Burger + Hot Chocolate Regular</t>
  </si>
  <si>
    <t>Ice Burger + Hot Café Mocha Small</t>
  </si>
  <si>
    <t>Ice Burger + Hot Café Mocha Regular</t>
  </si>
  <si>
    <t>Ice Burger + Hot Caramel Macchiato Small</t>
  </si>
  <si>
    <t>Ice Burger + Hot Caramel Macchiato Regular</t>
  </si>
  <si>
    <t>Ice Burger + Hot Latte Coffee Small</t>
  </si>
  <si>
    <t>Ice Burger + Hot Latte Coffee Regular</t>
  </si>
  <si>
    <t>Ice Burger + Hot Espresso Coffee Small</t>
  </si>
  <si>
    <t>Ice Burger + Hot Espresso Coffee Regular</t>
  </si>
  <si>
    <t>Ragu Rigato + 500 ML Cold Drink</t>
  </si>
  <si>
    <t>Ragu Rigato + Mineral Water</t>
  </si>
  <si>
    <t>Ragu Rigato + Seasonal Drink</t>
  </si>
  <si>
    <t>Ragu Rigato + Mint Margarita</t>
  </si>
  <si>
    <t>Ragu Rigato + Peach Ice Tea</t>
  </si>
  <si>
    <t>Ragu Rigato + Pina Colada</t>
  </si>
  <si>
    <t>Ragu Rigato + Tea/Green Tea</t>
  </si>
  <si>
    <t>Ragu Rigato + Cardamom/Karak Tea</t>
  </si>
  <si>
    <t>Ragu Rigato + Americano Coffee Hot Small</t>
  </si>
  <si>
    <t>Ragu Rigato + Cappucino Coffee Hot Small</t>
  </si>
  <si>
    <t>Ragu Rigato + Latte Coffee Hot Small</t>
  </si>
  <si>
    <t>Ragu Rigato + Hot Chocolate Small</t>
  </si>
  <si>
    <t>Ragu Rigato + Americano</t>
  </si>
  <si>
    <t>Ragu Rigato + Cappucino</t>
  </si>
  <si>
    <t>Ragu Rigato + Latte</t>
  </si>
  <si>
    <t>Ragu Rigato + Hot Chocolate Regular</t>
  </si>
  <si>
    <t>Ragu Rigato + Hot Café Mocha Small</t>
  </si>
  <si>
    <t>Ragu Rigato + Hot Café Mocha Regular</t>
  </si>
  <si>
    <t>Ragu Rigato + Hot Caramel Macchiato Small</t>
  </si>
  <si>
    <t>Ragu Rigato + Hot Caramel Macchiato Regular</t>
  </si>
  <si>
    <t>Ragu Rigato + Hot Latte Coffee Small</t>
  </si>
  <si>
    <t>Ragu Rigato + Hot Latte Coffee Regular</t>
  </si>
  <si>
    <t>Ragu Rigato + Hot Espresso Coffee Small</t>
  </si>
  <si>
    <t>Ragu Rigato + Hot Espresso Coffee Regular</t>
  </si>
  <si>
    <t>Portofino + 500 ML Cold Drink</t>
  </si>
  <si>
    <t>Portofino + Mineral Water</t>
  </si>
  <si>
    <t>Portofino + Seasonal Drink</t>
  </si>
  <si>
    <t>Portofino + Mint Margarita</t>
  </si>
  <si>
    <t>Portofino + Peach Ice Tea</t>
  </si>
  <si>
    <t>Portofino + Pina Colada</t>
  </si>
  <si>
    <t>Portofino + Tea/Green Tea</t>
  </si>
  <si>
    <t>Portofino + Cardamom/Karak Tea</t>
  </si>
  <si>
    <t>Portofino + Americano Coffee Hot Small</t>
  </si>
  <si>
    <t>Portofino + Cappucino Coffee Hot Small</t>
  </si>
  <si>
    <t>Portofino + Latte Coffee Hot Small</t>
  </si>
  <si>
    <t>Portofino + Hot Chocolate Small</t>
  </si>
  <si>
    <t>Portofino + Americano</t>
  </si>
  <si>
    <t>Portofino + Cappucino</t>
  </si>
  <si>
    <t>Portofino + Latte</t>
  </si>
  <si>
    <t>Portofino + Hot Chocolate Regular</t>
  </si>
  <si>
    <t>Portofino + Hot Café Mocha Small</t>
  </si>
  <si>
    <t>Portofino + Hot Café Mocha Regular</t>
  </si>
  <si>
    <t>Portofino + Hot Caramel Macchiato Small</t>
  </si>
  <si>
    <t>Portofino + Hot Caramel Macchiato Regular</t>
  </si>
  <si>
    <t>Portofino + Hot Latte Coffee Small</t>
  </si>
  <si>
    <t>Portofino + Hot Latte Coffee Regular</t>
  </si>
  <si>
    <t>Portofino + Hot Espresso Coffee Small</t>
  </si>
  <si>
    <t>Portofino + Hot Espresso Coffee Regular</t>
  </si>
  <si>
    <t>Spicy Fetuccine + 500 ML Cold Drink</t>
  </si>
  <si>
    <t>Spicy Fetuccine + Mineral Water</t>
  </si>
  <si>
    <t>Spicy Fetuccine + Seasonal Drink</t>
  </si>
  <si>
    <t>Spicy Fetuccine + Mint Margarita</t>
  </si>
  <si>
    <t>Spicy Fetuccine + Peach Ice Tea</t>
  </si>
  <si>
    <t>Spicy Fetuccine + Pina Colada</t>
  </si>
  <si>
    <t>Spicy Fetuccine + Tea/Green Tea</t>
  </si>
  <si>
    <t>Spicy Fetuccine + Cardamom/Karak Tea</t>
  </si>
  <si>
    <t>Spicy Fetuccine + Americano Coffee Hot Small</t>
  </si>
  <si>
    <t>Spicy Fetuccine + Cappucino Coffee Hot Small</t>
  </si>
  <si>
    <t>Spicy Fetuccine + Latte Coffee Hot Small</t>
  </si>
  <si>
    <t>Spicy Fetuccine + Hot Chocolate Small</t>
  </si>
  <si>
    <t>Spicy Fetuccine + Americano</t>
  </si>
  <si>
    <t>Spicy Fetuccine + Cappucino</t>
  </si>
  <si>
    <t>Spicy Fetuccine + Latte</t>
  </si>
  <si>
    <t>Spicy Fetuccine + Hot Chocolate Regular</t>
  </si>
  <si>
    <t>Spicy Fetuccine + Hot Café Mocha Small</t>
  </si>
  <si>
    <t>Spicy Fetuccine + Hot Café Mocha Regular</t>
  </si>
  <si>
    <t>Spicy Fetuccine + Hot Caramel Macchiato Small</t>
  </si>
  <si>
    <t>Spicy Fetuccine + Hot Caramel Macchiato Regular</t>
  </si>
  <si>
    <t>Spicy Fetuccine + Hot Latte Coffee Small</t>
  </si>
  <si>
    <t>Spicy Fetuccine + Hot Latte Coffee Regular</t>
  </si>
  <si>
    <t>Spicy Fetuccine + Hot Espresso Coffee Small</t>
  </si>
  <si>
    <t>Spicy Fetuccine + Hot Espresso Coffee Regular</t>
  </si>
  <si>
    <t>Cheese Penne + 500 ML Cold Drink</t>
  </si>
  <si>
    <t>Cheese Penne + Mineral Water</t>
  </si>
  <si>
    <t>Cheese Penne + Seasonal Drink</t>
  </si>
  <si>
    <t>Cheese Penne + Mint Margarita</t>
  </si>
  <si>
    <t>Cheese Penne + Peach Ice Tea</t>
  </si>
  <si>
    <t>Cheese Penne + Pina Colada</t>
  </si>
  <si>
    <t>Cheese Penne + Tea/Green Tea</t>
  </si>
  <si>
    <t>Cheese Penne + Cardamom/Karak Tea</t>
  </si>
  <si>
    <t>Cheese Penne + Americano Coffee Hot Small</t>
  </si>
  <si>
    <t>Cheese Penne + Cappucino Coffee Hot Small</t>
  </si>
  <si>
    <t>Cheese Penne + Latte Coffee Hot Small</t>
  </si>
  <si>
    <t>Cheese Penne + Hot Chocolate Small</t>
  </si>
  <si>
    <t>Cheese Penne + Americano</t>
  </si>
  <si>
    <t>Cheese Penne + Cappucino</t>
  </si>
  <si>
    <t>Cheese Penne + Latte</t>
  </si>
  <si>
    <t>Cheese Penne + Hot Chocolate Regular</t>
  </si>
  <si>
    <t>Cheese Penne + Hot Café Mocha Small</t>
  </si>
  <si>
    <t>Cheese Penne + Hot Café Mocha Regular</t>
  </si>
  <si>
    <t>Cheese Penne + Hot Caramel Macchiato Small</t>
  </si>
  <si>
    <t>Cheese Penne + Hot Caramel Macchiato Regular</t>
  </si>
  <si>
    <t>Cheese Penne + Hot Latte Coffee Small</t>
  </si>
  <si>
    <t>Cheese Penne + Hot Latte Coffee Regular</t>
  </si>
  <si>
    <t>Cheese Penne + Hot Espresso Coffee Small</t>
  </si>
  <si>
    <t>Cheese Penne + Hot Espresso Coffee Regular</t>
  </si>
  <si>
    <t>NY Style Fries + 500 ML Cold Drink</t>
  </si>
  <si>
    <t>NY Style Fries + Mineral Water</t>
  </si>
  <si>
    <t>NY Style Fries + Seasonal Drink</t>
  </si>
  <si>
    <t>NY Style Fries + Mint Margarita</t>
  </si>
  <si>
    <t>NY Style Fries + Peach Ice Tea</t>
  </si>
  <si>
    <t>NY Style Fries + Pina Colada</t>
  </si>
  <si>
    <t>NY Style Fries + Tea/Green Tea</t>
  </si>
  <si>
    <t>NY Style Fries + Cardamom/Karak Tea</t>
  </si>
  <si>
    <t>NY Style Fries + Americano Coffee Hot Small</t>
  </si>
  <si>
    <t>NY Style Fries + Cappucino Coffee Hot Small</t>
  </si>
  <si>
    <t>NY Style Fries + Latte Coffee Hot Small</t>
  </si>
  <si>
    <t>NY Style Fries + Hot Chocolate Small</t>
  </si>
  <si>
    <t>NY Style Fries + Americano</t>
  </si>
  <si>
    <t>NY Style Fries + Cappucino</t>
  </si>
  <si>
    <t>NY Style Fries + Latte</t>
  </si>
  <si>
    <t>NY Style Fries + Hot Chocolate Regular</t>
  </si>
  <si>
    <t>NY Style Fries + Hot Café Mocha Small</t>
  </si>
  <si>
    <t>NY Style Fries + Hot Café Mocha Regular</t>
  </si>
  <si>
    <t>NY Style Fries + Hot Caramel Macchiato Small</t>
  </si>
  <si>
    <t>NY Style Fries + Hot Caramel Macchiato Regular</t>
  </si>
  <si>
    <t>NY Style Fries + Hot Latte Coffee Small</t>
  </si>
  <si>
    <t>NY Style Fries + Hot Latte Coffee Regular</t>
  </si>
  <si>
    <t>NY Style Fries + Hot Espresso Coffee Small</t>
  </si>
  <si>
    <t>NY Style Fries + Hot Espresso Coffee Regular</t>
  </si>
  <si>
    <t>Mozzarella Sticks + 500 ML Cold Drink</t>
  </si>
  <si>
    <t>Mozzarella Sticks + Mineral Water</t>
  </si>
  <si>
    <t>Mozzarella Sticks + Seasonal Drink</t>
  </si>
  <si>
    <t>Mozzarella Sticks + Mint Margarita</t>
  </si>
  <si>
    <t>Mozzarella Sticks + Peach Ice Tea</t>
  </si>
  <si>
    <t>Mozzarella Sticks + Pina Colada</t>
  </si>
  <si>
    <t>Mozzarella Sticks + Tea/Green Tea</t>
  </si>
  <si>
    <t>Mozzarella Sticks + Cardamom/Karak Tea</t>
  </si>
  <si>
    <t>Mozzarella Sticks + Americano Coffee Hot Small</t>
  </si>
  <si>
    <t>Mozzarella Sticks + Cappucino Coffee Hot Small</t>
  </si>
  <si>
    <t>Mozzarella Sticks + Latte Coffee Hot Small</t>
  </si>
  <si>
    <t>Mozzarella Sticks + Hot Chocolate Small</t>
  </si>
  <si>
    <t>Mozzarella Sticks + Americano</t>
  </si>
  <si>
    <t>Mozzarella Sticks + Cappucino</t>
  </si>
  <si>
    <t>Mozzarella Sticks + Latte</t>
  </si>
  <si>
    <t>Mozzarella Sticks + Hot Chocolate Regular</t>
  </si>
  <si>
    <t>Mozzarella Sticks + Hot Café Mocha Small</t>
  </si>
  <si>
    <t>Mozzarella Sticks + Hot Café Mocha Regular</t>
  </si>
  <si>
    <t>Mozzarella Sticks + Hot Caramel Macchiato Small</t>
  </si>
  <si>
    <t>Mozzarella Sticks + Hot Caramel Macchiato Regular</t>
  </si>
  <si>
    <t>Mozzarella Sticks + Hot Latte Coffee Small</t>
  </si>
  <si>
    <t>Mozzarella Sticks + Hot Latte Coffee Regular</t>
  </si>
  <si>
    <t>Mozzarella Sticks + Hot Espresso Coffee Small</t>
  </si>
  <si>
    <t>Mozzarella Sticks + Hot Espresso Coffee Regular</t>
  </si>
  <si>
    <t>Loaded Nachos + 500 ML Cold Drink</t>
  </si>
  <si>
    <t>Loaded Nachos + Mineral Water</t>
  </si>
  <si>
    <t>Loaded Nachos + Seasonal Drink</t>
  </si>
  <si>
    <t>Loaded Nachos + Mint Margarita</t>
  </si>
  <si>
    <t>Loaded Nachos + Peach Ice Tea</t>
  </si>
  <si>
    <t>Loaded Nachos + Pina Colada</t>
  </si>
  <si>
    <t>Loaded Nachos + Tea/Green Tea</t>
  </si>
  <si>
    <t>Loaded Nachos + Cardamom/Karak Tea</t>
  </si>
  <si>
    <t>Loaded Nachos + Americano Coffee Hot Small</t>
  </si>
  <si>
    <t>Loaded Nachos + Cappucino Coffee Hot Small</t>
  </si>
  <si>
    <t>Loaded Nachos + Latte Coffee Hot Small</t>
  </si>
  <si>
    <t>Loaded Nachos + Hot Chocolate Small</t>
  </si>
  <si>
    <t>Loaded Nachos + Americano</t>
  </si>
  <si>
    <t>Loaded Nachos + Cappucino</t>
  </si>
  <si>
    <t>Loaded Nachos + Latte</t>
  </si>
  <si>
    <t>Loaded Nachos + Hot Chocolate Regular</t>
  </si>
  <si>
    <t>Loaded Nachos + Hot Café Mocha Small</t>
  </si>
  <si>
    <t>Loaded Nachos + Hot Café Mocha Regular</t>
  </si>
  <si>
    <t>Loaded Nachos + Hot Caramel Macchiato Small</t>
  </si>
  <si>
    <t>Loaded Nachos + Hot Caramel Macchiato Regular</t>
  </si>
  <si>
    <t>Loaded Nachos + Hot Latte Coffee Small</t>
  </si>
  <si>
    <t>Loaded Nachos + Hot Latte Coffee Regular</t>
  </si>
  <si>
    <t>Loaded Nachos + Hot Espresso Coffee Small</t>
  </si>
  <si>
    <t>Loaded Nachos + Hot Espresso Coffee Regular</t>
  </si>
  <si>
    <t>Chicken N Chips + 500 ML Cold Drink</t>
  </si>
  <si>
    <t>Chicken N Chips + Mineral Water</t>
  </si>
  <si>
    <t>Chicken N Chips + Seasonal Drink</t>
  </si>
  <si>
    <t>Chicken N Chips + Mint Margarita</t>
  </si>
  <si>
    <t>Chicken N Chips + Peach Ice Tea</t>
  </si>
  <si>
    <t>Chicken N Chips + Pina Colada</t>
  </si>
  <si>
    <t>Chicken N Chips + Tea/Green Tea</t>
  </si>
  <si>
    <t>Chicken N Chips + Cardamom/Karak Tea</t>
  </si>
  <si>
    <t>Chicken N Chips + Americano Coffee Hot Small</t>
  </si>
  <si>
    <t>Chicken N Chips + Cappucino Coffee Hot Small</t>
  </si>
  <si>
    <t>Chicken N Chips + Latte Coffee Hot Small</t>
  </si>
  <si>
    <t>Chicken N Chips + Hot Chocolate Small</t>
  </si>
  <si>
    <t>Chicken N Chips + Americano</t>
  </si>
  <si>
    <t>Chicken N Chips + Cappucino</t>
  </si>
  <si>
    <t>Chicken N Chips + Latte</t>
  </si>
  <si>
    <t>Chicken N Chips + Hot Chocolate Regular</t>
  </si>
  <si>
    <t>Chicken N Chips + Hot Café Mocha Small</t>
  </si>
  <si>
    <t>Chicken N Chips + Hot Café Mocha Regular</t>
  </si>
  <si>
    <t>Chicken N Chips + Hot Caramel Macchiato Small</t>
  </si>
  <si>
    <t>Chicken N Chips + Hot Caramel Macchiato Regular</t>
  </si>
  <si>
    <t>Chicken N Chips + Hot Latte Coffee Small</t>
  </si>
  <si>
    <t>Chicken N Chips + Hot Latte Coffee Regular</t>
  </si>
  <si>
    <t>Chicken N Chips + Hot Espresso Coffee Small</t>
  </si>
  <si>
    <t>Chicken N Chips + Hot Espresso Coffee Regular</t>
  </si>
  <si>
    <t>JJ1009</t>
  </si>
  <si>
    <t>JJ1010</t>
  </si>
  <si>
    <t>JJ1011</t>
  </si>
  <si>
    <t>JJ1012</t>
  </si>
  <si>
    <t>JJ1013</t>
  </si>
  <si>
    <t>JJ1014</t>
  </si>
  <si>
    <t>JJ1015</t>
  </si>
  <si>
    <t>JJ1016</t>
  </si>
  <si>
    <t>JJ1017</t>
  </si>
  <si>
    <t>JJ1018</t>
  </si>
  <si>
    <t>JJ1019</t>
  </si>
  <si>
    <t>JJ1020</t>
  </si>
  <si>
    <t>JJ1021</t>
  </si>
  <si>
    <t>JJ1022</t>
  </si>
  <si>
    <t>JJ1023</t>
  </si>
  <si>
    <t>JJ1024</t>
  </si>
  <si>
    <t>JJ1025</t>
  </si>
  <si>
    <t>JJ1026</t>
  </si>
  <si>
    <t>JJ1027</t>
  </si>
  <si>
    <t>JJ1028</t>
  </si>
  <si>
    <t>JJ1029</t>
  </si>
  <si>
    <t>JJ1030</t>
  </si>
  <si>
    <t>JJ1031</t>
  </si>
  <si>
    <t>JJ1032</t>
  </si>
  <si>
    <t>JJ1033</t>
  </si>
  <si>
    <t>JJ1034</t>
  </si>
  <si>
    <t>JJ1035</t>
  </si>
  <si>
    <t>JJ1036</t>
  </si>
  <si>
    <t>JJ1037</t>
  </si>
  <si>
    <t>JJ1038</t>
  </si>
  <si>
    <t>JJ1039</t>
  </si>
  <si>
    <t>JJ1040</t>
  </si>
  <si>
    <t>JJ1041</t>
  </si>
  <si>
    <t>JJ1042</t>
  </si>
  <si>
    <t>JJ1043</t>
  </si>
  <si>
    <t>JJ1044</t>
  </si>
  <si>
    <t>JJ1045</t>
  </si>
  <si>
    <t>JJ1046</t>
  </si>
  <si>
    <t>JJ1047</t>
  </si>
  <si>
    <t>JJ1048</t>
  </si>
  <si>
    <t>JJ1049</t>
  </si>
  <si>
    <t>JJ1050</t>
  </si>
  <si>
    <t>JJ1051</t>
  </si>
  <si>
    <t>JJ1052</t>
  </si>
  <si>
    <t>JJ1053</t>
  </si>
  <si>
    <t>JJ1054</t>
  </si>
  <si>
    <t>JJ1055</t>
  </si>
  <si>
    <t>JJ1056</t>
  </si>
  <si>
    <t>JJ1057</t>
  </si>
  <si>
    <t>JJ1058</t>
  </si>
  <si>
    <t>JJ1059</t>
  </si>
  <si>
    <t>JJ1060</t>
  </si>
  <si>
    <t>JJ1061</t>
  </si>
  <si>
    <t>JJ1062</t>
  </si>
  <si>
    <t>JJ1063</t>
  </si>
  <si>
    <t>JJ1064</t>
  </si>
  <si>
    <t>JJ1065</t>
  </si>
  <si>
    <t>JJ1066</t>
  </si>
  <si>
    <t>JJ1067</t>
  </si>
  <si>
    <t>JJ1068</t>
  </si>
  <si>
    <t>JJ1069</t>
  </si>
  <si>
    <t>JJ1070</t>
  </si>
  <si>
    <t>JJ1071</t>
  </si>
  <si>
    <t>JJ1072</t>
  </si>
  <si>
    <t>JJ1073</t>
  </si>
  <si>
    <t>JJ1074</t>
  </si>
  <si>
    <t>JJ1075</t>
  </si>
  <si>
    <t>JJ1076</t>
  </si>
  <si>
    <t>JJ1077</t>
  </si>
  <si>
    <t>JJ1078</t>
  </si>
  <si>
    <t>JJ1079</t>
  </si>
  <si>
    <t>JJ1080</t>
  </si>
  <si>
    <t>JJ1081</t>
  </si>
  <si>
    <t>JJ1082</t>
  </si>
  <si>
    <t>JJ1083</t>
  </si>
  <si>
    <t>JJ1084</t>
  </si>
  <si>
    <t>JJ1085</t>
  </si>
  <si>
    <t>JJ1086</t>
  </si>
  <si>
    <t>JJ1087</t>
  </si>
  <si>
    <t>JJ1088</t>
  </si>
  <si>
    <t>JJ1089</t>
  </si>
  <si>
    <t>JJ1090</t>
  </si>
  <si>
    <t>JJ1091</t>
  </si>
  <si>
    <t>JJ1092</t>
  </si>
  <si>
    <t>JJ1093</t>
  </si>
  <si>
    <t>JJ1094</t>
  </si>
  <si>
    <t>JJ1095</t>
  </si>
  <si>
    <t>JJ1096</t>
  </si>
  <si>
    <t>JJ1097</t>
  </si>
  <si>
    <t>JJ1098</t>
  </si>
  <si>
    <t>JJ1099</t>
  </si>
  <si>
    <t>JJ1100</t>
  </si>
  <si>
    <t>JJ1101</t>
  </si>
  <si>
    <t>JJ1102</t>
  </si>
  <si>
    <t>JJ1103</t>
  </si>
  <si>
    <t>JJ1104</t>
  </si>
  <si>
    <t>JJ1105</t>
  </si>
  <si>
    <t>JJ1106</t>
  </si>
  <si>
    <t>JJ1107</t>
  </si>
  <si>
    <t>JJ1108</t>
  </si>
  <si>
    <t>JJ1109</t>
  </si>
  <si>
    <t>JJ1110</t>
  </si>
  <si>
    <t>JJ1111</t>
  </si>
  <si>
    <t>JJ1112</t>
  </si>
  <si>
    <t>JJ1113</t>
  </si>
  <si>
    <t>JJ1114</t>
  </si>
  <si>
    <t>JJ1115</t>
  </si>
  <si>
    <t>JJ1116</t>
  </si>
  <si>
    <t>JJ1117</t>
  </si>
  <si>
    <t>JJ1118</t>
  </si>
  <si>
    <t>JJ1119</t>
  </si>
  <si>
    <t>JJ1120</t>
  </si>
  <si>
    <t>JJ1121</t>
  </si>
  <si>
    <t>JJ1122</t>
  </si>
  <si>
    <t>JJ1123</t>
  </si>
  <si>
    <t>JJ1124</t>
  </si>
  <si>
    <t>JJ1125</t>
  </si>
  <si>
    <t>JJ1126</t>
  </si>
  <si>
    <t>JJ1127</t>
  </si>
  <si>
    <t>JJ1128</t>
  </si>
  <si>
    <t>JJ1129</t>
  </si>
  <si>
    <t>JJ1130</t>
  </si>
  <si>
    <t>JJ1131</t>
  </si>
  <si>
    <t>JJ1132</t>
  </si>
  <si>
    <t>JJ1133</t>
  </si>
  <si>
    <t>JJ1134</t>
  </si>
  <si>
    <t>JJ1135</t>
  </si>
  <si>
    <t>JJ1136</t>
  </si>
  <si>
    <t>JJ1137</t>
  </si>
  <si>
    <t>JJ1138</t>
  </si>
  <si>
    <t>JJ1139</t>
  </si>
  <si>
    <t>JJ1140</t>
  </si>
  <si>
    <t>JJ1141</t>
  </si>
  <si>
    <t>JJ1142</t>
  </si>
  <si>
    <t>JJ1143</t>
  </si>
  <si>
    <t>JJ1144</t>
  </si>
  <si>
    <t>JJ1145</t>
  </si>
  <si>
    <t>JJ1146</t>
  </si>
  <si>
    <t>JJ1147</t>
  </si>
  <si>
    <t>JJ1148</t>
  </si>
  <si>
    <t>JJ1149</t>
  </si>
  <si>
    <t>JJ1150</t>
  </si>
  <si>
    <t>JJ1151</t>
  </si>
  <si>
    <t>JJ1152</t>
  </si>
  <si>
    <t>JJ1153</t>
  </si>
  <si>
    <t>JJ1154</t>
  </si>
  <si>
    <t>JJ1155</t>
  </si>
  <si>
    <t>JJ1156</t>
  </si>
  <si>
    <t>JJ1157</t>
  </si>
  <si>
    <t>JJ1158</t>
  </si>
  <si>
    <t>JJ1159</t>
  </si>
  <si>
    <t>JJ1160</t>
  </si>
  <si>
    <t>JJ1161</t>
  </si>
  <si>
    <t>JJ1162</t>
  </si>
  <si>
    <t>JJ1163</t>
  </si>
  <si>
    <t>JJ1164</t>
  </si>
  <si>
    <t>JJ1165</t>
  </si>
  <si>
    <t>JJ1166</t>
  </si>
  <si>
    <t>JJ1167</t>
  </si>
  <si>
    <t>JJ1168</t>
  </si>
  <si>
    <t>JJ1169</t>
  </si>
  <si>
    <t>JJ1170</t>
  </si>
  <si>
    <t>JJ1171</t>
  </si>
  <si>
    <t>JJ1172</t>
  </si>
  <si>
    <t>JJ1173</t>
  </si>
  <si>
    <t>JJ1174</t>
  </si>
  <si>
    <t>JJ1175</t>
  </si>
  <si>
    <t>JJ1176</t>
  </si>
  <si>
    <t>JJ1177</t>
  </si>
  <si>
    <t>JJ1178</t>
  </si>
  <si>
    <t>JJ1179</t>
  </si>
  <si>
    <t>JJ1180</t>
  </si>
  <si>
    <t>JJ1181</t>
  </si>
  <si>
    <t>JJ1182</t>
  </si>
  <si>
    <t>JJ1183</t>
  </si>
  <si>
    <t>JJ1184</t>
  </si>
  <si>
    <t>JJ1185</t>
  </si>
  <si>
    <t>JJ1186</t>
  </si>
  <si>
    <t>JJ1187</t>
  </si>
  <si>
    <t>JJ1188</t>
  </si>
  <si>
    <t>JJ1189</t>
  </si>
  <si>
    <t>JJ1190</t>
  </si>
  <si>
    <t>JJ1191</t>
  </si>
  <si>
    <t>JJ1192</t>
  </si>
  <si>
    <t>JJ1193</t>
  </si>
  <si>
    <t>JJ1194</t>
  </si>
  <si>
    <t>JJ1195</t>
  </si>
  <si>
    <t>JJ1196</t>
  </si>
  <si>
    <t>JJ1197</t>
  </si>
  <si>
    <t>JJ1198</t>
  </si>
  <si>
    <t>JJ1199</t>
  </si>
  <si>
    <t>JJ1200</t>
  </si>
  <si>
    <t>JJ1201</t>
  </si>
  <si>
    <t>JJ1202</t>
  </si>
  <si>
    <t>JJ1203</t>
  </si>
  <si>
    <t>JJ1204</t>
  </si>
  <si>
    <t>JJ1205</t>
  </si>
  <si>
    <t>JJ1206</t>
  </si>
  <si>
    <t>JJ1207</t>
  </si>
  <si>
    <t>JJ1208</t>
  </si>
  <si>
    <t>JJ1209</t>
  </si>
  <si>
    <t>JJ1210</t>
  </si>
  <si>
    <t>JJ1211</t>
  </si>
  <si>
    <t>JJ1212</t>
  </si>
  <si>
    <t>JJ1213</t>
  </si>
  <si>
    <t>JJ1214</t>
  </si>
  <si>
    <t>JJ1215</t>
  </si>
  <si>
    <t>JJ1216</t>
  </si>
  <si>
    <t>JJ1217</t>
  </si>
  <si>
    <t>JJ1218</t>
  </si>
  <si>
    <t>JJ1219</t>
  </si>
  <si>
    <t>JJ1220</t>
  </si>
  <si>
    <t>JJ1221</t>
  </si>
  <si>
    <t>JJ1222</t>
  </si>
  <si>
    <t>JJ1223</t>
  </si>
  <si>
    <t>JJ1224</t>
  </si>
  <si>
    <t>JJ1225</t>
  </si>
  <si>
    <t>JJ1226</t>
  </si>
  <si>
    <t>JJ1227</t>
  </si>
  <si>
    <t>JJ1228</t>
  </si>
  <si>
    <t>JJ1229</t>
  </si>
  <si>
    <t>JJ1230</t>
  </si>
  <si>
    <t>JJ1231</t>
  </si>
  <si>
    <t>JJ1232</t>
  </si>
  <si>
    <t>JJ1233</t>
  </si>
  <si>
    <t>JJ1234</t>
  </si>
  <si>
    <t>JJ1235</t>
  </si>
  <si>
    <t>JJ1236</t>
  </si>
  <si>
    <t>JJ1237</t>
  </si>
  <si>
    <t>JJ1238</t>
  </si>
  <si>
    <t>JJ1239</t>
  </si>
  <si>
    <t>JJ1240</t>
  </si>
  <si>
    <t>JJ1241</t>
  </si>
  <si>
    <t>JJ1242</t>
  </si>
  <si>
    <t>JJ1243</t>
  </si>
  <si>
    <t>JJ1244</t>
  </si>
  <si>
    <t>JJ1245</t>
  </si>
  <si>
    <t>JJ1246</t>
  </si>
  <si>
    <t>JJ1247</t>
  </si>
  <si>
    <t>JJ1248</t>
  </si>
  <si>
    <t>JJ1249</t>
  </si>
  <si>
    <t>JJ1250</t>
  </si>
  <si>
    <t>JJ1251</t>
  </si>
  <si>
    <t>JJ1252</t>
  </si>
  <si>
    <t>JJ1253</t>
  </si>
  <si>
    <t>JJ1254</t>
  </si>
  <si>
    <t>JJ1255</t>
  </si>
  <si>
    <t>JJ1256</t>
  </si>
  <si>
    <t>JJ1257</t>
  </si>
  <si>
    <t>JJ1258</t>
  </si>
  <si>
    <t>JJ1259</t>
  </si>
  <si>
    <t>JJ1260</t>
  </si>
  <si>
    <t>JJ1261</t>
  </si>
  <si>
    <t>JJ1262</t>
  </si>
  <si>
    <t>JJ1263</t>
  </si>
  <si>
    <t>JJ1264</t>
  </si>
  <si>
    <t>JJ1265</t>
  </si>
  <si>
    <t>JJ1266</t>
  </si>
  <si>
    <t>JJ1267</t>
  </si>
  <si>
    <t>JJ1268</t>
  </si>
  <si>
    <t>JJ1269</t>
  </si>
  <si>
    <t>JJ1270</t>
  </si>
  <si>
    <t>JJ1271</t>
  </si>
  <si>
    <t>JJ1272</t>
  </si>
  <si>
    <t>JJ1273</t>
  </si>
  <si>
    <t>JJ1274</t>
  </si>
  <si>
    <t>JJ1275</t>
  </si>
  <si>
    <t>JJ1276</t>
  </si>
  <si>
    <t>JJ1277</t>
  </si>
  <si>
    <t>JJ1278</t>
  </si>
  <si>
    <t>JJ1279</t>
  </si>
  <si>
    <t>JJ1280</t>
  </si>
  <si>
    <t>JJ1281</t>
  </si>
  <si>
    <t>JJ1282</t>
  </si>
  <si>
    <t>JJ1283</t>
  </si>
  <si>
    <t>JJ1284</t>
  </si>
  <si>
    <t>JJ1285</t>
  </si>
  <si>
    <t>JJ1286</t>
  </si>
  <si>
    <t>JJ1287</t>
  </si>
  <si>
    <t>JJ1288</t>
  </si>
  <si>
    <t>JJ1289</t>
  </si>
  <si>
    <t>JJ1290</t>
  </si>
  <si>
    <t>JJ1291</t>
  </si>
  <si>
    <t>JJ1292</t>
  </si>
  <si>
    <t>JJ1293</t>
  </si>
  <si>
    <t>JJ1294</t>
  </si>
  <si>
    <t>JJ1295</t>
  </si>
  <si>
    <t>JJ1296</t>
  </si>
  <si>
    <t>JJ1297</t>
  </si>
  <si>
    <t>JJ1298</t>
  </si>
  <si>
    <t>JJ1299</t>
  </si>
  <si>
    <t>JJ1300</t>
  </si>
  <si>
    <t>JJ1301</t>
  </si>
  <si>
    <t>JJ1302</t>
  </si>
  <si>
    <t>JJ1303</t>
  </si>
  <si>
    <t>JJ1304</t>
  </si>
  <si>
    <t>JJ1305</t>
  </si>
  <si>
    <t>JJ1306</t>
  </si>
  <si>
    <t>JJ1307</t>
  </si>
  <si>
    <t>JJ1308</t>
  </si>
  <si>
    <t>JJ1309</t>
  </si>
  <si>
    <t>JJ1310</t>
  </si>
  <si>
    <t>JJ1311</t>
  </si>
  <si>
    <t>JJ1312</t>
  </si>
  <si>
    <t>JJ1313</t>
  </si>
  <si>
    <t>JJ1314</t>
  </si>
  <si>
    <t>JJ1315</t>
  </si>
  <si>
    <t>JJ1316</t>
  </si>
  <si>
    <t>JJ1317</t>
  </si>
  <si>
    <t>JJ1318</t>
  </si>
  <si>
    <t>JJ1319</t>
  </si>
  <si>
    <t>JJ1320</t>
  </si>
  <si>
    <t>JJ1321</t>
  </si>
  <si>
    <t>JJ1322</t>
  </si>
  <si>
    <t>JJ1323</t>
  </si>
  <si>
    <t>JJ1324</t>
  </si>
  <si>
    <t>JJ1325</t>
  </si>
  <si>
    <t>JJ1326</t>
  </si>
  <si>
    <t>JJ1327</t>
  </si>
  <si>
    <t>JJ1328</t>
  </si>
  <si>
    <t>JJ1329</t>
  </si>
  <si>
    <t>JJ1330</t>
  </si>
  <si>
    <t>JJ1331</t>
  </si>
  <si>
    <t>JJ1332</t>
  </si>
  <si>
    <t>JJ1333</t>
  </si>
  <si>
    <t>JJ1334</t>
  </si>
  <si>
    <t>JJ1335</t>
  </si>
  <si>
    <t>JJ1336</t>
  </si>
  <si>
    <t>JJ1337</t>
  </si>
  <si>
    <t>JJ1338</t>
  </si>
  <si>
    <t>JJ1339</t>
  </si>
  <si>
    <t>JJ1340</t>
  </si>
  <si>
    <t>JJ1341</t>
  </si>
  <si>
    <t>JJ1342</t>
  </si>
  <si>
    <t>JJ1343</t>
  </si>
  <si>
    <t>JJ1344</t>
  </si>
  <si>
    <t>JJ1345</t>
  </si>
  <si>
    <t>JJ1346</t>
  </si>
  <si>
    <t>JJ1347</t>
  </si>
  <si>
    <t>JJ1348</t>
  </si>
  <si>
    <t>JJ1349</t>
  </si>
  <si>
    <t>JJ1350</t>
  </si>
  <si>
    <t>JJ1351</t>
  </si>
  <si>
    <t>JJ1352</t>
  </si>
  <si>
    <t>JJ1353</t>
  </si>
  <si>
    <t>JJ1354</t>
  </si>
  <si>
    <t>JJ1355</t>
  </si>
  <si>
    <t>JJ1356</t>
  </si>
  <si>
    <t>JJ1357</t>
  </si>
  <si>
    <t>JJ1358</t>
  </si>
  <si>
    <t>JJ1359</t>
  </si>
  <si>
    <t>JJ1360</t>
  </si>
  <si>
    <t>JJ1361</t>
  </si>
  <si>
    <t>JJ1362</t>
  </si>
  <si>
    <t>JJ1363</t>
  </si>
  <si>
    <t>JJ1364</t>
  </si>
  <si>
    <t>JJ1365</t>
  </si>
  <si>
    <t>JJ1366</t>
  </si>
  <si>
    <t>JJ1367</t>
  </si>
  <si>
    <t>JJ1368</t>
  </si>
  <si>
    <t>JJ1369</t>
  </si>
  <si>
    <t>JJ1370</t>
  </si>
  <si>
    <t>JJ1371</t>
  </si>
  <si>
    <t>JJ1372</t>
  </si>
  <si>
    <t>JJ1373</t>
  </si>
  <si>
    <t>JJ1374</t>
  </si>
  <si>
    <t>JJ1375</t>
  </si>
  <si>
    <t>JJ1376</t>
  </si>
  <si>
    <t>JJ1377</t>
  </si>
  <si>
    <t>JJ1378</t>
  </si>
  <si>
    <t>JJ1379</t>
  </si>
  <si>
    <t>JJ1380</t>
  </si>
  <si>
    <t>JJ1381</t>
  </si>
  <si>
    <t>JJ1382</t>
  </si>
  <si>
    <t>JJ1383</t>
  </si>
  <si>
    <t>JJ1384</t>
  </si>
  <si>
    <t>JJ1385</t>
  </si>
  <si>
    <t>JJ1386</t>
  </si>
  <si>
    <t>JJ1387</t>
  </si>
  <si>
    <t>JJ1388</t>
  </si>
  <si>
    <t>JJ1389</t>
  </si>
  <si>
    <t>JJ1390</t>
  </si>
  <si>
    <t>JJ1391</t>
  </si>
  <si>
    <t>JJ1392</t>
  </si>
  <si>
    <t>JJ1393</t>
  </si>
  <si>
    <t>JJ1394</t>
  </si>
  <si>
    <t>JJ1395</t>
  </si>
  <si>
    <t>JJ1396</t>
  </si>
  <si>
    <t>JJ1397</t>
  </si>
  <si>
    <t>JJ1398</t>
  </si>
  <si>
    <t>JJ1399</t>
  </si>
  <si>
    <t>JJ1400</t>
  </si>
  <si>
    <t>JJ1401</t>
  </si>
  <si>
    <t>JJ1402</t>
  </si>
  <si>
    <t>JJ1403</t>
  </si>
  <si>
    <t>JJ1404</t>
  </si>
  <si>
    <t>JJ1405</t>
  </si>
  <si>
    <t>JJ1406</t>
  </si>
  <si>
    <t>JJ1407</t>
  </si>
  <si>
    <t>JJ1408</t>
  </si>
  <si>
    <t>JJ1409</t>
  </si>
  <si>
    <t>JJ1410</t>
  </si>
  <si>
    <t>JJ1411</t>
  </si>
  <si>
    <t>JJ1412</t>
  </si>
  <si>
    <t>JJ1413</t>
  </si>
  <si>
    <t>JJ1414</t>
  </si>
  <si>
    <t>JJ1415</t>
  </si>
  <si>
    <t>JJ1416</t>
  </si>
  <si>
    <t>JJ1417</t>
  </si>
  <si>
    <t>JJ1418</t>
  </si>
  <si>
    <t>JJ1419</t>
  </si>
  <si>
    <t>JJ1420</t>
  </si>
  <si>
    <t>JJ1421</t>
  </si>
  <si>
    <t>JJ1422</t>
  </si>
  <si>
    <t>JJ1423</t>
  </si>
  <si>
    <t>JJ1424</t>
  </si>
  <si>
    <t>JJ1425</t>
  </si>
  <si>
    <t>JJ1426</t>
  </si>
  <si>
    <t>JJ1427</t>
  </si>
  <si>
    <t>JJ1428</t>
  </si>
  <si>
    <t>JJ1429</t>
  </si>
  <si>
    <t>JJ1430</t>
  </si>
  <si>
    <t>JJ1431</t>
  </si>
  <si>
    <t>JJ1432</t>
  </si>
  <si>
    <t>JJ1433</t>
  </si>
  <si>
    <t>JJ1434</t>
  </si>
  <si>
    <t>JJ1435</t>
  </si>
  <si>
    <t>JJ1436</t>
  </si>
  <si>
    <t>JJ1437</t>
  </si>
  <si>
    <t>JJ1438</t>
  </si>
  <si>
    <t>JJ1439</t>
  </si>
  <si>
    <t>JJ1440</t>
  </si>
  <si>
    <t>JJ1441</t>
  </si>
  <si>
    <t>JJ1442</t>
  </si>
  <si>
    <t>JJ1443</t>
  </si>
  <si>
    <t>JJ1444</t>
  </si>
  <si>
    <t>JJ1445</t>
  </si>
  <si>
    <t>JJ1446</t>
  </si>
  <si>
    <t>JJ1447</t>
  </si>
  <si>
    <t>JJ1448</t>
  </si>
  <si>
    <t>JJ1449</t>
  </si>
  <si>
    <t>JJ1450</t>
  </si>
  <si>
    <t>JJ1451</t>
  </si>
  <si>
    <t>JJ1452</t>
  </si>
  <si>
    <t>JJ1453</t>
  </si>
  <si>
    <t>JJ1454</t>
  </si>
  <si>
    <t>JJ1455</t>
  </si>
  <si>
    <t>JJ1456</t>
  </si>
  <si>
    <t>JJ1457</t>
  </si>
  <si>
    <t>JJ1458</t>
  </si>
  <si>
    <t>JJ1459</t>
  </si>
  <si>
    <t>JJ1460</t>
  </si>
  <si>
    <t>JJ1461</t>
  </si>
  <si>
    <t>JJ1462</t>
  </si>
  <si>
    <t>JJ1463</t>
  </si>
  <si>
    <t>JJ1464</t>
  </si>
  <si>
    <t>JJ1465</t>
  </si>
  <si>
    <t>JJ1466</t>
  </si>
  <si>
    <t>JJ1467</t>
  </si>
  <si>
    <t>JJ1468</t>
  </si>
  <si>
    <t>JJ1469</t>
  </si>
  <si>
    <t>JJ1470</t>
  </si>
  <si>
    <t>JJ1471</t>
  </si>
  <si>
    <t>JJ1472</t>
  </si>
  <si>
    <t>JJ1473</t>
  </si>
  <si>
    <t>JJ1474</t>
  </si>
  <si>
    <t>JJ1475</t>
  </si>
  <si>
    <t>JJ1476</t>
  </si>
  <si>
    <t>JJ1477</t>
  </si>
  <si>
    <t>JJ1478</t>
  </si>
  <si>
    <t>JJ1479</t>
  </si>
  <si>
    <t>JJ1480</t>
  </si>
  <si>
    <t>JJ1481</t>
  </si>
  <si>
    <t>JJ1482</t>
  </si>
  <si>
    <t>JJ1483</t>
  </si>
  <si>
    <t>JJ1484</t>
  </si>
  <si>
    <t>JJ1485</t>
  </si>
  <si>
    <t>JJ1486</t>
  </si>
  <si>
    <t>JJ1487</t>
  </si>
  <si>
    <t>JJ1488</t>
  </si>
  <si>
    <t>JJ1489</t>
  </si>
  <si>
    <t>JJ1490</t>
  </si>
  <si>
    <t>JJ1491</t>
  </si>
  <si>
    <t>JJ1492</t>
  </si>
  <si>
    <t>JJ1493</t>
  </si>
  <si>
    <t>JJ1494</t>
  </si>
  <si>
    <t>JJ1495</t>
  </si>
  <si>
    <t>JJ1496</t>
  </si>
  <si>
    <t>JJ1497</t>
  </si>
  <si>
    <t>JJ1498</t>
  </si>
  <si>
    <t>JJ1499</t>
  </si>
  <si>
    <t>JJ1500</t>
  </si>
  <si>
    <t>JJ1501</t>
  </si>
  <si>
    <t>JJ1502</t>
  </si>
  <si>
    <t>JJ1503</t>
  </si>
  <si>
    <t>JJ1504</t>
  </si>
  <si>
    <t>JJ1505</t>
  </si>
  <si>
    <t>JJ1506</t>
  </si>
  <si>
    <t>JJ1507</t>
  </si>
  <si>
    <t>JJ1508</t>
  </si>
  <si>
    <t>JJ1509</t>
  </si>
  <si>
    <t>JJ1510</t>
  </si>
  <si>
    <t>JJ1511</t>
  </si>
  <si>
    <t>JJ1512</t>
  </si>
  <si>
    <t>JJ1513</t>
  </si>
  <si>
    <t>JJ1514</t>
  </si>
  <si>
    <t>JJ1515</t>
  </si>
  <si>
    <t>JJ1516</t>
  </si>
  <si>
    <t>JJ1517</t>
  </si>
  <si>
    <t>JJ1518</t>
  </si>
  <si>
    <t>JJ1519</t>
  </si>
  <si>
    <t>JJ1520</t>
  </si>
  <si>
    <t>JJ1521</t>
  </si>
  <si>
    <t>JJ1522</t>
  </si>
  <si>
    <t>JJ1523</t>
  </si>
  <si>
    <t>JJ1524</t>
  </si>
  <si>
    <t>JJ1525</t>
  </si>
  <si>
    <t>JJ1526</t>
  </si>
  <si>
    <t>JJ1527</t>
  </si>
  <si>
    <t>JJ1528</t>
  </si>
  <si>
    <t>JJ1529</t>
  </si>
  <si>
    <t>JJ1530</t>
  </si>
  <si>
    <t>JJ1531</t>
  </si>
  <si>
    <t>JJ1532</t>
  </si>
  <si>
    <t>JJ1533</t>
  </si>
  <si>
    <t>JJ1534</t>
  </si>
  <si>
    <t>JJ1535</t>
  </si>
  <si>
    <t>JJ1536</t>
  </si>
  <si>
    <t>JJ1537</t>
  </si>
  <si>
    <t>JJ1538</t>
  </si>
  <si>
    <t>JJ1539</t>
  </si>
  <si>
    <t>JJ1540</t>
  </si>
  <si>
    <t>JJ1541</t>
  </si>
  <si>
    <t>JJ1542</t>
  </si>
  <si>
    <t>JJ1543</t>
  </si>
  <si>
    <t>JJ1544</t>
  </si>
  <si>
    <t>JJ1545</t>
  </si>
  <si>
    <t>JJ1546</t>
  </si>
  <si>
    <t>JJ1547</t>
  </si>
  <si>
    <t>JJ1548</t>
  </si>
  <si>
    <t>JJ1549</t>
  </si>
  <si>
    <t>JJ1550</t>
  </si>
  <si>
    <t>JJ1551</t>
  </si>
  <si>
    <t>JJ1552</t>
  </si>
  <si>
    <t>JJ1553</t>
  </si>
  <si>
    <t>JJ1554</t>
  </si>
  <si>
    <t>JJ1555</t>
  </si>
  <si>
    <t>JJ1556</t>
  </si>
  <si>
    <t>JJ1557</t>
  </si>
  <si>
    <t>JJ1558</t>
  </si>
  <si>
    <t>JJ1559</t>
  </si>
  <si>
    <t>JJ1560</t>
  </si>
  <si>
    <t>JJ1561</t>
  </si>
  <si>
    <t>JJ1562</t>
  </si>
  <si>
    <t>JJ1563</t>
  </si>
  <si>
    <t>JJ1564</t>
  </si>
  <si>
    <t>JJ1565</t>
  </si>
  <si>
    <t>JJ1566</t>
  </si>
  <si>
    <t>JJ1567</t>
  </si>
  <si>
    <t>JJ1568</t>
  </si>
  <si>
    <t>JJ1569</t>
  </si>
  <si>
    <t>JJ1570</t>
  </si>
  <si>
    <t>JJ1571</t>
  </si>
  <si>
    <t>JJ1572</t>
  </si>
  <si>
    <t>JJ1573</t>
  </si>
  <si>
    <t>JJ1574</t>
  </si>
  <si>
    <t>JJ1575</t>
  </si>
  <si>
    <t>JJ1576</t>
  </si>
  <si>
    <t>JJ1577</t>
  </si>
  <si>
    <t>JJ1578</t>
  </si>
  <si>
    <t>JJ1579</t>
  </si>
  <si>
    <t>JJ1580</t>
  </si>
  <si>
    <t>JJ1581</t>
  </si>
  <si>
    <t>JJ1582</t>
  </si>
  <si>
    <t>JJ1583</t>
  </si>
  <si>
    <t>JJ1584</t>
  </si>
  <si>
    <t>JJ1585</t>
  </si>
  <si>
    <t>JJ1586</t>
  </si>
  <si>
    <t>JJ1587</t>
  </si>
  <si>
    <t>JJ1588</t>
  </si>
  <si>
    <t>JJ1589</t>
  </si>
  <si>
    <t>JJ1590</t>
  </si>
  <si>
    <t>JJ1591</t>
  </si>
  <si>
    <t>JJ1592</t>
  </si>
  <si>
    <t>JJ1593</t>
  </si>
  <si>
    <t>JJ1594</t>
  </si>
  <si>
    <t>JJ1595</t>
  </si>
  <si>
    <t>JJ1596</t>
  </si>
  <si>
    <t>JJ1597</t>
  </si>
  <si>
    <t>JJ1598</t>
  </si>
  <si>
    <t>JJ1599</t>
  </si>
  <si>
    <t>JJ1600</t>
  </si>
  <si>
    <t>JJ1601</t>
  </si>
  <si>
    <t>JJ1602</t>
  </si>
  <si>
    <t>JJ1603</t>
  </si>
  <si>
    <t>JJ1604</t>
  </si>
  <si>
    <t>JJ1605</t>
  </si>
  <si>
    <t>JJ1606</t>
  </si>
  <si>
    <t>JJ1607</t>
  </si>
  <si>
    <t>JJ1608</t>
  </si>
  <si>
    <t>JJ1609</t>
  </si>
  <si>
    <t>JJ1610</t>
  </si>
  <si>
    <t>JJ1611</t>
  </si>
  <si>
    <t>JJ1612</t>
  </si>
  <si>
    <t>JJ1613</t>
  </si>
  <si>
    <t>JJ1614</t>
  </si>
  <si>
    <t>JJ1615</t>
  </si>
  <si>
    <t>JJ1616</t>
  </si>
  <si>
    <t>JJ1617</t>
  </si>
  <si>
    <t>JJ1618</t>
  </si>
  <si>
    <t>JJ1619</t>
  </si>
  <si>
    <t>JJ1620</t>
  </si>
  <si>
    <t>JJ1621</t>
  </si>
  <si>
    <t>JJ1622</t>
  </si>
  <si>
    <t>JJ1623</t>
  </si>
  <si>
    <t>JJ1624</t>
  </si>
  <si>
    <t>JJ1625</t>
  </si>
  <si>
    <t>JJ1626</t>
  </si>
  <si>
    <t>JJ1627</t>
  </si>
  <si>
    <t>JJ1628</t>
  </si>
  <si>
    <t>JJ1629</t>
  </si>
  <si>
    <t>JJ1630</t>
  </si>
  <si>
    <t>JJ1631</t>
  </si>
  <si>
    <t>JJ1632</t>
  </si>
  <si>
    <t>Chinese</t>
  </si>
  <si>
    <t>Shawarma</t>
  </si>
  <si>
    <t>Soup</t>
  </si>
  <si>
    <t>Mediterranean Panini + Fresh Seasonal Squeeze Regular</t>
  </si>
  <si>
    <t>JZ1</t>
  </si>
  <si>
    <t>Mediterranean Panini + Fresh Seasonal Squeeze Large</t>
  </si>
  <si>
    <t>JZ2</t>
  </si>
  <si>
    <t>Mediterranean Panini + Mint Margarita Regular</t>
  </si>
  <si>
    <t>JZ3</t>
  </si>
  <si>
    <t>Mediterranean Panini + Mint Margarita Large</t>
  </si>
  <si>
    <t>JZ4</t>
  </si>
  <si>
    <t>Mediterranean Panini + Shake Regular</t>
  </si>
  <si>
    <t>JZ5</t>
  </si>
  <si>
    <t>Mediterranean Panini + Shake Large</t>
  </si>
  <si>
    <t>JZ6</t>
  </si>
  <si>
    <t>Mediterranean Panini + Supreme Squeeze</t>
  </si>
  <si>
    <t>JZ7</t>
  </si>
  <si>
    <t>Mediterranean Panini + Smoothie Regular</t>
  </si>
  <si>
    <t>JZ8</t>
  </si>
  <si>
    <t>Mediterranean Panini + Smoothie Large</t>
  </si>
  <si>
    <t>JZ9</t>
  </si>
  <si>
    <t>Mediterranean Panini + Hot Coffee</t>
  </si>
  <si>
    <t>JZ10</t>
  </si>
  <si>
    <t>Mediterranean Panini + Iced Coffee</t>
  </si>
  <si>
    <t>JZ11</t>
  </si>
  <si>
    <t>Mediterranean Panini + Nescafe Coffee</t>
  </si>
  <si>
    <t>JZ12</t>
  </si>
  <si>
    <t>Mediterranean Panini + Karak Tree</t>
  </si>
  <si>
    <t>JZ13</t>
  </si>
  <si>
    <t>Mediterranean Panini + Green Tea</t>
  </si>
  <si>
    <t>JZ14</t>
  </si>
  <si>
    <t>Mediterranean Panini + Cardamom Tea</t>
  </si>
  <si>
    <t>JZ15</t>
  </si>
  <si>
    <t>Mediterranean Panini + Dodh Patti</t>
  </si>
  <si>
    <t>JZ16</t>
  </si>
  <si>
    <t>Spicy Chicken Panini + Fresh Seasonal Squeeze Regular</t>
  </si>
  <si>
    <t>JZ17</t>
  </si>
  <si>
    <t>Spicy Chicken Panini + Fresh Seasonal Squeeze Large</t>
  </si>
  <si>
    <t>JZ18</t>
  </si>
  <si>
    <t>Spicy Chicken Panini + Mint Margarita Regular</t>
  </si>
  <si>
    <t>JZ19</t>
  </si>
  <si>
    <t>Spicy Chicken Panini + Mint Margarita Large</t>
  </si>
  <si>
    <t>JZ20</t>
  </si>
  <si>
    <t>Spicy Chicken Panini + Shake Regular</t>
  </si>
  <si>
    <t>JZ21</t>
  </si>
  <si>
    <t>Spicy Chicken Panini + Shake Large</t>
  </si>
  <si>
    <t>JZ22</t>
  </si>
  <si>
    <t>Spicy Chicken Panini + Supreme Squeeze</t>
  </si>
  <si>
    <t>JZ23</t>
  </si>
  <si>
    <t>Spicy Chicken Panini + Smoothie Regular</t>
  </si>
  <si>
    <t>JZ24</t>
  </si>
  <si>
    <t>Spicy Chicken Panini + Smoothie Large</t>
  </si>
  <si>
    <t>JZ25</t>
  </si>
  <si>
    <t>Spicy Chicken Panini + Hot Coffee</t>
  </si>
  <si>
    <t>JZ26</t>
  </si>
  <si>
    <t>Spicy Chicken Panini + Iced Coffee</t>
  </si>
  <si>
    <t>JZ27</t>
  </si>
  <si>
    <t>Spicy Chicken Panini + Nescafe Coffee</t>
  </si>
  <si>
    <t>JZ28</t>
  </si>
  <si>
    <t>Spicy Chicken Panini + Karak Tree</t>
  </si>
  <si>
    <t>JZ29</t>
  </si>
  <si>
    <t>Spicy Chicken Panini + Green Tea</t>
  </si>
  <si>
    <t>JZ30</t>
  </si>
  <si>
    <t>Spicy Chicken Panini + Cardamom Tea</t>
  </si>
  <si>
    <t>JZ31</t>
  </si>
  <si>
    <t>Spicy Chicken Panini + Dodh Patti</t>
  </si>
  <si>
    <t>JZ32</t>
  </si>
  <si>
    <t>Chicken Pesto Panini + Fresh Seasonal Squeeze Regular</t>
  </si>
  <si>
    <t>JZ33</t>
  </si>
  <si>
    <t>Chicken Pesto Panini + Fresh Seasonal Squeeze Large</t>
  </si>
  <si>
    <t>JZ34</t>
  </si>
  <si>
    <t>Chicken Pesto Panini + Mint Margarita Regular</t>
  </si>
  <si>
    <t>JZ35</t>
  </si>
  <si>
    <t>Chicken Pesto Panini + Mint Margarita Large</t>
  </si>
  <si>
    <t>JZ36</t>
  </si>
  <si>
    <t>Chicken Pesto Panini + Shake Regular</t>
  </si>
  <si>
    <t>JZ37</t>
  </si>
  <si>
    <t>Chicken Pesto Panini + Shake Large</t>
  </si>
  <si>
    <t>JZ38</t>
  </si>
  <si>
    <t>Chicken Pesto Panini + Supreme Squeeze</t>
  </si>
  <si>
    <t>JZ39</t>
  </si>
  <si>
    <t>Chicken Pesto Panini + Smoothie Regular</t>
  </si>
  <si>
    <t>JZ40</t>
  </si>
  <si>
    <t>Chicken Pesto Panini + Smoothie Large</t>
  </si>
  <si>
    <t>JZ41</t>
  </si>
  <si>
    <t>Chicken Pesto Panini + Hot Coffee</t>
  </si>
  <si>
    <t>JZ42</t>
  </si>
  <si>
    <t>Chicken Pesto Panini + Iced Coffee</t>
  </si>
  <si>
    <t>JZ43</t>
  </si>
  <si>
    <t>Chicken Pesto Panini + Nescafe Coffee</t>
  </si>
  <si>
    <t>JZ44</t>
  </si>
  <si>
    <t>Chicken Pesto Panini + Karak Tree</t>
  </si>
  <si>
    <t>JZ45</t>
  </si>
  <si>
    <t>Chicken Pesto Panini + Green Tea</t>
  </si>
  <si>
    <t>JZ46</t>
  </si>
  <si>
    <t>Chicken Pesto Panini + Cardamom Tea</t>
  </si>
  <si>
    <t>JZ47</t>
  </si>
  <si>
    <t>Chicken Pesto Panini + Dodh Patti</t>
  </si>
  <si>
    <t>JZ48</t>
  </si>
  <si>
    <t>The Italian Panini + Fresh Seasonal Squeeze Regular</t>
  </si>
  <si>
    <t>JZ49</t>
  </si>
  <si>
    <t>The Italian Panini + Fresh Seasonal Squeeze Large</t>
  </si>
  <si>
    <t>JZ50</t>
  </si>
  <si>
    <t>The Italian Panini + Mint Margarita Regular</t>
  </si>
  <si>
    <t>JZ51</t>
  </si>
  <si>
    <t>The Italian Panini + Mint Margarita Large</t>
  </si>
  <si>
    <t>JZ52</t>
  </si>
  <si>
    <t>The Italian Panini + Shake Regular</t>
  </si>
  <si>
    <t>JZ53</t>
  </si>
  <si>
    <t>The Italian Panini + Shake Large</t>
  </si>
  <si>
    <t>JZ54</t>
  </si>
  <si>
    <t>The Italian Panini + Supreme Squeeze</t>
  </si>
  <si>
    <t>JZ55</t>
  </si>
  <si>
    <t>The Italian Panini + Smoothie Regular</t>
  </si>
  <si>
    <t>JZ56</t>
  </si>
  <si>
    <t>The Italian Panini + Smoothie Large</t>
  </si>
  <si>
    <t>JZ57</t>
  </si>
  <si>
    <t>The Italian Panini + Hot Coffee</t>
  </si>
  <si>
    <t>JZ58</t>
  </si>
  <si>
    <t>The Italian Panini + Iced Coffee</t>
  </si>
  <si>
    <t>JZ59</t>
  </si>
  <si>
    <t>The Italian Panini + Nescafe Coffee</t>
  </si>
  <si>
    <t>JZ60</t>
  </si>
  <si>
    <t>The Italian Panini + Karak Tree</t>
  </si>
  <si>
    <t>JZ61</t>
  </si>
  <si>
    <t>The Italian Panini + Green Tea</t>
  </si>
  <si>
    <t>JZ62</t>
  </si>
  <si>
    <t>The Italian Panini + Cardamom Tea</t>
  </si>
  <si>
    <t>JZ63</t>
  </si>
  <si>
    <t>The Italian Panini + Dodh Patti</t>
  </si>
  <si>
    <t>JZ64</t>
  </si>
  <si>
    <t>Chicken Ceaser Perfection Sandwich + Fresh Seasonal Squeeze Regular</t>
  </si>
  <si>
    <t>JZ65</t>
  </si>
  <si>
    <t>Chicken Ceaser Perfection Sandwich + Fresh Seasonal Squeeze Large</t>
  </si>
  <si>
    <t>JZ66</t>
  </si>
  <si>
    <t>Chicken Ceaser Perfection Sandwich + Mint Margarita Regular</t>
  </si>
  <si>
    <t>JZ67</t>
  </si>
  <si>
    <t>Chicken Ceaser Perfection Sandwich + Mint Margarita Large</t>
  </si>
  <si>
    <t>JZ68</t>
  </si>
  <si>
    <t>Chicken Ceaser Perfection Sandwich + Shake Regular</t>
  </si>
  <si>
    <t>JZ69</t>
  </si>
  <si>
    <t>Chicken Ceaser Perfection Sandwich + Shake Large</t>
  </si>
  <si>
    <t>JZ70</t>
  </si>
  <si>
    <t>Chicken Ceaser Perfection Sandwich + Supreme Squeeze</t>
  </si>
  <si>
    <t>JZ71</t>
  </si>
  <si>
    <t>Chicken Ceaser Perfection Sandwich + Smoothie Regular</t>
  </si>
  <si>
    <t>JZ72</t>
  </si>
  <si>
    <t>Chicken Ceaser Perfection Sandwich + Smoothie Large</t>
  </si>
  <si>
    <t>JZ73</t>
  </si>
  <si>
    <t>Chicken Ceaser Perfection Sandwich + Hot Coffee</t>
  </si>
  <si>
    <t>JZ74</t>
  </si>
  <si>
    <t>Chicken Ceaser Perfection Sandwich + Iced Coffee</t>
  </si>
  <si>
    <t>JZ75</t>
  </si>
  <si>
    <t>Chicken Ceaser Perfection Sandwich + Nescafe Coffee</t>
  </si>
  <si>
    <t>JZ76</t>
  </si>
  <si>
    <t>Chicken Ceaser Perfection Sandwich + Karak Tree</t>
  </si>
  <si>
    <t>JZ77</t>
  </si>
  <si>
    <t>Chicken Ceaser Perfection Sandwich + Green Tea</t>
  </si>
  <si>
    <t>JZ78</t>
  </si>
  <si>
    <t>Chicken Ceaser Perfection Sandwich + Cardamom Tea</t>
  </si>
  <si>
    <t>JZ79</t>
  </si>
  <si>
    <t>Chicken Ceaser Perfection Sandwich + Dodh Patti</t>
  </si>
  <si>
    <t>JZ80</t>
  </si>
  <si>
    <t>Mediterranean Sandwich + Fresh Seasonal Squeeze Regular</t>
  </si>
  <si>
    <t>JZ81</t>
  </si>
  <si>
    <t>Mediterranean Sandwich + Fresh Seasonal Squeeze Large</t>
  </si>
  <si>
    <t>JZ82</t>
  </si>
  <si>
    <t>Mediterranean Sandwich + Mint Margarita Regular</t>
  </si>
  <si>
    <t>JZ83</t>
  </si>
  <si>
    <t>Mediterranean Sandwich + Mint Margarita Large</t>
  </si>
  <si>
    <t>JZ84</t>
  </si>
  <si>
    <t>Mediterranean Sandwich + Shake Regular</t>
  </si>
  <si>
    <t>JZ85</t>
  </si>
  <si>
    <t>Mediterranean Sandwich + Shake Large</t>
  </si>
  <si>
    <t>JZ86</t>
  </si>
  <si>
    <t>Mediterranean Sandwich + Supreme Squeeze</t>
  </si>
  <si>
    <t>JZ87</t>
  </si>
  <si>
    <t>Mediterranean Sandwich + Smoothie Regular</t>
  </si>
  <si>
    <t>JZ88</t>
  </si>
  <si>
    <t>Mediterranean Sandwich + Smoothie Large</t>
  </si>
  <si>
    <t>JZ89</t>
  </si>
  <si>
    <t>Mediterranean Sandwich + Hot Coffee</t>
  </si>
  <si>
    <t>JZ90</t>
  </si>
  <si>
    <t>Mediterranean Sandwich + Iced Coffee</t>
  </si>
  <si>
    <t>JZ91</t>
  </si>
  <si>
    <t>Mediterranean Sandwich + Nescafe Coffee</t>
  </si>
  <si>
    <t>JZ92</t>
  </si>
  <si>
    <t>Mediterranean Sandwich + Karak Tree</t>
  </si>
  <si>
    <t>JZ93</t>
  </si>
  <si>
    <t>Mediterranean Sandwich + Green Tea</t>
  </si>
  <si>
    <t>JZ94</t>
  </si>
  <si>
    <t>Mediterranean Sandwich + Cardamom Tea</t>
  </si>
  <si>
    <t>JZ95</t>
  </si>
  <si>
    <t>Mediterranean Sandwich + Dodh Patti</t>
  </si>
  <si>
    <t>JZ96</t>
  </si>
  <si>
    <t>Spicy Chicken Sandwich + Fresh Seasonal Squeeze Regular</t>
  </si>
  <si>
    <t>JZ97</t>
  </si>
  <si>
    <t>Spicy Chicken Sandwich + Fresh Seasonal Squeeze Large</t>
  </si>
  <si>
    <t>JZ98</t>
  </si>
  <si>
    <t>Spicy Chicken Sandwich + Mint Margarita Regular</t>
  </si>
  <si>
    <t>JZ99</t>
  </si>
  <si>
    <t>Spicy Chicken Sandwich + Mint Margarita Large</t>
  </si>
  <si>
    <t>JZ100</t>
  </si>
  <si>
    <t>Spicy Chicken Sandwich + Shake Regular</t>
  </si>
  <si>
    <t>JZ101</t>
  </si>
  <si>
    <t>Spicy Chicken Sandwich + Shake Large</t>
  </si>
  <si>
    <t>JZ102</t>
  </si>
  <si>
    <t>Spicy Chicken Sandwich + Supreme Squeeze</t>
  </si>
  <si>
    <t>JZ103</t>
  </si>
  <si>
    <t>Spicy Chicken Sandwich + Smoothie Regular</t>
  </si>
  <si>
    <t>JZ104</t>
  </si>
  <si>
    <t>Spicy Chicken Sandwich + Smoothie Large</t>
  </si>
  <si>
    <t>JZ105</t>
  </si>
  <si>
    <t>Spicy Chicken Sandwich + Hot Coffee</t>
  </si>
  <si>
    <t>JZ106</t>
  </si>
  <si>
    <t>Spicy Chicken Sandwich + Iced Coffee</t>
  </si>
  <si>
    <t>JZ107</t>
  </si>
  <si>
    <t>Spicy Chicken Sandwich + Nescafe Coffee</t>
  </si>
  <si>
    <t>JZ108</t>
  </si>
  <si>
    <t>Spicy Chicken Sandwich + Karak Tree</t>
  </si>
  <si>
    <t>JZ109</t>
  </si>
  <si>
    <t>Spicy Chicken Sandwich + Green Tea</t>
  </si>
  <si>
    <t>JZ110</t>
  </si>
  <si>
    <t>Spicy Chicken Sandwich + Cardamom Tea</t>
  </si>
  <si>
    <t>JZ111</t>
  </si>
  <si>
    <t>Spicy Chicken Sandwich + Dodh Patti</t>
  </si>
  <si>
    <t>JZ112</t>
  </si>
  <si>
    <t>Veggie Extreme Sandwich + Fresh Seasonal Squeeze Regular</t>
  </si>
  <si>
    <t>JZ113</t>
  </si>
  <si>
    <t>Veggie Extreme Sandwich + Fresh Seasonal Squeeze Large</t>
  </si>
  <si>
    <t>JZ114</t>
  </si>
  <si>
    <t>Veggie Extreme Sandwich + Mint Margarita Regular</t>
  </si>
  <si>
    <t>JZ115</t>
  </si>
  <si>
    <t>Veggie Extreme Sandwich + Mint Margarita Large</t>
  </si>
  <si>
    <t>JZ116</t>
  </si>
  <si>
    <t>Veggie Extreme Sandwich + Shake Regular</t>
  </si>
  <si>
    <t>JZ117</t>
  </si>
  <si>
    <t>Veggie Extreme Sandwich + Shake Large</t>
  </si>
  <si>
    <t>JZ118</t>
  </si>
  <si>
    <t>Veggie Extreme Sandwich + Supreme Squeeze</t>
  </si>
  <si>
    <t>JZ119</t>
  </si>
  <si>
    <t>Veggie Extreme Sandwich + Smoothie Regular</t>
  </si>
  <si>
    <t>JZ120</t>
  </si>
  <si>
    <t>Veggie Extreme Sandwich + Smoothie Large</t>
  </si>
  <si>
    <t>JZ121</t>
  </si>
  <si>
    <t>Veggie Extreme Sandwich + Hot Coffee</t>
  </si>
  <si>
    <t>JZ122</t>
  </si>
  <si>
    <t>Veggie Extreme Sandwich + Iced Coffee</t>
  </si>
  <si>
    <t>JZ123</t>
  </si>
  <si>
    <t>Veggie Extreme Sandwich + Nescafe Coffee</t>
  </si>
  <si>
    <t>JZ124</t>
  </si>
  <si>
    <t>Veggie Extreme Sandwich + Karak Tree</t>
  </si>
  <si>
    <t>JZ125</t>
  </si>
  <si>
    <t>Veggie Extreme Sandwich + Green Tea</t>
  </si>
  <si>
    <t>JZ126</t>
  </si>
  <si>
    <t>Veggie Extreme Sandwich + Cardamom Tea</t>
  </si>
  <si>
    <t>JZ127</t>
  </si>
  <si>
    <t>Veggie Extreme Sandwich + Dodh Patti</t>
  </si>
  <si>
    <t>JZ128</t>
  </si>
  <si>
    <t>Club Sandwich + Fresh Seasonal Squeeze Regular</t>
  </si>
  <si>
    <t>JZ129</t>
  </si>
  <si>
    <t>Club Sandwich + Fresh Seasonal Squeeze Large</t>
  </si>
  <si>
    <t>JZ130</t>
  </si>
  <si>
    <t>Club Sandwich + Mint Margarita Regular</t>
  </si>
  <si>
    <t>JZ131</t>
  </si>
  <si>
    <t>Club Sandwich + Mint Margarita Large</t>
  </si>
  <si>
    <t>JZ132</t>
  </si>
  <si>
    <t>Club Sandwich + Shake Regular</t>
  </si>
  <si>
    <t>JZ133</t>
  </si>
  <si>
    <t>Club Sandwich + Shake Large</t>
  </si>
  <si>
    <t>JZ134</t>
  </si>
  <si>
    <t>Club Sandwich + Supreme Squeeze</t>
  </si>
  <si>
    <t>JZ135</t>
  </si>
  <si>
    <t>Club Sandwich + Smoothie Regular</t>
  </si>
  <si>
    <t>JZ136</t>
  </si>
  <si>
    <t>Club Sandwich + Smoothie Large</t>
  </si>
  <si>
    <t>JZ137</t>
  </si>
  <si>
    <t>Club Sandwich + Hot Coffee</t>
  </si>
  <si>
    <t>JZ138</t>
  </si>
  <si>
    <t>Club Sandwich + Iced Coffee</t>
  </si>
  <si>
    <t>JZ139</t>
  </si>
  <si>
    <t>Club Sandwich + Nescafe Coffee</t>
  </si>
  <si>
    <t>JZ140</t>
  </si>
  <si>
    <t>Club Sandwich + Karak Tree</t>
  </si>
  <si>
    <t>JZ141</t>
  </si>
  <si>
    <t>Club Sandwich + Green Tea</t>
  </si>
  <si>
    <t>JZ142</t>
  </si>
  <si>
    <t>Club Sandwich + Cardamom Tea</t>
  </si>
  <si>
    <t>JZ143</t>
  </si>
  <si>
    <t>Club Sandwich + Dodh Patti</t>
  </si>
  <si>
    <t>JZ144</t>
  </si>
  <si>
    <t>Zinger Twister Wrap + Fresh Seasonal Squeeze Regular</t>
  </si>
  <si>
    <t>JZ145</t>
  </si>
  <si>
    <t>Zinger Twister Wrap + Fresh Seasonal Squeeze Large</t>
  </si>
  <si>
    <t>JZ146</t>
  </si>
  <si>
    <t>Zinger Twister Wrap + Mint Margarita Regular</t>
  </si>
  <si>
    <t>JZ147</t>
  </si>
  <si>
    <t>Zinger Twister Wrap + Mint Margarita Large</t>
  </si>
  <si>
    <t>JZ148</t>
  </si>
  <si>
    <t>Zinger Twister Wrap + Shake Regular</t>
  </si>
  <si>
    <t>JZ149</t>
  </si>
  <si>
    <t>Zinger Twister Wrap + Shake Large</t>
  </si>
  <si>
    <t>JZ150</t>
  </si>
  <si>
    <t>Zinger Twister Wrap + Supreme Squeeze</t>
  </si>
  <si>
    <t>JZ151</t>
  </si>
  <si>
    <t>Zinger Twister Wrap + Smoothie Regular</t>
  </si>
  <si>
    <t>JZ152</t>
  </si>
  <si>
    <t>Zinger Twister Wrap + Smoothie Large</t>
  </si>
  <si>
    <t>JZ153</t>
  </si>
  <si>
    <t>Zinger Twister Wrap + Hot Coffee</t>
  </si>
  <si>
    <t>JZ154</t>
  </si>
  <si>
    <t>Zinger Twister Wrap + Iced Coffee</t>
  </si>
  <si>
    <t>JZ155</t>
  </si>
  <si>
    <t>Zinger Twister Wrap + Nescafe Coffee</t>
  </si>
  <si>
    <t>JZ156</t>
  </si>
  <si>
    <t>Zinger Twister Wrap + Karak Tree</t>
  </si>
  <si>
    <t>JZ157</t>
  </si>
  <si>
    <t>Zinger Twister Wrap + Green Tea</t>
  </si>
  <si>
    <t>JZ158</t>
  </si>
  <si>
    <t>Zinger Twister Wrap + Cardamom Tea</t>
  </si>
  <si>
    <t>JZ159</t>
  </si>
  <si>
    <t>Zinger Twister Wrap + Dodh Patti</t>
  </si>
  <si>
    <t>JZ160</t>
  </si>
  <si>
    <t>Chicken Ceaser Perfection Wrap + Fresh Seasonal Squeeze Regular</t>
  </si>
  <si>
    <t>JZ161</t>
  </si>
  <si>
    <t>Chicken Ceaser Perfection Wrap + Fresh Seasonal Squeeze Large</t>
  </si>
  <si>
    <t>JZ162</t>
  </si>
  <si>
    <t>Chicken Ceaser Perfection Wrap + Mint Margarita Regular</t>
  </si>
  <si>
    <t>JZ163</t>
  </si>
  <si>
    <t>Chicken Ceaser Perfection Wrap + Mint Margarita Large</t>
  </si>
  <si>
    <t>JZ164</t>
  </si>
  <si>
    <t>Chicken Ceaser Perfection Wrap + Shake Regular</t>
  </si>
  <si>
    <t>JZ165</t>
  </si>
  <si>
    <t>Chicken Ceaser Perfection Wrap + Shake Large</t>
  </si>
  <si>
    <t>JZ166</t>
  </si>
  <si>
    <t>Chicken Ceaser Perfection Wrap + Supreme Squeeze</t>
  </si>
  <si>
    <t>JZ167</t>
  </si>
  <si>
    <t>Chicken Ceaser Perfection Wrap + Smoothie Regular</t>
  </si>
  <si>
    <t>JZ168</t>
  </si>
  <si>
    <t>Chicken Ceaser Perfection Wrap + Smoothie Large</t>
  </si>
  <si>
    <t>JZ169</t>
  </si>
  <si>
    <t>Chicken Ceaser Perfection Wrap + Hot Coffee</t>
  </si>
  <si>
    <t>JZ170</t>
  </si>
  <si>
    <t>Chicken Ceaser Perfection Wrap + Iced Coffee</t>
  </si>
  <si>
    <t>JZ171</t>
  </si>
  <si>
    <t>Chicken Ceaser Perfection Wrap + Nescafe Coffee</t>
  </si>
  <si>
    <t>JZ172</t>
  </si>
  <si>
    <t>Chicken Ceaser Perfection Wrap + Karak Tree</t>
  </si>
  <si>
    <t>JZ173</t>
  </si>
  <si>
    <t>Chicken Ceaser Perfection Wrap + Green Tea</t>
  </si>
  <si>
    <t>JZ174</t>
  </si>
  <si>
    <t>Chicken Ceaser Perfection Wrap + Cardamom Tea</t>
  </si>
  <si>
    <t>JZ175</t>
  </si>
  <si>
    <t>Chicken Ceaser Perfection Wrap + Dodh Patti</t>
  </si>
  <si>
    <t>JZ176</t>
  </si>
  <si>
    <t>Mediterranean Wrap + Fresh Seasonal Squeeze Regular</t>
  </si>
  <si>
    <t>JZ177</t>
  </si>
  <si>
    <t>Mediterranean Wrap + Fresh Seasonal Squeeze Large</t>
  </si>
  <si>
    <t>JZ178</t>
  </si>
  <si>
    <t>Mediterranean Wrap + Mint Margarita Regular</t>
  </si>
  <si>
    <t>JZ179</t>
  </si>
  <si>
    <t>Mediterranean Wrap + Mint Margarita Large</t>
  </si>
  <si>
    <t>JZ180</t>
  </si>
  <si>
    <t>Mediterranean Wrap + Shake Regular</t>
  </si>
  <si>
    <t>JZ181</t>
  </si>
  <si>
    <t>Mediterranean Wrap + Shake Large</t>
  </si>
  <si>
    <t>JZ182</t>
  </si>
  <si>
    <t>Mediterranean Wrap + Supreme Squeeze</t>
  </si>
  <si>
    <t>JZ183</t>
  </si>
  <si>
    <t>Mediterranean Wrap + Smoothie Regular</t>
  </si>
  <si>
    <t>JZ184</t>
  </si>
  <si>
    <t>Mediterranean Wrap + Smoothie Large</t>
  </si>
  <si>
    <t>JZ185</t>
  </si>
  <si>
    <t>Mediterranean Wrap + Hot Coffee</t>
  </si>
  <si>
    <t>JZ186</t>
  </si>
  <si>
    <t>Mediterranean Wrap + Iced Coffee</t>
  </si>
  <si>
    <t>JZ187</t>
  </si>
  <si>
    <t>Mediterranean Wrap + Nescafe Coffee</t>
  </si>
  <si>
    <t>JZ188</t>
  </si>
  <si>
    <t>Mediterranean Wrap + Karak Tree</t>
  </si>
  <si>
    <t>JZ189</t>
  </si>
  <si>
    <t>Mediterranean Wrap + Green Tea</t>
  </si>
  <si>
    <t>JZ190</t>
  </si>
  <si>
    <t>Mediterranean Wrap + Cardamom Tea</t>
  </si>
  <si>
    <t>JZ191</t>
  </si>
  <si>
    <t>Mediterranean Wrap + Dodh Patti</t>
  </si>
  <si>
    <t>JZ192</t>
  </si>
  <si>
    <t>Spicy Chicken Wrap + Fresh Seasonal Squeeze Regular</t>
  </si>
  <si>
    <t>JZ193</t>
  </si>
  <si>
    <t>Spicy Chicken Wrap + Fresh Seasonal Squeeze Large</t>
  </si>
  <si>
    <t>JZ194</t>
  </si>
  <si>
    <t>Spicy Chicken Wrap + Mint Margarita Regular</t>
  </si>
  <si>
    <t>JZ195</t>
  </si>
  <si>
    <t>Spicy Chicken Wrap + Mint Margarita Large</t>
  </si>
  <si>
    <t>JZ196</t>
  </si>
  <si>
    <t>Spicy Chicken Wrap + Shake Regular</t>
  </si>
  <si>
    <t>JZ197</t>
  </si>
  <si>
    <t>Spicy Chicken Wrap + Shake Large</t>
  </si>
  <si>
    <t>JZ198</t>
  </si>
  <si>
    <t>Spicy Chicken Wrap + Supreme Squeeze</t>
  </si>
  <si>
    <t>JZ199</t>
  </si>
  <si>
    <t>Spicy Chicken Wrap + Smoothie Regular</t>
  </si>
  <si>
    <t>JZ200</t>
  </si>
  <si>
    <t>Spicy Chicken Wrap + Smoothie Large</t>
  </si>
  <si>
    <t>JZ201</t>
  </si>
  <si>
    <t>Spicy Chicken Wrap + Hot Coffee</t>
  </si>
  <si>
    <t>JZ202</t>
  </si>
  <si>
    <t>Spicy Chicken Wrap + Iced Coffee</t>
  </si>
  <si>
    <t>JZ203</t>
  </si>
  <si>
    <t>Spicy Chicken Wrap + Nescafe Coffee</t>
  </si>
  <si>
    <t>JZ204</t>
  </si>
  <si>
    <t>Spicy Chicken Wrap + Karak Tree</t>
  </si>
  <si>
    <t>JZ205</t>
  </si>
  <si>
    <t>Spicy Chicken Wrap + Green Tea</t>
  </si>
  <si>
    <t>JZ206</t>
  </si>
  <si>
    <t>Spicy Chicken Wrap + Cardamom Tea</t>
  </si>
  <si>
    <t>JZ207</t>
  </si>
  <si>
    <t>Spicy Chicken Wrap + Dodh Patti</t>
  </si>
  <si>
    <t>JZ208</t>
  </si>
  <si>
    <t>Mighty Zinger + Fresh Seasonal Squeeze Regular</t>
  </si>
  <si>
    <t>JZ209</t>
  </si>
  <si>
    <t>Mighty Zinger + Fresh Seasonal Squeeze Large</t>
  </si>
  <si>
    <t>JZ210</t>
  </si>
  <si>
    <t>Mighty Zinger + Mint Margarita Regular</t>
  </si>
  <si>
    <t>JZ211</t>
  </si>
  <si>
    <t>Mighty Zinger + Mint Margarita Large</t>
  </si>
  <si>
    <t>JZ212</t>
  </si>
  <si>
    <t>Mighty Zinger + Shake Regular</t>
  </si>
  <si>
    <t>JZ213</t>
  </si>
  <si>
    <t>Mighty Zinger + Shake Large</t>
  </si>
  <si>
    <t>JZ214</t>
  </si>
  <si>
    <t>Mighty Zinger + Supreme Squeeze</t>
  </si>
  <si>
    <t>JZ215</t>
  </si>
  <si>
    <t>Mighty Zinger + Smoothie Regular</t>
  </si>
  <si>
    <t>JZ216</t>
  </si>
  <si>
    <t>Mighty Zinger + Smoothie Large</t>
  </si>
  <si>
    <t>JZ217</t>
  </si>
  <si>
    <t>Mighty Zinger + Hot Coffee</t>
  </si>
  <si>
    <t>JZ218</t>
  </si>
  <si>
    <t>Mighty Zinger + Iced Coffee</t>
  </si>
  <si>
    <t>JZ219</t>
  </si>
  <si>
    <t>Mighty Zinger + Nescafe Coffee</t>
  </si>
  <si>
    <t>JZ220</t>
  </si>
  <si>
    <t>Mighty Zinger + Karak Tree</t>
  </si>
  <si>
    <t>JZ221</t>
  </si>
  <si>
    <t>Mighty Zinger + Green Tea</t>
  </si>
  <si>
    <t>JZ222</t>
  </si>
  <si>
    <t>Mighty Zinger + Cardamom Tea</t>
  </si>
  <si>
    <t>JZ223</t>
  </si>
  <si>
    <t>Mighty Zinger + Dodh Patti</t>
  </si>
  <si>
    <t>JZ224</t>
  </si>
  <si>
    <t>Crunch Burger + Fresh Seasonal Squeeze Regular</t>
  </si>
  <si>
    <t>JZ225</t>
  </si>
  <si>
    <t>Crunch Burger + Fresh Seasonal Squeeze Large</t>
  </si>
  <si>
    <t>JZ226</t>
  </si>
  <si>
    <t>Crunch Burger + Mint Margarita Regular</t>
  </si>
  <si>
    <t>JZ227</t>
  </si>
  <si>
    <t>Crunch Burger + Mint Margarita Large</t>
  </si>
  <si>
    <t>JZ228</t>
  </si>
  <si>
    <t>Crunch Burger + Shake Regular</t>
  </si>
  <si>
    <t>JZ229</t>
  </si>
  <si>
    <t>Crunch Burger + Shake Large</t>
  </si>
  <si>
    <t>JZ230</t>
  </si>
  <si>
    <t>Crunch Burger + Supreme Squeeze</t>
  </si>
  <si>
    <t>JZ231</t>
  </si>
  <si>
    <t>Crunch Burger + Smoothie Regular</t>
  </si>
  <si>
    <t>JZ232</t>
  </si>
  <si>
    <t>Crunch Burger + Smoothie Large</t>
  </si>
  <si>
    <t>JZ233</t>
  </si>
  <si>
    <t>Crunch Burger + Hot Coffee</t>
  </si>
  <si>
    <t>JZ234</t>
  </si>
  <si>
    <t>Crunch Burger + Iced Coffee</t>
  </si>
  <si>
    <t>JZ235</t>
  </si>
  <si>
    <t>Crunch Burger + Nescafe Coffee</t>
  </si>
  <si>
    <t>JZ236</t>
  </si>
  <si>
    <t>Crunch Burger + Karak Tree</t>
  </si>
  <si>
    <t>JZ237</t>
  </si>
  <si>
    <t>Crunch Burger + Green Tea</t>
  </si>
  <si>
    <t>JZ238</t>
  </si>
  <si>
    <t>Crunch Burger + Cardamom Tea</t>
  </si>
  <si>
    <t>JZ239</t>
  </si>
  <si>
    <t>Crunch Burger + Dodh Patti</t>
  </si>
  <si>
    <t>JZ240</t>
  </si>
  <si>
    <t>Grill Chicken Burger + Fresh Seasonal Squeeze Regular</t>
  </si>
  <si>
    <t>JZ241</t>
  </si>
  <si>
    <t>Grill Chicken Burger + Fresh Seasonal Squeeze Large</t>
  </si>
  <si>
    <t>JZ242</t>
  </si>
  <si>
    <t>Grill Chicken Burger + Mint Margarita Regular</t>
  </si>
  <si>
    <t>JZ243</t>
  </si>
  <si>
    <t>Grill Chicken Burger + Mint Margarita Large</t>
  </si>
  <si>
    <t>JZ244</t>
  </si>
  <si>
    <t>Grill Chicken Burger + Shake Regular</t>
  </si>
  <si>
    <t>JZ245</t>
  </si>
  <si>
    <t>Grill Chicken Burger + Shake Large</t>
  </si>
  <si>
    <t>JZ246</t>
  </si>
  <si>
    <t>Grill Chicken Burger + Supreme Squeeze</t>
  </si>
  <si>
    <t>JZ247</t>
  </si>
  <si>
    <t>Grill Chicken Burger + Smoothie Regular</t>
  </si>
  <si>
    <t>JZ248</t>
  </si>
  <si>
    <t>Grill Chicken Burger + Smoothie Large</t>
  </si>
  <si>
    <t>JZ249</t>
  </si>
  <si>
    <t>Grill Chicken Burger + Hot Coffee</t>
  </si>
  <si>
    <t>JZ250</t>
  </si>
  <si>
    <t>Grill Chicken Burger + Iced Coffee</t>
  </si>
  <si>
    <t>JZ251</t>
  </si>
  <si>
    <t>Grill Chicken Burger + Nescafe Coffee</t>
  </si>
  <si>
    <t>JZ252</t>
  </si>
  <si>
    <t>Grill Chicken Burger + Karak Tree</t>
  </si>
  <si>
    <t>JZ253</t>
  </si>
  <si>
    <t>Grill Chicken Burger + Green Tea</t>
  </si>
  <si>
    <t>JZ254</t>
  </si>
  <si>
    <t>Grill Chicken Burger + Cardamom Tea</t>
  </si>
  <si>
    <t>JZ255</t>
  </si>
  <si>
    <t>Grill Chicken Burger + Dodh Patti</t>
  </si>
  <si>
    <t>JZ256</t>
  </si>
  <si>
    <t>Grill Beef Burger + Fresh Seasonal Squeeze Regular</t>
  </si>
  <si>
    <t>JZ257</t>
  </si>
  <si>
    <t>Grill Beef Burger + Fresh Seasonal Squeeze Large</t>
  </si>
  <si>
    <t>JZ258</t>
  </si>
  <si>
    <t>Grill Beef Burger + Mint Margarita Regular</t>
  </si>
  <si>
    <t>JZ259</t>
  </si>
  <si>
    <t>Grill Beef Burger + Mint Margarita Large</t>
  </si>
  <si>
    <t>JZ260</t>
  </si>
  <si>
    <t>Grill Beef Burger + Shake Regular</t>
  </si>
  <si>
    <t>JZ261</t>
  </si>
  <si>
    <t>Grill Beef Burger + Shake Large</t>
  </si>
  <si>
    <t>JZ262</t>
  </si>
  <si>
    <t>Grill Beef Burger + Supreme Squeeze</t>
  </si>
  <si>
    <t>JZ263</t>
  </si>
  <si>
    <t>Grill Beef Burger + Smoothie Regular</t>
  </si>
  <si>
    <t>JZ264</t>
  </si>
  <si>
    <t>Grill Beef Burger + Smoothie Large</t>
  </si>
  <si>
    <t>JZ265</t>
  </si>
  <si>
    <t>Grill Beef Burger + Hot Coffee</t>
  </si>
  <si>
    <t>JZ266</t>
  </si>
  <si>
    <t>Grill Beef Burger + Iced Coffee</t>
  </si>
  <si>
    <t>JZ267</t>
  </si>
  <si>
    <t>Grill Beef Burger + Nescafe Coffee</t>
  </si>
  <si>
    <t>JZ268</t>
  </si>
  <si>
    <t>Grill Beef Burger + Karak Tree</t>
  </si>
  <si>
    <t>JZ269</t>
  </si>
  <si>
    <t>Grill Beef Burger + Green Tea</t>
  </si>
  <si>
    <t>JZ270</t>
  </si>
  <si>
    <t>Grill Beef Burger + Cardamom Tea</t>
  </si>
  <si>
    <t>JZ271</t>
  </si>
  <si>
    <t>Grill Beef Burger + Dodh Patti</t>
  </si>
  <si>
    <t>JZ272</t>
  </si>
  <si>
    <t>Zinger Burger + Fresh Seasonal Squeeze Regular</t>
  </si>
  <si>
    <t>JZ273</t>
  </si>
  <si>
    <t>Zinger Burger + Fresh Seasonal Squeeze Large</t>
  </si>
  <si>
    <t>JZ274</t>
  </si>
  <si>
    <t>Zinger Burger + Mint Margarita Regular</t>
  </si>
  <si>
    <t>JZ275</t>
  </si>
  <si>
    <t>Zinger Burger + Mint Margarita Large</t>
  </si>
  <si>
    <t>JZ276</t>
  </si>
  <si>
    <t>Zinger Burger + Shake Regular</t>
  </si>
  <si>
    <t>JZ277</t>
  </si>
  <si>
    <t>Zinger Burger + Shake Large</t>
  </si>
  <si>
    <t>JZ278</t>
  </si>
  <si>
    <t>Zinger Burger + Supreme Squeeze</t>
  </si>
  <si>
    <t>JZ279</t>
  </si>
  <si>
    <t>Zinger Burger + Smoothie Regular</t>
  </si>
  <si>
    <t>JZ280</t>
  </si>
  <si>
    <t>Zinger Burger + Smoothie Large</t>
  </si>
  <si>
    <t>JZ281</t>
  </si>
  <si>
    <t>Zinger Burger + Hot Coffee</t>
  </si>
  <si>
    <t>JZ282</t>
  </si>
  <si>
    <t>Zinger Burger + Iced Coffee</t>
  </si>
  <si>
    <t>JZ283</t>
  </si>
  <si>
    <t>Zinger Burger + Nescafe Coffee</t>
  </si>
  <si>
    <t>JZ284</t>
  </si>
  <si>
    <t>Zinger Burger + Karak Tree</t>
  </si>
  <si>
    <t>JZ285</t>
  </si>
  <si>
    <t>Zinger Burger + Green Tea</t>
  </si>
  <si>
    <t>JZ286</t>
  </si>
  <si>
    <t>Zinger Burger + Cardamom Tea</t>
  </si>
  <si>
    <t>JZ287</t>
  </si>
  <si>
    <t>Zinger Burger + Dodh Patti</t>
  </si>
  <si>
    <t>JZ288</t>
  </si>
  <si>
    <t>Cicken Cheese Burger + Fresh Seasonal Squeeze Regular</t>
  </si>
  <si>
    <t>JZ289</t>
  </si>
  <si>
    <t>Cicken Cheese Burger + Fresh Seasonal Squeeze Large</t>
  </si>
  <si>
    <t>JZ290</t>
  </si>
  <si>
    <t>Cicken Cheese Burger + Mint Margarita Regular</t>
  </si>
  <si>
    <t>JZ291</t>
  </si>
  <si>
    <t>Cicken Cheese Burger + Mint Margarita Large</t>
  </si>
  <si>
    <t>JZ292</t>
  </si>
  <si>
    <t>Cicken Cheese Burger + Shake Regular</t>
  </si>
  <si>
    <t>JZ293</t>
  </si>
  <si>
    <t>Cicken Cheese Burger + Shake Large</t>
  </si>
  <si>
    <t>JZ294</t>
  </si>
  <si>
    <t>Cicken Cheese Burger + Supreme Squeeze</t>
  </si>
  <si>
    <t>JZ295</t>
  </si>
  <si>
    <t>Cicken Cheese Burger + Smoothie Regular</t>
  </si>
  <si>
    <t>JZ296</t>
  </si>
  <si>
    <t>Cicken Cheese Burger + Smoothie Large</t>
  </si>
  <si>
    <t>JZ297</t>
  </si>
  <si>
    <t>Cicken Cheese Burger + Hot Coffee</t>
  </si>
  <si>
    <t>JZ298</t>
  </si>
  <si>
    <t>Cicken Cheese Burger + Iced Coffee</t>
  </si>
  <si>
    <t>JZ299</t>
  </si>
  <si>
    <t>Cicken Cheese Burger + Nescafe Coffee</t>
  </si>
  <si>
    <t>JZ300</t>
  </si>
  <si>
    <t>Cicken Cheese Burger + Karak Tree</t>
  </si>
  <si>
    <t>JZ301</t>
  </si>
  <si>
    <t>Cicken Cheese Burger + Green Tea</t>
  </si>
  <si>
    <t>JZ302</t>
  </si>
  <si>
    <t>Cicken Cheese Burger + Cardamom Tea</t>
  </si>
  <si>
    <t>JZ303</t>
  </si>
  <si>
    <t>Cicken Cheese Burger + Dodh Patti</t>
  </si>
  <si>
    <t>JZ304</t>
  </si>
  <si>
    <t>Anda Shami Burger + Fresh Seasonal Squeeze Regular</t>
  </si>
  <si>
    <t>JZ305</t>
  </si>
  <si>
    <t>Anda Shami Burger + Fresh Seasonal Squeeze Large</t>
  </si>
  <si>
    <t>JZ306</t>
  </si>
  <si>
    <t>Anda Shami Burger + Mint Margarita Regular</t>
  </si>
  <si>
    <t>JZ307</t>
  </si>
  <si>
    <t>Anda Shami Burger + Mint Margarita Large</t>
  </si>
  <si>
    <t>JZ308</t>
  </si>
  <si>
    <t>Anda Shami Burger + Shake Regular</t>
  </si>
  <si>
    <t>JZ309</t>
  </si>
  <si>
    <t>Anda Shami Burger + Shake Large</t>
  </si>
  <si>
    <t>JZ310</t>
  </si>
  <si>
    <t>Anda Shami Burger + Supreme Squeeze</t>
  </si>
  <si>
    <t>JZ311</t>
  </si>
  <si>
    <t>Anda Shami Burger + Smoothie Regular</t>
  </si>
  <si>
    <t>JZ312</t>
  </si>
  <si>
    <t>Anda Shami Burger + Smoothie Large</t>
  </si>
  <si>
    <t>JZ313</t>
  </si>
  <si>
    <t>Anda Shami Burger + Hot Coffee</t>
  </si>
  <si>
    <t>JZ314</t>
  </si>
  <si>
    <t>Anda Shami Burger + Iced Coffee</t>
  </si>
  <si>
    <t>JZ315</t>
  </si>
  <si>
    <t>Anda Shami Burger + Nescafe Coffee</t>
  </si>
  <si>
    <t>JZ316</t>
  </si>
  <si>
    <t>Anda Shami Burger + Karak Tree</t>
  </si>
  <si>
    <t>JZ317</t>
  </si>
  <si>
    <t>Anda Shami Burger + Green Tea</t>
  </si>
  <si>
    <t>JZ318</t>
  </si>
  <si>
    <t>Anda Shami Burger + Cardamom Tea</t>
  </si>
  <si>
    <t>JZ319</t>
  </si>
  <si>
    <t>Anda Shami Burger + Dodh Patti</t>
  </si>
  <si>
    <t>JZ320</t>
  </si>
  <si>
    <t>6 Pieces Nuggets + Fresh Seasonal Squeeze Regular</t>
  </si>
  <si>
    <t>JZ321</t>
  </si>
  <si>
    <t>6 Pieces Nuggets + Fresh Seasonal Squeeze Large</t>
  </si>
  <si>
    <t>JZ322</t>
  </si>
  <si>
    <t>6 Pieces Nuggets + Mint Margarita Regular</t>
  </si>
  <si>
    <t>JZ323</t>
  </si>
  <si>
    <t>6 Pieces Nuggets + Mint Margarita Large</t>
  </si>
  <si>
    <t>JZ324</t>
  </si>
  <si>
    <t>6 Pieces Nuggets + Shake Regular</t>
  </si>
  <si>
    <t>JZ325</t>
  </si>
  <si>
    <t>6 Pieces Nuggets + Shake Large</t>
  </si>
  <si>
    <t>JZ326</t>
  </si>
  <si>
    <t>6 Pieces Nuggets + Supreme Squeeze</t>
  </si>
  <si>
    <t>JZ327</t>
  </si>
  <si>
    <t>6 Pieces Nuggets + Smoothie Regular</t>
  </si>
  <si>
    <t>JZ328</t>
  </si>
  <si>
    <t>6 Pieces Nuggets + Smoothie Large</t>
  </si>
  <si>
    <t>JZ329</t>
  </si>
  <si>
    <t>6 Pieces Nuggets + Hot Coffee</t>
  </si>
  <si>
    <t>JZ330</t>
  </si>
  <si>
    <t>6 Pieces Nuggets + Iced Coffee</t>
  </si>
  <si>
    <t>JZ331</t>
  </si>
  <si>
    <t>6 Pieces Nuggets + Nescafe Coffee</t>
  </si>
  <si>
    <t>JZ332</t>
  </si>
  <si>
    <t>6 Pieces Nuggets + Karak Tree</t>
  </si>
  <si>
    <t>JZ333</t>
  </si>
  <si>
    <t>6 Pieces Nuggets + Green Tea</t>
  </si>
  <si>
    <t>JZ334</t>
  </si>
  <si>
    <t>6 Pieces Nuggets + Cardamom Tea</t>
  </si>
  <si>
    <t>JZ335</t>
  </si>
  <si>
    <t>6 Pieces Nuggets + Dodh Patti</t>
  </si>
  <si>
    <t>JZ336</t>
  </si>
  <si>
    <t>9 Pieces Nuggets + Fresh Seasonal Squeeze Regular</t>
  </si>
  <si>
    <t>JZ337</t>
  </si>
  <si>
    <t>9 Pieces Nuggets + Fresh Seasonal Squeeze Large</t>
  </si>
  <si>
    <t>JZ338</t>
  </si>
  <si>
    <t>9 Pieces Nuggets + Mint Margarita Regular</t>
  </si>
  <si>
    <t>JZ339</t>
  </si>
  <si>
    <t>9 Pieces Nuggets + Mint Margarita Large</t>
  </si>
  <si>
    <t>JZ340</t>
  </si>
  <si>
    <t>9 Pieces Nuggets + Shake Regular</t>
  </si>
  <si>
    <t>JZ341</t>
  </si>
  <si>
    <t>9 Pieces Nuggets + Shake Large</t>
  </si>
  <si>
    <t>JZ342</t>
  </si>
  <si>
    <t>9 Pieces Nuggets + Supreme Squeeze</t>
  </si>
  <si>
    <t>JZ343</t>
  </si>
  <si>
    <t>9 Pieces Nuggets + Smoothie Regular</t>
  </si>
  <si>
    <t>JZ344</t>
  </si>
  <si>
    <t>9 Pieces Nuggets + Smoothie Large</t>
  </si>
  <si>
    <t>JZ345</t>
  </si>
  <si>
    <t>9 Pieces Nuggets + Hot Coffee</t>
  </si>
  <si>
    <t>JZ346</t>
  </si>
  <si>
    <t>9 Pieces Nuggets + Iced Coffee</t>
  </si>
  <si>
    <t>JZ347</t>
  </si>
  <si>
    <t>9 Pieces Nuggets + Nescafe Coffee</t>
  </si>
  <si>
    <t>JZ348</t>
  </si>
  <si>
    <t>9 Pieces Nuggets + Karak Tree</t>
  </si>
  <si>
    <t>JZ349</t>
  </si>
  <si>
    <t>9 Pieces Nuggets + Green Tea</t>
  </si>
  <si>
    <t>JZ350</t>
  </si>
  <si>
    <t>9 Pieces Nuggets + Cardamom Tea</t>
  </si>
  <si>
    <t>JZ351</t>
  </si>
  <si>
    <t>9 Pieces Nuggets + Dodh Patti</t>
  </si>
  <si>
    <t>JZ352</t>
  </si>
  <si>
    <t>Chicken Chips + Fresh Seasonal Squeeze Regular</t>
  </si>
  <si>
    <t>JZ353</t>
  </si>
  <si>
    <t>Chicken Chips + Fresh Seasonal Squeeze Large</t>
  </si>
  <si>
    <t>JZ354</t>
  </si>
  <si>
    <t>Chicken Chips + Mint Margarita Regular</t>
  </si>
  <si>
    <t>JZ355</t>
  </si>
  <si>
    <t>Chicken Chips + Mint Margarita Large</t>
  </si>
  <si>
    <t>JZ356</t>
  </si>
  <si>
    <t>Chicken Chips + Shake Regular</t>
  </si>
  <si>
    <t>JZ357</t>
  </si>
  <si>
    <t>Chicken Chips + Shake Large</t>
  </si>
  <si>
    <t>JZ358</t>
  </si>
  <si>
    <t>Chicken Chips + Supreme Squeeze</t>
  </si>
  <si>
    <t>JZ359</t>
  </si>
  <si>
    <t>Chicken Chips + Smoothie Regular</t>
  </si>
  <si>
    <t>JZ360</t>
  </si>
  <si>
    <t>Chicken Chips + Smoothie Large</t>
  </si>
  <si>
    <t>JZ361</t>
  </si>
  <si>
    <t>Chicken Chips + Hot Coffee</t>
  </si>
  <si>
    <t>JZ362</t>
  </si>
  <si>
    <t>Chicken Chips + Iced Coffee</t>
  </si>
  <si>
    <t>JZ363</t>
  </si>
  <si>
    <t>Chicken Chips + Nescafe Coffee</t>
  </si>
  <si>
    <t>JZ364</t>
  </si>
  <si>
    <t>Chicken Chips + Karak Tree</t>
  </si>
  <si>
    <t>JZ365</t>
  </si>
  <si>
    <t>Chicken Chips + Green Tea</t>
  </si>
  <si>
    <t>JZ366</t>
  </si>
  <si>
    <t>Chicken Chips + Cardamom Tea</t>
  </si>
  <si>
    <t>JZ367</t>
  </si>
  <si>
    <t>Chicken Chips + Dodh Patti</t>
  </si>
  <si>
    <t>JZ368</t>
  </si>
  <si>
    <t>Fish n Chips + Fresh Seasonal Squeeze Regular</t>
  </si>
  <si>
    <t>JZ369</t>
  </si>
  <si>
    <t>Fish n Chips + Fresh Seasonal Squeeze Large</t>
  </si>
  <si>
    <t>JZ370</t>
  </si>
  <si>
    <t>Fish n Chips + Mint Margarita Regular</t>
  </si>
  <si>
    <t>JZ371</t>
  </si>
  <si>
    <t>Fish n Chips + Mint Margarita Large</t>
  </si>
  <si>
    <t>JZ372</t>
  </si>
  <si>
    <t>Fish n Chips + Shake Regular</t>
  </si>
  <si>
    <t>JZ373</t>
  </si>
  <si>
    <t>Fish n Chips + Shake Large</t>
  </si>
  <si>
    <t>JZ374</t>
  </si>
  <si>
    <t>Fish n Chips + Supreme Squeeze</t>
  </si>
  <si>
    <t>JZ375</t>
  </si>
  <si>
    <t>Fish n Chips + Smoothie Regular</t>
  </si>
  <si>
    <t>JZ376</t>
  </si>
  <si>
    <t>Fish n Chips + Smoothie Large</t>
  </si>
  <si>
    <t>JZ377</t>
  </si>
  <si>
    <t>Fish n Chips + Hot Coffee</t>
  </si>
  <si>
    <t>JZ378</t>
  </si>
  <si>
    <t>Fish n Chips + Iced Coffee</t>
  </si>
  <si>
    <t>JZ379</t>
  </si>
  <si>
    <t>Fish n Chips + Nescafe Coffee</t>
  </si>
  <si>
    <t>JZ380</t>
  </si>
  <si>
    <t>Fish n Chips + Karak Tree</t>
  </si>
  <si>
    <t>JZ381</t>
  </si>
  <si>
    <t>Fish n Chips + Green Tea</t>
  </si>
  <si>
    <t>JZ382</t>
  </si>
  <si>
    <t>Fish n Chips + Cardamom Tea</t>
  </si>
  <si>
    <t>JZ383</t>
  </si>
  <si>
    <t>Fish n Chips + Dodh Patti</t>
  </si>
  <si>
    <t>JZ384</t>
  </si>
  <si>
    <t>Pepperoni Chips + Fresh Seasonal Squeeze Regular</t>
  </si>
  <si>
    <t>JZ385</t>
  </si>
  <si>
    <t>Pepperoni Chips + Fresh Seasonal Squeeze Large</t>
  </si>
  <si>
    <t>JZ386</t>
  </si>
  <si>
    <t>Pepperoni Chips + Mint Margarita Regular</t>
  </si>
  <si>
    <t>JZ387</t>
  </si>
  <si>
    <t>Pepperoni Chips + Mint Margarita Large</t>
  </si>
  <si>
    <t>JZ388</t>
  </si>
  <si>
    <t>Pepperoni Chips + Shake Regular</t>
  </si>
  <si>
    <t>JZ389</t>
  </si>
  <si>
    <t>Pepperoni Chips + Shake Large</t>
  </si>
  <si>
    <t>JZ390</t>
  </si>
  <si>
    <t>Pepperoni Chips + Supreme Squeeze</t>
  </si>
  <si>
    <t>JZ391</t>
  </si>
  <si>
    <t>Pepperoni Chips + Smoothie Regular</t>
  </si>
  <si>
    <t>JZ392</t>
  </si>
  <si>
    <t>Pepperoni Chips + Smoothie Large</t>
  </si>
  <si>
    <t>JZ393</t>
  </si>
  <si>
    <t>Pepperoni Chips + Hot Coffee</t>
  </si>
  <si>
    <t>JZ394</t>
  </si>
  <si>
    <t>Pepperoni Chips + Iced Coffee</t>
  </si>
  <si>
    <t>JZ395</t>
  </si>
  <si>
    <t>Pepperoni Chips + Nescafe Coffee</t>
  </si>
  <si>
    <t>JZ396</t>
  </si>
  <si>
    <t>Pepperoni Chips + Karak Tree</t>
  </si>
  <si>
    <t>JZ397</t>
  </si>
  <si>
    <t>Pepperoni Chips + Green Tea</t>
  </si>
  <si>
    <t>JZ398</t>
  </si>
  <si>
    <t>Pepperoni Chips + Cardamom Tea</t>
  </si>
  <si>
    <t>JZ399</t>
  </si>
  <si>
    <t>Pepperoni Chips + Dodh Patti</t>
  </si>
  <si>
    <t>JZ400</t>
  </si>
  <si>
    <t>Plain Fries + Fresh Seasonal Squeeze Regular</t>
  </si>
  <si>
    <t>JZ401</t>
  </si>
  <si>
    <t>Plain Fries + Fresh Seasonal Squeeze Large</t>
  </si>
  <si>
    <t>JZ402</t>
  </si>
  <si>
    <t>Plain Fries + Mint Margarita Regular</t>
  </si>
  <si>
    <t>JZ403</t>
  </si>
  <si>
    <t>Plain Fries + Mint Margarita Large</t>
  </si>
  <si>
    <t>JZ404</t>
  </si>
  <si>
    <t>Plain Fries + Shake Regular</t>
  </si>
  <si>
    <t>JZ405</t>
  </si>
  <si>
    <t>Plain Fries + Shake Large</t>
  </si>
  <si>
    <t>JZ406</t>
  </si>
  <si>
    <t>Plain Fries + Supreme Squeeze</t>
  </si>
  <si>
    <t>JZ407</t>
  </si>
  <si>
    <t>Plain Fries + Smoothie Regular</t>
  </si>
  <si>
    <t>JZ408</t>
  </si>
  <si>
    <t>Plain Fries + Smoothie Large</t>
  </si>
  <si>
    <t>JZ409</t>
  </si>
  <si>
    <t>Plain Fries + Hot Coffee</t>
  </si>
  <si>
    <t>JZ410</t>
  </si>
  <si>
    <t>Plain Fries + Iced Coffee</t>
  </si>
  <si>
    <t>JZ411</t>
  </si>
  <si>
    <t>Plain Fries + Nescafe Coffee</t>
  </si>
  <si>
    <t>JZ412</t>
  </si>
  <si>
    <t>Plain Fries + Karak Tree</t>
  </si>
  <si>
    <t>JZ413</t>
  </si>
  <si>
    <t>Plain Fries + Green Tea</t>
  </si>
  <si>
    <t>JZ414</t>
  </si>
  <si>
    <t>Plain Fries + Cardamom Tea</t>
  </si>
  <si>
    <t>JZ415</t>
  </si>
  <si>
    <t>Plain Fries + Dodh Patti</t>
  </si>
  <si>
    <t>JZ416</t>
  </si>
  <si>
    <t>Masala Fries + Fresh Seasonal Squeeze Regular</t>
  </si>
  <si>
    <t>JZ417</t>
  </si>
  <si>
    <t>Masala Fries + Fresh Seasonal Squeeze Large</t>
  </si>
  <si>
    <t>JZ418</t>
  </si>
  <si>
    <t>Masala Fries + Mint Margarita Regular</t>
  </si>
  <si>
    <t>JZ419</t>
  </si>
  <si>
    <t>Masala Fries + Mint Margarita Large</t>
  </si>
  <si>
    <t>JZ420</t>
  </si>
  <si>
    <t>Masala Fries + Shake Regular</t>
  </si>
  <si>
    <t>JZ421</t>
  </si>
  <si>
    <t>Masala Fries + Shake Large</t>
  </si>
  <si>
    <t>JZ422</t>
  </si>
  <si>
    <t>Masala Fries + Supreme Squeeze</t>
  </si>
  <si>
    <t>JZ423</t>
  </si>
  <si>
    <t>Masala Fries + Smoothie Regular</t>
  </si>
  <si>
    <t>JZ424</t>
  </si>
  <si>
    <t>Masala Fries + Smoothie Large</t>
  </si>
  <si>
    <t>JZ425</t>
  </si>
  <si>
    <t>Masala Fries + Hot Coffee</t>
  </si>
  <si>
    <t>JZ426</t>
  </si>
  <si>
    <t>Masala Fries + Iced Coffee</t>
  </si>
  <si>
    <t>JZ427</t>
  </si>
  <si>
    <t>Masala Fries + Nescafe Coffee</t>
  </si>
  <si>
    <t>JZ428</t>
  </si>
  <si>
    <t>Masala Fries + Karak Tree</t>
  </si>
  <si>
    <t>JZ429</t>
  </si>
  <si>
    <t>Masala Fries + Green Tea</t>
  </si>
  <si>
    <t>JZ430</t>
  </si>
  <si>
    <t>Masala Fries + Cardamom Tea</t>
  </si>
  <si>
    <t>JZ431</t>
  </si>
  <si>
    <t>Masala Fries + Dodh Patti</t>
  </si>
  <si>
    <t>JZ432</t>
  </si>
  <si>
    <t>Garlic Mayo Fries + Fresh Seasonal Squeeze Regular</t>
  </si>
  <si>
    <t>JZ433</t>
  </si>
  <si>
    <t>Garlic Mayo Fries + Fresh Seasonal Squeeze Large</t>
  </si>
  <si>
    <t>JZ434</t>
  </si>
  <si>
    <t>Garlic Mayo Fries + Mint Margarita Regular</t>
  </si>
  <si>
    <t>JZ435</t>
  </si>
  <si>
    <t>Garlic Mayo Fries + Mint Margarita Large</t>
  </si>
  <si>
    <t>JZ436</t>
  </si>
  <si>
    <t>Garlic Mayo Fries + Shake Regular</t>
  </si>
  <si>
    <t>JZ437</t>
  </si>
  <si>
    <t>Garlic Mayo Fries + Shake Large</t>
  </si>
  <si>
    <t>JZ438</t>
  </si>
  <si>
    <t>Garlic Mayo Fries + Supreme Squeeze</t>
  </si>
  <si>
    <t>JZ439</t>
  </si>
  <si>
    <t>Garlic Mayo Fries + Smoothie Regular</t>
  </si>
  <si>
    <t>JZ440</t>
  </si>
  <si>
    <t>Garlic Mayo Fries + Smoothie Large</t>
  </si>
  <si>
    <t>JZ441</t>
  </si>
  <si>
    <t>Garlic Mayo Fries + Hot Coffee</t>
  </si>
  <si>
    <t>JZ442</t>
  </si>
  <si>
    <t>Garlic Mayo Fries + Iced Coffee</t>
  </si>
  <si>
    <t>JZ443</t>
  </si>
  <si>
    <t>Garlic Mayo Fries + Nescafe Coffee</t>
  </si>
  <si>
    <t>JZ444</t>
  </si>
  <si>
    <t>Garlic Mayo Fries + Karak Tree</t>
  </si>
  <si>
    <t>JZ445</t>
  </si>
  <si>
    <t>Garlic Mayo Fries + Green Tea</t>
  </si>
  <si>
    <t>JZ446</t>
  </si>
  <si>
    <t>Garlic Mayo Fries + Cardamom Tea</t>
  </si>
  <si>
    <t>JZ447</t>
  </si>
  <si>
    <t>Garlic Mayo Fries + Dodh Patti</t>
  </si>
  <si>
    <t>JZ448</t>
  </si>
  <si>
    <t>BBQ Fries + Fresh Seasonal Squeeze Regular</t>
  </si>
  <si>
    <t>JZ449</t>
  </si>
  <si>
    <t>BBQ Fries + Fresh Seasonal Squeeze Large</t>
  </si>
  <si>
    <t>JZ450</t>
  </si>
  <si>
    <t>BBQ Fries + Mint Margarita Regular</t>
  </si>
  <si>
    <t>JZ451</t>
  </si>
  <si>
    <t>BBQ Fries + Mint Margarita Large</t>
  </si>
  <si>
    <t>JZ452</t>
  </si>
  <si>
    <t>BBQ Fries + Shake Regular</t>
  </si>
  <si>
    <t>JZ453</t>
  </si>
  <si>
    <t>BBQ Fries + Shake Large</t>
  </si>
  <si>
    <t>JZ454</t>
  </si>
  <si>
    <t>BBQ Fries + Supreme Squeeze</t>
  </si>
  <si>
    <t>JZ455</t>
  </si>
  <si>
    <t>BBQ Fries + Smoothie Regular</t>
  </si>
  <si>
    <t>JZ456</t>
  </si>
  <si>
    <t>BBQ Fries + Smoothie Large</t>
  </si>
  <si>
    <t>JZ457</t>
  </si>
  <si>
    <t>BBQ Fries + Hot Coffee</t>
  </si>
  <si>
    <t>JZ458</t>
  </si>
  <si>
    <t>BBQ Fries + Iced Coffee</t>
  </si>
  <si>
    <t>JZ459</t>
  </si>
  <si>
    <t>BBQ Fries + Nescafe Coffee</t>
  </si>
  <si>
    <t>JZ460</t>
  </si>
  <si>
    <t>BBQ Fries + Karak Tree</t>
  </si>
  <si>
    <t>JZ461</t>
  </si>
  <si>
    <t>BBQ Fries + Green Tea</t>
  </si>
  <si>
    <t>JZ462</t>
  </si>
  <si>
    <t>BBQ Fries + Cardamom Tea</t>
  </si>
  <si>
    <t>JZ463</t>
  </si>
  <si>
    <t>BBQ Fries + Dodh Patti</t>
  </si>
  <si>
    <t>JZ464</t>
  </si>
  <si>
    <t>Juice Zone Special Fries + Fresh Seasonal Squeeze Regular</t>
  </si>
  <si>
    <t>JZ465</t>
  </si>
  <si>
    <t>Juice Zone Special Fries + Fresh Seasonal Squeeze Large</t>
  </si>
  <si>
    <t>JZ466</t>
  </si>
  <si>
    <t>Juice Zone Special Fries + Mint Margarita Regular</t>
  </si>
  <si>
    <t>JZ467</t>
  </si>
  <si>
    <t>Juice Zone Special Fries + Mint Margarita Large</t>
  </si>
  <si>
    <t>JZ468</t>
  </si>
  <si>
    <t>Juice Zone Special Fries + Shake Regular</t>
  </si>
  <si>
    <t>JZ469</t>
  </si>
  <si>
    <t>Juice Zone Special Fries + Shake Large</t>
  </si>
  <si>
    <t>JZ470</t>
  </si>
  <si>
    <t>Juice Zone Special Fries + Supreme Squeeze</t>
  </si>
  <si>
    <t>JZ471</t>
  </si>
  <si>
    <t>Juice Zone Special Fries + Smoothie Regular</t>
  </si>
  <si>
    <t>JZ472</t>
  </si>
  <si>
    <t>Juice Zone Special Fries + Smoothie Large</t>
  </si>
  <si>
    <t>JZ473</t>
  </si>
  <si>
    <t>Juice Zone Special Fries + Hot Coffee</t>
  </si>
  <si>
    <t>JZ474</t>
  </si>
  <si>
    <t>Juice Zone Special Fries + Iced Coffee</t>
  </si>
  <si>
    <t>JZ475</t>
  </si>
  <si>
    <t>Juice Zone Special Fries + Nescafe Coffee</t>
  </si>
  <si>
    <t>JZ476</t>
  </si>
  <si>
    <t>Juice Zone Special Fries + Karak Tree</t>
  </si>
  <si>
    <t>JZ477</t>
  </si>
  <si>
    <t>Juice Zone Special Fries + Green Tea</t>
  </si>
  <si>
    <t>JZ478</t>
  </si>
  <si>
    <t>Juice Zone Special Fries + Cardamom Tea</t>
  </si>
  <si>
    <t>JZ479</t>
  </si>
  <si>
    <t>Juice Zone Special Fries + Dodh Patti</t>
  </si>
  <si>
    <t>JZ480</t>
  </si>
  <si>
    <t>Alfredo Pasta + Fresh Seasonal Squeeze Regular</t>
  </si>
  <si>
    <t>JZ481</t>
  </si>
  <si>
    <t>Alfredo Pasta + Fresh Seasonal Squeeze Large</t>
  </si>
  <si>
    <t>JZ482</t>
  </si>
  <si>
    <t>Alfredo Pasta + Mint Margarita Regular</t>
  </si>
  <si>
    <t>JZ483</t>
  </si>
  <si>
    <t>Alfredo Pasta + Mint Margarita Large</t>
  </si>
  <si>
    <t>JZ484</t>
  </si>
  <si>
    <t>Alfredo Pasta + Shake Regular</t>
  </si>
  <si>
    <t>JZ485</t>
  </si>
  <si>
    <t>Alfredo Pasta + Shake Large</t>
  </si>
  <si>
    <t>JZ486</t>
  </si>
  <si>
    <t>Alfredo Pasta + Supreme Squeeze</t>
  </si>
  <si>
    <t>JZ487</t>
  </si>
  <si>
    <t>Alfredo Pasta + Smoothie Regular</t>
  </si>
  <si>
    <t>JZ488</t>
  </si>
  <si>
    <t>Alfredo Pasta + Smoothie Large</t>
  </si>
  <si>
    <t>JZ489</t>
  </si>
  <si>
    <t>Alfredo Pasta + Hot Coffee</t>
  </si>
  <si>
    <t>JZ490</t>
  </si>
  <si>
    <t>Alfredo Pasta + Iced Coffee</t>
  </si>
  <si>
    <t>JZ491</t>
  </si>
  <si>
    <t>Alfredo Pasta + Nescafe Coffee</t>
  </si>
  <si>
    <t>JZ492</t>
  </si>
  <si>
    <t>Alfredo Pasta + Karak Tree</t>
  </si>
  <si>
    <t>JZ493</t>
  </si>
  <si>
    <t>Alfredo Pasta + Green Tea</t>
  </si>
  <si>
    <t>JZ494</t>
  </si>
  <si>
    <t>Alfredo Pasta + Cardamom Tea</t>
  </si>
  <si>
    <t>JZ495</t>
  </si>
  <si>
    <t>Alfredo Pasta + Dodh Patti</t>
  </si>
  <si>
    <t>JZ496</t>
  </si>
  <si>
    <t>Portofino Pasta + Fresh Seasonal Squeeze Regular</t>
  </si>
  <si>
    <t>JZ497</t>
  </si>
  <si>
    <t>Portofino Pasta + Fresh Seasonal Squeeze Large</t>
  </si>
  <si>
    <t>JZ498</t>
  </si>
  <si>
    <t>Portofino Pasta + Mint Margarita Regular</t>
  </si>
  <si>
    <t>JZ499</t>
  </si>
  <si>
    <t>Portofino Pasta + Mint Margarita Large</t>
  </si>
  <si>
    <t>JZ500</t>
  </si>
  <si>
    <t>Portofino Pasta + Shake Regular</t>
  </si>
  <si>
    <t>JZ501</t>
  </si>
  <si>
    <t>Portofino Pasta + Shake Large</t>
  </si>
  <si>
    <t>JZ502</t>
  </si>
  <si>
    <t>Portofino Pasta + Supreme Squeeze</t>
  </si>
  <si>
    <t>JZ503</t>
  </si>
  <si>
    <t>Portofino Pasta + Smoothie Regular</t>
  </si>
  <si>
    <t>JZ504</t>
  </si>
  <si>
    <t>Portofino Pasta + Smoothie Large</t>
  </si>
  <si>
    <t>JZ505</t>
  </si>
  <si>
    <t>Portofino Pasta + Hot Coffee</t>
  </si>
  <si>
    <t>JZ506</t>
  </si>
  <si>
    <t>Portofino Pasta + Iced Coffee</t>
  </si>
  <si>
    <t>JZ507</t>
  </si>
  <si>
    <t>Portofino Pasta + Nescafe Coffee</t>
  </si>
  <si>
    <t>JZ508</t>
  </si>
  <si>
    <t>Portofino Pasta + Karak Tree</t>
  </si>
  <si>
    <t>JZ509</t>
  </si>
  <si>
    <t>Portofino Pasta + Green Tea</t>
  </si>
  <si>
    <t>JZ510</t>
  </si>
  <si>
    <t>Portofino Pasta + Cardamom Tea</t>
  </si>
  <si>
    <t>JZ511</t>
  </si>
  <si>
    <t>Portofino Pasta + Dodh Patti</t>
  </si>
  <si>
    <t>JZ512</t>
  </si>
  <si>
    <t>Mushroom Cheese Pasta + Fresh Seasonal Squeeze Regular</t>
  </si>
  <si>
    <t>JZ513</t>
  </si>
  <si>
    <t>Mushroom Cheese Pasta + Fresh Seasonal Squeeze Large</t>
  </si>
  <si>
    <t>JZ514</t>
  </si>
  <si>
    <t>Mushroom Cheese Pasta + Mint Margarita Regular</t>
  </si>
  <si>
    <t>JZ515</t>
  </si>
  <si>
    <t>Mushroom Cheese Pasta + Mint Margarita Large</t>
  </si>
  <si>
    <t>JZ516</t>
  </si>
  <si>
    <t>Mushroom Cheese Pasta + Shake Regular</t>
  </si>
  <si>
    <t>JZ517</t>
  </si>
  <si>
    <t>Mushroom Cheese Pasta + Shake Large</t>
  </si>
  <si>
    <t>JZ518</t>
  </si>
  <si>
    <t>Mushroom Cheese Pasta + Supreme Squeeze</t>
  </si>
  <si>
    <t>JZ519</t>
  </si>
  <si>
    <t>Mushroom Cheese Pasta + Smoothie Regular</t>
  </si>
  <si>
    <t>JZ520</t>
  </si>
  <si>
    <t>Mushroom Cheese Pasta + Smoothie Large</t>
  </si>
  <si>
    <t>JZ521</t>
  </si>
  <si>
    <t>Mushroom Cheese Pasta + Hot Coffee</t>
  </si>
  <si>
    <t>JZ522</t>
  </si>
  <si>
    <t>Mushroom Cheese Pasta + Iced Coffee</t>
  </si>
  <si>
    <t>JZ523</t>
  </si>
  <si>
    <t>Mushroom Cheese Pasta + Nescafe Coffee</t>
  </si>
  <si>
    <t>JZ524</t>
  </si>
  <si>
    <t>Mushroom Cheese Pasta + Karak Tree</t>
  </si>
  <si>
    <t>JZ525</t>
  </si>
  <si>
    <t>Mushroom Cheese Pasta + Green Tea</t>
  </si>
  <si>
    <t>JZ526</t>
  </si>
  <si>
    <t>Mushroom Cheese Pasta + Cardamom Tea</t>
  </si>
  <si>
    <t>JZ527</t>
  </si>
  <si>
    <t>Mushroom Cheese Pasta + Dodh Patti</t>
  </si>
  <si>
    <t>JZ528</t>
  </si>
  <si>
    <t>Chicken Fajita Pasta + Fresh Seasonal Squeeze Regular</t>
  </si>
  <si>
    <t>JZ529</t>
  </si>
  <si>
    <t>Chicken Fajita Pasta + Fresh Seasonal Squeeze Large</t>
  </si>
  <si>
    <t>JZ530</t>
  </si>
  <si>
    <t>Chicken Fajita Pasta + Mint Margarita Regular</t>
  </si>
  <si>
    <t>JZ531</t>
  </si>
  <si>
    <t>Chicken Fajita Pasta + Mint Margarita Large</t>
  </si>
  <si>
    <t>JZ532</t>
  </si>
  <si>
    <t>Chicken Fajita Pasta + Shake Regular</t>
  </si>
  <si>
    <t>JZ533</t>
  </si>
  <si>
    <t>Chicken Fajita Pasta + Shake Large</t>
  </si>
  <si>
    <t>JZ534</t>
  </si>
  <si>
    <t>Chicken Fajita Pasta + Supreme Squeeze</t>
  </si>
  <si>
    <t>JZ535</t>
  </si>
  <si>
    <t>Chicken Fajita Pasta + Smoothie Regular</t>
  </si>
  <si>
    <t>JZ536</t>
  </si>
  <si>
    <t>Chicken Fajita Pasta + Smoothie Large</t>
  </si>
  <si>
    <t>JZ537</t>
  </si>
  <si>
    <t>Chicken Fajita Pasta + Hot Coffee</t>
  </si>
  <si>
    <t>JZ538</t>
  </si>
  <si>
    <t>Chicken Fajita Pasta + Iced Coffee</t>
  </si>
  <si>
    <t>JZ539</t>
  </si>
  <si>
    <t>Chicken Fajita Pasta + Nescafe Coffee</t>
  </si>
  <si>
    <t>JZ540</t>
  </si>
  <si>
    <t>Chicken Fajita Pasta + Karak Tree</t>
  </si>
  <si>
    <t>JZ541</t>
  </si>
  <si>
    <t>Chicken Fajita Pasta + Green Tea</t>
  </si>
  <si>
    <t>JZ542</t>
  </si>
  <si>
    <t>Chicken Fajita Pasta + Cardamom Tea</t>
  </si>
  <si>
    <t>JZ543</t>
  </si>
  <si>
    <t>Chicken Fajita Pasta + Dodh Patti</t>
  </si>
  <si>
    <t>JZ544</t>
  </si>
  <si>
    <t>Russian Salad + Fresh Seasonal Squeeze Regular</t>
  </si>
  <si>
    <t>JZ545</t>
  </si>
  <si>
    <t>Russian Salad + Fresh Seasonal Squeeze Large</t>
  </si>
  <si>
    <t>JZ546</t>
  </si>
  <si>
    <t>Russian Salad + Mint Margarita Regular</t>
  </si>
  <si>
    <t>JZ547</t>
  </si>
  <si>
    <t>Russian Salad + Mint Margarita Large</t>
  </si>
  <si>
    <t>JZ548</t>
  </si>
  <si>
    <t>Russian Salad + Shake Regular</t>
  </si>
  <si>
    <t>JZ549</t>
  </si>
  <si>
    <t>Russian Salad + Shake Large</t>
  </si>
  <si>
    <t>JZ550</t>
  </si>
  <si>
    <t>Russian Salad + Supreme Squeeze</t>
  </si>
  <si>
    <t>JZ551</t>
  </si>
  <si>
    <t>Russian Salad + Smoothie Regular</t>
  </si>
  <si>
    <t>JZ552</t>
  </si>
  <si>
    <t>Russian Salad + Smoothie Large</t>
  </si>
  <si>
    <t>JZ553</t>
  </si>
  <si>
    <t>Russian Salad + Hot Coffee</t>
  </si>
  <si>
    <t>JZ554</t>
  </si>
  <si>
    <t>Russian Salad + Iced Coffee</t>
  </si>
  <si>
    <t>JZ555</t>
  </si>
  <si>
    <t>Russian Salad + Nescafe Coffee</t>
  </si>
  <si>
    <t>JZ556</t>
  </si>
  <si>
    <t>Russian Salad + Karak Tree</t>
  </si>
  <si>
    <t>JZ557</t>
  </si>
  <si>
    <t>Russian Salad + Green Tea</t>
  </si>
  <si>
    <t>JZ558</t>
  </si>
  <si>
    <t>Russian Salad + Cardamom Tea</t>
  </si>
  <si>
    <t>JZ559</t>
  </si>
  <si>
    <t>Russian Salad + Dodh Patti</t>
  </si>
  <si>
    <t>JZ560</t>
  </si>
  <si>
    <t>Pasta Salad + Fresh Seasonal Squeeze Regular</t>
  </si>
  <si>
    <t>JZ561</t>
  </si>
  <si>
    <t>Pasta Salad + Fresh Seasonal Squeeze Large</t>
  </si>
  <si>
    <t>JZ562</t>
  </si>
  <si>
    <t>Pasta Salad + Mint Margarita Regular</t>
  </si>
  <si>
    <t>JZ563</t>
  </si>
  <si>
    <t>Pasta Salad + Mint Margarita Large</t>
  </si>
  <si>
    <t>JZ564</t>
  </si>
  <si>
    <t>Pasta Salad + Shake Regular</t>
  </si>
  <si>
    <t>JZ565</t>
  </si>
  <si>
    <t>Pasta Salad + Shake Large</t>
  </si>
  <si>
    <t>JZ566</t>
  </si>
  <si>
    <t>Pasta Salad + Supreme Squeeze</t>
  </si>
  <si>
    <t>JZ567</t>
  </si>
  <si>
    <t>Pasta Salad + Smoothie Regular</t>
  </si>
  <si>
    <t>JZ568</t>
  </si>
  <si>
    <t>Pasta Salad + Smoothie Large</t>
  </si>
  <si>
    <t>JZ569</t>
  </si>
  <si>
    <t>Pasta Salad + Hot Coffee</t>
  </si>
  <si>
    <t>JZ570</t>
  </si>
  <si>
    <t>Pasta Salad + Iced Coffee</t>
  </si>
  <si>
    <t>JZ571</t>
  </si>
  <si>
    <t>Pasta Salad + Nescafe Coffee</t>
  </si>
  <si>
    <t>JZ572</t>
  </si>
  <si>
    <t>Pasta Salad + Karak Tree</t>
  </si>
  <si>
    <t>JZ573</t>
  </si>
  <si>
    <t>Pasta Salad + Green Tea</t>
  </si>
  <si>
    <t>JZ574</t>
  </si>
  <si>
    <t>Pasta Salad + Cardamom Tea</t>
  </si>
  <si>
    <t>JZ575</t>
  </si>
  <si>
    <t>Pasta Salad + Dodh Patti</t>
  </si>
  <si>
    <t>JZ576</t>
  </si>
  <si>
    <t>Fruit Salad + Fresh Seasonal Squeeze Regular</t>
  </si>
  <si>
    <t>JZ577</t>
  </si>
  <si>
    <t>Fruit Salad + Fresh Seasonal Squeeze Large</t>
  </si>
  <si>
    <t>JZ578</t>
  </si>
  <si>
    <t>Fruit Salad + Mint Margarita Regular</t>
  </si>
  <si>
    <t>JZ579</t>
  </si>
  <si>
    <t>Fruit Salad + Mint Margarita Large</t>
  </si>
  <si>
    <t>JZ580</t>
  </si>
  <si>
    <t>Fruit Salad + Shake Regular</t>
  </si>
  <si>
    <t>JZ581</t>
  </si>
  <si>
    <t>Fruit Salad + Shake Large</t>
  </si>
  <si>
    <t>JZ582</t>
  </si>
  <si>
    <t>Fruit Salad + Supreme Squeeze</t>
  </si>
  <si>
    <t>JZ583</t>
  </si>
  <si>
    <t>Fruit Salad + Smoothie Regular</t>
  </si>
  <si>
    <t>JZ584</t>
  </si>
  <si>
    <t>Fruit Salad + Smoothie Large</t>
  </si>
  <si>
    <t>JZ585</t>
  </si>
  <si>
    <t>Fruit Salad + Hot Coffee</t>
  </si>
  <si>
    <t>JZ586</t>
  </si>
  <si>
    <t>Fruit Salad + Iced Coffee</t>
  </si>
  <si>
    <t>JZ587</t>
  </si>
  <si>
    <t>Fruit Salad + Nescafe Coffee</t>
  </si>
  <si>
    <t>JZ588</t>
  </si>
  <si>
    <t>Fruit Salad + Karak Tree</t>
  </si>
  <si>
    <t>JZ589</t>
  </si>
  <si>
    <t>Fruit Salad + Green Tea</t>
  </si>
  <si>
    <t>JZ590</t>
  </si>
  <si>
    <t>Fruit Salad + Cardamom Tea</t>
  </si>
  <si>
    <t>JZ591</t>
  </si>
  <si>
    <t>Fruit Salad + Dodh Patti</t>
  </si>
  <si>
    <t>JZ592</t>
  </si>
  <si>
    <t>Mix Salad + Fresh Seasonal Squeeze Regular</t>
  </si>
  <si>
    <t>JZ593</t>
  </si>
  <si>
    <t>Mix Salad + Fresh Seasonal Squeeze Large</t>
  </si>
  <si>
    <t>JZ594</t>
  </si>
  <si>
    <t>Mix Salad + Mint Margarita Regular</t>
  </si>
  <si>
    <t>JZ595</t>
  </si>
  <si>
    <t>Mix Salad + Mint Margarita Large</t>
  </si>
  <si>
    <t>JZ596</t>
  </si>
  <si>
    <t>Mix Salad + Shake Regular</t>
  </si>
  <si>
    <t>JZ597</t>
  </si>
  <si>
    <t>Mix Salad + Shake Large</t>
  </si>
  <si>
    <t>JZ598</t>
  </si>
  <si>
    <t>Mix Salad + Supreme Squeeze</t>
  </si>
  <si>
    <t>JZ599</t>
  </si>
  <si>
    <t>Mix Salad + Smoothie Regular</t>
  </si>
  <si>
    <t>JZ600</t>
  </si>
  <si>
    <t>Mix Salad + Smoothie Large</t>
  </si>
  <si>
    <t>JZ601</t>
  </si>
  <si>
    <t>Mix Salad + Hot Coffee</t>
  </si>
  <si>
    <t>JZ602</t>
  </si>
  <si>
    <t>Mix Salad + Iced Coffee</t>
  </si>
  <si>
    <t>JZ603</t>
  </si>
  <si>
    <t>Mix Salad + Nescafe Coffee</t>
  </si>
  <si>
    <t>JZ604</t>
  </si>
  <si>
    <t>Mix Salad + Karak Tree</t>
  </si>
  <si>
    <t>JZ605</t>
  </si>
  <si>
    <t>Mix Salad + Green Tea</t>
  </si>
  <si>
    <t>JZ606</t>
  </si>
  <si>
    <t>Mix Salad + Cardamom Tea</t>
  </si>
  <si>
    <t>JZ607</t>
  </si>
  <si>
    <t>Mix Salad + Dodh Patti</t>
  </si>
  <si>
    <t>JZ608</t>
  </si>
  <si>
    <t>Belgian Waffles + Fresh Seasonal Squeeze Regular</t>
  </si>
  <si>
    <t>JZ609</t>
  </si>
  <si>
    <t>Belgian Waffles + Fresh Seasonal Squeeze Large</t>
  </si>
  <si>
    <t>JZ610</t>
  </si>
  <si>
    <t>Belgian Waffles + Mint Margarita Regular</t>
  </si>
  <si>
    <t>JZ611</t>
  </si>
  <si>
    <t>Belgian Waffles + Mint Margarita Large</t>
  </si>
  <si>
    <t>JZ612</t>
  </si>
  <si>
    <t>Belgian Waffles + Shake Regular</t>
  </si>
  <si>
    <t>JZ613</t>
  </si>
  <si>
    <t>Belgian Waffles + Shake Large</t>
  </si>
  <si>
    <t>JZ614</t>
  </si>
  <si>
    <t>Belgian Waffles + Supreme Squeeze</t>
  </si>
  <si>
    <t>JZ615</t>
  </si>
  <si>
    <t>Belgian Waffles + Smoothie Regular</t>
  </si>
  <si>
    <t>JZ616</t>
  </si>
  <si>
    <t>Belgian Waffles + Smoothie Large</t>
  </si>
  <si>
    <t>JZ617</t>
  </si>
  <si>
    <t>Belgian Waffles + Hot Coffee</t>
  </si>
  <si>
    <t>JZ618</t>
  </si>
  <si>
    <t>Belgian Waffles + Iced Coffee</t>
  </si>
  <si>
    <t>JZ619</t>
  </si>
  <si>
    <t>Belgian Waffles + Nescafe Coffee</t>
  </si>
  <si>
    <t>JZ620</t>
  </si>
  <si>
    <t>Belgian Waffles + Karak Tree</t>
  </si>
  <si>
    <t>JZ621</t>
  </si>
  <si>
    <t>Belgian Waffles + Green Tea</t>
  </si>
  <si>
    <t>JZ622</t>
  </si>
  <si>
    <t>Belgian Waffles + Cardamom Tea</t>
  </si>
  <si>
    <t>JZ623</t>
  </si>
  <si>
    <t>Belgian Waffles + Dodh Patti</t>
  </si>
  <si>
    <t>JZ624</t>
  </si>
  <si>
    <t>Belgian Waffles with Ice Cream + Fresh Seasonal Squeeze Regular</t>
  </si>
  <si>
    <t>JZ625</t>
  </si>
  <si>
    <t>Belgian Waffles with Ice Cream + Fresh Seasonal Squeeze Large</t>
  </si>
  <si>
    <t>JZ626</t>
  </si>
  <si>
    <t>Belgian Waffles with Ice Cream + Mint Margarita Regular</t>
  </si>
  <si>
    <t>JZ627</t>
  </si>
  <si>
    <t>Belgian Waffles with Ice Cream + Mint Margarita Large</t>
  </si>
  <si>
    <t>JZ628</t>
  </si>
  <si>
    <t>Belgian Waffles with Ice Cream + Shake Regular</t>
  </si>
  <si>
    <t>JZ629</t>
  </si>
  <si>
    <t>Belgian Waffles with Ice Cream + Shake Large</t>
  </si>
  <si>
    <t>JZ630</t>
  </si>
  <si>
    <t>Belgian Waffles with Ice Cream + Supreme Squeeze</t>
  </si>
  <si>
    <t>JZ631</t>
  </si>
  <si>
    <t>Belgian Waffles with Ice Cream + Smoothie Regular</t>
  </si>
  <si>
    <t>JZ632</t>
  </si>
  <si>
    <t>Belgian Waffles with Ice Cream + Smoothie Large</t>
  </si>
  <si>
    <t>JZ633</t>
  </si>
  <si>
    <t>Belgian Waffles with Ice Cream + Hot Coffee</t>
  </si>
  <si>
    <t>JZ634</t>
  </si>
  <si>
    <t>Belgian Waffles with Ice Cream + Iced Coffee</t>
  </si>
  <si>
    <t>JZ635</t>
  </si>
  <si>
    <t>Belgian Waffles with Ice Cream + Nescafe Coffee</t>
  </si>
  <si>
    <t>JZ636</t>
  </si>
  <si>
    <t>Belgian Waffles with Ice Cream + Karak Tree</t>
  </si>
  <si>
    <t>JZ637</t>
  </si>
  <si>
    <t>Belgian Waffles with Ice Cream + Green Tea</t>
  </si>
  <si>
    <t>JZ638</t>
  </si>
  <si>
    <t>Belgian Waffles with Ice Cream + Cardamom Tea</t>
  </si>
  <si>
    <t>JZ639</t>
  </si>
  <si>
    <t>Belgian Waffles with Ice Cream + Dodh Patti</t>
  </si>
  <si>
    <t>JZ640</t>
  </si>
  <si>
    <t>Sunrise Breakfast + Fresh Seasonal Squeeze Regular</t>
  </si>
  <si>
    <t>JZ641</t>
  </si>
  <si>
    <t>Sunrise Breakfast + Fresh Seasonal Squeeze Large</t>
  </si>
  <si>
    <t>JZ642</t>
  </si>
  <si>
    <t>Sunrise Breakfast + Mint Margarita Regular</t>
  </si>
  <si>
    <t>JZ643</t>
  </si>
  <si>
    <t>Sunrise Breakfast + Mint Margarita Large</t>
  </si>
  <si>
    <t>JZ644</t>
  </si>
  <si>
    <t>Sunrise Breakfast + Shake Regular</t>
  </si>
  <si>
    <t>JZ645</t>
  </si>
  <si>
    <t>Sunrise Breakfast + Shake Large</t>
  </si>
  <si>
    <t>JZ646</t>
  </si>
  <si>
    <t>Sunrise Breakfast + Supreme Squeeze</t>
  </si>
  <si>
    <t>JZ647</t>
  </si>
  <si>
    <t>Sunrise Breakfast + Smoothie Regular</t>
  </si>
  <si>
    <t>JZ648</t>
  </si>
  <si>
    <t>Sunrise Breakfast + Smoothie Large</t>
  </si>
  <si>
    <t>JZ649</t>
  </si>
  <si>
    <t>Sunrise Breakfast + Hot Coffee</t>
  </si>
  <si>
    <t>JZ650</t>
  </si>
  <si>
    <t>Sunrise Breakfast + Iced Coffee</t>
  </si>
  <si>
    <t>JZ651</t>
  </si>
  <si>
    <t>Sunrise Breakfast + Nescafe Coffee</t>
  </si>
  <si>
    <t>JZ652</t>
  </si>
  <si>
    <t>Sunrise Breakfast + Karak Tree</t>
  </si>
  <si>
    <t>JZ653</t>
  </si>
  <si>
    <t>Sunrise Breakfast + Green Tea</t>
  </si>
  <si>
    <t>JZ654</t>
  </si>
  <si>
    <t>Sunrise Breakfast + Cardamom Tea</t>
  </si>
  <si>
    <t>JZ655</t>
  </si>
  <si>
    <t>Sunrise Breakfast + Dodh Patti</t>
  </si>
  <si>
    <t>JZ656</t>
  </si>
  <si>
    <t>Desi Omelette + Fresh Seasonal Squeeze Regular</t>
  </si>
  <si>
    <t>JZ657</t>
  </si>
  <si>
    <t>Desi Omelette + Fresh Seasonal Squeeze Large</t>
  </si>
  <si>
    <t>JZ658</t>
  </si>
  <si>
    <t>Desi Omelette + Mint Margarita Regular</t>
  </si>
  <si>
    <t>JZ659</t>
  </si>
  <si>
    <t>Desi Omelette + Mint Margarita Large</t>
  </si>
  <si>
    <t>JZ660</t>
  </si>
  <si>
    <t>Desi Omelette + Shake Regular</t>
  </si>
  <si>
    <t>JZ661</t>
  </si>
  <si>
    <t>Desi Omelette + Shake Large</t>
  </si>
  <si>
    <t>JZ662</t>
  </si>
  <si>
    <t>Desi Omelette + Supreme Squeeze</t>
  </si>
  <si>
    <t>JZ663</t>
  </si>
  <si>
    <t>Desi Omelette + Smoothie Regular</t>
  </si>
  <si>
    <t>JZ664</t>
  </si>
  <si>
    <t>Desi Omelette + Smoothie Large</t>
  </si>
  <si>
    <t>JZ665</t>
  </si>
  <si>
    <t>Desi Omelette + Hot Coffee</t>
  </si>
  <si>
    <t>JZ666</t>
  </si>
  <si>
    <t>Desi Omelette + Iced Coffee</t>
  </si>
  <si>
    <t>JZ667</t>
  </si>
  <si>
    <t>Desi Omelette + Nescafe Coffee</t>
  </si>
  <si>
    <t>JZ668</t>
  </si>
  <si>
    <t>Desi Omelette + Karak Tree</t>
  </si>
  <si>
    <t>JZ669</t>
  </si>
  <si>
    <t>Desi Omelette + Green Tea</t>
  </si>
  <si>
    <t>JZ670</t>
  </si>
  <si>
    <t>Desi Omelette + Cardamom Tea</t>
  </si>
  <si>
    <t>JZ671</t>
  </si>
  <si>
    <t>Desi Omelette + Dodh Patti</t>
  </si>
  <si>
    <t>JZ672</t>
  </si>
  <si>
    <t>Juice Zone</t>
  </si>
  <si>
    <t xml:space="preserve">Food Item </t>
  </si>
  <si>
    <t>Mediterranean Panini</t>
  </si>
  <si>
    <t>Spicy Chicken Panini</t>
  </si>
  <si>
    <t>Chicken Pesto Panini</t>
  </si>
  <si>
    <t>The Italian Panini</t>
  </si>
  <si>
    <t>Chicken Ceaser Perfection Sandwich</t>
  </si>
  <si>
    <t>Mediterranean Sandwich</t>
  </si>
  <si>
    <t>Spicy Chicken Sandwich</t>
  </si>
  <si>
    <t>Veggie Extreme Sandwich</t>
  </si>
  <si>
    <t>Zinger Twister Wrap</t>
  </si>
  <si>
    <t>Chicken Ceaser Perfection Wrap</t>
  </si>
  <si>
    <t>Mediterranean Wrap</t>
  </si>
  <si>
    <t>Spicy Chicken Wrap</t>
  </si>
  <si>
    <t>Mighty Zinger</t>
  </si>
  <si>
    <t>Chicken Tower Burger</t>
  </si>
  <si>
    <t>Double decker Burger</t>
  </si>
  <si>
    <t>Grill Chicken Burger</t>
  </si>
  <si>
    <t>Grill Beef Burger</t>
  </si>
  <si>
    <t>Zinger Burger</t>
  </si>
  <si>
    <t>Cicken Cheese Burger</t>
  </si>
  <si>
    <t>Anda Shami Burger</t>
  </si>
  <si>
    <t xml:space="preserve">6 Pieces Nuggets </t>
  </si>
  <si>
    <t>9 Pieces Nuggets</t>
  </si>
  <si>
    <t>Chicken Chips</t>
  </si>
  <si>
    <t>Fish n Chips</t>
  </si>
  <si>
    <t>Pepperoni Chips</t>
  </si>
  <si>
    <t>Plain Fries</t>
  </si>
  <si>
    <t>Masala Fries</t>
  </si>
  <si>
    <t>Portofino Pasta</t>
  </si>
  <si>
    <t>Mushroom Cheese Pasta</t>
  </si>
  <si>
    <t xml:space="preserve">Chicken Fajita Pasta </t>
  </si>
  <si>
    <t xml:space="preserve">Russian Salad </t>
  </si>
  <si>
    <t>Pasta Salad</t>
  </si>
  <si>
    <t>Fruit Salad</t>
  </si>
  <si>
    <t>Mix Salad</t>
  </si>
  <si>
    <t>Belgian Waffles</t>
  </si>
  <si>
    <t>Belgian Waffles with Ice Cream</t>
  </si>
  <si>
    <t>Sunrise Breakfast</t>
  </si>
  <si>
    <t>Desi Omelette</t>
  </si>
  <si>
    <t>Fresh Seasonal Squeeze Regular</t>
  </si>
  <si>
    <t>Fresh Seasonal Squeeze Large</t>
  </si>
  <si>
    <t>Mint Margarita Regular</t>
  </si>
  <si>
    <t>Mint Margarita Large</t>
  </si>
  <si>
    <t>Shake Regular</t>
  </si>
  <si>
    <t>Shake Large</t>
  </si>
  <si>
    <t>Supreme Squeeze</t>
  </si>
  <si>
    <t>Smoothie Regular</t>
  </si>
  <si>
    <t>Smoothie Large</t>
  </si>
  <si>
    <t>Hot Coffee</t>
  </si>
  <si>
    <t>Iced Coffee</t>
  </si>
  <si>
    <t>Nescafe Coffee</t>
  </si>
  <si>
    <t>Karak Tree</t>
  </si>
  <si>
    <t>Green Tea</t>
  </si>
  <si>
    <t>Cardamom Tea</t>
  </si>
  <si>
    <t>Dodh Patti</t>
  </si>
  <si>
    <t>Delish Pizza Bar</t>
  </si>
  <si>
    <t>Margherita Pizza 7" Milan Style</t>
  </si>
  <si>
    <t>Bruscheta Pizza 7" Milan Style</t>
  </si>
  <si>
    <t>Pepporoni Pizza 7" Milan Style</t>
  </si>
  <si>
    <t>Smoked Chicken 7" Milan Style</t>
  </si>
  <si>
    <t>Sicillian Chicken 7" Milan Style</t>
  </si>
  <si>
    <t>19" Slice Pizza</t>
  </si>
  <si>
    <t>7" Deep Dish Pizza</t>
  </si>
  <si>
    <t>Beef Lasagna</t>
  </si>
  <si>
    <t>Mac N Cheese</t>
  </si>
  <si>
    <t xml:space="preserve">10" Deep Dish Pizza </t>
  </si>
  <si>
    <t>Soft Drink</t>
  </si>
  <si>
    <t>Margherita Pizza 7" Milan Style + Soft Drink</t>
  </si>
  <si>
    <t>DPB1</t>
  </si>
  <si>
    <t>Margherita Pizza 7" Milan Style + Mineral Water</t>
  </si>
  <si>
    <t>DPB2</t>
  </si>
  <si>
    <t>Bruscheta Pizza 7" Milan Style + Soft Drink</t>
  </si>
  <si>
    <t>DPB3</t>
  </si>
  <si>
    <t>Bruscheta Pizza 7" Milan Style + Mineral Water</t>
  </si>
  <si>
    <t>DPB4</t>
  </si>
  <si>
    <t>Pepporoni Pizza 7" Milan Style + Soft Drink</t>
  </si>
  <si>
    <t>DPB5</t>
  </si>
  <si>
    <t>Pepporoni Pizza 7" Milan Style + Mineral Water</t>
  </si>
  <si>
    <t>DPB6</t>
  </si>
  <si>
    <t>Smoked Chicken 7" Milan Style + Soft Drink</t>
  </si>
  <si>
    <t>DPB7</t>
  </si>
  <si>
    <t>Smoked Chicken 7" Milan Style + Mineral Water</t>
  </si>
  <si>
    <t>DPB8</t>
  </si>
  <si>
    <t>Sicillian Chicken 7" Milan Style + Soft Drink</t>
  </si>
  <si>
    <t>DPB9</t>
  </si>
  <si>
    <t>Sicillian Chicken 7" Milan Style + Mineral Water</t>
  </si>
  <si>
    <t>DPB10</t>
  </si>
  <si>
    <t>19" Slice Pizza + Soft Drink</t>
  </si>
  <si>
    <t>DPB11</t>
  </si>
  <si>
    <t>19" Slice Pizza + Mineral Water</t>
  </si>
  <si>
    <t>DPB12</t>
  </si>
  <si>
    <t>7" Deep Dish Pizza + Soft Drink</t>
  </si>
  <si>
    <t>DPB13</t>
  </si>
  <si>
    <t>7" Deep Dish Pizza + Mineral Water</t>
  </si>
  <si>
    <t>DPB14</t>
  </si>
  <si>
    <t>Beef Lasagna + Soft Drink</t>
  </si>
  <si>
    <t>DPB15</t>
  </si>
  <si>
    <t>Beef Lasagna + Mineral Water</t>
  </si>
  <si>
    <t>DPB16</t>
  </si>
  <si>
    <t>Mac N Cheese + Soft Drink</t>
  </si>
  <si>
    <t>DPB17</t>
  </si>
  <si>
    <t>Mac N Cheese + Mineral Water</t>
  </si>
  <si>
    <t>DPB18</t>
  </si>
  <si>
    <t>10" Deep Dish Pizza + Soft Drink</t>
  </si>
  <si>
    <t>DPB19</t>
  </si>
  <si>
    <t>10" Deep Dish Pizza + Mineral Water</t>
  </si>
  <si>
    <t>DPB20</t>
  </si>
  <si>
    <t>PDC Breakfast</t>
  </si>
  <si>
    <t>White Channay</t>
  </si>
  <si>
    <t>Omelette</t>
  </si>
  <si>
    <t>Fried Egg</t>
  </si>
  <si>
    <t>French Toast</t>
  </si>
  <si>
    <t xml:space="preserve">Croissant </t>
  </si>
  <si>
    <t>Plain Cake</t>
  </si>
  <si>
    <t>Boiled Egg</t>
  </si>
  <si>
    <t>Kunda Dahi</t>
  </si>
  <si>
    <t>Halwa Suji</t>
  </si>
  <si>
    <t>Puri Channay</t>
  </si>
  <si>
    <t>Hot and Cold Milk</t>
  </si>
  <si>
    <t>Sweet Lassi Half</t>
  </si>
  <si>
    <t>Sweet Lassi Full</t>
  </si>
  <si>
    <t xml:space="preserve">Bread </t>
  </si>
  <si>
    <t>Paratha</t>
  </si>
  <si>
    <t>Toast</t>
  </si>
  <si>
    <t>Bran Bread</t>
  </si>
  <si>
    <t>White Channay + Hot and Cold Milk + Paratha</t>
  </si>
  <si>
    <t>PDCB1</t>
  </si>
  <si>
    <t>White Channay + Hot and Cold Milk + Toast</t>
  </si>
  <si>
    <t>PDCB2</t>
  </si>
  <si>
    <t>White Channay + Hot and Cold Milk + Bran Bread</t>
  </si>
  <si>
    <t>PDCB3</t>
  </si>
  <si>
    <t>White Channay + Sweet Lassi Half + Paratha</t>
  </si>
  <si>
    <t>PDCB4</t>
  </si>
  <si>
    <t>White Channay + Sweet Lassi Half + Toast</t>
  </si>
  <si>
    <t>PDCB5</t>
  </si>
  <si>
    <t>White Channay + Sweet Lassi Half + Bran Bread</t>
  </si>
  <si>
    <t>PDCB6</t>
  </si>
  <si>
    <t>White Channay + Sweet Lassi Full + Paratha</t>
  </si>
  <si>
    <t>PDCB7</t>
  </si>
  <si>
    <t>White Channay + Sweet Lassi Full + Toast</t>
  </si>
  <si>
    <t>PDCB8</t>
  </si>
  <si>
    <t>White Channay + Sweet Lassi Full + Bran Bread</t>
  </si>
  <si>
    <t>PDCB9</t>
  </si>
  <si>
    <t>Omelette + Hot and Cold Milk + Paratha</t>
  </si>
  <si>
    <t>PDCB10</t>
  </si>
  <si>
    <t>Omelette + Hot and Cold Milk + Toast</t>
  </si>
  <si>
    <t>PDCB11</t>
  </si>
  <si>
    <t>Omelette + Hot and Cold Milk + Bran Bread</t>
  </si>
  <si>
    <t>PDCB12</t>
  </si>
  <si>
    <t>Omelette + Sweet Lassi Half + Paratha</t>
  </si>
  <si>
    <t>PDCB13</t>
  </si>
  <si>
    <t>Omelette + Sweet Lassi Half + Toast</t>
  </si>
  <si>
    <t>PDCB14</t>
  </si>
  <si>
    <t>Omelette + Sweet Lassi Half + Bran Bread</t>
  </si>
  <si>
    <t>PDCB15</t>
  </si>
  <si>
    <t>Omelette + Sweet Lassi Full + Paratha</t>
  </si>
  <si>
    <t>PDCB16</t>
  </si>
  <si>
    <t>Omelette + Sweet Lassi Full + Toast</t>
  </si>
  <si>
    <t>PDCB17</t>
  </si>
  <si>
    <t>Omelette + Sweet Lassi Full + Bran Bread</t>
  </si>
  <si>
    <t>PDCB18</t>
  </si>
  <si>
    <t>Fried Egg + Hot and Cold Milk + Paratha</t>
  </si>
  <si>
    <t>PDCB19</t>
  </si>
  <si>
    <t>Fried Egg + Hot and Cold Milk + Toast</t>
  </si>
  <si>
    <t>PDCB20</t>
  </si>
  <si>
    <t>Fried Egg + Hot and Cold Milk + Bran Bread</t>
  </si>
  <si>
    <t>PDCB21</t>
  </si>
  <si>
    <t>Fried Egg + Sweet Lassi Half + Paratha</t>
  </si>
  <si>
    <t>PDCB22</t>
  </si>
  <si>
    <t>Fried Egg + Sweet Lassi Half + Toast</t>
  </si>
  <si>
    <t>PDCB23</t>
  </si>
  <si>
    <t>Fried Egg + Sweet Lassi Half + Bran Bread</t>
  </si>
  <si>
    <t>PDCB24</t>
  </si>
  <si>
    <t>Fried Egg + Sweet Lassi Full + Paratha</t>
  </si>
  <si>
    <t>PDCB25</t>
  </si>
  <si>
    <t>Fried Egg + Sweet Lassi Full + Toast</t>
  </si>
  <si>
    <t>PDCB26</t>
  </si>
  <si>
    <t>Fried Egg + Sweet Lassi Full + Bran Bread</t>
  </si>
  <si>
    <t>PDCB27</t>
  </si>
  <si>
    <t>French Toast + Hot and Cold Milk + Paratha</t>
  </si>
  <si>
    <t>PDCB28</t>
  </si>
  <si>
    <t>French Toast + Hot and Cold Milk + Toast</t>
  </si>
  <si>
    <t>PDCB29</t>
  </si>
  <si>
    <t>French Toast + Hot and Cold Milk + Bran Bread</t>
  </si>
  <si>
    <t>PDCB30</t>
  </si>
  <si>
    <t>French Toast + Sweet Lassi Half + Paratha</t>
  </si>
  <si>
    <t>PDCB31</t>
  </si>
  <si>
    <t>French Toast + Sweet Lassi Half + Toast</t>
  </si>
  <si>
    <t>PDCB32</t>
  </si>
  <si>
    <t>French Toast + Sweet Lassi Half + Bran Bread</t>
  </si>
  <si>
    <t>PDCB33</t>
  </si>
  <si>
    <t>French Toast + Sweet Lassi Full + Paratha</t>
  </si>
  <si>
    <t>PDCB34</t>
  </si>
  <si>
    <t>French Toast + Sweet Lassi Full + Toast</t>
  </si>
  <si>
    <t>PDCB35</t>
  </si>
  <si>
    <t>French Toast + Sweet Lassi Full + Bran Bread</t>
  </si>
  <si>
    <t>PDCB36</t>
  </si>
  <si>
    <t>Croissant + Hot and Cold Milk + Paratha</t>
  </si>
  <si>
    <t>PDCB37</t>
  </si>
  <si>
    <t>Croissant + Hot and Cold Milk + Toast</t>
  </si>
  <si>
    <t>PDCB38</t>
  </si>
  <si>
    <t>Croissant + Hot and Cold Milk + Bran Bread</t>
  </si>
  <si>
    <t>PDCB39</t>
  </si>
  <si>
    <t>Croissant + Sweet Lassi Half + Paratha</t>
  </si>
  <si>
    <t>PDCB40</t>
  </si>
  <si>
    <t>Croissant + Sweet Lassi Half + Toast</t>
  </si>
  <si>
    <t>PDCB41</t>
  </si>
  <si>
    <t>Croissant + Sweet Lassi Half + Bran Bread</t>
  </si>
  <si>
    <t>PDCB42</t>
  </si>
  <si>
    <t>Croissant + Sweet Lassi Full + Paratha</t>
  </si>
  <si>
    <t>PDCB43</t>
  </si>
  <si>
    <t>Croissant + Sweet Lassi Full + Toast</t>
  </si>
  <si>
    <t>PDCB44</t>
  </si>
  <si>
    <t>Croissant + Sweet Lassi Full + Bran Bread</t>
  </si>
  <si>
    <t>PDCB45</t>
  </si>
  <si>
    <t>Plain Cake + Hot and Cold Milk + Paratha</t>
  </si>
  <si>
    <t>PDCB46</t>
  </si>
  <si>
    <t>Plain Cake + Hot and Cold Milk + Toast</t>
  </si>
  <si>
    <t>PDCB47</t>
  </si>
  <si>
    <t>Plain Cake + Hot and Cold Milk + Bran Bread</t>
  </si>
  <si>
    <t>PDCB48</t>
  </si>
  <si>
    <t>Plain Cake + Sweet Lassi Half + Paratha</t>
  </si>
  <si>
    <t>PDCB49</t>
  </si>
  <si>
    <t>Plain Cake + Sweet Lassi Half + Toast</t>
  </si>
  <si>
    <t>PDCB50</t>
  </si>
  <si>
    <t>Plain Cake + Sweet Lassi Half + Bran Bread</t>
  </si>
  <si>
    <t>PDCB51</t>
  </si>
  <si>
    <t>Plain Cake + Sweet Lassi Full + Paratha</t>
  </si>
  <si>
    <t>PDCB52</t>
  </si>
  <si>
    <t>Plain Cake + Sweet Lassi Full + Toast</t>
  </si>
  <si>
    <t>PDCB53</t>
  </si>
  <si>
    <t>Plain Cake + Sweet Lassi Full + Bran Bread</t>
  </si>
  <si>
    <t>PDCB54</t>
  </si>
  <si>
    <t>Boiled Egg + Hot and Cold Milk + Paratha</t>
  </si>
  <si>
    <t>PDCB55</t>
  </si>
  <si>
    <t>Boiled Egg + Hot and Cold Milk + Toast</t>
  </si>
  <si>
    <t>PDCB56</t>
  </si>
  <si>
    <t>Boiled Egg + Hot and Cold Milk + Bran Bread</t>
  </si>
  <si>
    <t>PDCB57</t>
  </si>
  <si>
    <t>Boiled Egg + Sweet Lassi Half + Paratha</t>
  </si>
  <si>
    <t>PDCB58</t>
  </si>
  <si>
    <t>Boiled Egg + Sweet Lassi Half + Toast</t>
  </si>
  <si>
    <t>PDCB59</t>
  </si>
  <si>
    <t>Boiled Egg + Sweet Lassi Half + Bran Bread</t>
  </si>
  <si>
    <t>PDCB60</t>
  </si>
  <si>
    <t>Boiled Egg + Sweet Lassi Full + Paratha</t>
  </si>
  <si>
    <t>PDCB61</t>
  </si>
  <si>
    <t>Boiled Egg + Sweet Lassi Full + Toast</t>
  </si>
  <si>
    <t>PDCB62</t>
  </si>
  <si>
    <t>Boiled Egg + Sweet Lassi Full + Bran Bread</t>
  </si>
  <si>
    <t>PDCB63</t>
  </si>
  <si>
    <t>Kunda Dahi + Hot and Cold Milk + Paratha</t>
  </si>
  <si>
    <t>PDCB64</t>
  </si>
  <si>
    <t>Kunda Dahi + Hot and Cold Milk + Toast</t>
  </si>
  <si>
    <t>PDCB65</t>
  </si>
  <si>
    <t>Kunda Dahi + Hot and Cold Milk + Bran Bread</t>
  </si>
  <si>
    <t>PDCB66</t>
  </si>
  <si>
    <t>Kunda Dahi + Sweet Lassi Half + Paratha</t>
  </si>
  <si>
    <t>PDCB67</t>
  </si>
  <si>
    <t>Kunda Dahi + Sweet Lassi Half + Toast</t>
  </si>
  <si>
    <t>PDCB68</t>
  </si>
  <si>
    <t>Kunda Dahi + Sweet Lassi Half + Bran Bread</t>
  </si>
  <si>
    <t>PDCB69</t>
  </si>
  <si>
    <t>Kunda Dahi + Sweet Lassi Full + Paratha</t>
  </si>
  <si>
    <t>PDCB70</t>
  </si>
  <si>
    <t>Kunda Dahi + Sweet Lassi Full + Toast</t>
  </si>
  <si>
    <t>PDCB71</t>
  </si>
  <si>
    <t>Kunda Dahi + Sweet Lassi Full + Bran Bread</t>
  </si>
  <si>
    <t>PDCB72</t>
  </si>
  <si>
    <t>Halwa Suji + Hot and Cold Milk + Paratha</t>
  </si>
  <si>
    <t>PDCB73</t>
  </si>
  <si>
    <t>Halwa Suji + Hot and Cold Milk + Toast</t>
  </si>
  <si>
    <t>PDCB74</t>
  </si>
  <si>
    <t>Halwa Suji + Hot and Cold Milk + Bran Bread</t>
  </si>
  <si>
    <t>PDCB75</t>
  </si>
  <si>
    <t>Halwa Suji + Sweet Lassi Half + Paratha</t>
  </si>
  <si>
    <t>PDCB76</t>
  </si>
  <si>
    <t>Halwa Suji + Sweet Lassi Half + Toast</t>
  </si>
  <si>
    <t>PDCB77</t>
  </si>
  <si>
    <t>Halwa Suji + Sweet Lassi Half + Bran Bread</t>
  </si>
  <si>
    <t>PDCB78</t>
  </si>
  <si>
    <t>Halwa Suji + Sweet Lassi Full + Paratha</t>
  </si>
  <si>
    <t>PDCB79</t>
  </si>
  <si>
    <t>Halwa Suji + Sweet Lassi Full + Toast</t>
  </si>
  <si>
    <t>PDCB80</t>
  </si>
  <si>
    <t>Halwa Suji + Sweet Lassi Full + Bran Bread</t>
  </si>
  <si>
    <t>PDCB81</t>
  </si>
  <si>
    <t>Puri Channay + Hot and Cold Milk + Paratha</t>
  </si>
  <si>
    <t>PDCB82</t>
  </si>
  <si>
    <t>Puri Channay + Hot and Cold Milk + Toast</t>
  </si>
  <si>
    <t>PDCB83</t>
  </si>
  <si>
    <t>Puri Channay + Hot and Cold Milk + Bran Bread</t>
  </si>
  <si>
    <t>PDCB84</t>
  </si>
  <si>
    <t>Puri Channay + Sweet Lassi Half + Paratha</t>
  </si>
  <si>
    <t>PDCB85</t>
  </si>
  <si>
    <t>Puri Channay + Sweet Lassi Half + Toast</t>
  </si>
  <si>
    <t>PDCB86</t>
  </si>
  <si>
    <t>Puri Channay + Sweet Lassi Half + Bran Bread</t>
  </si>
  <si>
    <t>PDCB87</t>
  </si>
  <si>
    <t>Puri Channay + Sweet Lassi Full + Paratha</t>
  </si>
  <si>
    <t>PDCB88</t>
  </si>
  <si>
    <t>Puri Channay + Sweet Lassi Full + Toast</t>
  </si>
  <si>
    <t>PDCB89</t>
  </si>
  <si>
    <t>Puri Channay + Sweet Lassi Full + Bran Bread</t>
  </si>
  <si>
    <t>PDCB90</t>
  </si>
  <si>
    <t>Chicken Palak Half + Soft Drink (370 ml)</t>
  </si>
  <si>
    <t>PDCGEN1</t>
  </si>
  <si>
    <t>Chicken Palak Half + Juice</t>
  </si>
  <si>
    <t>PDCGEN2</t>
  </si>
  <si>
    <t>Chicken Palak Half + Mineral Water</t>
  </si>
  <si>
    <t>PDCGEN3</t>
  </si>
  <si>
    <t>Chicken Palak Full + Soft Drink (370 ml)</t>
  </si>
  <si>
    <t>PDCGEN4</t>
  </si>
  <si>
    <t>Chicken Palak Full + Juice</t>
  </si>
  <si>
    <t>PDCGEN5</t>
  </si>
  <si>
    <t>Chicken Palak Full + Mineral Water</t>
  </si>
  <si>
    <t>PDCGEN6</t>
  </si>
  <si>
    <t>White Rice Half + Soft Drink (370 ml)</t>
  </si>
  <si>
    <t>PDCGEN7</t>
  </si>
  <si>
    <t>White Rice Half + Juice</t>
  </si>
  <si>
    <t>PDCGEN8</t>
  </si>
  <si>
    <t>White Rice Half + Mineral Water</t>
  </si>
  <si>
    <t>PDCGEN9</t>
  </si>
  <si>
    <t>White Rice Full + Soft Drink (370 ml)</t>
  </si>
  <si>
    <t>PDCGEN10</t>
  </si>
  <si>
    <t>White Rice Full + Juice</t>
  </si>
  <si>
    <t>PDCGEN11</t>
  </si>
  <si>
    <t>White Rice Full + Mineral Water</t>
  </si>
  <si>
    <t>PDCGEN12</t>
  </si>
  <si>
    <t>Khatay Baingan Half + Soft Drink (370 ml)</t>
  </si>
  <si>
    <t>PDCGEN13</t>
  </si>
  <si>
    <t>Khatay Baingan Half + Juice</t>
  </si>
  <si>
    <t>PDCGEN14</t>
  </si>
  <si>
    <t>Khatay Baingan Half + Mineral Water</t>
  </si>
  <si>
    <t>PDCGEN15</t>
  </si>
  <si>
    <t>Khatay Baingan Full + Soft Drink (370 ml)</t>
  </si>
  <si>
    <t>PDCGEN16</t>
  </si>
  <si>
    <t>Khatay Baingan Full + Juice</t>
  </si>
  <si>
    <t>PDCGEN17</t>
  </si>
  <si>
    <t>Khatay Baingan Full + Mineral Water</t>
  </si>
  <si>
    <t>PDCGEN18</t>
  </si>
  <si>
    <t>Fresh Salad + Soft Drink (370 ml)</t>
  </si>
  <si>
    <t>PDCGEN19</t>
  </si>
  <si>
    <t>Fresh Salad + Juice</t>
  </si>
  <si>
    <t>PDCGEN20</t>
  </si>
  <si>
    <t>Fresh Salad + Mineral Water</t>
  </si>
  <si>
    <t>PDCGEN21</t>
  </si>
  <si>
    <t>Poached Chicken with Herb Sauce + Soft Drink (370 ml)</t>
  </si>
  <si>
    <t>PDCGEN22</t>
  </si>
  <si>
    <t>Poached Chicken with Herb Sauce + Juice</t>
  </si>
  <si>
    <t>PDCGEN23</t>
  </si>
  <si>
    <t>Poached Chicken with Herb Sauce + Mineral Water</t>
  </si>
  <si>
    <t>PDCGEN24</t>
  </si>
  <si>
    <t>Vegetable Crunchy Sandwich + Soft Drink (370 ml)</t>
  </si>
  <si>
    <t>PDCGEN25</t>
  </si>
  <si>
    <t>Vegetable Crunchy Sandwich + Juice</t>
  </si>
  <si>
    <t>PDCGEN26</t>
  </si>
  <si>
    <t>Vegetable Crunchy Sandwich + Mineral Water</t>
  </si>
  <si>
    <t>PDCGEN27</t>
  </si>
  <si>
    <t>Chicken Achari Handi Half + Soft Drink (370 ml)</t>
  </si>
  <si>
    <t>PDCGEN28</t>
  </si>
  <si>
    <t>Chicken Achari Handi Half + Juice</t>
  </si>
  <si>
    <t>PDCGEN29</t>
  </si>
  <si>
    <t>Chicken Achari Handi Half + Mineral Water</t>
  </si>
  <si>
    <t>PDCGEN30</t>
  </si>
  <si>
    <t>Chicken Achari Handi Full + Soft Drink (370 ml)</t>
  </si>
  <si>
    <t>PDCGEN31</t>
  </si>
  <si>
    <t>Chicken Achari Handi Full + Juice</t>
  </si>
  <si>
    <t>PDCGEN32</t>
  </si>
  <si>
    <t>Chicken Achari Handi Full + Mineral Water</t>
  </si>
  <si>
    <t>PDCGEN33</t>
  </si>
  <si>
    <t>Arvi Ki Bhujia Half + Soft Drink (370 ml)</t>
  </si>
  <si>
    <t>PDCGEN34</t>
  </si>
  <si>
    <t>Arvi Ki Bhujia Half + Juice</t>
  </si>
  <si>
    <t>PDCGEN35</t>
  </si>
  <si>
    <t>Arvi Ki Bhujia Half + Mineral Water</t>
  </si>
  <si>
    <t>PDCGEN36</t>
  </si>
  <si>
    <t>Arvi Ki Bhujia Full + Soft Drink (370 ml)</t>
  </si>
  <si>
    <t>PDCGEN37</t>
  </si>
  <si>
    <t>Arvi Ki Bhujia Full + Juice</t>
  </si>
  <si>
    <t>PDCGEN38</t>
  </si>
  <si>
    <t>Arvi Ki Bhujia Full + Mineral Water</t>
  </si>
  <si>
    <t>PDCGEN39</t>
  </si>
  <si>
    <t>Ginger Pulao Half + Soft Drink (370 ml)</t>
  </si>
  <si>
    <t>PDCGEN40</t>
  </si>
  <si>
    <t>Ginger Pulao Half + Juice</t>
  </si>
  <si>
    <t>PDCGEN41</t>
  </si>
  <si>
    <t>Ginger Pulao Half + Mineral Water</t>
  </si>
  <si>
    <t>PDCGEN42</t>
  </si>
  <si>
    <t>Ginger Pulao Full + Soft Drink (370 ml)</t>
  </si>
  <si>
    <t>PDCGEN43</t>
  </si>
  <si>
    <t>Ginger Pulao Full + Juice</t>
  </si>
  <si>
    <t>PDCGEN44</t>
  </si>
  <si>
    <t>Ginger Pulao Full + Mineral Water</t>
  </si>
  <si>
    <t>PDCGEN45</t>
  </si>
  <si>
    <t>Daal Moong Chilka Half + Soft Drink (370 ml)</t>
  </si>
  <si>
    <t>PDCGEN46</t>
  </si>
  <si>
    <t>Daal Moong Chilka Half + Juice</t>
  </si>
  <si>
    <t>PDCGEN47</t>
  </si>
  <si>
    <t>Daal Moong Chilka Half + Mineral Water</t>
  </si>
  <si>
    <t>PDCGEN48</t>
  </si>
  <si>
    <t>Daal Moong Chilka Full + Soft Drink (370 ml)</t>
  </si>
  <si>
    <t>PDCGEN49</t>
  </si>
  <si>
    <t>Daal Moong Chilka Full + Juice</t>
  </si>
  <si>
    <t>PDCGEN50</t>
  </si>
  <si>
    <t>Daal Moong Chilka Full + Mineral Water</t>
  </si>
  <si>
    <t>PDCGEN51</t>
  </si>
  <si>
    <t>Chicken with Vegetables Half + Soft Drink (370 ml)</t>
  </si>
  <si>
    <t>PDCGEN52</t>
  </si>
  <si>
    <t>Chicken with Vegetables Half + Juice</t>
  </si>
  <si>
    <t>PDCGEN53</t>
  </si>
  <si>
    <t>Chicken with Vegetables Half + Mineral Water</t>
  </si>
  <si>
    <t>PDCGEN54</t>
  </si>
  <si>
    <t>Chicken with Vegetables Full + Soft Drink (370 ml)</t>
  </si>
  <si>
    <t>PDCGEN55</t>
  </si>
  <si>
    <t>Chicken with Vegetables Full + Juice</t>
  </si>
  <si>
    <t>PDCGEN56</t>
  </si>
  <si>
    <t>Chicken with Vegetables Full + Mineral Water</t>
  </si>
  <si>
    <t>PDCGEN57</t>
  </si>
  <si>
    <t>PDC General</t>
  </si>
  <si>
    <t>Chicken Palak Half</t>
  </si>
  <si>
    <t>Chicken Palak Full</t>
  </si>
  <si>
    <t>White Rice Half</t>
  </si>
  <si>
    <t>White Rice Full</t>
  </si>
  <si>
    <t>Khatay Baingan Half</t>
  </si>
  <si>
    <t>Khatay Baingan Full</t>
  </si>
  <si>
    <t>Fresh Salad</t>
  </si>
  <si>
    <t>Poached Chicken with Herb Sauce</t>
  </si>
  <si>
    <t>Vegetable Crunchy Sandwich</t>
  </si>
  <si>
    <t>Chicken Achari Handi Half</t>
  </si>
  <si>
    <t>Chicken Achari Handi Full</t>
  </si>
  <si>
    <t>Arvi Ki Bhujia Half</t>
  </si>
  <si>
    <t>Arvi Ki Bhujia Full</t>
  </si>
  <si>
    <t>Ginger Pulao Half</t>
  </si>
  <si>
    <t>Ginger Pulao Full</t>
  </si>
  <si>
    <t>Daal Moong Chilka Half</t>
  </si>
  <si>
    <t>Daal Moong Chilka Full</t>
  </si>
  <si>
    <t>Chicken with Vegetables Half</t>
  </si>
  <si>
    <t>Chicken with Vegetables Full</t>
  </si>
  <si>
    <t xml:space="preserve">Drink </t>
  </si>
  <si>
    <t>Soft Drink (370 ml)</t>
  </si>
  <si>
    <t>Juice</t>
  </si>
  <si>
    <t>Khokha</t>
  </si>
  <si>
    <t>Bottled Juice</t>
  </si>
  <si>
    <t>Malt</t>
  </si>
  <si>
    <t>Juice Box</t>
  </si>
  <si>
    <t>Iced Tea</t>
  </si>
  <si>
    <t xml:space="preserve">Hot Chocolate </t>
  </si>
  <si>
    <t xml:space="preserve">Chicken Shawarma </t>
  </si>
  <si>
    <t>Chicken Cheese Shawarma</t>
  </si>
  <si>
    <t>Chicken Roll</t>
  </si>
  <si>
    <t>Chicken Cheese Roll</t>
  </si>
  <si>
    <t xml:space="preserve">Chicken Mayo Roll </t>
  </si>
  <si>
    <t>Pizza Slice</t>
  </si>
  <si>
    <t xml:space="preserve">Sandwich </t>
  </si>
  <si>
    <t>Zinger Sandwich</t>
  </si>
  <si>
    <t>Cookies</t>
  </si>
  <si>
    <t>Chicken Strict</t>
  </si>
  <si>
    <t xml:space="preserve">Chicken Bread </t>
  </si>
  <si>
    <t>Soft Drink + Chicken Shawarma</t>
  </si>
  <si>
    <t>K1</t>
  </si>
  <si>
    <t>Soft Drink + Chicken Cheese Shawarma</t>
  </si>
  <si>
    <t>K2</t>
  </si>
  <si>
    <t>Soft Drink + Chicken Roll</t>
  </si>
  <si>
    <t>K3</t>
  </si>
  <si>
    <t>Soft Drink + Chicken Cheese Roll</t>
  </si>
  <si>
    <t>K4</t>
  </si>
  <si>
    <t>Soft Drink + Chicken Mayo Roll</t>
  </si>
  <si>
    <t>K5</t>
  </si>
  <si>
    <t>Soft Drink + Pizza Slice</t>
  </si>
  <si>
    <t>K6</t>
  </si>
  <si>
    <t>Soft Drink + Sandwich</t>
  </si>
  <si>
    <t>K7</t>
  </si>
  <si>
    <t>Soft Drink + Zinger Sandwich</t>
  </si>
  <si>
    <t>K8</t>
  </si>
  <si>
    <t>Soft Drink + Zinger Burger</t>
  </si>
  <si>
    <t>K9</t>
  </si>
  <si>
    <t>Soft Drink + Cookies</t>
  </si>
  <si>
    <t>K10</t>
  </si>
  <si>
    <t>Soft Drink + Chicken Strict</t>
  </si>
  <si>
    <t>K11</t>
  </si>
  <si>
    <t>Soft Drink + Chicken Bread</t>
  </si>
  <si>
    <t>K12</t>
  </si>
  <si>
    <t>Bottled Juice + Chicken Shawarma</t>
  </si>
  <si>
    <t>K13</t>
  </si>
  <si>
    <t>Bottled Juice + Chicken Cheese Shawarma</t>
  </si>
  <si>
    <t>K14</t>
  </si>
  <si>
    <t>Bottled Juice + Chicken Roll</t>
  </si>
  <si>
    <t>K15</t>
  </si>
  <si>
    <t>Bottled Juice + Chicken Cheese Roll</t>
  </si>
  <si>
    <t>K16</t>
  </si>
  <si>
    <t>Bottled Juice + Chicken Mayo Roll</t>
  </si>
  <si>
    <t>K17</t>
  </si>
  <si>
    <t>Bottled Juice + Pizza Slice</t>
  </si>
  <si>
    <t>K18</t>
  </si>
  <si>
    <t>Bottled Juice + Sandwich</t>
  </si>
  <si>
    <t>K19</t>
  </si>
  <si>
    <t>Bottled Juice + Zinger Sandwich</t>
  </si>
  <si>
    <t>K20</t>
  </si>
  <si>
    <t>Bottled Juice + Zinger Burger</t>
  </si>
  <si>
    <t>K21</t>
  </si>
  <si>
    <t>Bottled Juice + Cookies</t>
  </si>
  <si>
    <t>K22</t>
  </si>
  <si>
    <t>Bottled Juice + Chicken Strict</t>
  </si>
  <si>
    <t>K23</t>
  </si>
  <si>
    <t>Bottled Juice + Chicken Bread</t>
  </si>
  <si>
    <t>K24</t>
  </si>
  <si>
    <t>Malt + Chicken Shawarma</t>
  </si>
  <si>
    <t>K25</t>
  </si>
  <si>
    <t>Malt + Chicken Cheese Shawarma</t>
  </si>
  <si>
    <t>K26</t>
  </si>
  <si>
    <t>Malt + Chicken Roll</t>
  </si>
  <si>
    <t>K27</t>
  </si>
  <si>
    <t>Malt + Chicken Cheese Roll</t>
  </si>
  <si>
    <t>K28</t>
  </si>
  <si>
    <t>Malt + Chicken Mayo Roll</t>
  </si>
  <si>
    <t>K29</t>
  </si>
  <si>
    <t>Malt + Pizza Slice</t>
  </si>
  <si>
    <t>K30</t>
  </si>
  <si>
    <t>Malt + Sandwich</t>
  </si>
  <si>
    <t>K31</t>
  </si>
  <si>
    <t>Malt + Zinger Sandwich</t>
  </si>
  <si>
    <t>K32</t>
  </si>
  <si>
    <t>Malt + Zinger Burger</t>
  </si>
  <si>
    <t>K33</t>
  </si>
  <si>
    <t>Malt + Cookies</t>
  </si>
  <si>
    <t>K34</t>
  </si>
  <si>
    <t>Malt + Chicken Strict</t>
  </si>
  <si>
    <t>K35</t>
  </si>
  <si>
    <t>Malt + Chicken Bread</t>
  </si>
  <si>
    <t>K36</t>
  </si>
  <si>
    <t>Juice Box + Chicken Shawarma</t>
  </si>
  <si>
    <t>K37</t>
  </si>
  <si>
    <t>Juice Box + Chicken Cheese Shawarma</t>
  </si>
  <si>
    <t>K38</t>
  </si>
  <si>
    <t>Juice Box + Chicken Roll</t>
  </si>
  <si>
    <t>K39</t>
  </si>
  <si>
    <t>Juice Box + Chicken Cheese Roll</t>
  </si>
  <si>
    <t>K40</t>
  </si>
  <si>
    <t>Juice Box + Chicken Mayo Roll</t>
  </si>
  <si>
    <t>K41</t>
  </si>
  <si>
    <t>Juice Box + Pizza Slice</t>
  </si>
  <si>
    <t>K42</t>
  </si>
  <si>
    <t>Juice Box + Sandwich</t>
  </si>
  <si>
    <t>K43</t>
  </si>
  <si>
    <t>Juice Box + Zinger Sandwich</t>
  </si>
  <si>
    <t>K44</t>
  </si>
  <si>
    <t>Juice Box + Zinger Burger</t>
  </si>
  <si>
    <t>K45</t>
  </si>
  <si>
    <t>Juice Box + Cookies</t>
  </si>
  <si>
    <t>K46</t>
  </si>
  <si>
    <t>Juice Box + Chicken Strict</t>
  </si>
  <si>
    <t>K47</t>
  </si>
  <si>
    <t>Juice Box + Chicken Bread</t>
  </si>
  <si>
    <t>K48</t>
  </si>
  <si>
    <t>Iced Tea + Chicken Shawarma</t>
  </si>
  <si>
    <t>K49</t>
  </si>
  <si>
    <t>Iced Tea + Chicken Cheese Shawarma</t>
  </si>
  <si>
    <t>K50</t>
  </si>
  <si>
    <t>Iced Tea + Chicken Roll</t>
  </si>
  <si>
    <t>K51</t>
  </si>
  <si>
    <t>Iced Tea + Chicken Cheese Roll</t>
  </si>
  <si>
    <t>K52</t>
  </si>
  <si>
    <t>Iced Tea + Chicken Mayo Roll</t>
  </si>
  <si>
    <t>K53</t>
  </si>
  <si>
    <t>Iced Tea + Pizza Slice</t>
  </si>
  <si>
    <t>K54</t>
  </si>
  <si>
    <t>Iced Tea + Sandwich</t>
  </si>
  <si>
    <t>K55</t>
  </si>
  <si>
    <t>Iced Tea + Zinger Sandwich</t>
  </si>
  <si>
    <t>K56</t>
  </si>
  <si>
    <t>Iced Tea + Zinger Burger</t>
  </si>
  <si>
    <t>K57</t>
  </si>
  <si>
    <t>Iced Tea + Cookies</t>
  </si>
  <si>
    <t>K58</t>
  </si>
  <si>
    <t>Iced Tea + Chicken Strict</t>
  </si>
  <si>
    <t>K59</t>
  </si>
  <si>
    <t>Iced Tea + Chicken Bread</t>
  </si>
  <si>
    <t>K60</t>
  </si>
  <si>
    <t>Cardamom Tea + Chicken Shawarma</t>
  </si>
  <si>
    <t>K61</t>
  </si>
  <si>
    <t>Cardamom Tea + Chicken Cheese Shawarma</t>
  </si>
  <si>
    <t>K62</t>
  </si>
  <si>
    <t>Cardamom Tea + Chicken Roll</t>
  </si>
  <si>
    <t>K63</t>
  </si>
  <si>
    <t>Cardamom Tea + Chicken Cheese Roll</t>
  </si>
  <si>
    <t>K64</t>
  </si>
  <si>
    <t>Cardamom Tea + Chicken Mayo Roll</t>
  </si>
  <si>
    <t>K65</t>
  </si>
  <si>
    <t>Cardamom Tea + Pizza Slice</t>
  </si>
  <si>
    <t>K66</t>
  </si>
  <si>
    <t>Cardamom Tea + Sandwich</t>
  </si>
  <si>
    <t>K67</t>
  </si>
  <si>
    <t>Cardamom Tea + Zinger Sandwich</t>
  </si>
  <si>
    <t>K68</t>
  </si>
  <si>
    <t>Cardamom Tea + Zinger Burger</t>
  </si>
  <si>
    <t>K69</t>
  </si>
  <si>
    <t>Cardamom Tea + Cookies</t>
  </si>
  <si>
    <t>K70</t>
  </si>
  <si>
    <t>Cardamom Tea + Chicken Strict</t>
  </si>
  <si>
    <t>K71</t>
  </si>
  <si>
    <t>Cardamom Tea + Chicken Bread</t>
  </si>
  <si>
    <t>K72</t>
  </si>
  <si>
    <t>Coffee + Chicken Shawarma</t>
  </si>
  <si>
    <t>K73</t>
  </si>
  <si>
    <t>Coffee + Chicken Cheese Shawarma</t>
  </si>
  <si>
    <t>K74</t>
  </si>
  <si>
    <t>Coffee + Chicken Roll</t>
  </si>
  <si>
    <t>K75</t>
  </si>
  <si>
    <t>Coffee + Chicken Cheese Roll</t>
  </si>
  <si>
    <t>K76</t>
  </si>
  <si>
    <t>Coffee + Chicken Mayo Roll</t>
  </si>
  <si>
    <t>K77</t>
  </si>
  <si>
    <t>Coffee + Pizza Slice</t>
  </si>
  <si>
    <t>K78</t>
  </si>
  <si>
    <t>Coffee + Sandwich</t>
  </si>
  <si>
    <t>K79</t>
  </si>
  <si>
    <t>Coffee + Zinger Sandwich</t>
  </si>
  <si>
    <t>K80</t>
  </si>
  <si>
    <t>Coffee + Zinger Burger</t>
  </si>
  <si>
    <t>K81</t>
  </si>
  <si>
    <t>Coffee + Cookies</t>
  </si>
  <si>
    <t>K82</t>
  </si>
  <si>
    <t>Coffee + Chicken Strict</t>
  </si>
  <si>
    <t>K83</t>
  </si>
  <si>
    <t>Coffee + Chicken Bread</t>
  </si>
  <si>
    <t>K84</t>
  </si>
  <si>
    <t>Hot Chocolate + Chicken Shawarma</t>
  </si>
  <si>
    <t>K85</t>
  </si>
  <si>
    <t>Hot Chocolate + Chicken Cheese Shawarma</t>
  </si>
  <si>
    <t>K86</t>
  </si>
  <si>
    <t>Hot Chocolate + Chicken Roll</t>
  </si>
  <si>
    <t>K87</t>
  </si>
  <si>
    <t>Hot Chocolate + Chicken Cheese Roll</t>
  </si>
  <si>
    <t>K88</t>
  </si>
  <si>
    <t>Hot Chocolate + Chicken Mayo Roll</t>
  </si>
  <si>
    <t>K89</t>
  </si>
  <si>
    <t>Hot Chocolate + Pizza Slice</t>
  </si>
  <si>
    <t>K90</t>
  </si>
  <si>
    <t>Hot Chocolate + Sandwich</t>
  </si>
  <si>
    <t>K91</t>
  </si>
  <si>
    <t>Hot Chocolate + Zinger Sandwich</t>
  </si>
  <si>
    <t>K92</t>
  </si>
  <si>
    <t>Hot Chocolate + Zinger Burger</t>
  </si>
  <si>
    <t>K93</t>
  </si>
  <si>
    <t>Hot Chocolate + Cookies</t>
  </si>
  <si>
    <t>K94</t>
  </si>
  <si>
    <t>Hot Chocolate + Chicken Strict</t>
  </si>
  <si>
    <t>K95</t>
  </si>
  <si>
    <t>Hot Chocolate + Chicken Bread</t>
  </si>
  <si>
    <t>K96</t>
  </si>
  <si>
    <t>Lemonade + Plain Fries</t>
  </si>
  <si>
    <t>BD1</t>
  </si>
  <si>
    <t>Lemonade + Masala Fries</t>
  </si>
  <si>
    <t>BD2</t>
  </si>
  <si>
    <t>Lemonade + Loaded Fries</t>
  </si>
  <si>
    <t>BD3</t>
  </si>
  <si>
    <t>Lemonade + Chicken Burger</t>
  </si>
  <si>
    <t>BD4</t>
  </si>
  <si>
    <t>Lemonade + Grilled Chicken Burger</t>
  </si>
  <si>
    <t>BD5</t>
  </si>
  <si>
    <t>Lemonade + Chicken Sandwich</t>
  </si>
  <si>
    <t>BD6</t>
  </si>
  <si>
    <t>Lemonade + Club Sandwich</t>
  </si>
  <si>
    <t>BD7</t>
  </si>
  <si>
    <t>Lemonade + Grilled Chicken Shawarma</t>
  </si>
  <si>
    <t>BD8</t>
  </si>
  <si>
    <t>Lemonade + Chicken Cheese Shawarma</t>
  </si>
  <si>
    <t>BD9</t>
  </si>
  <si>
    <t>Lemonade + Chicken Wrap</t>
  </si>
  <si>
    <t>BD10</t>
  </si>
  <si>
    <t>Lemonade + Club Wrap</t>
  </si>
  <si>
    <t>BD11</t>
  </si>
  <si>
    <t>Lemonade + Crispy Chicken Wrap</t>
  </si>
  <si>
    <t>BD12</t>
  </si>
  <si>
    <t>Lemonade + Grilled Chicken Panini</t>
  </si>
  <si>
    <t>BD13</t>
  </si>
  <si>
    <t>Lemonade + Chicken Chowmein</t>
  </si>
  <si>
    <t>BD14</t>
  </si>
  <si>
    <t>Lemonade + Chicken Lasagna</t>
  </si>
  <si>
    <t>BD15</t>
  </si>
  <si>
    <t>Lemonade + Fettucine Pasta</t>
  </si>
  <si>
    <t>BD16</t>
  </si>
  <si>
    <t>Lemonade + Chicken Pizza</t>
  </si>
  <si>
    <t>BD17</t>
  </si>
  <si>
    <t>Lemonade + Chicken Cheese Paratha</t>
  </si>
  <si>
    <t>BD18</t>
  </si>
  <si>
    <t>Lemonade + Chinese Platter</t>
  </si>
  <si>
    <t>BD19</t>
  </si>
  <si>
    <t>Lemonade + Pakistani Platter</t>
  </si>
  <si>
    <t>BD20</t>
  </si>
  <si>
    <t>Lemonade + Chicken Strips and Fries</t>
  </si>
  <si>
    <t>BD21</t>
  </si>
  <si>
    <t>Lemonade + Soup</t>
  </si>
  <si>
    <t>BD22</t>
  </si>
  <si>
    <t>Lemonade + Caesar Salad</t>
  </si>
  <si>
    <t>BD23</t>
  </si>
  <si>
    <t>Lemonade + Salad</t>
  </si>
  <si>
    <t>BD24</t>
  </si>
  <si>
    <t>Iced Tea + Plain Fries</t>
  </si>
  <si>
    <t>BD25</t>
  </si>
  <si>
    <t>Iced Tea + Masala Fries</t>
  </si>
  <si>
    <t>BD26</t>
  </si>
  <si>
    <t>Iced Tea + Loaded Fries</t>
  </si>
  <si>
    <t>BD27</t>
  </si>
  <si>
    <t>Iced Tea + Chicken Burger</t>
  </si>
  <si>
    <t>BD28</t>
  </si>
  <si>
    <t>Iced Tea + Grilled Chicken Burger</t>
  </si>
  <si>
    <t>BD29</t>
  </si>
  <si>
    <t>Iced Tea + Chicken Sandwich</t>
  </si>
  <si>
    <t>BD30</t>
  </si>
  <si>
    <t>Iced Tea + Club Sandwich</t>
  </si>
  <si>
    <t>BD31</t>
  </si>
  <si>
    <t>Iced Tea + Grilled Chicken Shawarma</t>
  </si>
  <si>
    <t>BD32</t>
  </si>
  <si>
    <t>BD33</t>
  </si>
  <si>
    <t>Iced Tea + Chicken Wrap</t>
  </si>
  <si>
    <t>BD34</t>
  </si>
  <si>
    <t>Iced Tea + Club Wrap</t>
  </si>
  <si>
    <t>BD35</t>
  </si>
  <si>
    <t>Iced Tea + Crispy Chicken Wrap</t>
  </si>
  <si>
    <t>BD36</t>
  </si>
  <si>
    <t>Iced Tea + Grilled Chicken Panini</t>
  </si>
  <si>
    <t>BD37</t>
  </si>
  <si>
    <t>Iced Tea + Chicken Chowmein</t>
  </si>
  <si>
    <t>BD38</t>
  </si>
  <si>
    <t>Iced Tea + Chicken Lasagna</t>
  </si>
  <si>
    <t>BD39</t>
  </si>
  <si>
    <t>Iced Tea + Fettucine Pasta</t>
  </si>
  <si>
    <t>BD40</t>
  </si>
  <si>
    <t>Iced Tea + Chicken Pizza</t>
  </si>
  <si>
    <t>BD41</t>
  </si>
  <si>
    <t>Iced Tea + Chicken Cheese Paratha</t>
  </si>
  <si>
    <t>BD42</t>
  </si>
  <si>
    <t>Iced Tea + Chinese Platter</t>
  </si>
  <si>
    <t>BD43</t>
  </si>
  <si>
    <t>Iced Tea + Pakistani Platter</t>
  </si>
  <si>
    <t>BD44</t>
  </si>
  <si>
    <t>Iced Tea + Chicken Strips and Fries</t>
  </si>
  <si>
    <t>BD45</t>
  </si>
  <si>
    <t>Iced Tea + Soup</t>
  </si>
  <si>
    <t>BD46</t>
  </si>
  <si>
    <t>Iced Tea + Caesar Salad</t>
  </si>
  <si>
    <t>BD47</t>
  </si>
  <si>
    <t>Iced Tea + Salad</t>
  </si>
  <si>
    <t>BD48</t>
  </si>
  <si>
    <t>Tea + Plain Fries</t>
  </si>
  <si>
    <t>BD49</t>
  </si>
  <si>
    <t>Tea + Masala Fries</t>
  </si>
  <si>
    <t>BD50</t>
  </si>
  <si>
    <t>Tea + Loaded Fries</t>
  </si>
  <si>
    <t>BD51</t>
  </si>
  <si>
    <t>Tea + Chicken Burger</t>
  </si>
  <si>
    <t>BD52</t>
  </si>
  <si>
    <t>Tea + Grilled Chicken Burger</t>
  </si>
  <si>
    <t>BD53</t>
  </si>
  <si>
    <t>Tea + Chicken Sandwich</t>
  </si>
  <si>
    <t>BD54</t>
  </si>
  <si>
    <t>Tea + Club Sandwich</t>
  </si>
  <si>
    <t>BD55</t>
  </si>
  <si>
    <t>Tea + Grilled Chicken Shawarma</t>
  </si>
  <si>
    <t>BD56</t>
  </si>
  <si>
    <t>Tea + Chicken Cheese Shawarma</t>
  </si>
  <si>
    <t>BD57</t>
  </si>
  <si>
    <t>Tea + Chicken Wrap</t>
  </si>
  <si>
    <t>BD58</t>
  </si>
  <si>
    <t>Tea + Club Wrap</t>
  </si>
  <si>
    <t>BD59</t>
  </si>
  <si>
    <t>Tea + Crispy Chicken Wrap</t>
  </si>
  <si>
    <t>BD60</t>
  </si>
  <si>
    <t>Tea + Grilled Chicken Panini</t>
  </si>
  <si>
    <t>BD61</t>
  </si>
  <si>
    <t>Tea + Chicken Chowmein</t>
  </si>
  <si>
    <t>BD62</t>
  </si>
  <si>
    <t>Tea + Chicken Lasagna</t>
  </si>
  <si>
    <t>BD63</t>
  </si>
  <si>
    <t>Tea + Fettucine Pasta</t>
  </si>
  <si>
    <t>BD64</t>
  </si>
  <si>
    <t>Tea + Chicken Pizza</t>
  </si>
  <si>
    <t>BD65</t>
  </si>
  <si>
    <t>Tea + Chicken Cheese Paratha</t>
  </si>
  <si>
    <t>BD66</t>
  </si>
  <si>
    <t>Tea + Chinese Platter</t>
  </si>
  <si>
    <t>BD67</t>
  </si>
  <si>
    <t>Tea + Pakistani Platter</t>
  </si>
  <si>
    <t>BD68</t>
  </si>
  <si>
    <t>Tea + Chicken Strips and Fries</t>
  </si>
  <si>
    <t>BD69</t>
  </si>
  <si>
    <t>Tea + Soup</t>
  </si>
  <si>
    <t>BD70</t>
  </si>
  <si>
    <t>Tea + Caesar Salad</t>
  </si>
  <si>
    <t>BD71</t>
  </si>
  <si>
    <t>Tea + Salad</t>
  </si>
  <si>
    <t>BD72</t>
  </si>
  <si>
    <t>Coffee + Plain Fries</t>
  </si>
  <si>
    <t>BD73</t>
  </si>
  <si>
    <t>Coffee + Masala Fries</t>
  </si>
  <si>
    <t>BD74</t>
  </si>
  <si>
    <t>Coffee + Loaded Fries</t>
  </si>
  <si>
    <t>BD75</t>
  </si>
  <si>
    <t>Coffee + Chicken Burger</t>
  </si>
  <si>
    <t>BD76</t>
  </si>
  <si>
    <t>Coffee + Grilled Chicken Burger</t>
  </si>
  <si>
    <t>BD77</t>
  </si>
  <si>
    <t>Coffee + Chicken Sandwich</t>
  </si>
  <si>
    <t>BD78</t>
  </si>
  <si>
    <t>Coffee + Club Sandwich</t>
  </si>
  <si>
    <t>BD79</t>
  </si>
  <si>
    <t>Coffee + Grilled Chicken Shawarma</t>
  </si>
  <si>
    <t>BD80</t>
  </si>
  <si>
    <t>BD81</t>
  </si>
  <si>
    <t>Coffee + Chicken Wrap</t>
  </si>
  <si>
    <t>BD82</t>
  </si>
  <si>
    <t>Coffee + Club Wrap</t>
  </si>
  <si>
    <t>BD83</t>
  </si>
  <si>
    <t>Coffee + Crispy Chicken Wrap</t>
  </si>
  <si>
    <t>BD84</t>
  </si>
  <si>
    <t>Coffee + Grilled Chicken Panini</t>
  </si>
  <si>
    <t>BD85</t>
  </si>
  <si>
    <t>Coffee + Chicken Chowmein</t>
  </si>
  <si>
    <t>BD86</t>
  </si>
  <si>
    <t>Coffee + Chicken Lasagna</t>
  </si>
  <si>
    <t>BD87</t>
  </si>
  <si>
    <t>Coffee + Fettucine Pasta</t>
  </si>
  <si>
    <t>BD88</t>
  </si>
  <si>
    <t>Coffee + Chicken Pizza</t>
  </si>
  <si>
    <t>BD89</t>
  </si>
  <si>
    <t>Coffee + Chicken Cheese Paratha</t>
  </si>
  <si>
    <t>BD90</t>
  </si>
  <si>
    <t>Coffee + Chinese Platter</t>
  </si>
  <si>
    <t>BD91</t>
  </si>
  <si>
    <t>Coffee + Pakistani Platter</t>
  </si>
  <si>
    <t>BD92</t>
  </si>
  <si>
    <t>Coffee + Chicken Strips and Fries</t>
  </si>
  <si>
    <t>BD93</t>
  </si>
  <si>
    <t>Coffee + Soup</t>
  </si>
  <si>
    <t>BD94</t>
  </si>
  <si>
    <t>Coffee + Caesar Salad</t>
  </si>
  <si>
    <t>BD95</t>
  </si>
  <si>
    <t>Coffee + Salad</t>
  </si>
  <si>
    <t>BD96</t>
  </si>
  <si>
    <t>Tea + Spring Rolls</t>
  </si>
  <si>
    <t>FC1</t>
  </si>
  <si>
    <t>Tea + Chicken Chilli Dry</t>
  </si>
  <si>
    <t>FC2</t>
  </si>
  <si>
    <t>FC3</t>
  </si>
  <si>
    <t>Tea + Grilled Cheese Burger</t>
  </si>
  <si>
    <t>FC4</t>
  </si>
  <si>
    <t>Tea + Grilled Chicken Sandwich</t>
  </si>
  <si>
    <t>FC5</t>
  </si>
  <si>
    <t>Tea + Grilled Cheese Sandwich</t>
  </si>
  <si>
    <t>FC6</t>
  </si>
  <si>
    <t>Tea + Penne Pasta</t>
  </si>
  <si>
    <t>FC7</t>
  </si>
  <si>
    <t>Tea + Enchilada</t>
  </si>
  <si>
    <t>FC8</t>
  </si>
  <si>
    <t>Tea + Fajita Wrap</t>
  </si>
  <si>
    <t>FC9</t>
  </si>
  <si>
    <t>Lemonade + Spring Rolls</t>
  </si>
  <si>
    <t>FC10</t>
  </si>
  <si>
    <t>Lemonade + Chicken Chilli Dry</t>
  </si>
  <si>
    <t>FC11</t>
  </si>
  <si>
    <t>FC12</t>
  </si>
  <si>
    <t>Lemonade + Grilled Cheese Burger</t>
  </si>
  <si>
    <t>FC13</t>
  </si>
  <si>
    <t>Lemonade + Grilled Chicken Sandwich</t>
  </si>
  <si>
    <t>FC14</t>
  </si>
  <si>
    <t>Lemonade + Grilled Cheese Sandwich</t>
  </si>
  <si>
    <t>FC15</t>
  </si>
  <si>
    <t>Lemonade + Penne Pasta</t>
  </si>
  <si>
    <t>FC16</t>
  </si>
  <si>
    <t>Lemonade + Enchilada</t>
  </si>
  <si>
    <t>FC17</t>
  </si>
  <si>
    <t>Lemonade + Fajita Wrap</t>
  </si>
  <si>
    <t>FC18</t>
  </si>
  <si>
    <t>Water + Spring Rolls</t>
  </si>
  <si>
    <t>FC19</t>
  </si>
  <si>
    <t>Water + Chicken Chilli Dry</t>
  </si>
  <si>
    <t>FC20</t>
  </si>
  <si>
    <t>Water + Grilled Chicken Burger</t>
  </si>
  <si>
    <t>FC21</t>
  </si>
  <si>
    <t>Water + Grilled Cheese Burger</t>
  </si>
  <si>
    <t>FC22</t>
  </si>
  <si>
    <t>Water + Grilled Chicken Sandwich</t>
  </si>
  <si>
    <t>FC23</t>
  </si>
  <si>
    <t>Water + Grilled Cheese Sandwich</t>
  </si>
  <si>
    <t>FC24</t>
  </si>
  <si>
    <t>Water + Penne Pasta</t>
  </si>
  <si>
    <t>FC25</t>
  </si>
  <si>
    <t>Water + Enchilada</t>
  </si>
  <si>
    <t>FC26</t>
  </si>
  <si>
    <t>Water + Fajita Wrap</t>
  </si>
  <si>
    <t>FC27</t>
  </si>
  <si>
    <t>Coffee + Spring Rolls</t>
  </si>
  <si>
    <t>FC28</t>
  </si>
  <si>
    <t>Coffee + Chicken Chilli Dry</t>
  </si>
  <si>
    <t>FC29</t>
  </si>
  <si>
    <t>FC30</t>
  </si>
  <si>
    <t>Coffee + Grilled Cheese Burger</t>
  </si>
  <si>
    <t>FC31</t>
  </si>
  <si>
    <t>Coffee + Grilled Chicken Sandwich</t>
  </si>
  <si>
    <t>FC32</t>
  </si>
  <si>
    <t>Coffee + Grilled Cheese Sandwich</t>
  </si>
  <si>
    <t>FC33</t>
  </si>
  <si>
    <t>Coffee + Penne Pasta</t>
  </si>
  <si>
    <t>FC34</t>
  </si>
  <si>
    <t>Coffee + Enchilada</t>
  </si>
  <si>
    <t>FC35</t>
  </si>
  <si>
    <t>Coffee + Fajita Wrap</t>
  </si>
  <si>
    <t>FC36</t>
  </si>
  <si>
    <t>Milkshake + Spring Rolls</t>
  </si>
  <si>
    <t>FC37</t>
  </si>
  <si>
    <t>Milkshake + Chicken Chilli Dry</t>
  </si>
  <si>
    <t>FC38</t>
  </si>
  <si>
    <t>Milkshake + Grilled Chicken Burger</t>
  </si>
  <si>
    <t>FC39</t>
  </si>
  <si>
    <t>Milkshake + Grilled Cheese Burger</t>
  </si>
  <si>
    <t>FC40</t>
  </si>
  <si>
    <t>Milkshake + Grilled Chicken Sandwich</t>
  </si>
  <si>
    <t>FC41</t>
  </si>
  <si>
    <t>Milkshake + Grilled Cheese Sandwich</t>
  </si>
  <si>
    <t>FC42</t>
  </si>
  <si>
    <t>Milkshake + Penne Pasta</t>
  </si>
  <si>
    <t>FC43</t>
  </si>
  <si>
    <t>Milkshake + Enchilada</t>
  </si>
  <si>
    <t>FC44</t>
  </si>
  <si>
    <t>Milkshake + Fajita Wrap</t>
  </si>
  <si>
    <t>FC45</t>
  </si>
  <si>
    <t>Fresh Juice + Spring Rolls</t>
  </si>
  <si>
    <t>FC46</t>
  </si>
  <si>
    <t>Fresh Juice + Chicken Chilli Dry</t>
  </si>
  <si>
    <t>FC47</t>
  </si>
  <si>
    <t>Fresh Juice + Grilled Chicken Burger</t>
  </si>
  <si>
    <t>FC48</t>
  </si>
  <si>
    <t>Fresh Juice + Grilled Cheese Burger</t>
  </si>
  <si>
    <t>FC49</t>
  </si>
  <si>
    <t>Fresh Juice + Grilled Chicken Sandwich</t>
  </si>
  <si>
    <t>FC50</t>
  </si>
  <si>
    <t>Fresh Juice + Grilled Cheese Sandwich</t>
  </si>
  <si>
    <t>FC51</t>
  </si>
  <si>
    <t>Fresh Juice + Penne Pasta</t>
  </si>
  <si>
    <t>FC52</t>
  </si>
  <si>
    <t>Fresh Juice + Enchilada</t>
  </si>
  <si>
    <t>FC53</t>
  </si>
  <si>
    <t>Fresh Juice + Fajita Wrap</t>
  </si>
  <si>
    <t>FC54</t>
  </si>
  <si>
    <t>Cold Coffee + Spring Rolls</t>
  </si>
  <si>
    <t>FC55</t>
  </si>
  <si>
    <t>Cold Coffee + Chicken Chilli Dry</t>
  </si>
  <si>
    <t>FC56</t>
  </si>
  <si>
    <t>Cold Coffee + Grilled Chicken Burger</t>
  </si>
  <si>
    <t>FC57</t>
  </si>
  <si>
    <t>Cold Coffee + Grilled Cheese Burger</t>
  </si>
  <si>
    <t>FC58</t>
  </si>
  <si>
    <t>Cold Coffee + Grilled Chicken Sandwich</t>
  </si>
  <si>
    <t>FC59</t>
  </si>
  <si>
    <t>Cold Coffee + Grilled Cheese Sandwich</t>
  </si>
  <si>
    <t>FC60</t>
  </si>
  <si>
    <t>Cold Coffee + Penne Pasta</t>
  </si>
  <si>
    <t>FC61</t>
  </si>
  <si>
    <t>Cold Coffee + Enchilada</t>
  </si>
  <si>
    <t>FC62</t>
  </si>
  <si>
    <t>Cold Coffee + Fajita Wrap</t>
  </si>
  <si>
    <t>FC63</t>
  </si>
  <si>
    <t>Iced Tea + Spring Rolls</t>
  </si>
  <si>
    <t>FC64</t>
  </si>
  <si>
    <t>Iced Tea + Chicken Chilli Dry</t>
  </si>
  <si>
    <t>FC65</t>
  </si>
  <si>
    <t>FC66</t>
  </si>
  <si>
    <t>Iced Tea + Grilled Cheese Burger</t>
  </si>
  <si>
    <t>FC67</t>
  </si>
  <si>
    <t>Iced Tea + Grilled Chicken Sandwich</t>
  </si>
  <si>
    <t>FC68</t>
  </si>
  <si>
    <t>Iced Tea + Grilled Cheese Sandwich</t>
  </si>
  <si>
    <t>FC69</t>
  </si>
  <si>
    <t>Iced Tea + Penne Pasta</t>
  </si>
  <si>
    <t>FC70</t>
  </si>
  <si>
    <t>Iced Tea + Enchilada</t>
  </si>
  <si>
    <t>FC71</t>
  </si>
  <si>
    <t>Iced Tea + Fajita Wrap</t>
  </si>
  <si>
    <t>FC72</t>
  </si>
  <si>
    <t>Baradari</t>
  </si>
  <si>
    <t>Lemonade</t>
  </si>
  <si>
    <t>Loaded Fries</t>
  </si>
  <si>
    <t>Chicken Burger</t>
  </si>
  <si>
    <t>Chicken Sandwich</t>
  </si>
  <si>
    <t xml:space="preserve">Club Sandwich </t>
  </si>
  <si>
    <t>Grilled Chicken Shawarma</t>
  </si>
  <si>
    <t>Chicken Wrap</t>
  </si>
  <si>
    <t>Club Wrap</t>
  </si>
  <si>
    <t>Crispy Chicken Wrap</t>
  </si>
  <si>
    <t>Grilled Chicken Panini</t>
  </si>
  <si>
    <t>Chicken Lasagna</t>
  </si>
  <si>
    <t>Fettucine Pasta</t>
  </si>
  <si>
    <t>Chicken Pizza</t>
  </si>
  <si>
    <t>Chicken Cheese Paratha</t>
  </si>
  <si>
    <t>Chinese Platter</t>
  </si>
  <si>
    <t>Pakistani Platter</t>
  </si>
  <si>
    <t>Chicken Strips and Fries</t>
  </si>
  <si>
    <t>Caesar Salad</t>
  </si>
  <si>
    <t>Salad</t>
  </si>
  <si>
    <t>Fusion Café</t>
  </si>
  <si>
    <t>Water</t>
  </si>
  <si>
    <t>Milkshake</t>
  </si>
  <si>
    <t>Fresh Juice</t>
  </si>
  <si>
    <t>Cold Cofee</t>
  </si>
  <si>
    <t>Spring Rolls</t>
  </si>
  <si>
    <t>Grilled Cheese Burger</t>
  </si>
  <si>
    <t>Grilled cheese Sandwich</t>
  </si>
  <si>
    <t>Penne Pasta</t>
  </si>
  <si>
    <t>Enchilada</t>
  </si>
  <si>
    <t>leg tikka + cold drink 500ml</t>
  </si>
  <si>
    <t>ZT1</t>
  </si>
  <si>
    <t>leg tikka + mineral water</t>
  </si>
  <si>
    <t>ZT2</t>
  </si>
  <si>
    <t>leg tikka + Tea</t>
  </si>
  <si>
    <t>ZT3</t>
  </si>
  <si>
    <t>breast tikka + cold drink 500ml</t>
  </si>
  <si>
    <t>ZT4</t>
  </si>
  <si>
    <t>breast tikka + mineral water</t>
  </si>
  <si>
    <t>ZT5</t>
  </si>
  <si>
    <t>breast tikka + Tea</t>
  </si>
  <si>
    <t>ZT6</t>
  </si>
  <si>
    <t>irani piece + cold drink 500ml</t>
  </si>
  <si>
    <t>ZT7</t>
  </si>
  <si>
    <t>irani piece + mineral water</t>
  </si>
  <si>
    <t>ZT8</t>
  </si>
  <si>
    <t>irani piece + Tea</t>
  </si>
  <si>
    <t>ZT9</t>
  </si>
  <si>
    <t>malai tikka + cold drink 500ml</t>
  </si>
  <si>
    <t>ZT10</t>
  </si>
  <si>
    <t>malai tikka + mineral water</t>
  </si>
  <si>
    <t>ZT11</t>
  </si>
  <si>
    <t>malai tikka + Tea</t>
  </si>
  <si>
    <t>ZT12</t>
  </si>
  <si>
    <t>chicken tikka boti + cold drink 500ml</t>
  </si>
  <si>
    <t>ZT13</t>
  </si>
  <si>
    <t>chicken tikka boti + mineral water</t>
  </si>
  <si>
    <t>ZT14</t>
  </si>
  <si>
    <t>chicken tikka boti + Tea</t>
  </si>
  <si>
    <t>ZT15</t>
  </si>
  <si>
    <t>chicken malai boti + cold drink 500ml</t>
  </si>
  <si>
    <t>ZT16</t>
  </si>
  <si>
    <t>chicken malai boti + mineral water</t>
  </si>
  <si>
    <t>ZT17</t>
  </si>
  <si>
    <t>chicken malai boti + Tea</t>
  </si>
  <si>
    <t>ZT18</t>
  </si>
  <si>
    <t>chicken achari boti + cold drink 500ml</t>
  </si>
  <si>
    <t>ZT19</t>
  </si>
  <si>
    <t>chicken achari boti + mineral water</t>
  </si>
  <si>
    <t>ZT20</t>
  </si>
  <si>
    <t>chicken achari boti + Tea</t>
  </si>
  <si>
    <t>ZT21</t>
  </si>
  <si>
    <t>chicken kebab + cold drink 500ml</t>
  </si>
  <si>
    <t>ZT22</t>
  </si>
  <si>
    <t>chicken kebab + mineral water</t>
  </si>
  <si>
    <t>ZT23</t>
  </si>
  <si>
    <t>chicken kebab + Tea</t>
  </si>
  <si>
    <t>ZT24</t>
  </si>
  <si>
    <t>chicken cheese kebab + cold drink 500ml</t>
  </si>
  <si>
    <t>ZT25</t>
  </si>
  <si>
    <t>chicken cheese kebab + mineral water</t>
  </si>
  <si>
    <t>ZT26</t>
  </si>
  <si>
    <t>chicken cheese kebab + Tea</t>
  </si>
  <si>
    <t>ZT27</t>
  </si>
  <si>
    <t>irani boti + cold drink 500ml</t>
  </si>
  <si>
    <t>ZT28</t>
  </si>
  <si>
    <t>irani boti + mineral water</t>
  </si>
  <si>
    <t>ZT29</t>
  </si>
  <si>
    <t>irani boti + Tea</t>
  </si>
  <si>
    <t>ZT30</t>
  </si>
  <si>
    <t>boneless handi + cold drink 500ml</t>
  </si>
  <si>
    <t>ZT31</t>
  </si>
  <si>
    <t>boneless handi + mineral water</t>
  </si>
  <si>
    <t>ZT32</t>
  </si>
  <si>
    <t>boneless handi + Tea</t>
  </si>
  <si>
    <t>ZT33</t>
  </si>
  <si>
    <t>achari handi + cold drink 500ml</t>
  </si>
  <si>
    <t>ZT34</t>
  </si>
  <si>
    <t>achari handi + mineral water</t>
  </si>
  <si>
    <t>ZT35</t>
  </si>
  <si>
    <t>achari handi + Tea</t>
  </si>
  <si>
    <t>ZT36</t>
  </si>
  <si>
    <t>makhni handi + cold drink 500ml</t>
  </si>
  <si>
    <t>ZT37</t>
  </si>
  <si>
    <t>makhni handi + mineral water</t>
  </si>
  <si>
    <t>ZT38</t>
  </si>
  <si>
    <t>makhni handi + Tea</t>
  </si>
  <si>
    <t>ZT39</t>
  </si>
  <si>
    <t>white handi + cold drink 500ml</t>
  </si>
  <si>
    <t>ZT40</t>
  </si>
  <si>
    <t>white handi + mineral water</t>
  </si>
  <si>
    <t>ZT41</t>
  </si>
  <si>
    <t>white handi + Tea</t>
  </si>
  <si>
    <t>ZT42</t>
  </si>
  <si>
    <t>gujrati handi + cold drink 500ml</t>
  </si>
  <si>
    <t>ZT43</t>
  </si>
  <si>
    <t>gujrati handi + mineral water</t>
  </si>
  <si>
    <t>ZT44</t>
  </si>
  <si>
    <t>gujrati handi + Tea</t>
  </si>
  <si>
    <t>ZT45</t>
  </si>
  <si>
    <t>rajasthani handi + cold drink 500ml</t>
  </si>
  <si>
    <t>ZT46</t>
  </si>
  <si>
    <t>rajasthani handi + mineral water</t>
  </si>
  <si>
    <t>ZT47</t>
  </si>
  <si>
    <t>rajasthani handi + Tea</t>
  </si>
  <si>
    <t>ZT48</t>
  </si>
  <si>
    <t>jinger + cold drink 500ml</t>
  </si>
  <si>
    <t>ZT49</t>
  </si>
  <si>
    <t>jinger + mineral water</t>
  </si>
  <si>
    <t>ZT50</t>
  </si>
  <si>
    <t>jinger + Tea</t>
  </si>
  <si>
    <t>ZT51</t>
  </si>
  <si>
    <t>madrasi + cold drink 500ml</t>
  </si>
  <si>
    <t>ZT52</t>
  </si>
  <si>
    <t>madrasi + mineral water</t>
  </si>
  <si>
    <t>ZT53</t>
  </si>
  <si>
    <t>madrasi + Tea</t>
  </si>
  <si>
    <t>ZT54</t>
  </si>
  <si>
    <t>jalfrezi + cold drink 500ml</t>
  </si>
  <si>
    <t>ZT55</t>
  </si>
  <si>
    <t>jalfrezi + mineral water</t>
  </si>
  <si>
    <t>ZT56</t>
  </si>
  <si>
    <t>jalfrezi + Tea</t>
  </si>
  <si>
    <t>ZT57</t>
  </si>
  <si>
    <t>karahi + cold drink 500ml</t>
  </si>
  <si>
    <t>ZT58</t>
  </si>
  <si>
    <t>karahi + mineral water</t>
  </si>
  <si>
    <t>ZT59</t>
  </si>
  <si>
    <t>karahi + Tea</t>
  </si>
  <si>
    <t>ZT60</t>
  </si>
  <si>
    <t>achari karahi + cold drink 500ml</t>
  </si>
  <si>
    <t>ZT61</t>
  </si>
  <si>
    <t>achari karahi + mineral water</t>
  </si>
  <si>
    <t>ZT62</t>
  </si>
  <si>
    <t>achari karahi + Tea</t>
  </si>
  <si>
    <t>ZT63</t>
  </si>
  <si>
    <t>shanwari karahi + cold drink 500ml</t>
  </si>
  <si>
    <t>ZT64</t>
  </si>
  <si>
    <t>shanwari karahi + mineral water</t>
  </si>
  <si>
    <t>ZT65</t>
  </si>
  <si>
    <t>shanwari karahi + Tea</t>
  </si>
  <si>
    <t>ZT66</t>
  </si>
  <si>
    <t>makhani karahi + cold drink 500ml</t>
  </si>
  <si>
    <t>ZT67</t>
  </si>
  <si>
    <t>makhani karahi + mineral water</t>
  </si>
  <si>
    <t>ZT68</t>
  </si>
  <si>
    <t>makhani karahi + Tea</t>
  </si>
  <si>
    <t>ZT69</t>
  </si>
  <si>
    <t>gujrati karahi + cold drink 500ml</t>
  </si>
  <si>
    <t>ZT70</t>
  </si>
  <si>
    <t>gujrati karahi + mineral water</t>
  </si>
  <si>
    <t>ZT71</t>
  </si>
  <si>
    <t>gujrati karahi + Tea</t>
  </si>
  <si>
    <t>ZT72</t>
  </si>
  <si>
    <t>rajasthani karahi + cold drink 500ml</t>
  </si>
  <si>
    <t>ZT73</t>
  </si>
  <si>
    <t>rajasthani karahi + mineral water</t>
  </si>
  <si>
    <t>ZT74</t>
  </si>
  <si>
    <t>rajasthani karahi + Tea</t>
  </si>
  <si>
    <t>ZT75</t>
  </si>
  <si>
    <t>chicken daal + cold drink 500ml</t>
  </si>
  <si>
    <t>ZT76</t>
  </si>
  <si>
    <t>chicken daal + mineral water</t>
  </si>
  <si>
    <t>ZT77</t>
  </si>
  <si>
    <t>chicken daal + Tea</t>
  </si>
  <si>
    <t>ZT78</t>
  </si>
  <si>
    <t>daal mash + cold drink 500ml</t>
  </si>
  <si>
    <t>ZT79</t>
  </si>
  <si>
    <t>daal mash + mineral water</t>
  </si>
  <si>
    <t>ZT80</t>
  </si>
  <si>
    <t>daal mash + Tea</t>
  </si>
  <si>
    <t>ZT81</t>
  </si>
  <si>
    <t>daal makhni + cold drink 500ml</t>
  </si>
  <si>
    <t>ZT82</t>
  </si>
  <si>
    <t>daal makhni + mineral water</t>
  </si>
  <si>
    <t>ZT83</t>
  </si>
  <si>
    <t>daal makhni + Tea</t>
  </si>
  <si>
    <t>ZT84</t>
  </si>
  <si>
    <t>achari daal + cold drink 500ml</t>
  </si>
  <si>
    <t>ZT85</t>
  </si>
  <si>
    <t>achari daal + mineral water</t>
  </si>
  <si>
    <t>ZT86</t>
  </si>
  <si>
    <t>achari daal + Tea</t>
  </si>
  <si>
    <t>ZT87</t>
  </si>
  <si>
    <t>chicken biryani + cold drink 500ml</t>
  </si>
  <si>
    <t>ZT88</t>
  </si>
  <si>
    <t>chicken biryani + mineral water</t>
  </si>
  <si>
    <t>ZT89</t>
  </si>
  <si>
    <t>chicken biryani + Tea</t>
  </si>
  <si>
    <t>ZT90</t>
  </si>
  <si>
    <t>achari masala + cold drink 500ml</t>
  </si>
  <si>
    <t>ZT91</t>
  </si>
  <si>
    <t>achari masala + mineral water</t>
  </si>
  <si>
    <t>ZT92</t>
  </si>
  <si>
    <t>achari masala + Tea</t>
  </si>
  <si>
    <t>ZT93</t>
  </si>
  <si>
    <t>karahi masala + cold drink 500ml</t>
  </si>
  <si>
    <t>ZT94</t>
  </si>
  <si>
    <t>karahi masala + mineral water</t>
  </si>
  <si>
    <t>ZT95</t>
  </si>
  <si>
    <t>karahi masala + Tea</t>
  </si>
  <si>
    <t>ZT96</t>
  </si>
  <si>
    <t>hara masala + cold drink 500ml</t>
  </si>
  <si>
    <t>ZT97</t>
  </si>
  <si>
    <t>hara masala + mineral water</t>
  </si>
  <si>
    <t>ZT98</t>
  </si>
  <si>
    <t>hara masala + Tea</t>
  </si>
  <si>
    <t>ZT99</t>
  </si>
  <si>
    <t>tikka masala + cold drink 500ml</t>
  </si>
  <si>
    <t>ZT100</t>
  </si>
  <si>
    <t>tikka masala + mineral water</t>
  </si>
  <si>
    <t>ZT101</t>
  </si>
  <si>
    <t>tikka masala + Tea</t>
  </si>
  <si>
    <t>ZT102</t>
  </si>
  <si>
    <t>kebab masala + cold drink 500ml</t>
  </si>
  <si>
    <t>ZT103</t>
  </si>
  <si>
    <t>kebab masala + mineral water</t>
  </si>
  <si>
    <t>ZT104</t>
  </si>
  <si>
    <t>kebab masala + Tea</t>
  </si>
  <si>
    <t>ZT105</t>
  </si>
  <si>
    <t>qeema fry + cold drink 500ml</t>
  </si>
  <si>
    <t>ZT106</t>
  </si>
  <si>
    <t>qeema fry + mineral water</t>
  </si>
  <si>
    <t>ZT107</t>
  </si>
  <si>
    <t>qeema fry + Tea</t>
  </si>
  <si>
    <t>ZT108</t>
  </si>
  <si>
    <t>paratha with raita + cold drink 500ml</t>
  </si>
  <si>
    <t>ZT109</t>
  </si>
  <si>
    <t>paratha with raita + mineral water</t>
  </si>
  <si>
    <t>ZT110</t>
  </si>
  <si>
    <t>paratha with raita + Tea</t>
  </si>
  <si>
    <t>ZT111</t>
  </si>
  <si>
    <t>chicken cheese paratha with raita + cold drink 500ml</t>
  </si>
  <si>
    <t>ZT112</t>
  </si>
  <si>
    <t>chicken cheese paratha with raita + mineral water</t>
  </si>
  <si>
    <t>ZT113</t>
  </si>
  <si>
    <t>chicken cheese paratha with raita + Tea</t>
  </si>
  <si>
    <t>ZT114</t>
  </si>
  <si>
    <t>chicken achari paratha + cold drink 500ml</t>
  </si>
  <si>
    <t>ZT115</t>
  </si>
  <si>
    <t>chicken achari paratha + mineral water</t>
  </si>
  <si>
    <t>ZT116</t>
  </si>
  <si>
    <t>chicken achari paratha + Tea</t>
  </si>
  <si>
    <t>ZT117</t>
  </si>
  <si>
    <t>poori paratha + cold drink 500ml</t>
  </si>
  <si>
    <t>ZT118</t>
  </si>
  <si>
    <t>poori paratha + mineral water</t>
  </si>
  <si>
    <t>ZT119</t>
  </si>
  <si>
    <t>poori paratha + Tea</t>
  </si>
  <si>
    <t>ZT120</t>
  </si>
  <si>
    <t>malwari paratha + cold drink 500ml</t>
  </si>
  <si>
    <t>ZT121</t>
  </si>
  <si>
    <t>malwari paratha + mineral water</t>
  </si>
  <si>
    <t>ZT122</t>
  </si>
  <si>
    <t>malwari paratha + Tea</t>
  </si>
  <si>
    <t>ZT123</t>
  </si>
  <si>
    <t>cheese paratha + cold drink 500ml</t>
  </si>
  <si>
    <t>ZT124</t>
  </si>
  <si>
    <t>cheese paratha + mineral water</t>
  </si>
  <si>
    <t>ZT125</t>
  </si>
  <si>
    <t>cheese paratha + Tea</t>
  </si>
  <si>
    <t>ZT126</t>
  </si>
  <si>
    <t>achari paratha + cold drink 500ml</t>
  </si>
  <si>
    <t>ZT127</t>
  </si>
  <si>
    <t>achari paratha + mineral water</t>
  </si>
  <si>
    <t>ZT128</t>
  </si>
  <si>
    <t>achari paratha + Tea</t>
  </si>
  <si>
    <t>ZT129</t>
  </si>
  <si>
    <t>chapati + cold drink 500ml</t>
  </si>
  <si>
    <t>ZT130</t>
  </si>
  <si>
    <t>chapati + mineral water</t>
  </si>
  <si>
    <t>ZT131</t>
  </si>
  <si>
    <t>chapati + Tea</t>
  </si>
  <si>
    <t>ZT132</t>
  </si>
  <si>
    <t>chicken roll + cold drink 500ml</t>
  </si>
  <si>
    <t>ZT133</t>
  </si>
  <si>
    <t>chicken roll + mineral water</t>
  </si>
  <si>
    <t>ZT134</t>
  </si>
  <si>
    <t>chicken roll + Tea</t>
  </si>
  <si>
    <t>ZT135</t>
  </si>
  <si>
    <t>chicken spicy roll + cold drink 500ml</t>
  </si>
  <si>
    <t>ZT136</t>
  </si>
  <si>
    <t>chicken spicy roll + mineral water</t>
  </si>
  <si>
    <t>ZT137</t>
  </si>
  <si>
    <t>chicken spicy roll + Tea</t>
  </si>
  <si>
    <t>ZT138</t>
  </si>
  <si>
    <t>chicken tikka roll + cold drink 500ml</t>
  </si>
  <si>
    <t>ZT139</t>
  </si>
  <si>
    <t>chicken tikka roll + mineral water</t>
  </si>
  <si>
    <t>ZT140</t>
  </si>
  <si>
    <t>chicken tikka roll + Tea</t>
  </si>
  <si>
    <t>ZT141</t>
  </si>
  <si>
    <t>chicken malai roll + cold drink 500ml</t>
  </si>
  <si>
    <t>ZT142</t>
  </si>
  <si>
    <t>chicken malai roll + mineral water</t>
  </si>
  <si>
    <t>ZT143</t>
  </si>
  <si>
    <t>chicken malai roll + Tea</t>
  </si>
  <si>
    <t>ZT144</t>
  </si>
  <si>
    <t>chicken cheese roll + cold drink 500ml</t>
  </si>
  <si>
    <t>ZT145</t>
  </si>
  <si>
    <t>chicken cheese roll + mineral water</t>
  </si>
  <si>
    <t>ZT146</t>
  </si>
  <si>
    <t>chicken cheese roll + Tea</t>
  </si>
  <si>
    <t>ZT147</t>
  </si>
  <si>
    <t>chicken malai cheese roll + cold drink 500ml</t>
  </si>
  <si>
    <t>ZT148</t>
  </si>
  <si>
    <t>chicken malai cheese roll + mineral water</t>
  </si>
  <si>
    <t>ZT149</t>
  </si>
  <si>
    <t>chicken malai cheese roll + Tea</t>
  </si>
  <si>
    <t>ZT150</t>
  </si>
  <si>
    <t>chicken mayo garlic roll + cold drink 500ml</t>
  </si>
  <si>
    <t>ZT151</t>
  </si>
  <si>
    <t>chicken mayo garlic roll + mineral water</t>
  </si>
  <si>
    <t>ZT152</t>
  </si>
  <si>
    <t>chicken mayo garlic roll + Tea</t>
  </si>
  <si>
    <t>ZT153</t>
  </si>
  <si>
    <t>chicken kebab roll + cold drink 500ml</t>
  </si>
  <si>
    <t>ZT154</t>
  </si>
  <si>
    <t>chicken kebab roll + mineral water</t>
  </si>
  <si>
    <t>ZT155</t>
  </si>
  <si>
    <t>chicken kebab roll + Tea</t>
  </si>
  <si>
    <t>ZT156</t>
  </si>
  <si>
    <t>chicken cheese kebab roll + cold drink 500ml</t>
  </si>
  <si>
    <t>ZT157</t>
  </si>
  <si>
    <t>chicken cheese kebab roll + mineral water</t>
  </si>
  <si>
    <t>ZT158</t>
  </si>
  <si>
    <t>chicken cheese kebab roll + Tea</t>
  </si>
  <si>
    <t>ZT159</t>
  </si>
  <si>
    <t>achari naan + cold drink 500ml</t>
  </si>
  <si>
    <t>ZT160</t>
  </si>
  <si>
    <t>achari naan + mineral water</t>
  </si>
  <si>
    <t>ZT161</t>
  </si>
  <si>
    <t>achari naan + Tea</t>
  </si>
  <si>
    <t>ZT162</t>
  </si>
  <si>
    <t>aloo wala naan + cold drink 500ml</t>
  </si>
  <si>
    <t>ZT163</t>
  </si>
  <si>
    <t>aloo wala naan + mineral water</t>
  </si>
  <si>
    <t>ZT164</t>
  </si>
  <si>
    <t>aloo wala naan + Tea</t>
  </si>
  <si>
    <t>ZT165</t>
  </si>
  <si>
    <t>chicken naan + cold drink 500ml</t>
  </si>
  <si>
    <t>ZT166</t>
  </si>
  <si>
    <t>chicken naan + mineral water</t>
  </si>
  <si>
    <t>ZT167</t>
  </si>
  <si>
    <t>chicken naan + Tea</t>
  </si>
  <si>
    <t>ZT168</t>
  </si>
  <si>
    <t>cheese naan + cold drink 500ml</t>
  </si>
  <si>
    <t>ZT169</t>
  </si>
  <si>
    <t>cheese naan + mineral water</t>
  </si>
  <si>
    <t>ZT170</t>
  </si>
  <si>
    <t>cheese naan + Tea</t>
  </si>
  <si>
    <t>ZT171</t>
  </si>
  <si>
    <t>chicken cheese naan + cold drink 500ml</t>
  </si>
  <si>
    <t>ZT172</t>
  </si>
  <si>
    <t>chicken cheese naan + mineral water</t>
  </si>
  <si>
    <t>ZT173</t>
  </si>
  <si>
    <t>chicken cheese naan + Tea</t>
  </si>
  <si>
    <t>ZT174</t>
  </si>
  <si>
    <t>chicken achari naan + cold drink 500ml</t>
  </si>
  <si>
    <t>ZT175</t>
  </si>
  <si>
    <t>chicken achari naan + mineral water</t>
  </si>
  <si>
    <t>ZT176</t>
  </si>
  <si>
    <t>chicken achari naan + Tea</t>
  </si>
  <si>
    <t>ZT177</t>
  </si>
  <si>
    <t>mix naan + cold drink 500ml</t>
  </si>
  <si>
    <t>ZT178</t>
  </si>
  <si>
    <t>mix naan + mineral water</t>
  </si>
  <si>
    <t>ZT179</t>
  </si>
  <si>
    <t>mix naan + Tea</t>
  </si>
  <si>
    <t>ZT180</t>
  </si>
  <si>
    <t>shakes + papri chaat</t>
  </si>
  <si>
    <t>FR1</t>
  </si>
  <si>
    <t>shakes + dahi bhalay</t>
  </si>
  <si>
    <t>FR2</t>
  </si>
  <si>
    <t>shakes + fruit chaat</t>
  </si>
  <si>
    <t>FR3</t>
  </si>
  <si>
    <t>shakes + cream chaat</t>
  </si>
  <si>
    <t>FR4</t>
  </si>
  <si>
    <t>shakes + gol gappay</t>
  </si>
  <si>
    <t>FR5</t>
  </si>
  <si>
    <t>shakes + fruit cup</t>
  </si>
  <si>
    <t>FR6</t>
  </si>
  <si>
    <t>banana + papri chaat</t>
  </si>
  <si>
    <t>FR7</t>
  </si>
  <si>
    <t>banana + dahi bhalay</t>
  </si>
  <si>
    <t>FR8</t>
  </si>
  <si>
    <t>banana + fruit chaat</t>
  </si>
  <si>
    <t>FR9</t>
  </si>
  <si>
    <t>banana + cream chaat</t>
  </si>
  <si>
    <t>FR10</t>
  </si>
  <si>
    <t>banana + gol gappay</t>
  </si>
  <si>
    <t>FR11</t>
  </si>
  <si>
    <t>banana + fruit cup</t>
  </si>
  <si>
    <t>FR12</t>
  </si>
  <si>
    <t>apple + papri chaat</t>
  </si>
  <si>
    <t>FR13</t>
  </si>
  <si>
    <t>apple + dahi bhalay</t>
  </si>
  <si>
    <t>FR14</t>
  </si>
  <si>
    <t>apple + fruit chaat</t>
  </si>
  <si>
    <t>FR15</t>
  </si>
  <si>
    <t>apple + cream chaat</t>
  </si>
  <si>
    <t>FR16</t>
  </si>
  <si>
    <t>apple + gol gappay</t>
  </si>
  <si>
    <t>FR17</t>
  </si>
  <si>
    <t>apple + fruit cup</t>
  </si>
  <si>
    <t>FR18</t>
  </si>
  <si>
    <t>cheeko + papri chaat</t>
  </si>
  <si>
    <t>FR19</t>
  </si>
  <si>
    <t>cheeko + dahi bhalay</t>
  </si>
  <si>
    <t>FR20</t>
  </si>
  <si>
    <t>cheeko + fruit chaat</t>
  </si>
  <si>
    <t>FR21</t>
  </si>
  <si>
    <t>cheeko + cream chaat</t>
  </si>
  <si>
    <t>FR22</t>
  </si>
  <si>
    <t>cheeko + gol gappay</t>
  </si>
  <si>
    <t>FR23</t>
  </si>
  <si>
    <t>cheeko + fruit cup</t>
  </si>
  <si>
    <t>FR24</t>
  </si>
  <si>
    <t>pineapple + papri chaat</t>
  </si>
  <si>
    <t>FR25</t>
  </si>
  <si>
    <t>pineapple + dahi bhalay</t>
  </si>
  <si>
    <t>FR26</t>
  </si>
  <si>
    <t>pineapple + fruit chaat</t>
  </si>
  <si>
    <t>FR27</t>
  </si>
  <si>
    <t>pineapple + cream chaat</t>
  </si>
  <si>
    <t>FR28</t>
  </si>
  <si>
    <t>pineapple + gol gappay</t>
  </si>
  <si>
    <t>FR29</t>
  </si>
  <si>
    <t>pineapple + fruit cup</t>
  </si>
  <si>
    <t>FR30</t>
  </si>
  <si>
    <t>strawberry + papri chaat</t>
  </si>
  <si>
    <t>FR31</t>
  </si>
  <si>
    <t>strawberry + dahi bhalay</t>
  </si>
  <si>
    <t>FR32</t>
  </si>
  <si>
    <t>strawberry + fruit chaat</t>
  </si>
  <si>
    <t>FR33</t>
  </si>
  <si>
    <t>strawberry + cream chaat</t>
  </si>
  <si>
    <t>FR34</t>
  </si>
  <si>
    <t>strawberry + gol gappay</t>
  </si>
  <si>
    <t>FR35</t>
  </si>
  <si>
    <t>strawberry + fruit cup</t>
  </si>
  <si>
    <t>FR36</t>
  </si>
  <si>
    <t>special cocktail + papri chaat</t>
  </si>
  <si>
    <t>FR37</t>
  </si>
  <si>
    <t>special cocktail + dahi bhalay</t>
  </si>
  <si>
    <t>FR38</t>
  </si>
  <si>
    <t>special cocktail + fruit chaat</t>
  </si>
  <si>
    <t>FR39</t>
  </si>
  <si>
    <t>special cocktail + cream chaat</t>
  </si>
  <si>
    <t>FR40</t>
  </si>
  <si>
    <t>special cocktail + gol gappay</t>
  </si>
  <si>
    <t>FR41</t>
  </si>
  <si>
    <t>special cocktail + fruit cup</t>
  </si>
  <si>
    <t>FR42</t>
  </si>
  <si>
    <t>mango + papri chaat</t>
  </si>
  <si>
    <t>FR43</t>
  </si>
  <si>
    <t>mango + dahi bhalay</t>
  </si>
  <si>
    <t>FR44</t>
  </si>
  <si>
    <t>mango + fruit chaat</t>
  </si>
  <si>
    <t>FR45</t>
  </si>
  <si>
    <t>mango + cream chaat</t>
  </si>
  <si>
    <t>FR46</t>
  </si>
  <si>
    <t>mango + gol gappay</t>
  </si>
  <si>
    <t>FR47</t>
  </si>
  <si>
    <t>mango + fruit cup</t>
  </si>
  <si>
    <t>FR48</t>
  </si>
  <si>
    <t>khoya + papri chaat</t>
  </si>
  <si>
    <t>FR49</t>
  </si>
  <si>
    <t>khoya + dahi bhalay</t>
  </si>
  <si>
    <t>FR50</t>
  </si>
  <si>
    <t>khoya + fruit chaat</t>
  </si>
  <si>
    <t>FR51</t>
  </si>
  <si>
    <t>khoya + cream chaat</t>
  </si>
  <si>
    <t>FR52</t>
  </si>
  <si>
    <t>khoya + gol gappay</t>
  </si>
  <si>
    <t>FR53</t>
  </si>
  <si>
    <t>khoya + fruit cup</t>
  </si>
  <si>
    <t>FR54</t>
  </si>
  <si>
    <t>oreo + papri chaat</t>
  </si>
  <si>
    <t>FR55</t>
  </si>
  <si>
    <t>oreo + dahi bhalay</t>
  </si>
  <si>
    <t>FR56</t>
  </si>
  <si>
    <t>oreo + fruit chaat</t>
  </si>
  <si>
    <t>FR57</t>
  </si>
  <si>
    <t>oreo + cream chaat</t>
  </si>
  <si>
    <t>FR58</t>
  </si>
  <si>
    <t>oreo + gol gappay</t>
  </si>
  <si>
    <t>FR59</t>
  </si>
  <si>
    <t>oreo + fruit cup</t>
  </si>
  <si>
    <t>FR60</t>
  </si>
  <si>
    <t>kitkat + papri chaat</t>
  </si>
  <si>
    <t>FR61</t>
  </si>
  <si>
    <t>kitkat + dahi bhalay</t>
  </si>
  <si>
    <t>FR62</t>
  </si>
  <si>
    <t>kitkat + fruit chaat</t>
  </si>
  <si>
    <t>FR63</t>
  </si>
  <si>
    <t>kitkat + cream chaat</t>
  </si>
  <si>
    <t>FR64</t>
  </si>
  <si>
    <t>kitkat + gol gappay</t>
  </si>
  <si>
    <t>FR65</t>
  </si>
  <si>
    <t>kitkat + fruit cup</t>
  </si>
  <si>
    <t>FR66</t>
  </si>
  <si>
    <t>cadbury + papri chaat</t>
  </si>
  <si>
    <t>FR67</t>
  </si>
  <si>
    <t>cadbury + dahi bhalay</t>
  </si>
  <si>
    <t>FR68</t>
  </si>
  <si>
    <t>cadbury + fruit chaat</t>
  </si>
  <si>
    <t>FR69</t>
  </si>
  <si>
    <t>cadbury + cream chaat</t>
  </si>
  <si>
    <t>FR70</t>
  </si>
  <si>
    <t>cadbury + gol gappay</t>
  </si>
  <si>
    <t>FR71</t>
  </si>
  <si>
    <t>cadbury + fruit cup</t>
  </si>
  <si>
    <t>FR72</t>
  </si>
  <si>
    <t>snickers + papri chaat</t>
  </si>
  <si>
    <t>FR73</t>
  </si>
  <si>
    <t>snickers + dahi bhalay</t>
  </si>
  <si>
    <t>FR74</t>
  </si>
  <si>
    <t>snickers + fruit chaat</t>
  </si>
  <si>
    <t>FR75</t>
  </si>
  <si>
    <t>snickers + cream chaat</t>
  </si>
  <si>
    <t>FR76</t>
  </si>
  <si>
    <t>snickers + gol gappay</t>
  </si>
  <si>
    <t>FR77</t>
  </si>
  <si>
    <t>snickers + fruit cup</t>
  </si>
  <si>
    <t>FR78</t>
  </si>
  <si>
    <t>strawberry ice cream + papri chaat</t>
  </si>
  <si>
    <t>FR79</t>
  </si>
  <si>
    <t>strawberry ice cream + dahi bhalay</t>
  </si>
  <si>
    <t>FR80</t>
  </si>
  <si>
    <t>strawberry ice cream + fruit chaat</t>
  </si>
  <si>
    <t>FR81</t>
  </si>
  <si>
    <t>strawberry ice cream + cream chaat</t>
  </si>
  <si>
    <t>FR82</t>
  </si>
  <si>
    <t>strawberry ice cream + gol gappay</t>
  </si>
  <si>
    <t>FR83</t>
  </si>
  <si>
    <t>strawberry ice cream + fruit cup</t>
  </si>
  <si>
    <t>FR84</t>
  </si>
  <si>
    <t>FR85</t>
  </si>
  <si>
    <t>FR86</t>
  </si>
  <si>
    <t>FR87</t>
  </si>
  <si>
    <t>FR88</t>
  </si>
  <si>
    <t>FR89</t>
  </si>
  <si>
    <t>FR90</t>
  </si>
  <si>
    <t>chocolate + papri chaat</t>
  </si>
  <si>
    <t>FR91</t>
  </si>
  <si>
    <t>chocolate + dahi bhalay</t>
  </si>
  <si>
    <t>FR92</t>
  </si>
  <si>
    <t>chocolate + fruit chaat</t>
  </si>
  <si>
    <t>FR93</t>
  </si>
  <si>
    <t>chocolate + cream chaat</t>
  </si>
  <si>
    <t>FR94</t>
  </si>
  <si>
    <t>chocolate + gol gappay</t>
  </si>
  <si>
    <t>FR95</t>
  </si>
  <si>
    <t>chocolate + fruit cup</t>
  </si>
  <si>
    <t>FR96</t>
  </si>
  <si>
    <t>vanilla + papri chaat</t>
  </si>
  <si>
    <t>FR97</t>
  </si>
  <si>
    <t>vanilla + dahi bhalay</t>
  </si>
  <si>
    <t>FR98</t>
  </si>
  <si>
    <t>vanilla + fruit chaat</t>
  </si>
  <si>
    <t>FR99</t>
  </si>
  <si>
    <t>vanilla + cream chaat</t>
  </si>
  <si>
    <t>FR100</t>
  </si>
  <si>
    <t>vanilla + gol gappay</t>
  </si>
  <si>
    <t>FR101</t>
  </si>
  <si>
    <t>vanilla + fruit cup</t>
  </si>
  <si>
    <t>FR102</t>
  </si>
  <si>
    <t>cold coffee + papri chaat</t>
  </si>
  <si>
    <t>FR103</t>
  </si>
  <si>
    <t>cold coffee + dahi bhalay</t>
  </si>
  <si>
    <t>FR104</t>
  </si>
  <si>
    <t>cold coffee + fruit chaat</t>
  </si>
  <si>
    <t>FR105</t>
  </si>
  <si>
    <t>cold coffee + cream chaat</t>
  </si>
  <si>
    <t>FR106</t>
  </si>
  <si>
    <t>cold coffee + gol gappay</t>
  </si>
  <si>
    <t>FR107</t>
  </si>
  <si>
    <t>cold coffee + fruit cup</t>
  </si>
  <si>
    <t>FR108</t>
  </si>
  <si>
    <t>orange + papri chaat</t>
  </si>
  <si>
    <t>FR109</t>
  </si>
  <si>
    <t>orange + dahi bhalay</t>
  </si>
  <si>
    <t>FR110</t>
  </si>
  <si>
    <t>orange + fruit chaat</t>
  </si>
  <si>
    <t>FR111</t>
  </si>
  <si>
    <t>orange + cream chaat</t>
  </si>
  <si>
    <t>FR112</t>
  </si>
  <si>
    <t>orange + gol gappay</t>
  </si>
  <si>
    <t>FR113</t>
  </si>
  <si>
    <t>orange + fruit cup</t>
  </si>
  <si>
    <t>FR114</t>
  </si>
  <si>
    <t>musami + papri chaat</t>
  </si>
  <si>
    <t>FR115</t>
  </si>
  <si>
    <t>musami + dahi bhalay</t>
  </si>
  <si>
    <t>FR116</t>
  </si>
  <si>
    <t>musami + fruit chaat</t>
  </si>
  <si>
    <t>FR117</t>
  </si>
  <si>
    <t>musami + cream chaat</t>
  </si>
  <si>
    <t>FR118</t>
  </si>
  <si>
    <t>musami + gol gappay</t>
  </si>
  <si>
    <t>FR119</t>
  </si>
  <si>
    <t>musami + fruit cup</t>
  </si>
  <si>
    <t>FR120</t>
  </si>
  <si>
    <t>white anaar + papri chaat</t>
  </si>
  <si>
    <t>FR121</t>
  </si>
  <si>
    <t>white anaar + dahi bhalay</t>
  </si>
  <si>
    <t>FR122</t>
  </si>
  <si>
    <t>white anaar + fruit chaat</t>
  </si>
  <si>
    <t>FR123</t>
  </si>
  <si>
    <t>white anaar + cream chaat</t>
  </si>
  <si>
    <t>FR124</t>
  </si>
  <si>
    <t>white anaar + gol gappay</t>
  </si>
  <si>
    <t>FR125</t>
  </si>
  <si>
    <t>white anaar + fruit cup</t>
  </si>
  <si>
    <t>FR126</t>
  </si>
  <si>
    <t>grape fruit + papri chaat</t>
  </si>
  <si>
    <t>FR127</t>
  </si>
  <si>
    <t>grape fruit + dahi bhalay</t>
  </si>
  <si>
    <t>FR128</t>
  </si>
  <si>
    <t>grape fruit + fruit chaat</t>
  </si>
  <si>
    <t>FR129</t>
  </si>
  <si>
    <t>grape fruit + cream chaat</t>
  </si>
  <si>
    <t>FR130</t>
  </si>
  <si>
    <t>grape fruit + gol gappay</t>
  </si>
  <si>
    <t>FR131</t>
  </si>
  <si>
    <t>grape fruit + fruit cup</t>
  </si>
  <si>
    <t>FR132</t>
  </si>
  <si>
    <t>FR133</t>
  </si>
  <si>
    <t>FR134</t>
  </si>
  <si>
    <t>FR135</t>
  </si>
  <si>
    <t>FR136</t>
  </si>
  <si>
    <t>FR137</t>
  </si>
  <si>
    <t>FR138</t>
  </si>
  <si>
    <t>FR139</t>
  </si>
  <si>
    <t>FR140</t>
  </si>
  <si>
    <t>FR141</t>
  </si>
  <si>
    <t>FR142</t>
  </si>
  <si>
    <t>FR143</t>
  </si>
  <si>
    <t>FR144</t>
  </si>
  <si>
    <t>papaya + papri chaat</t>
  </si>
  <si>
    <t>FR145</t>
  </si>
  <si>
    <t>papaya + dahi bhalay</t>
  </si>
  <si>
    <t>FR146</t>
  </si>
  <si>
    <t>papaya + fruit chaat</t>
  </si>
  <si>
    <t>FR147</t>
  </si>
  <si>
    <t>papaya + cream chaat</t>
  </si>
  <si>
    <t>FR148</t>
  </si>
  <si>
    <t>papaya + gol gappay</t>
  </si>
  <si>
    <t>FR149</t>
  </si>
  <si>
    <t>papaya + fruit cup</t>
  </si>
  <si>
    <t>FR150</t>
  </si>
  <si>
    <t>watermelon + papri chaat</t>
  </si>
  <si>
    <t>FR151</t>
  </si>
  <si>
    <t>watermelon + dahi bhalay</t>
  </si>
  <si>
    <t>FR152</t>
  </si>
  <si>
    <t>watermelon + fruit chaat</t>
  </si>
  <si>
    <t>FR153</t>
  </si>
  <si>
    <t>watermelon + cream chaat</t>
  </si>
  <si>
    <t>FR154</t>
  </si>
  <si>
    <t>watermelon + gol gappay</t>
  </si>
  <si>
    <t>FR155</t>
  </si>
  <si>
    <t>watermelon + fruit cup</t>
  </si>
  <si>
    <t>FR156</t>
  </si>
  <si>
    <t>guava + papri chaat</t>
  </si>
  <si>
    <t>FR157</t>
  </si>
  <si>
    <t>guava + dahi bhalay</t>
  </si>
  <si>
    <t>FR158</t>
  </si>
  <si>
    <t>guava + fruit chaat</t>
  </si>
  <si>
    <t>FR159</t>
  </si>
  <si>
    <t>guava + cream chaat</t>
  </si>
  <si>
    <t>FR160</t>
  </si>
  <si>
    <t>guava + gol gappay</t>
  </si>
  <si>
    <t>FR161</t>
  </si>
  <si>
    <t>guava + fruit cup</t>
  </si>
  <si>
    <t>FR162</t>
  </si>
  <si>
    <t>FR163</t>
  </si>
  <si>
    <t>FR164</t>
  </si>
  <si>
    <t>FR165</t>
  </si>
  <si>
    <t>FR166</t>
  </si>
  <si>
    <t>FR167</t>
  </si>
  <si>
    <t>FR168</t>
  </si>
  <si>
    <t>kiwi + papri chaat</t>
  </si>
  <si>
    <t>FR169</t>
  </si>
  <si>
    <t>kiwi + dahi bhalay</t>
  </si>
  <si>
    <t>FR170</t>
  </si>
  <si>
    <t>kiwi + fruit chaat</t>
  </si>
  <si>
    <t>FR171</t>
  </si>
  <si>
    <t>kiwi + cream chaat</t>
  </si>
  <si>
    <t>FR172</t>
  </si>
  <si>
    <t>kiwi + gol gappay</t>
  </si>
  <si>
    <t>FR173</t>
  </si>
  <si>
    <t>kiwi + fruit cup</t>
  </si>
  <si>
    <t>FR174</t>
  </si>
  <si>
    <t>grapes + papri chaat</t>
  </si>
  <si>
    <t>FR175</t>
  </si>
  <si>
    <t>grapes + dahi bhalay</t>
  </si>
  <si>
    <t>FR176</t>
  </si>
  <si>
    <t>grapes + fruit chaat</t>
  </si>
  <si>
    <t>FR177</t>
  </si>
  <si>
    <t>grapes + cream chaat</t>
  </si>
  <si>
    <t>FR178</t>
  </si>
  <si>
    <t>grapes + gol gappay</t>
  </si>
  <si>
    <t>FR179</t>
  </si>
  <si>
    <t>grapes + fruit cup</t>
  </si>
  <si>
    <t>FR180</t>
  </si>
  <si>
    <t>FR181</t>
  </si>
  <si>
    <t>FR182</t>
  </si>
  <si>
    <t>FR183</t>
  </si>
  <si>
    <t>FR184</t>
  </si>
  <si>
    <t>FR185</t>
  </si>
  <si>
    <t>FR186</t>
  </si>
  <si>
    <t>fruit punch + papri chaat</t>
  </si>
  <si>
    <t>FR187</t>
  </si>
  <si>
    <t>fruit punch + dahi bhalay</t>
  </si>
  <si>
    <t>FR188</t>
  </si>
  <si>
    <t>fruit punch + fruit chaat</t>
  </si>
  <si>
    <t>FR189</t>
  </si>
  <si>
    <t>fruit punch + cream chaat</t>
  </si>
  <si>
    <t>FR190</t>
  </si>
  <si>
    <t>fruit punch + gol gappay</t>
  </si>
  <si>
    <t>FR191</t>
  </si>
  <si>
    <t>fruit punch + fruit cup</t>
  </si>
  <si>
    <t>FR192</t>
  </si>
  <si>
    <t>FR193</t>
  </si>
  <si>
    <t>FR194</t>
  </si>
  <si>
    <t>FR195</t>
  </si>
  <si>
    <t>FR196</t>
  </si>
  <si>
    <t>FR197</t>
  </si>
  <si>
    <t>FR198</t>
  </si>
  <si>
    <t>peach + papri chaat</t>
  </si>
  <si>
    <t>FR199</t>
  </si>
  <si>
    <t>peach + dahi bhalay</t>
  </si>
  <si>
    <t>FR200</t>
  </si>
  <si>
    <t>peach + fruit chaat</t>
  </si>
  <si>
    <t>FR201</t>
  </si>
  <si>
    <t>peach + cream chaat</t>
  </si>
  <si>
    <t>FR202</t>
  </si>
  <si>
    <t>peach + gol gappay</t>
  </si>
  <si>
    <t>FR203</t>
  </si>
  <si>
    <t>peach + fruit cup</t>
  </si>
  <si>
    <t>FR204</t>
  </si>
  <si>
    <t>cherry + papri chaat</t>
  </si>
  <si>
    <t>FR205</t>
  </si>
  <si>
    <t>cherry + dahi bhalay</t>
  </si>
  <si>
    <t>FR206</t>
  </si>
  <si>
    <t>cherry + fruit chaat</t>
  </si>
  <si>
    <t>FR207</t>
  </si>
  <si>
    <t>cherry + cream chaat</t>
  </si>
  <si>
    <t>FR208</t>
  </si>
  <si>
    <t>cherry + gol gappay</t>
  </si>
  <si>
    <t>FR209</t>
  </si>
  <si>
    <t>cherry + fruit cup</t>
  </si>
  <si>
    <t>FR210</t>
  </si>
  <si>
    <t>falsa + papri chaat</t>
  </si>
  <si>
    <t>FR211</t>
  </si>
  <si>
    <t>falsa + dahi bhalay</t>
  </si>
  <si>
    <t>FR212</t>
  </si>
  <si>
    <t>falsa + fruit chaat</t>
  </si>
  <si>
    <t>FR213</t>
  </si>
  <si>
    <t>falsa + cream chaat</t>
  </si>
  <si>
    <t>FR214</t>
  </si>
  <si>
    <t>falsa + gol gappay</t>
  </si>
  <si>
    <t>FR215</t>
  </si>
  <si>
    <t>falsa + fruit cup</t>
  </si>
  <si>
    <t>FR216</t>
  </si>
  <si>
    <t>leechi + papri chaat</t>
  </si>
  <si>
    <t>FR217</t>
  </si>
  <si>
    <t>leechi + dahi bhalay</t>
  </si>
  <si>
    <t>FR218</t>
  </si>
  <si>
    <t>leechi + fruit chaat</t>
  </si>
  <si>
    <t>FR219</t>
  </si>
  <si>
    <t>leechi + cream chaat</t>
  </si>
  <si>
    <t>FR220</t>
  </si>
  <si>
    <t>leechi + gol gappay</t>
  </si>
  <si>
    <t>FR221</t>
  </si>
  <si>
    <t>leechi + fruit cup</t>
  </si>
  <si>
    <t>FR222</t>
  </si>
  <si>
    <t>plum + papri chaat</t>
  </si>
  <si>
    <t>FR223</t>
  </si>
  <si>
    <t>plum + dahi bhalay</t>
  </si>
  <si>
    <t>FR224</t>
  </si>
  <si>
    <t>plum + fruit chaat</t>
  </si>
  <si>
    <t>FR225</t>
  </si>
  <si>
    <t>plum + cream chaat</t>
  </si>
  <si>
    <t>FR226</t>
  </si>
  <si>
    <t>plum + gol gappay</t>
  </si>
  <si>
    <t>FR227</t>
  </si>
  <si>
    <t>plum + fruit cup</t>
  </si>
  <si>
    <t>FR228</t>
  </si>
  <si>
    <t>jamun + papri chaat</t>
  </si>
  <si>
    <t>FR229</t>
  </si>
  <si>
    <t>jamun + dahi bhalay</t>
  </si>
  <si>
    <t>FR230</t>
  </si>
  <si>
    <t>jamun + fruit chaat</t>
  </si>
  <si>
    <t>FR231</t>
  </si>
  <si>
    <t>jamun + cream chaat</t>
  </si>
  <si>
    <t>FR232</t>
  </si>
  <si>
    <t>jamun + gol gappay</t>
  </si>
  <si>
    <t>FR233</t>
  </si>
  <si>
    <t>jamun + fruit cup</t>
  </si>
  <si>
    <t>FR234</t>
  </si>
  <si>
    <t>black berry + papri chaat</t>
  </si>
  <si>
    <t>FR235</t>
  </si>
  <si>
    <t>black berry + dahi bhalay</t>
  </si>
  <si>
    <t>FR236</t>
  </si>
  <si>
    <t>black berry + fruit chaat</t>
  </si>
  <si>
    <t>FR237</t>
  </si>
  <si>
    <t>black berry + cream chaat</t>
  </si>
  <si>
    <t>FR238</t>
  </si>
  <si>
    <t>black berry + gol gappay</t>
  </si>
  <si>
    <t>FR239</t>
  </si>
  <si>
    <t>black berry + fruit cup</t>
  </si>
  <si>
    <t>FR240</t>
  </si>
  <si>
    <t>pomegranate + papri chaat</t>
  </si>
  <si>
    <t>FR241</t>
  </si>
  <si>
    <t>pomegranate + dahi bhalay</t>
  </si>
  <si>
    <t>FR242</t>
  </si>
  <si>
    <t>pomegranate + fruit chaat</t>
  </si>
  <si>
    <t>FR243</t>
  </si>
  <si>
    <t>pomegranate + cream chaat</t>
  </si>
  <si>
    <t>FR244</t>
  </si>
  <si>
    <t>pomegranate + gol gappay</t>
  </si>
  <si>
    <t>FR245</t>
  </si>
  <si>
    <t>pomegranate + fruit cup</t>
  </si>
  <si>
    <t>FR246</t>
  </si>
  <si>
    <t>apricot + papri chaat</t>
  </si>
  <si>
    <t>FR247</t>
  </si>
  <si>
    <t>apricot + dahi bhalay</t>
  </si>
  <si>
    <t>FR248</t>
  </si>
  <si>
    <t>apricot + fruit chaat</t>
  </si>
  <si>
    <t>FR249</t>
  </si>
  <si>
    <t>apricot + cream chaat</t>
  </si>
  <si>
    <t>FR250</t>
  </si>
  <si>
    <t>apricot + gol gappay</t>
  </si>
  <si>
    <t>FR251</t>
  </si>
  <si>
    <t>apricot + fruit cup</t>
  </si>
  <si>
    <t>FR252</t>
  </si>
  <si>
    <t>fig + papri chaat</t>
  </si>
  <si>
    <t>FR253</t>
  </si>
  <si>
    <t>fig + dahi bhalay</t>
  </si>
  <si>
    <t>FR254</t>
  </si>
  <si>
    <t>fig + fruit chaat</t>
  </si>
  <si>
    <t>FR255</t>
  </si>
  <si>
    <t>fig + cream chaat</t>
  </si>
  <si>
    <t>FR256</t>
  </si>
  <si>
    <t>fig + gol gappay</t>
  </si>
  <si>
    <t>FR257</t>
  </si>
  <si>
    <t>fig + fruit cup</t>
  </si>
  <si>
    <t>FR258</t>
  </si>
  <si>
    <t>date + papri chaat</t>
  </si>
  <si>
    <t>FR259</t>
  </si>
  <si>
    <t>date + dahi bhalay</t>
  </si>
  <si>
    <t>FR260</t>
  </si>
  <si>
    <t>date + fruit chaat</t>
  </si>
  <si>
    <t>FR261</t>
  </si>
  <si>
    <t>date + cream chaat</t>
  </si>
  <si>
    <t>FR262</t>
  </si>
  <si>
    <t>date + gol gappay</t>
  </si>
  <si>
    <t>FR263</t>
  </si>
  <si>
    <t>date + fruit cup</t>
  </si>
  <si>
    <t>FR264</t>
  </si>
  <si>
    <t>chapli</t>
  </si>
  <si>
    <t>SW1</t>
  </si>
  <si>
    <t>mughlai</t>
  </si>
  <si>
    <t>SW2</t>
  </si>
  <si>
    <t>veggie delight</t>
  </si>
  <si>
    <t>SW3</t>
  </si>
  <si>
    <t xml:space="preserve">tandoori </t>
  </si>
  <si>
    <t>SW4</t>
  </si>
  <si>
    <t>tikka</t>
  </si>
  <si>
    <t>SW5</t>
  </si>
  <si>
    <t>fajita</t>
  </si>
  <si>
    <t>SW6</t>
  </si>
  <si>
    <t>teriyaki</t>
  </si>
  <si>
    <t>SW7</t>
  </si>
  <si>
    <t>bbq</t>
  </si>
  <si>
    <t>SW8</t>
  </si>
  <si>
    <t>peri peri</t>
  </si>
  <si>
    <t>SW9</t>
  </si>
  <si>
    <t>steak and cheese</t>
  </si>
  <si>
    <t>SW10</t>
  </si>
  <si>
    <t>italian bmt</t>
  </si>
  <si>
    <t>SW11</t>
  </si>
  <si>
    <t>turkey breast</t>
  </si>
  <si>
    <t>SW12</t>
  </si>
  <si>
    <t>tuna salad</t>
  </si>
  <si>
    <t>SW13</t>
  </si>
  <si>
    <t>veggie salad</t>
  </si>
  <si>
    <t>SW14</t>
  </si>
  <si>
    <t>turkey breast salad</t>
  </si>
  <si>
    <t>SW15</t>
  </si>
  <si>
    <t>hummus + cardamom tea</t>
  </si>
  <si>
    <t>GO1</t>
  </si>
  <si>
    <t>hummus + sharbat e sandal</t>
  </si>
  <si>
    <t>GO2</t>
  </si>
  <si>
    <t>hummus + sharbat elacheen</t>
  </si>
  <si>
    <t>GO3</t>
  </si>
  <si>
    <t>hummus + water</t>
  </si>
  <si>
    <t>GO4</t>
  </si>
  <si>
    <t>hummus chicken + cardamom tea</t>
  </si>
  <si>
    <t>GO5</t>
  </si>
  <si>
    <t>hummus chicken + sharbat e sandal</t>
  </si>
  <si>
    <t>GO6</t>
  </si>
  <si>
    <t>hummus chicken + sharbat elacheen</t>
  </si>
  <si>
    <t>GO7</t>
  </si>
  <si>
    <t>hummus chicken + water</t>
  </si>
  <si>
    <t>GO8</t>
  </si>
  <si>
    <t>fatoosh + cardamom tea</t>
  </si>
  <si>
    <t>GO9</t>
  </si>
  <si>
    <t>fatoosh + sharbat e sandal</t>
  </si>
  <si>
    <t>GO10</t>
  </si>
  <si>
    <t>fatoosh + sharbat elacheen</t>
  </si>
  <si>
    <t>GO11</t>
  </si>
  <si>
    <t>fatoosh + water</t>
  </si>
  <si>
    <t>GO12</t>
  </si>
  <si>
    <t>arabian salad + cardamom tea</t>
  </si>
  <si>
    <t>GO13</t>
  </si>
  <si>
    <t>arabian salad + sharbat e sandal</t>
  </si>
  <si>
    <t>GO14</t>
  </si>
  <si>
    <t>arabian salad + sharbat elacheen</t>
  </si>
  <si>
    <t>GO15</t>
  </si>
  <si>
    <t>arabian salad + water</t>
  </si>
  <si>
    <t>GO16</t>
  </si>
  <si>
    <t>mankish belaham + cardamom tea</t>
  </si>
  <si>
    <t>GO17</t>
  </si>
  <si>
    <t>mankish belaham + sharbat e sandal</t>
  </si>
  <si>
    <t>GO18</t>
  </si>
  <si>
    <t>mankish belaham + sharbat elacheen</t>
  </si>
  <si>
    <t>GO19</t>
  </si>
  <si>
    <t>mankish belaham + water</t>
  </si>
  <si>
    <t>GO20</t>
  </si>
  <si>
    <t>falafel + cardamom tea</t>
  </si>
  <si>
    <t>GO21</t>
  </si>
  <si>
    <t>falafel + sharbat e sandal</t>
  </si>
  <si>
    <t>GO22</t>
  </si>
  <si>
    <t>falafel + sharbat elacheen</t>
  </si>
  <si>
    <t>GO23</t>
  </si>
  <si>
    <t>falafel + water</t>
  </si>
  <si>
    <t>GO24</t>
  </si>
  <si>
    <t>falafel shawarma + cardamom tea</t>
  </si>
  <si>
    <t>GO25</t>
  </si>
  <si>
    <t>falafel shawarma + sharbat e sandal</t>
  </si>
  <si>
    <t>GO26</t>
  </si>
  <si>
    <t>falafel shawarma + sharbat elacheen</t>
  </si>
  <si>
    <t>GO27</t>
  </si>
  <si>
    <t>falafel shawarma + water</t>
  </si>
  <si>
    <t>GO28</t>
  </si>
  <si>
    <t>chicken shawarma + cardamom tea</t>
  </si>
  <si>
    <t>GO29</t>
  </si>
  <si>
    <t>chicken shawarma + sharbat e sandal</t>
  </si>
  <si>
    <t>GO30</t>
  </si>
  <si>
    <t>chicken shawarma + sharbat elacheen</t>
  </si>
  <si>
    <t>GO31</t>
  </si>
  <si>
    <t>chicken shawarma + water</t>
  </si>
  <si>
    <t>GO32</t>
  </si>
  <si>
    <t>sheesh taok shawarma + cardamom tea</t>
  </si>
  <si>
    <t>GO33</t>
  </si>
  <si>
    <t>sheesh taok shawarma + sharbat e sandal</t>
  </si>
  <si>
    <t>GO34</t>
  </si>
  <si>
    <t>sheesh taok shawarma + sharbat elacheen</t>
  </si>
  <si>
    <t>GO35</t>
  </si>
  <si>
    <t>sheesh taok shawarma + water</t>
  </si>
  <si>
    <t>GO36</t>
  </si>
  <si>
    <t>beef shawarma + cardamom tea</t>
  </si>
  <si>
    <t>GO37</t>
  </si>
  <si>
    <t>beef shawarma + sharbat e sandal</t>
  </si>
  <si>
    <t>GO38</t>
  </si>
  <si>
    <t>beef shawarma + sharbat elacheen</t>
  </si>
  <si>
    <t>GO39</t>
  </si>
  <si>
    <t>beef shawarma + water</t>
  </si>
  <si>
    <t>GO40</t>
  </si>
  <si>
    <t>chicken gyro rice + cardamom tea</t>
  </si>
  <si>
    <t>GO41</t>
  </si>
  <si>
    <t>chicken gyro rice + sharbat e sandal</t>
  </si>
  <si>
    <t>GO42</t>
  </si>
  <si>
    <t>chicken gyro rice + sharbat elacheen</t>
  </si>
  <si>
    <t>GO43</t>
  </si>
  <si>
    <t>chicken gyro rice + water</t>
  </si>
  <si>
    <t>GO44</t>
  </si>
  <si>
    <t>sheesh taok rice + cardamom tea</t>
  </si>
  <si>
    <t>GO45</t>
  </si>
  <si>
    <t>sheesh taok rice + sharbat e sandal</t>
  </si>
  <si>
    <t>GO46</t>
  </si>
  <si>
    <t>sheesh taok rice + sharbat elacheen</t>
  </si>
  <si>
    <t>GO47</t>
  </si>
  <si>
    <t>sheesh taok rice + water</t>
  </si>
  <si>
    <t>GO48</t>
  </si>
  <si>
    <t>beef gyro rice + cardamom tea</t>
  </si>
  <si>
    <t>GO49</t>
  </si>
  <si>
    <t>beef gyro rice + sharbat e sandal</t>
  </si>
  <si>
    <t>GO50</t>
  </si>
  <si>
    <t>beef gyro rice + sharbat elacheen</t>
  </si>
  <si>
    <t>GO51</t>
  </si>
  <si>
    <t>beef gyro rice + water</t>
  </si>
  <si>
    <t>GO52</t>
  </si>
  <si>
    <t>lebanese chicken burger + cardamom tea</t>
  </si>
  <si>
    <t>GO53</t>
  </si>
  <si>
    <t>lebanese chicken burger + sharbat e sandal</t>
  </si>
  <si>
    <t>GO54</t>
  </si>
  <si>
    <t>lebanese chicken burger + sharbat elacheen</t>
  </si>
  <si>
    <t>GO55</t>
  </si>
  <si>
    <t>lebanese chicken burger + water</t>
  </si>
  <si>
    <t>GO56</t>
  </si>
  <si>
    <t>lebanese beef burger + cardamom tea</t>
  </si>
  <si>
    <t>GO57</t>
  </si>
  <si>
    <t>lebanese beef burger + sharbat e sandal</t>
  </si>
  <si>
    <t>GO58</t>
  </si>
  <si>
    <t>lebanese beef burger + sharbat elacheen</t>
  </si>
  <si>
    <t>GO59</t>
  </si>
  <si>
    <t>lebanese beef burger + water</t>
  </si>
  <si>
    <t>GO60</t>
  </si>
  <si>
    <t>cheese fries + cardamom tea</t>
  </si>
  <si>
    <t>GO61</t>
  </si>
  <si>
    <t>cheese fries + sharbat e sandal</t>
  </si>
  <si>
    <t>GO62</t>
  </si>
  <si>
    <t>cheese fries + sharbat elacheen</t>
  </si>
  <si>
    <t>GO63</t>
  </si>
  <si>
    <t>cheese fries + water</t>
  </si>
  <si>
    <t>GO64</t>
  </si>
  <si>
    <t>special shawarma platter + cardamom tea</t>
  </si>
  <si>
    <t>GO65</t>
  </si>
  <si>
    <t>special shawarma platter + sharbat e sandal</t>
  </si>
  <si>
    <t>GO66</t>
  </si>
  <si>
    <t>special shawarma platter + sharbat elacheen</t>
  </si>
  <si>
    <t>GO67</t>
  </si>
  <si>
    <t>special shawarma platter + water</t>
  </si>
  <si>
    <t>GO68</t>
  </si>
  <si>
    <t>special sheesh platter + cardamom tea</t>
  </si>
  <si>
    <t>GO69</t>
  </si>
  <si>
    <t>special sheesh platter + sharbat e sandal</t>
  </si>
  <si>
    <t>GO70</t>
  </si>
  <si>
    <t>special sheesh platter + sharbat elacheen</t>
  </si>
  <si>
    <t>GO71</t>
  </si>
  <si>
    <t>special sheesh platter + water</t>
  </si>
  <si>
    <t>GO72</t>
  </si>
  <si>
    <t>basbousa + cardamom tea</t>
  </si>
  <si>
    <t>GO73</t>
  </si>
  <si>
    <t>basbousa + sharbat e sandal</t>
  </si>
  <si>
    <t>GO74</t>
  </si>
  <si>
    <t>basbousa + sharbat elacheen</t>
  </si>
  <si>
    <t>GO75</t>
  </si>
  <si>
    <t>basbousa + water</t>
  </si>
  <si>
    <t>GO76</t>
  </si>
  <si>
    <t>brownie + cardamom tea</t>
  </si>
  <si>
    <t>GO77</t>
  </si>
  <si>
    <t>brownie + sharbat e sandal</t>
  </si>
  <si>
    <t>GO78</t>
  </si>
  <si>
    <t>brownie + sharbat elacheen</t>
  </si>
  <si>
    <t>GO79</t>
  </si>
  <si>
    <t>brownie + water</t>
  </si>
  <si>
    <t>GO80</t>
  </si>
  <si>
    <t>Zakir tikka</t>
  </si>
  <si>
    <t>Frooti</t>
  </si>
  <si>
    <t>Subway</t>
  </si>
  <si>
    <t>Green olive</t>
  </si>
  <si>
    <t>Food items</t>
  </si>
  <si>
    <t>leg tikka</t>
  </si>
  <si>
    <t>papri chaat</t>
  </si>
  <si>
    <t>hummus</t>
  </si>
  <si>
    <t>breast tikka</t>
  </si>
  <si>
    <t>dahi bhalay</t>
  </si>
  <si>
    <t>hummus chicken</t>
  </si>
  <si>
    <t>irani piece</t>
  </si>
  <si>
    <t>fruit chaat</t>
  </si>
  <si>
    <t>fatoosh</t>
  </si>
  <si>
    <t>malai tikka</t>
  </si>
  <si>
    <t>cream chaat</t>
  </si>
  <si>
    <t>arabian salad</t>
  </si>
  <si>
    <t>chicken tikka boti</t>
  </si>
  <si>
    <t>gol gappay</t>
  </si>
  <si>
    <t>mankish belaham</t>
  </si>
  <si>
    <t>chicken malai boti</t>
  </si>
  <si>
    <t>fruit cup</t>
  </si>
  <si>
    <t>falafel</t>
  </si>
  <si>
    <t>chicken achari boti</t>
  </si>
  <si>
    <t>Drinks</t>
  </si>
  <si>
    <t>falafel shawarma</t>
  </si>
  <si>
    <t>chicken kebab</t>
  </si>
  <si>
    <t>shakes</t>
  </si>
  <si>
    <t>chicken shawarma</t>
  </si>
  <si>
    <t>chicken cheese kebab</t>
  </si>
  <si>
    <t>banana</t>
  </si>
  <si>
    <t>sheesh taok shawarma</t>
  </si>
  <si>
    <t>irani boti</t>
  </si>
  <si>
    <t>apple</t>
  </si>
  <si>
    <t>beef shawarma</t>
  </si>
  <si>
    <t>boneless handi</t>
  </si>
  <si>
    <t>cheeko</t>
  </si>
  <si>
    <t>chicken gyro rice</t>
  </si>
  <si>
    <t>achari handi</t>
  </si>
  <si>
    <t>pineapple</t>
  </si>
  <si>
    <t>sheesh taok rice</t>
  </si>
  <si>
    <t>makhni handi</t>
  </si>
  <si>
    <t>strawberry</t>
  </si>
  <si>
    <t>beef gyro rice</t>
  </si>
  <si>
    <t>white handi</t>
  </si>
  <si>
    <t>special cocktail</t>
  </si>
  <si>
    <t>lebanese chicken burger</t>
  </si>
  <si>
    <t>gujrati handi</t>
  </si>
  <si>
    <t>mango</t>
  </si>
  <si>
    <t>lebanese beef burger</t>
  </si>
  <si>
    <t>rajasthani handi</t>
  </si>
  <si>
    <t>khoya</t>
  </si>
  <si>
    <t>cheese fries</t>
  </si>
  <si>
    <t>jinger</t>
  </si>
  <si>
    <t>oreo</t>
  </si>
  <si>
    <t>special shawarma platter</t>
  </si>
  <si>
    <t>madrasi</t>
  </si>
  <si>
    <t>kitkat</t>
  </si>
  <si>
    <t>special sheesh platter</t>
  </si>
  <si>
    <t>jalfrezi</t>
  </si>
  <si>
    <t>cadbury</t>
  </si>
  <si>
    <t>basbousa</t>
  </si>
  <si>
    <t>karahi</t>
  </si>
  <si>
    <t>snickers</t>
  </si>
  <si>
    <t>brownie</t>
  </si>
  <si>
    <t>achari karahi</t>
  </si>
  <si>
    <t>strawberry ice cream</t>
  </si>
  <si>
    <t>shanwari karahi</t>
  </si>
  <si>
    <t>cardamom tea</t>
  </si>
  <si>
    <t>makhani karahi</t>
  </si>
  <si>
    <t>chocolate</t>
  </si>
  <si>
    <t>sharbat e sandal</t>
  </si>
  <si>
    <t>gujrati karahi</t>
  </si>
  <si>
    <t>vanilla</t>
  </si>
  <si>
    <t>sharbat elacheen</t>
  </si>
  <si>
    <t>rajasthani karahi</t>
  </si>
  <si>
    <t>cold coffee</t>
  </si>
  <si>
    <t>water</t>
  </si>
  <si>
    <t>chicken daal</t>
  </si>
  <si>
    <t>orange</t>
  </si>
  <si>
    <t>daal mash</t>
  </si>
  <si>
    <t>musami</t>
  </si>
  <si>
    <t>daal makhni</t>
  </si>
  <si>
    <t>white anaar</t>
  </si>
  <si>
    <t>achari daal</t>
  </si>
  <si>
    <t>grape fruit</t>
  </si>
  <si>
    <t>chicken biryani</t>
  </si>
  <si>
    <t>achari masala</t>
  </si>
  <si>
    <t>karahi masala</t>
  </si>
  <si>
    <t>papaya</t>
  </si>
  <si>
    <t>hara masala</t>
  </si>
  <si>
    <t>watermelon</t>
  </si>
  <si>
    <t>tikka masala</t>
  </si>
  <si>
    <t>guava</t>
  </si>
  <si>
    <t>kebab masala</t>
  </si>
  <si>
    <t>cheeeko</t>
  </si>
  <si>
    <t>qeema fry</t>
  </si>
  <si>
    <t>kiwi</t>
  </si>
  <si>
    <t>paratha with raita</t>
  </si>
  <si>
    <t>grapes</t>
  </si>
  <si>
    <t>chicken cheese paratha with raita</t>
  </si>
  <si>
    <t>chicken achari paratha</t>
  </si>
  <si>
    <t>fruit punch</t>
  </si>
  <si>
    <t>poori paratha</t>
  </si>
  <si>
    <t>malwari paratha</t>
  </si>
  <si>
    <t>peach</t>
  </si>
  <si>
    <t>cheese paratha</t>
  </si>
  <si>
    <t>cherry</t>
  </si>
  <si>
    <t>achari paratha</t>
  </si>
  <si>
    <t>falsa</t>
  </si>
  <si>
    <t>chapati</t>
  </si>
  <si>
    <t>leechi</t>
  </si>
  <si>
    <t>chicken roll</t>
  </si>
  <si>
    <t>plum</t>
  </si>
  <si>
    <t>chicken spicy roll</t>
  </si>
  <si>
    <t xml:space="preserve">jamun </t>
  </si>
  <si>
    <t>chicken tikka roll</t>
  </si>
  <si>
    <t>garma</t>
  </si>
  <si>
    <t>chicken malai roll</t>
  </si>
  <si>
    <t>strawberry delight</t>
  </si>
  <si>
    <t>chicken cheese roll</t>
  </si>
  <si>
    <t>mint margarita</t>
  </si>
  <si>
    <t>chicken malai cheese roll</t>
  </si>
  <si>
    <t>lemonlite</t>
  </si>
  <si>
    <t xml:space="preserve">chicken mayo garlic roll </t>
  </si>
  <si>
    <t>pinacolada</t>
  </si>
  <si>
    <t>chicken kebab roll</t>
  </si>
  <si>
    <t>pinklady</t>
  </si>
  <si>
    <t>chicken cheese kebab roll</t>
  </si>
  <si>
    <t>karak tea</t>
  </si>
  <si>
    <t>achari naan</t>
  </si>
  <si>
    <t>aloo wala naan</t>
  </si>
  <si>
    <t>chicken naan</t>
  </si>
  <si>
    <t>cheese naan</t>
  </si>
  <si>
    <t>chicken cheese naan</t>
  </si>
  <si>
    <t>chicken achari naan</t>
  </si>
  <si>
    <t>mix naan</t>
  </si>
  <si>
    <t>cold drink 500ml</t>
  </si>
  <si>
    <t>mineral water</t>
  </si>
  <si>
    <t>Shawarmas</t>
  </si>
  <si>
    <t>Lebanese</t>
  </si>
  <si>
    <t>Pizza</t>
  </si>
  <si>
    <t>Pasta</t>
  </si>
  <si>
    <t>Keto/Veg</t>
  </si>
  <si>
    <t>Desi</t>
  </si>
  <si>
    <t>Meal with Drink</t>
  </si>
  <si>
    <t>Breakfast</t>
  </si>
  <si>
    <t>Meal without Drink</t>
  </si>
  <si>
    <t>Code</t>
  </si>
  <si>
    <t>JJ1633</t>
  </si>
  <si>
    <t>JJ1634</t>
  </si>
  <si>
    <t>JJ1635</t>
  </si>
  <si>
    <t>JJ1636</t>
  </si>
  <si>
    <t>JJ1637</t>
  </si>
  <si>
    <t>JJ1638</t>
  </si>
  <si>
    <t>JJ1639</t>
  </si>
  <si>
    <t>JJ1640</t>
  </si>
  <si>
    <t>JJ1641</t>
  </si>
  <si>
    <t>JJ1642</t>
  </si>
  <si>
    <t>JJ1643</t>
  </si>
  <si>
    <t>JJ1644</t>
  </si>
  <si>
    <t>JJ1645</t>
  </si>
  <si>
    <t>JJ1646</t>
  </si>
  <si>
    <t>JJ1647</t>
  </si>
  <si>
    <t>JJ1648</t>
  </si>
  <si>
    <t>JJ1649</t>
  </si>
  <si>
    <t>JJ1650</t>
  </si>
  <si>
    <t>JJ1651</t>
  </si>
  <si>
    <t>JJ1652</t>
  </si>
  <si>
    <t>JJ1653</t>
  </si>
  <si>
    <t>JJ1654</t>
  </si>
  <si>
    <t>JJ1655</t>
  </si>
  <si>
    <t>JJ1656</t>
  </si>
  <si>
    <t>JJ1657</t>
  </si>
  <si>
    <t>JJ1658</t>
  </si>
  <si>
    <t>JJ1659</t>
  </si>
  <si>
    <t>JJ1660</t>
  </si>
  <si>
    <t>JJ1661</t>
  </si>
  <si>
    <t>JJ1662</t>
  </si>
  <si>
    <t>JJ1663</t>
  </si>
  <si>
    <t>JJ1664</t>
  </si>
  <si>
    <t>JJ1665</t>
  </si>
  <si>
    <t>JJ1666</t>
  </si>
  <si>
    <t>JJ1667</t>
  </si>
  <si>
    <t>JJ1668</t>
  </si>
  <si>
    <t>JJ1669</t>
  </si>
  <si>
    <t>JJ1670</t>
  </si>
  <si>
    <t>JJ1671</t>
  </si>
  <si>
    <t>JJ1672</t>
  </si>
  <si>
    <t>JJ1673</t>
  </si>
  <si>
    <t>JJ1674</t>
  </si>
  <si>
    <t>JJ1675</t>
  </si>
  <si>
    <t>JJ1676</t>
  </si>
  <si>
    <t>JJ1677</t>
  </si>
  <si>
    <t>JJ1678</t>
  </si>
  <si>
    <t>What is your weekly budget?</t>
  </si>
  <si>
    <t>What percent of your budget do you want to save (if any)?</t>
  </si>
  <si>
    <t>Day 1 Meal 1 Preference</t>
  </si>
  <si>
    <t>Day 1 Meal 2 Preference</t>
  </si>
  <si>
    <t>Day 2 Meal 1 Preference</t>
  </si>
  <si>
    <t>Day 2 Meal 2 Preference</t>
  </si>
  <si>
    <t>Day 3 Meal 1 Preference</t>
  </si>
  <si>
    <t>Day 3 Meal 2 Preference</t>
  </si>
  <si>
    <t>Day 4 Meal 1 Preference</t>
  </si>
  <si>
    <t>Day 5 Meal 1 Preference</t>
  </si>
  <si>
    <t>Day 5 Meal 2 Preference</t>
  </si>
  <si>
    <t>Day 4 Meal 2 Preference</t>
  </si>
  <si>
    <t>BC29</t>
  </si>
  <si>
    <t>BC30</t>
  </si>
  <si>
    <t>BC31</t>
  </si>
  <si>
    <t>BC32</t>
  </si>
  <si>
    <t>CC49</t>
  </si>
  <si>
    <t>CC50</t>
  </si>
  <si>
    <t>CC51</t>
  </si>
  <si>
    <t>CC52</t>
  </si>
  <si>
    <t>CC53</t>
  </si>
  <si>
    <t>CC54</t>
  </si>
  <si>
    <t>CC55</t>
  </si>
  <si>
    <t>CC56</t>
  </si>
  <si>
    <t>CC57</t>
  </si>
  <si>
    <t>CC58</t>
  </si>
  <si>
    <t>CC59</t>
  </si>
  <si>
    <t>CC60</t>
  </si>
  <si>
    <t>CC61</t>
  </si>
  <si>
    <t>CC62</t>
  </si>
  <si>
    <t>CC63</t>
  </si>
  <si>
    <t>CC64</t>
  </si>
  <si>
    <t>CC65</t>
  </si>
  <si>
    <t>CC66</t>
  </si>
  <si>
    <t>CC67</t>
  </si>
  <si>
    <t>CC68</t>
  </si>
  <si>
    <t>CC69</t>
  </si>
  <si>
    <t>CC70</t>
  </si>
  <si>
    <t>CC71</t>
  </si>
  <si>
    <t>CC72</t>
  </si>
  <si>
    <t>JZ673</t>
  </si>
  <si>
    <t>JZ674</t>
  </si>
  <si>
    <t>JZ675</t>
  </si>
  <si>
    <t>JZ676</t>
  </si>
  <si>
    <t>JZ677</t>
  </si>
  <si>
    <t>JZ678</t>
  </si>
  <si>
    <t>JZ679</t>
  </si>
  <si>
    <t>JZ680</t>
  </si>
  <si>
    <t>JZ681</t>
  </si>
  <si>
    <t>JZ682</t>
  </si>
  <si>
    <t>JZ683</t>
  </si>
  <si>
    <t>JZ684</t>
  </si>
  <si>
    <t>JZ685</t>
  </si>
  <si>
    <t>JZ686</t>
  </si>
  <si>
    <t>JZ687</t>
  </si>
  <si>
    <t>JZ688</t>
  </si>
  <si>
    <t>JZ689</t>
  </si>
  <si>
    <t>JZ690</t>
  </si>
  <si>
    <t>JZ691</t>
  </si>
  <si>
    <t>JZ692</t>
  </si>
  <si>
    <t>JZ693</t>
  </si>
  <si>
    <t>JZ694</t>
  </si>
  <si>
    <t>JZ695</t>
  </si>
  <si>
    <t>JZ696</t>
  </si>
  <si>
    <t>JZ697</t>
  </si>
  <si>
    <t>JZ698</t>
  </si>
  <si>
    <t>JZ699</t>
  </si>
  <si>
    <t>JZ700</t>
  </si>
  <si>
    <t>JZ701</t>
  </si>
  <si>
    <t>JZ702</t>
  </si>
  <si>
    <t>JZ703</t>
  </si>
  <si>
    <t>JZ704</t>
  </si>
  <si>
    <t>JZ705</t>
  </si>
  <si>
    <t>JZ706</t>
  </si>
  <si>
    <t>JZ707</t>
  </si>
  <si>
    <t>JZ708</t>
  </si>
  <si>
    <t>JZ709</t>
  </si>
  <si>
    <t>JZ710</t>
  </si>
  <si>
    <t>JZ711</t>
  </si>
  <si>
    <t>DPB21</t>
  </si>
  <si>
    <t>DPB22</t>
  </si>
  <si>
    <t>DPB23</t>
  </si>
  <si>
    <t>DPB24</t>
  </si>
  <si>
    <t>DPB25</t>
  </si>
  <si>
    <t>DPB26</t>
  </si>
  <si>
    <t>DPB27</t>
  </si>
  <si>
    <t>DPB28</t>
  </si>
  <si>
    <t>DPB29</t>
  </si>
  <si>
    <t>DPB30</t>
  </si>
  <si>
    <t>PDC91</t>
  </si>
  <si>
    <t>PDC92</t>
  </si>
  <si>
    <t>PDC93</t>
  </si>
  <si>
    <t>PDC94</t>
  </si>
  <si>
    <t>PDC95</t>
  </si>
  <si>
    <t>PDC96</t>
  </si>
  <si>
    <t>PDC97</t>
  </si>
  <si>
    <t>PDC98</t>
  </si>
  <si>
    <t>PDC99</t>
  </si>
  <si>
    <t>PDC100</t>
  </si>
  <si>
    <t>Decision Variables</t>
  </si>
  <si>
    <t>Coefficients</t>
  </si>
  <si>
    <t>Objective Function</t>
  </si>
  <si>
    <t>Constraints</t>
  </si>
  <si>
    <t>DV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</si>
  <si>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</si>
  <si>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</si>
  <si>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</si>
  <si>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</si>
  <si>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</si>
  <si>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</si>
  <si>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</si>
  <si>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</si>
  <si>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</si>
  <si>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</si>
  <si>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BURGERS</t>
  </si>
  <si>
    <t>SANDWICHES</t>
  </si>
  <si>
    <t>SHAWARMAS</t>
  </si>
  <si>
    <t>LEBANESE</t>
  </si>
  <si>
    <t>CHINESE</t>
  </si>
  <si>
    <t>PIZZA</t>
  </si>
  <si>
    <t>PASTA</t>
  </si>
  <si>
    <t>SOUP</t>
  </si>
  <si>
    <t>KETO/VEGETARIAN</t>
  </si>
  <si>
    <t>MEXICAN</t>
  </si>
  <si>
    <t>WRAPS</t>
  </si>
  <si>
    <t>PAKISTANI (DESI)</t>
  </si>
  <si>
    <t>SALADS</t>
  </si>
  <si>
    <t>BREAKFAST</t>
  </si>
  <si>
    <t>KEY</t>
  </si>
  <si>
    <r>
      <rPr>
        <sz val="12"/>
        <color rgb="FF7030A0"/>
        <rFont val="Calibri (Body)"/>
      </rPr>
      <t xml:space="preserve">    </t>
    </r>
    <r>
      <rPr>
        <sz val="12"/>
        <color theme="1"/>
        <rFont val="Calibri"/>
        <family val="2"/>
        <scheme val="minor"/>
      </rPr>
      <t xml:space="preserve"> Meal with Drink </t>
    </r>
  </si>
  <si>
    <t xml:space="preserve">Meal without Drink </t>
  </si>
  <si>
    <t>CATEGORY</t>
  </si>
  <si>
    <t>GO81</t>
  </si>
  <si>
    <t>PDCGEN60</t>
  </si>
  <si>
    <t>ZT225</t>
  </si>
  <si>
    <t>PDCGEN64</t>
  </si>
  <si>
    <t>K97</t>
  </si>
  <si>
    <t>GO82</t>
  </si>
  <si>
    <t>PDCGEN61</t>
  </si>
  <si>
    <t>ZT226</t>
  </si>
  <si>
    <t>PDCGEN58</t>
  </si>
  <si>
    <t>K98</t>
  </si>
  <si>
    <t>GO83</t>
  </si>
  <si>
    <t>PDCGEN66</t>
  </si>
  <si>
    <t>ZT227</t>
  </si>
  <si>
    <t>PDCGEN59</t>
  </si>
  <si>
    <t>K99</t>
  </si>
  <si>
    <t>GO84</t>
  </si>
  <si>
    <t>ZT228</t>
  </si>
  <si>
    <t>PDCGEN62</t>
  </si>
  <si>
    <t>FR265</t>
  </si>
  <si>
    <t>K100</t>
  </si>
  <si>
    <t>GO85</t>
  </si>
  <si>
    <t>BD118</t>
  </si>
  <si>
    <t>FC80</t>
  </si>
  <si>
    <t>ZT229</t>
  </si>
  <si>
    <t>PDCGEN63</t>
  </si>
  <si>
    <t>FR266</t>
  </si>
  <si>
    <t>K101</t>
  </si>
  <si>
    <t>GO86</t>
  </si>
  <si>
    <t>ZT230</t>
  </si>
  <si>
    <t>PDCGEN65</t>
  </si>
  <si>
    <t>BD119</t>
  </si>
  <si>
    <t>FR267</t>
  </si>
  <si>
    <t>BD104</t>
  </si>
  <si>
    <t>GO91</t>
  </si>
  <si>
    <t>ZT231</t>
  </si>
  <si>
    <t>PDCGEN67</t>
  </si>
  <si>
    <t>BD120</t>
  </si>
  <si>
    <t>FR268</t>
  </si>
  <si>
    <t>BD105</t>
  </si>
  <si>
    <t>GO92</t>
  </si>
  <si>
    <t>ZT232</t>
  </si>
  <si>
    <t>PDCGEN68</t>
  </si>
  <si>
    <t>SW28</t>
  </si>
  <si>
    <t>FR269</t>
  </si>
  <si>
    <t>GO87</t>
  </si>
  <si>
    <t>GO93</t>
  </si>
  <si>
    <t>K102</t>
  </si>
  <si>
    <t>ZT233</t>
  </si>
  <si>
    <t>PDCGEN69</t>
  </si>
  <si>
    <t>SW29</t>
  </si>
  <si>
    <t>FR270</t>
  </si>
  <si>
    <t>GO88</t>
  </si>
  <si>
    <t>GO97</t>
  </si>
  <si>
    <t>BD113</t>
  </si>
  <si>
    <t>PDCGEN70</t>
  </si>
  <si>
    <t>SW30</t>
  </si>
  <si>
    <t>GO89</t>
  </si>
  <si>
    <t>GO98</t>
  </si>
  <si>
    <t>BD111</t>
  </si>
  <si>
    <t>PDCGEN71</t>
  </si>
  <si>
    <t>GO90</t>
  </si>
  <si>
    <t>BD112</t>
  </si>
  <si>
    <t>PDCGEN72</t>
  </si>
  <si>
    <t>FC79</t>
  </si>
  <si>
    <t>PDCGEN73</t>
  </si>
  <si>
    <t>PDCGEN74</t>
  </si>
  <si>
    <t>PDC101</t>
  </si>
  <si>
    <t>ZT181</t>
  </si>
  <si>
    <t>PDC102</t>
  </si>
  <si>
    <t>PDCGEN75</t>
  </si>
  <si>
    <t>ZT182</t>
  </si>
  <si>
    <t>PDC103</t>
  </si>
  <si>
    <t>PDCGEN76</t>
  </si>
  <si>
    <t>ZT183</t>
  </si>
  <si>
    <t>BD110</t>
  </si>
  <si>
    <t>ZT184</t>
  </si>
  <si>
    <t>BD115</t>
  </si>
  <si>
    <t>BD106</t>
  </si>
  <si>
    <t>ZT185</t>
  </si>
  <si>
    <t>FC74</t>
  </si>
  <si>
    <t>BD107</t>
  </si>
  <si>
    <t>ZT186</t>
  </si>
  <si>
    <t>BD108</t>
  </si>
  <si>
    <t>ZT187</t>
  </si>
  <si>
    <t>K106</t>
  </si>
  <si>
    <t>K103</t>
  </si>
  <si>
    <t>FC81</t>
  </si>
  <si>
    <t>ZT188</t>
  </si>
  <si>
    <t>K107</t>
  </si>
  <si>
    <t>K105</t>
  </si>
  <si>
    <t>K104</t>
  </si>
  <si>
    <t>ZT189</t>
  </si>
  <si>
    <t>K108</t>
  </si>
  <si>
    <t>BD100</t>
  </si>
  <si>
    <t>BD109</t>
  </si>
  <si>
    <t>ZT190</t>
  </si>
  <si>
    <t>BD97</t>
  </si>
  <si>
    <t>BD101</t>
  </si>
  <si>
    <t>BD102</t>
  </si>
  <si>
    <t>ZT191</t>
  </si>
  <si>
    <t>BD98</t>
  </si>
  <si>
    <t>FC75</t>
  </si>
  <si>
    <t>BD103</t>
  </si>
  <si>
    <t>ZT192</t>
  </si>
  <si>
    <t>BD99</t>
  </si>
  <si>
    <t>FC76</t>
  </si>
  <si>
    <t>FC77</t>
  </si>
  <si>
    <t>ZT193</t>
  </si>
  <si>
    <t>BD117</t>
  </si>
  <si>
    <t>GO94</t>
  </si>
  <si>
    <t>FC78</t>
  </si>
  <si>
    <t>ZT194</t>
  </si>
  <si>
    <t>FC73</t>
  </si>
  <si>
    <t>GO95</t>
  </si>
  <si>
    <t>SW16</t>
  </si>
  <si>
    <t>ZT195</t>
  </si>
  <si>
    <t>GO96</t>
  </si>
  <si>
    <t>SW17</t>
  </si>
  <si>
    <t>ZT196</t>
  </si>
  <si>
    <t>GO99</t>
  </si>
  <si>
    <t>SW18</t>
  </si>
  <si>
    <t>ZT197</t>
  </si>
  <si>
    <t>GO100</t>
  </si>
  <si>
    <t>SW19</t>
  </si>
  <si>
    <t>ZT198</t>
  </si>
  <si>
    <t>SW20</t>
  </si>
  <si>
    <t>ZT199</t>
  </si>
  <si>
    <t>SW21</t>
  </si>
  <si>
    <t>ZT200</t>
  </si>
  <si>
    <t>SW22</t>
  </si>
  <si>
    <t>ZT201</t>
  </si>
  <si>
    <t>SW23</t>
  </si>
  <si>
    <t>ZT202</t>
  </si>
  <si>
    <t>SW24</t>
  </si>
  <si>
    <t>ZT203</t>
  </si>
  <si>
    <t>SW25</t>
  </si>
  <si>
    <t>ZT204</t>
  </si>
  <si>
    <t>SW26</t>
  </si>
  <si>
    <t>ZT205</t>
  </si>
  <si>
    <t>SW27</t>
  </si>
  <si>
    <t>ZT206</t>
  </si>
  <si>
    <t>ZT207</t>
  </si>
  <si>
    <t>ZT208</t>
  </si>
  <si>
    <t>ZT209</t>
  </si>
  <si>
    <t>ZT210</t>
  </si>
  <si>
    <t>ZT211</t>
  </si>
  <si>
    <t>ZT212</t>
  </si>
  <si>
    <t>ZT213</t>
  </si>
  <si>
    <t>ZT214</t>
  </si>
  <si>
    <t>ZT215</t>
  </si>
  <si>
    <t>ZT216</t>
  </si>
  <si>
    <t>ZT217</t>
  </si>
  <si>
    <t>ZT218</t>
  </si>
  <si>
    <t>ZT219</t>
  </si>
  <si>
    <t>ZT220</t>
  </si>
  <si>
    <t>ZT221</t>
  </si>
  <si>
    <t>ZT222</t>
  </si>
  <si>
    <t>ZT223</t>
  </si>
  <si>
    <t>ZT224</t>
  </si>
  <si>
    <t>ZT234</t>
  </si>
  <si>
    <t>ZT235</t>
  </si>
  <si>
    <t>ZT236</t>
  </si>
  <si>
    <t>ZT237</t>
  </si>
  <si>
    <t>ZT238</t>
  </si>
  <si>
    <t>ZT239</t>
  </si>
  <si>
    <t>ZT240</t>
  </si>
  <si>
    <t>BD114</t>
  </si>
  <si>
    <t>BD116</t>
  </si>
  <si>
    <t>FRIES/SNACKS</t>
  </si>
  <si>
    <t>SHAWARMA</t>
  </si>
  <si>
    <t>KETO/VEG</t>
  </si>
  <si>
    <t>SALAD</t>
  </si>
  <si>
    <t>AVERAGE:</t>
  </si>
  <si>
    <t>COUNT:</t>
  </si>
  <si>
    <t>Requirements Form</t>
  </si>
  <si>
    <t>=</t>
  </si>
  <si>
    <t>Budget Mentioned</t>
  </si>
  <si>
    <t>Budget to be Utilized</t>
  </si>
  <si>
    <t>&gt;=</t>
  </si>
  <si>
    <t>Enter the following number for their respective cusinies in the requirements form:</t>
  </si>
  <si>
    <t>1 - Fries/Snacks</t>
  </si>
  <si>
    <t xml:space="preserve">7 - Shawarmas      </t>
  </si>
  <si>
    <t xml:space="preserve">3 - Burgers </t>
  </si>
  <si>
    <t>5 - Sandwiches</t>
  </si>
  <si>
    <t>9 - Lebanese</t>
  </si>
  <si>
    <t>11 - Chinese</t>
  </si>
  <si>
    <t>13 - Pizza</t>
  </si>
  <si>
    <t>15 - Pasta</t>
  </si>
  <si>
    <t>17 - Soup</t>
  </si>
  <si>
    <t>19 - Keto/Veg</t>
  </si>
  <si>
    <t>21 - Mexican</t>
  </si>
  <si>
    <t>23 - Wraps</t>
  </si>
  <si>
    <t>25 - Desi</t>
  </si>
  <si>
    <t>27 - Salad</t>
  </si>
  <si>
    <t>29 - Breakfast</t>
  </si>
  <si>
    <t>2 - With Drink</t>
  </si>
  <si>
    <t>4 - With Drink</t>
  </si>
  <si>
    <t>6 - With Drink</t>
  </si>
  <si>
    <t>8 - With Drink</t>
  </si>
  <si>
    <t>10 - With Drink</t>
  </si>
  <si>
    <t>12 - With Drink</t>
  </si>
  <si>
    <t>14 - With Drink</t>
  </si>
  <si>
    <t>16 - With Drink</t>
  </si>
  <si>
    <t>18 - With Drink</t>
  </si>
  <si>
    <t>20 - With Drink</t>
  </si>
  <si>
    <t>22 - With Drink</t>
  </si>
  <si>
    <t>24 - With Drink</t>
  </si>
  <si>
    <t>26 - With Drink</t>
  </si>
  <si>
    <t>28 - With Drink</t>
  </si>
  <si>
    <t>30 - With Drink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</si>
  <si>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</si>
  <si>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</si>
  <si>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</si>
  <si>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</si>
  <si>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</si>
  <si>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</si>
  <si>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</si>
  <si>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</si>
  <si>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</si>
  <si>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</si>
  <si>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</si>
  <si>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</si>
  <si>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</si>
  <si>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</si>
  <si>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</si>
  <si>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</si>
  <si>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</si>
  <si>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</si>
  <si>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</si>
  <si>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</si>
  <si>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</si>
  <si>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F</t>
  </si>
  <si>
    <t>Number</t>
  </si>
  <si>
    <t>Optimal Meal Plan:</t>
  </si>
  <si>
    <t>Day 1 Meal 1:</t>
  </si>
  <si>
    <t>Day 1 Meal 2:</t>
  </si>
  <si>
    <t>Day 2 Meal 1:</t>
  </si>
  <si>
    <t>Day 2 Meal 2:</t>
  </si>
  <si>
    <t>Day 3 Meal 1:</t>
  </si>
  <si>
    <t>Day 3 Meal 2:</t>
  </si>
  <si>
    <t>Day 4 Meal 1:</t>
  </si>
  <si>
    <t>Day 4 Meal 2:</t>
  </si>
  <si>
    <t>Day 5 Meal 1:</t>
  </si>
  <si>
    <t>Day 5 Meal 2:</t>
  </si>
  <si>
    <t>Item Name</t>
  </si>
  <si>
    <t>Meal Number</t>
  </si>
  <si>
    <t>Frequency</t>
  </si>
  <si>
    <t xml:space="preserve">Price Range (Rs.) </t>
  </si>
  <si>
    <t>&lt;=200</t>
  </si>
  <si>
    <t>&lt;=400</t>
  </si>
  <si>
    <t>&lt;=600</t>
  </si>
  <si>
    <t>&lt;=800</t>
  </si>
  <si>
    <t>&lt;=1000</t>
  </si>
  <si>
    <t>&lt;=1200</t>
  </si>
  <si>
    <t>&lt;=1400</t>
  </si>
  <si>
    <t>&lt;=1600</t>
  </si>
  <si>
    <t>Increase in Options</t>
  </si>
  <si>
    <t>without drink</t>
  </si>
  <si>
    <t xml:space="preserve">with drink </t>
  </si>
  <si>
    <t>Iteration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</si>
</sst>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PKR]\ * #,##0.00_);_([$PKR]\ * \(#,##0.00\);_([$PKR]\ * &quot;-&quot;??_);_(@_)"/>
  </numFmts>
  <fonts count="3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theme="1"/>
      <name val="Arial"/>
      <family val="2"/>
    </font>
    <font>
      <sz val="10.5"/>
      <color theme="1"/>
      <name val="Arial"/>
      <family val="2"/>
    </font>
    <font>
      <sz val="8"/>
      <name val="Calibri"/>
      <family val="2"/>
      <scheme val="minor"/>
    </font>
    <font>
      <b/>
      <sz val="10.5"/>
      <color theme="1"/>
      <name val="Arial"/>
      <family val="2"/>
    </font>
    <font>
      <b/>
      <sz val="14"/>
      <color theme="1"/>
      <name val="Arial"/>
      <family val="2"/>
    </font>
    <font>
      <sz val="10"/>
      <color theme="3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.6"/>
      <color theme="1"/>
      <name val="Segoe U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6"/>
      <name val="Segoe UI"/>
      <family val="2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7030A0"/>
      <name val="Calibri (Body)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77E5DF"/>
        <bgColor rgb="FF000000"/>
      </patternFill>
    </fill>
    <fill>
      <patternFill patternType="solid">
        <fgColor rgb="FF77E5DF"/>
        <bgColor indexed="64"/>
      </patternFill>
    </fill>
    <fill>
      <patternFill patternType="solid">
        <fgColor rgb="FFFFC7C7"/>
        <bgColor indexed="64"/>
      </patternFill>
    </fill>
    <fill>
      <patternFill patternType="solid">
        <fgColor rgb="FFE994FF"/>
        <bgColor indexed="64"/>
      </patternFill>
    </fill>
    <fill>
      <patternFill patternType="solid">
        <fgColor rgb="FFFFA648"/>
        <bgColor indexed="64"/>
      </patternFill>
    </fill>
    <fill>
      <patternFill patternType="solid">
        <fgColor rgb="FF8689F0"/>
        <bgColor indexed="64"/>
      </patternFill>
    </fill>
    <fill>
      <patternFill patternType="solid">
        <fgColor rgb="FFFF94DE"/>
        <bgColor indexed="64"/>
      </patternFill>
    </fill>
    <fill>
      <patternFill patternType="solid">
        <fgColor rgb="FFD9A7A1"/>
        <bgColor indexed="64"/>
      </patternFill>
    </fill>
    <fill>
      <patternFill patternType="solid">
        <fgColor rgb="FFDAF9FF"/>
        <bgColor indexed="64"/>
      </patternFill>
    </fill>
    <fill>
      <patternFill patternType="solid">
        <fgColor rgb="FF00FF90"/>
        <bgColor indexed="64"/>
      </patternFill>
    </fill>
    <fill>
      <patternFill patternType="solid">
        <fgColor rgb="FFFF5E5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4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5" fillId="2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 applyAlignment="1">
      <alignment horizontal="center"/>
    </xf>
    <xf numFmtId="0" fontId="6" fillId="2" borderId="3" xfId="0" applyFont="1" applyFill="1" applyBorder="1"/>
    <xf numFmtId="0" fontId="2" fillId="5" borderId="1" xfId="0" applyFont="1" applyFill="1" applyBorder="1"/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8" fillId="2" borderId="3" xfId="0" applyFont="1" applyFill="1" applyBorder="1"/>
    <xf numFmtId="0" fontId="8" fillId="2" borderId="5" xfId="0" applyFont="1" applyFill="1" applyBorder="1"/>
    <xf numFmtId="0" fontId="0" fillId="2" borderId="2" xfId="0" applyFill="1" applyBorder="1"/>
    <xf numFmtId="0" fontId="10" fillId="2" borderId="0" xfId="0" applyFont="1" applyFill="1"/>
    <xf numFmtId="0" fontId="9" fillId="6" borderId="3" xfId="0" applyFont="1" applyFill="1" applyBorder="1"/>
    <xf numFmtId="0" fontId="9" fillId="6" borderId="7" xfId="0" applyFont="1" applyFill="1" applyBorder="1"/>
    <xf numFmtId="0" fontId="10" fillId="2" borderId="2" xfId="0" applyFont="1" applyFill="1" applyBorder="1"/>
    <xf numFmtId="0" fontId="10" fillId="2" borderId="10" xfId="0" applyFont="1" applyFill="1" applyBorder="1"/>
    <xf numFmtId="0" fontId="11" fillId="9" borderId="1" xfId="0" applyFont="1" applyFill="1" applyBorder="1" applyAlignment="1">
      <alignment vertical="center" wrapText="1"/>
    </xf>
    <xf numFmtId="0" fontId="11" fillId="9" borderId="12" xfId="0" applyFont="1" applyFill="1" applyBorder="1" applyAlignment="1">
      <alignment vertical="center" wrapText="1"/>
    </xf>
    <xf numFmtId="0" fontId="11" fillId="10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13" fillId="11" borderId="1" xfId="0" applyFont="1" applyFill="1" applyBorder="1" applyAlignment="1">
      <alignment vertical="top"/>
    </xf>
    <xf numFmtId="0" fontId="13" fillId="12" borderId="1" xfId="0" applyFont="1" applyFill="1" applyBorder="1" applyAlignment="1">
      <alignment vertical="top"/>
    </xf>
    <xf numFmtId="0" fontId="13" fillId="13" borderId="1" xfId="0" applyFont="1" applyFill="1" applyBorder="1" applyAlignment="1">
      <alignment vertical="top"/>
    </xf>
    <xf numFmtId="0" fontId="14" fillId="14" borderId="1" xfId="0" applyFont="1" applyFill="1" applyBorder="1" applyAlignment="1">
      <alignment vertical="center" wrapText="1"/>
    </xf>
    <xf numFmtId="0" fontId="11" fillId="15" borderId="1" xfId="0" applyFont="1" applyFill="1" applyBorder="1" applyAlignment="1">
      <alignment vertical="center" wrapText="1"/>
    </xf>
    <xf numFmtId="0" fontId="0" fillId="16" borderId="1" xfId="0" applyFill="1" applyBorder="1"/>
    <xf numFmtId="0" fontId="11" fillId="17" borderId="1" xfId="0" applyFont="1" applyFill="1" applyBorder="1" applyAlignment="1">
      <alignment vertical="center" wrapText="1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7" fillId="18" borderId="2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 wrapText="1"/>
    </xf>
    <xf numFmtId="0" fontId="12" fillId="18" borderId="1" xfId="0" applyFont="1" applyFill="1" applyBorder="1" applyAlignment="1">
      <alignment vertical="center" wrapText="1"/>
    </xf>
    <xf numFmtId="0" fontId="0" fillId="18" borderId="1" xfId="0" applyFill="1" applyBorder="1" applyAlignment="1">
      <alignment vertical="center" wrapText="1"/>
    </xf>
    <xf numFmtId="0" fontId="6" fillId="2" borderId="5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top"/>
    </xf>
    <xf numFmtId="0" fontId="0" fillId="12" borderId="1" xfId="0" applyFill="1" applyBorder="1" applyAlignment="1">
      <alignment horizontal="center" vertical="top"/>
    </xf>
    <xf numFmtId="0" fontId="0" fillId="13" borderId="1" xfId="0" applyFill="1" applyBorder="1" applyAlignment="1">
      <alignment horizontal="center" vertical="top"/>
    </xf>
    <xf numFmtId="0" fontId="15" fillId="14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7" fillId="21" borderId="1" xfId="0" applyFont="1" applyFill="1" applyBorder="1" applyAlignment="1">
      <alignment horizontal="center"/>
    </xf>
    <xf numFmtId="0" fontId="1" fillId="20" borderId="2" xfId="0" applyFont="1" applyFill="1" applyBorder="1"/>
    <xf numFmtId="0" fontId="0" fillId="5" borderId="20" xfId="0" applyFill="1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0" fillId="2" borderId="20" xfId="0" applyFill="1" applyBorder="1"/>
    <xf numFmtId="0" fontId="1" fillId="20" borderId="21" xfId="0" applyFont="1" applyFill="1" applyBorder="1"/>
    <xf numFmtId="0" fontId="1" fillId="2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2" borderId="23" xfId="0" applyFont="1" applyFill="1" applyBorder="1"/>
    <xf numFmtId="0" fontId="0" fillId="2" borderId="10" xfId="0" applyFill="1" applyBorder="1"/>
    <xf numFmtId="0" fontId="0" fillId="2" borderId="8" xfId="0" applyFill="1" applyBorder="1"/>
    <xf numFmtId="0" fontId="9" fillId="6" borderId="23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2" borderId="24" xfId="0" applyFill="1" applyBorder="1"/>
    <xf numFmtId="0" fontId="1" fillId="0" borderId="1" xfId="0" applyFont="1" applyBorder="1"/>
    <xf numFmtId="0" fontId="0" fillId="4" borderId="1" xfId="0" applyFill="1" applyBorder="1"/>
    <xf numFmtId="0" fontId="0" fillId="11" borderId="1" xfId="0" applyFill="1" applyBorder="1"/>
    <xf numFmtId="0" fontId="0" fillId="5" borderId="0" xfId="0" applyFill="1"/>
    <xf numFmtId="0" fontId="0" fillId="2" borderId="27" xfId="0" applyFill="1" applyBorder="1"/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28" fillId="10" borderId="25" xfId="0" applyFont="1" applyFill="1" applyBorder="1" applyAlignment="1">
      <alignment horizontal="center"/>
    </xf>
    <xf numFmtId="0" fontId="0" fillId="24" borderId="1" xfId="0" applyFill="1" applyBorder="1"/>
    <xf numFmtId="0" fontId="0" fillId="17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5" borderId="1" xfId="0" applyFill="1" applyBorder="1"/>
    <xf numFmtId="0" fontId="0" fillId="14" borderId="1" xfId="0" applyFill="1" applyBorder="1"/>
    <xf numFmtId="0" fontId="0" fillId="9" borderId="1" xfId="0" applyFill="1" applyBorder="1"/>
    <xf numFmtId="0" fontId="0" fillId="18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9" borderId="2" xfId="0" applyFill="1" applyBorder="1"/>
    <xf numFmtId="0" fontId="0" fillId="17" borderId="0" xfId="0" applyFill="1"/>
    <xf numFmtId="0" fontId="2" fillId="4" borderId="2" xfId="0" applyFont="1" applyFill="1" applyBorder="1"/>
    <xf numFmtId="0" fontId="2" fillId="2" borderId="1" xfId="0" applyFont="1" applyFill="1" applyBorder="1" applyAlignment="1">
      <alignment horizontal="center"/>
    </xf>
    <xf numFmtId="0" fontId="0" fillId="25" borderId="1" xfId="0" applyFill="1" applyBorder="1"/>
    <xf numFmtId="0" fontId="2" fillId="4" borderId="1" xfId="0" applyFont="1" applyFill="1" applyBorder="1"/>
    <xf numFmtId="0" fontId="1" fillId="2" borderId="25" xfId="0" applyFont="1" applyFill="1" applyBorder="1"/>
    <xf numFmtId="0" fontId="2" fillId="2" borderId="0" xfId="0" applyFont="1" applyFill="1"/>
    <xf numFmtId="0" fontId="0" fillId="4" borderId="26" xfId="0" applyFill="1" applyBorder="1" applyAlignment="1">
      <alignment horizontal="center"/>
    </xf>
    <xf numFmtId="0" fontId="0" fillId="18" borderId="27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5" borderId="8" xfId="0" applyFill="1" applyBorder="1"/>
    <xf numFmtId="0" fontId="1" fillId="2" borderId="0" xfId="0" applyFont="1" applyFill="1" applyAlignment="1">
      <alignment horizontal="right"/>
    </xf>
    <xf numFmtId="0" fontId="2" fillId="27" borderId="1" xfId="0" applyFont="1" applyFill="1" applyBorder="1"/>
    <xf numFmtId="0" fontId="0" fillId="27" borderId="1" xfId="0" applyFill="1" applyBorder="1"/>
    <xf numFmtId="0" fontId="0" fillId="27" borderId="10" xfId="0" applyFill="1" applyBorder="1"/>
    <xf numFmtId="0" fontId="0" fillId="27" borderId="2" xfId="0" applyFill="1" applyBorder="1"/>
    <xf numFmtId="0" fontId="0" fillId="27" borderId="8" xfId="0" applyFill="1" applyBorder="1"/>
    <xf numFmtId="0" fontId="10" fillId="27" borderId="10" xfId="0" applyFont="1" applyFill="1" applyBorder="1"/>
    <xf numFmtId="0" fontId="30" fillId="2" borderId="0" xfId="0" applyFont="1" applyFill="1" applyAlignment="1">
      <alignment horizontal="center"/>
    </xf>
    <xf numFmtId="0" fontId="31" fillId="2" borderId="4" xfId="0" applyFont="1" applyFill="1" applyBorder="1" applyAlignment="1">
      <alignment horizontal="center"/>
    </xf>
    <xf numFmtId="0" fontId="30" fillId="4" borderId="2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/>
    </xf>
    <xf numFmtId="0" fontId="30" fillId="3" borderId="1" xfId="0" applyFont="1" applyFill="1" applyBorder="1" applyAlignment="1">
      <alignment horizontal="center"/>
    </xf>
    <xf numFmtId="0" fontId="30" fillId="5" borderId="1" xfId="0" applyFont="1" applyFill="1" applyBorder="1" applyAlignment="1">
      <alignment horizontal="center"/>
    </xf>
    <xf numFmtId="3" fontId="30" fillId="5" borderId="1" xfId="0" applyNumberFormat="1" applyFont="1" applyFill="1" applyBorder="1" applyAlignment="1">
      <alignment horizontal="center"/>
    </xf>
    <xf numFmtId="0" fontId="30" fillId="18" borderId="1" xfId="0" applyFont="1" applyFill="1" applyBorder="1" applyAlignment="1">
      <alignment horizontal="center" vertical="center" wrapText="1"/>
    </xf>
    <xf numFmtId="0" fontId="30" fillId="8" borderId="1" xfId="0" applyFont="1" applyFill="1" applyBorder="1" applyAlignment="1">
      <alignment horizontal="center" vertical="center" wrapText="1"/>
    </xf>
    <xf numFmtId="0" fontId="30" fillId="9" borderId="1" xfId="0" applyFont="1" applyFill="1" applyBorder="1" applyAlignment="1">
      <alignment horizontal="center" vertical="center" wrapText="1"/>
    </xf>
    <xf numFmtId="0" fontId="30" fillId="9" borderId="12" xfId="0" applyFont="1" applyFill="1" applyBorder="1" applyAlignment="1">
      <alignment horizontal="center" vertical="center" wrapText="1"/>
    </xf>
    <xf numFmtId="0" fontId="30" fillId="10" borderId="1" xfId="0" applyFont="1" applyFill="1" applyBorder="1" applyAlignment="1">
      <alignment horizontal="center" vertical="center" wrapText="1"/>
    </xf>
    <xf numFmtId="0" fontId="30" fillId="11" borderId="1" xfId="0" applyFont="1" applyFill="1" applyBorder="1" applyAlignment="1">
      <alignment horizontal="center" vertical="top"/>
    </xf>
    <xf numFmtId="0" fontId="30" fillId="12" borderId="1" xfId="0" applyFont="1" applyFill="1" applyBorder="1" applyAlignment="1">
      <alignment horizontal="center" vertical="top"/>
    </xf>
    <xf numFmtId="0" fontId="30" fillId="13" borderId="1" xfId="0" applyFont="1" applyFill="1" applyBorder="1" applyAlignment="1">
      <alignment horizontal="center" vertical="top"/>
    </xf>
    <xf numFmtId="0" fontId="30" fillId="15" borderId="1" xfId="0" applyFont="1" applyFill="1" applyBorder="1" applyAlignment="1">
      <alignment horizontal="center" vertical="center" wrapText="1"/>
    </xf>
    <xf numFmtId="0" fontId="30" fillId="16" borderId="1" xfId="0" applyFont="1" applyFill="1" applyBorder="1" applyAlignment="1">
      <alignment horizontal="center"/>
    </xf>
    <xf numFmtId="0" fontId="30" fillId="17" borderId="1" xfId="0" applyFont="1" applyFill="1" applyBorder="1" applyAlignment="1">
      <alignment horizontal="center" vertical="center" wrapText="1"/>
    </xf>
    <xf numFmtId="0" fontId="30" fillId="27" borderId="1" xfId="0" applyFont="1" applyFill="1" applyBorder="1" applyAlignment="1">
      <alignment horizontal="center"/>
    </xf>
    <xf numFmtId="0" fontId="30" fillId="27" borderId="20" xfId="0" applyFont="1" applyFill="1" applyBorder="1" applyAlignment="1">
      <alignment horizontal="center"/>
    </xf>
    <xf numFmtId="0" fontId="30" fillId="27" borderId="2" xfId="0" applyFont="1" applyFill="1" applyBorder="1" applyAlignment="1">
      <alignment horizontal="center"/>
    </xf>
    <xf numFmtId="0" fontId="30" fillId="27" borderId="10" xfId="0" applyFont="1" applyFill="1" applyBorder="1" applyAlignment="1">
      <alignment horizontal="center"/>
    </xf>
    <xf numFmtId="0" fontId="30" fillId="27" borderId="8" xfId="0" applyFont="1" applyFill="1" applyBorder="1" applyAlignment="1">
      <alignment horizontal="center"/>
    </xf>
    <xf numFmtId="0" fontId="30" fillId="27" borderId="24" xfId="0" applyFont="1" applyFill="1" applyBorder="1" applyAlignment="1">
      <alignment horizontal="center"/>
    </xf>
    <xf numFmtId="0" fontId="30" fillId="18" borderId="2" xfId="0" applyFont="1" applyFill="1" applyBorder="1" applyAlignment="1">
      <alignment horizontal="center" vertical="center" wrapText="1"/>
    </xf>
    <xf numFmtId="0" fontId="30" fillId="14" borderId="1" xfId="0" applyFont="1" applyFill="1" applyBorder="1" applyAlignment="1">
      <alignment horizontal="center" vertical="center" wrapText="1"/>
    </xf>
    <xf numFmtId="164" fontId="30" fillId="2" borderId="0" xfId="0" applyNumberFormat="1" applyFont="1" applyFill="1" applyAlignment="1">
      <alignment horizontal="center"/>
    </xf>
    <xf numFmtId="0" fontId="32" fillId="4" borderId="2" xfId="0" applyFont="1" applyFill="1" applyBorder="1" applyAlignment="1">
      <alignment horizontal="center"/>
    </xf>
    <xf numFmtId="0" fontId="32" fillId="4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18" borderId="2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/>
    </xf>
    <xf numFmtId="0" fontId="12" fillId="18" borderId="8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 vertical="top"/>
    </xf>
    <xf numFmtId="0" fontId="12" fillId="12" borderId="1" xfId="0" applyFont="1" applyFill="1" applyBorder="1" applyAlignment="1">
      <alignment horizontal="center" vertical="top"/>
    </xf>
    <xf numFmtId="0" fontId="12" fillId="13" borderId="1" xfId="0" applyFont="1" applyFill="1" applyBorder="1" applyAlignment="1">
      <alignment horizontal="center" vertical="top"/>
    </xf>
    <xf numFmtId="0" fontId="34" fillId="14" borderId="1" xfId="0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/>
    </xf>
    <xf numFmtId="0" fontId="12" fillId="17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24" borderId="1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25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2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32" xfId="0" applyFont="1" applyFill="1" applyBorder="1"/>
    <xf numFmtId="0" fontId="1" fillId="5" borderId="34" xfId="0" applyFont="1" applyFill="1" applyBorder="1"/>
    <xf numFmtId="0" fontId="32" fillId="2" borderId="0" xfId="0" applyFont="1" applyFill="1" applyAlignment="1">
      <alignment horizontal="center"/>
    </xf>
    <xf numFmtId="0" fontId="12" fillId="4" borderId="1" xfId="0" applyFont="1" applyFill="1" applyBorder="1" applyAlignment="1">
      <alignment horizontal="center" vertical="top"/>
    </xf>
    <xf numFmtId="0" fontId="33" fillId="22" borderId="1" xfId="0" applyFont="1" applyFill="1" applyBorder="1" applyAlignment="1">
      <alignment horizontal="center"/>
    </xf>
    <xf numFmtId="0" fontId="33" fillId="22" borderId="1" xfId="0" applyFont="1" applyFill="1" applyBorder="1" applyAlignment="1">
      <alignment horizontal="center" vertical="top"/>
    </xf>
    <xf numFmtId="0" fontId="34" fillId="4" borderId="1" xfId="0" applyFont="1" applyFill="1" applyBorder="1" applyAlignment="1">
      <alignment horizontal="center"/>
    </xf>
    <xf numFmtId="0" fontId="0" fillId="18" borderId="37" xfId="0" applyFill="1" applyBorder="1"/>
    <xf numFmtId="0" fontId="0" fillId="18" borderId="20" xfId="0" applyFill="1" applyBorder="1"/>
    <xf numFmtId="0" fontId="0" fillId="2" borderId="36" xfId="0" applyFill="1" applyBorder="1"/>
    <xf numFmtId="0" fontId="0" fillId="24" borderId="14" xfId="0" applyFill="1" applyBorder="1"/>
    <xf numFmtId="0" fontId="1" fillId="18" borderId="6" xfId="0" applyFont="1" applyFill="1" applyBorder="1"/>
    <xf numFmtId="0" fontId="1" fillId="4" borderId="25" xfId="0" applyFont="1" applyFill="1" applyBorder="1" applyAlignment="1">
      <alignment horizontal="center"/>
    </xf>
    <xf numFmtId="0" fontId="0" fillId="24" borderId="16" xfId="0" applyFill="1" applyBorder="1"/>
    <xf numFmtId="0" fontId="0" fillId="24" borderId="18" xfId="0" applyFill="1" applyBorder="1"/>
    <xf numFmtId="0" fontId="0" fillId="24" borderId="26" xfId="0" applyFill="1" applyBorder="1"/>
    <xf numFmtId="0" fontId="0" fillId="24" borderId="27" xfId="0" applyFill="1" applyBorder="1"/>
    <xf numFmtId="0" fontId="0" fillId="24" borderId="28" xfId="0" applyFill="1" applyBorder="1"/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/>
    <xf numFmtId="0" fontId="8" fillId="9" borderId="6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4" borderId="6" xfId="0" applyFont="1" applyFill="1" applyBorder="1" applyAlignment="1">
      <alignment horizontal="center"/>
    </xf>
    <xf numFmtId="0" fontId="1" fillId="24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8" fillId="25" borderId="3" xfId="0" applyFont="1" applyFill="1" applyBorder="1" applyAlignment="1">
      <alignment horizontal="center"/>
    </xf>
    <xf numFmtId="0" fontId="8" fillId="25" borderId="5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6" fillId="19" borderId="6" xfId="0" applyFont="1" applyFill="1" applyBorder="1" applyAlignment="1">
      <alignment horizontal="center"/>
    </xf>
    <xf numFmtId="0" fontId="16" fillId="19" borderId="19" xfId="0" applyFont="1" applyFill="1" applyBorder="1" applyAlignment="1">
      <alignment horizontal="center"/>
    </xf>
    <xf numFmtId="0" fontId="16" fillId="19" borderId="7" xfId="0" applyFont="1" applyFill="1" applyBorder="1" applyAlignment="1">
      <alignment horizontal="center"/>
    </xf>
    <xf numFmtId="0" fontId="36" fillId="2" borderId="13" xfId="0" applyFont="1" applyFill="1" applyBorder="1" applyAlignment="1">
      <alignment horizontal="left" vertical="center" wrapText="1"/>
    </xf>
    <xf numFmtId="0" fontId="36" fillId="2" borderId="14" xfId="0" applyFont="1" applyFill="1" applyBorder="1" applyAlignment="1">
      <alignment horizontal="left" vertical="center" wrapText="1"/>
    </xf>
    <xf numFmtId="0" fontId="36" fillId="2" borderId="17" xfId="0" applyFont="1" applyFill="1" applyBorder="1" applyAlignment="1">
      <alignment horizontal="left" vertical="center" wrapText="1"/>
    </xf>
    <xf numFmtId="0" fontId="36" fillId="2" borderId="18" xfId="0" applyFont="1" applyFill="1" applyBorder="1" applyAlignment="1">
      <alignment horizontal="left" vertical="center" wrapText="1"/>
    </xf>
    <xf numFmtId="0" fontId="35" fillId="28" borderId="29" xfId="0" applyFont="1" applyFill="1" applyBorder="1" applyAlignment="1">
      <alignment horizontal="center"/>
    </xf>
    <xf numFmtId="0" fontId="35" fillId="28" borderId="30" xfId="0" applyFont="1" applyFill="1" applyBorder="1" applyAlignment="1">
      <alignment horizontal="center"/>
    </xf>
    <xf numFmtId="0" fontId="0" fillId="24" borderId="35" xfId="0" applyFill="1" applyBorder="1" applyAlignment="1">
      <alignment horizontal="center" vertical="center"/>
    </xf>
    <xf numFmtId="0" fontId="0" fillId="24" borderId="36" xfId="0" applyFill="1" applyBorder="1" applyAlignment="1">
      <alignment horizontal="center" vertical="center"/>
    </xf>
    <xf numFmtId="0" fontId="0" fillId="24" borderId="14" xfId="0" applyFill="1" applyBorder="1" applyAlignment="1">
      <alignment horizontal="center" vertical="center"/>
    </xf>
    <xf numFmtId="0" fontId="0" fillId="24" borderId="18" xfId="0" applyFill="1" applyBorder="1" applyAlignment="1">
      <alignment horizontal="center" vertical="center"/>
    </xf>
    <xf numFmtId="0" fontId="22" fillId="24" borderId="13" xfId="0" applyFont="1" applyFill="1" applyBorder="1" applyAlignment="1">
      <alignment horizontal="center"/>
    </xf>
    <xf numFmtId="0" fontId="22" fillId="24" borderId="35" xfId="0" applyFont="1" applyFill="1" applyBorder="1" applyAlignment="1">
      <alignment horizontal="center"/>
    </xf>
    <xf numFmtId="0" fontId="22" fillId="24" borderId="14" xfId="0" applyFont="1" applyFill="1" applyBorder="1" applyAlignment="1">
      <alignment horizontal="center"/>
    </xf>
    <xf numFmtId="0" fontId="22" fillId="24" borderId="17" xfId="0" applyFont="1" applyFill="1" applyBorder="1" applyAlignment="1">
      <alignment horizontal="center"/>
    </xf>
    <xf numFmtId="0" fontId="22" fillId="24" borderId="36" xfId="0" applyFont="1" applyFill="1" applyBorder="1" applyAlignment="1">
      <alignment horizontal="center"/>
    </xf>
    <xf numFmtId="0" fontId="22" fillId="24" borderId="18" xfId="0" applyFont="1" applyFill="1" applyBorder="1" applyAlignment="1">
      <alignment horizontal="center"/>
    </xf>
    <xf numFmtId="0" fontId="0" fillId="24" borderId="13" xfId="0" applyFill="1" applyBorder="1" applyAlignment="1">
      <alignment horizontal="center" vertical="center"/>
    </xf>
    <xf numFmtId="0" fontId="0" fillId="24" borderId="17" xfId="0" applyFill="1" applyBorder="1" applyAlignment="1">
      <alignment horizontal="center" vertical="center"/>
    </xf>
    <xf numFmtId="0" fontId="25" fillId="2" borderId="26" xfId="0" applyFont="1" applyFill="1" applyBorder="1" applyAlignment="1">
      <alignment horizontal="center" vertical="center" textRotation="255"/>
    </xf>
    <xf numFmtId="0" fontId="25" fillId="2" borderId="27" xfId="0" applyFont="1" applyFill="1" applyBorder="1" applyAlignment="1">
      <alignment horizontal="center" vertical="center" textRotation="255"/>
    </xf>
    <xf numFmtId="0" fontId="25" fillId="2" borderId="28" xfId="0" applyFont="1" applyFill="1" applyBorder="1" applyAlignment="1">
      <alignment horizontal="center" vertical="center" textRotation="255"/>
    </xf>
    <xf numFmtId="0" fontId="21" fillId="2" borderId="26" xfId="0" applyFont="1" applyFill="1" applyBorder="1" applyAlignment="1">
      <alignment horizontal="center" vertical="center" textRotation="255"/>
    </xf>
    <xf numFmtId="0" fontId="21" fillId="2" borderId="27" xfId="0" applyFont="1" applyFill="1" applyBorder="1" applyAlignment="1">
      <alignment horizontal="center" vertical="center" textRotation="255"/>
    </xf>
    <xf numFmtId="0" fontId="21" fillId="2" borderId="28" xfId="0" applyFont="1" applyFill="1" applyBorder="1" applyAlignment="1">
      <alignment horizontal="center" vertical="center" textRotation="255"/>
    </xf>
    <xf numFmtId="0" fontId="22" fillId="2" borderId="26" xfId="0" applyFont="1" applyFill="1" applyBorder="1" applyAlignment="1">
      <alignment horizontal="center" vertical="center" textRotation="255"/>
    </xf>
    <xf numFmtId="0" fontId="22" fillId="2" borderId="27" xfId="0" applyFont="1" applyFill="1" applyBorder="1" applyAlignment="1">
      <alignment horizontal="center" vertical="center" textRotation="255"/>
    </xf>
    <xf numFmtId="0" fontId="22" fillId="2" borderId="28" xfId="0" applyFont="1" applyFill="1" applyBorder="1" applyAlignment="1">
      <alignment horizontal="center" vertical="center" textRotation="255"/>
    </xf>
    <xf numFmtId="0" fontId="24" fillId="2" borderId="26" xfId="0" applyFont="1" applyFill="1" applyBorder="1" applyAlignment="1">
      <alignment horizontal="center" vertical="center" textRotation="255"/>
    </xf>
    <xf numFmtId="0" fontId="24" fillId="2" borderId="27" xfId="0" applyFont="1" applyFill="1" applyBorder="1" applyAlignment="1">
      <alignment horizontal="center" vertical="center" textRotation="255"/>
    </xf>
    <xf numFmtId="0" fontId="24" fillId="2" borderId="28" xfId="0" applyFont="1" applyFill="1" applyBorder="1" applyAlignment="1">
      <alignment horizontal="center" vertical="center" textRotation="255"/>
    </xf>
    <xf numFmtId="0" fontId="1" fillId="2" borderId="26" xfId="0" applyFont="1" applyFill="1" applyBorder="1" applyAlignment="1">
      <alignment horizontal="center" vertical="center" textRotation="255"/>
    </xf>
    <xf numFmtId="0" fontId="1" fillId="2" borderId="27" xfId="0" applyFont="1" applyFill="1" applyBorder="1" applyAlignment="1">
      <alignment horizontal="center" vertical="center" textRotation="255"/>
    </xf>
    <xf numFmtId="0" fontId="1" fillId="2" borderId="28" xfId="0" applyFont="1" applyFill="1" applyBorder="1" applyAlignment="1">
      <alignment horizontal="center" vertical="center" textRotation="255"/>
    </xf>
    <xf numFmtId="0" fontId="8" fillId="2" borderId="26" xfId="0" applyFont="1" applyFill="1" applyBorder="1" applyAlignment="1">
      <alignment horizontal="center" textRotation="255"/>
    </xf>
    <xf numFmtId="0" fontId="8" fillId="2" borderId="27" xfId="0" applyFont="1" applyFill="1" applyBorder="1" applyAlignment="1">
      <alignment horizontal="center" textRotation="255"/>
    </xf>
    <xf numFmtId="0" fontId="8" fillId="2" borderId="28" xfId="0" applyFont="1" applyFill="1" applyBorder="1" applyAlignment="1">
      <alignment horizontal="center" textRotation="255"/>
    </xf>
    <xf numFmtId="0" fontId="29" fillId="2" borderId="26" xfId="0" applyFont="1" applyFill="1" applyBorder="1" applyAlignment="1">
      <alignment horizontal="center" vertical="center" textRotation="255"/>
    </xf>
    <xf numFmtId="0" fontId="29" fillId="2" borderId="27" xfId="0" applyFont="1" applyFill="1" applyBorder="1" applyAlignment="1">
      <alignment horizontal="center" vertical="center" textRotation="255"/>
    </xf>
    <xf numFmtId="0" fontId="29" fillId="2" borderId="28" xfId="0" applyFont="1" applyFill="1" applyBorder="1" applyAlignment="1">
      <alignment horizontal="center" vertical="center" textRotation="255"/>
    </xf>
    <xf numFmtId="0" fontId="20" fillId="2" borderId="26" xfId="0" applyFont="1" applyFill="1" applyBorder="1" applyAlignment="1">
      <alignment horizontal="center" vertical="center" textRotation="255"/>
    </xf>
    <xf numFmtId="0" fontId="20" fillId="2" borderId="27" xfId="0" applyFont="1" applyFill="1" applyBorder="1" applyAlignment="1">
      <alignment horizontal="center" vertical="center" textRotation="255"/>
    </xf>
    <xf numFmtId="0" fontId="20" fillId="2" borderId="28" xfId="0" applyFont="1" applyFill="1" applyBorder="1" applyAlignment="1">
      <alignment horizontal="center" vertical="center" textRotation="255"/>
    </xf>
    <xf numFmtId="0" fontId="26" fillId="2" borderId="26" xfId="0" applyFont="1" applyFill="1" applyBorder="1" applyAlignment="1">
      <alignment horizontal="center" vertical="center" textRotation="255"/>
    </xf>
    <xf numFmtId="0" fontId="26" fillId="2" borderId="27" xfId="0" applyFont="1" applyFill="1" applyBorder="1" applyAlignment="1">
      <alignment horizontal="center" vertical="center" textRotation="255"/>
    </xf>
    <xf numFmtId="0" fontId="26" fillId="2" borderId="28" xfId="0" applyFont="1" applyFill="1" applyBorder="1" applyAlignment="1">
      <alignment horizontal="center" vertical="center" textRotation="255"/>
    </xf>
    <xf numFmtId="0" fontId="16" fillId="2" borderId="26" xfId="0" applyFont="1" applyFill="1" applyBorder="1" applyAlignment="1">
      <alignment horizontal="center" vertical="center" textRotation="255"/>
    </xf>
    <xf numFmtId="0" fontId="16" fillId="2" borderId="27" xfId="0" applyFont="1" applyFill="1" applyBorder="1" applyAlignment="1">
      <alignment horizontal="center" vertical="center" textRotation="255"/>
    </xf>
    <xf numFmtId="0" fontId="16" fillId="2" borderId="28" xfId="0" applyFont="1" applyFill="1" applyBorder="1" applyAlignment="1">
      <alignment horizontal="center" vertical="center" textRotation="255"/>
    </xf>
    <xf numFmtId="0" fontId="18" fillId="2" borderId="26" xfId="0" applyFont="1" applyFill="1" applyBorder="1" applyAlignment="1">
      <alignment horizontal="center" vertical="center" textRotation="255"/>
    </xf>
    <xf numFmtId="0" fontId="18" fillId="2" borderId="27" xfId="0" applyFont="1" applyFill="1" applyBorder="1" applyAlignment="1">
      <alignment horizontal="center" vertical="center" textRotation="255"/>
    </xf>
    <xf numFmtId="0" fontId="18" fillId="2" borderId="28" xfId="0" applyFont="1" applyFill="1" applyBorder="1" applyAlignment="1">
      <alignment horizontal="center" vertical="center" textRotation="255"/>
    </xf>
    <xf numFmtId="0" fontId="0" fillId="26" borderId="26" xfId="0" applyFill="1" applyBorder="1" applyAlignment="1">
      <alignment horizontal="center"/>
    </xf>
    <xf numFmtId="0" fontId="0" fillId="26" borderId="27" xfId="0" applyFill="1" applyBorder="1" applyAlignment="1">
      <alignment horizontal="center"/>
    </xf>
    <xf numFmtId="0" fontId="0" fillId="26" borderId="28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3" fillId="2" borderId="26" xfId="0" applyFont="1" applyFill="1" applyBorder="1" applyAlignment="1">
      <alignment horizontal="center" vertical="center" textRotation="255"/>
    </xf>
    <xf numFmtId="0" fontId="23" fillId="2" borderId="27" xfId="0" applyFont="1" applyFill="1" applyBorder="1" applyAlignment="1">
      <alignment horizontal="center" vertical="center" textRotation="255"/>
    </xf>
    <xf numFmtId="0" fontId="23" fillId="2" borderId="28" xfId="0" applyFont="1" applyFill="1" applyBorder="1" applyAlignment="1">
      <alignment horizontal="center" vertical="center" textRotation="255"/>
    </xf>
    <xf numFmtId="0" fontId="0" fillId="23" borderId="26" xfId="0" applyFill="1" applyBorder="1" applyAlignment="1">
      <alignment horizontal="center"/>
    </xf>
    <xf numFmtId="0" fontId="0" fillId="23" borderId="27" xfId="0" applyFill="1" applyBorder="1" applyAlignment="1">
      <alignment horizontal="center"/>
    </xf>
    <xf numFmtId="0" fontId="0" fillId="23" borderId="28" xfId="0" applyFill="1" applyBorder="1" applyAlignment="1">
      <alignment horizontal="center"/>
    </xf>
    <xf numFmtId="0" fontId="19" fillId="2" borderId="26" xfId="0" applyFont="1" applyFill="1" applyBorder="1" applyAlignment="1">
      <alignment horizontal="center" vertical="center" textRotation="255"/>
    </xf>
    <xf numFmtId="0" fontId="19" fillId="2" borderId="27" xfId="0" applyFont="1" applyFill="1" applyBorder="1" applyAlignment="1">
      <alignment horizontal="center" vertical="center" textRotation="255"/>
    </xf>
    <xf numFmtId="0" fontId="19" fillId="2" borderId="28" xfId="0" applyFont="1" applyFill="1" applyBorder="1" applyAlignment="1">
      <alignment horizontal="center" vertical="center" textRotation="255"/>
    </xf>
    <xf numFmtId="0" fontId="16" fillId="28" borderId="35" xfId="0" applyFont="1" applyFill="1" applyBorder="1" applyAlignment="1">
      <alignment horizontal="center" vertical="center" wrapText="1"/>
    </xf>
    <xf numFmtId="0" fontId="16" fillId="28" borderId="14" xfId="0" applyFont="1" applyFill="1" applyBorder="1" applyAlignment="1">
      <alignment horizontal="center" vertical="center" wrapText="1"/>
    </xf>
    <xf numFmtId="0" fontId="16" fillId="28" borderId="36" xfId="0" applyFont="1" applyFill="1" applyBorder="1" applyAlignment="1">
      <alignment horizontal="center" vertical="center" wrapText="1"/>
    </xf>
    <xf numFmtId="0" fontId="16" fillId="28" borderId="18" xfId="0" applyFont="1" applyFill="1" applyBorder="1" applyAlignment="1">
      <alignment horizontal="center" vertical="center" wrapText="1"/>
    </xf>
    <xf numFmtId="0" fontId="8" fillId="28" borderId="25" xfId="0" applyFont="1" applyFill="1" applyBorder="1" applyAlignment="1">
      <alignment horizontal="center" vertical="center" wrapText="1"/>
    </xf>
    <xf numFmtId="0" fontId="1" fillId="28" borderId="25" xfId="0" applyFont="1" applyFill="1" applyBorder="1" applyAlignment="1">
      <alignment horizontal="center" vertical="center" wrapText="1"/>
    </xf>
    <xf numFmtId="0" fontId="1" fillId="29" borderId="1" xfId="0" applyFont="1" applyFill="1" applyBorder="1" applyAlignment="1">
      <alignment horizontal="center"/>
    </xf>
    <xf numFmtId="0" fontId="37" fillId="0" borderId="0" xfId="0" applyFont="1"/>
  </cellXfs>
  <cellStyles count="1">
    <cellStyle name="Normal" xfId="0" builtinId="0"/>
  </cellStyles>
  <dxfs count="15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mruColors>
      <color rgb="FFFCE4D6"/>
      <color rgb="FFDDEBF7"/>
      <color rgb="FFFFA648"/>
      <color rgb="FF003E3E"/>
      <color rgb="FF004D37"/>
      <color rgb="FF4C918C"/>
      <color rgb="FFE994FF"/>
      <color rgb="FFFFC7C7"/>
      <color rgb="FF77E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options versus price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'Price Analysis'!$C$2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'Price Analysis'!$B$3:$B$10</c:f>
              <c:strCache>
                <c:ptCount val="8"/>
                <c:pt idx="0">
                  <c:v>&lt;=200</c:v>
                </c:pt>
                <c:pt idx="1">
                  <c:v>&lt;=400</c:v>
                </c:pt>
                <c:pt idx="2">
                  <c:v>&lt;=600</c:v>
                </c:pt>
                <c:pt idx="3">
                  <c:v>&lt;=800</c:v>
                </c:pt>
                <c:pt idx="4">
                  <c:v>&lt;=1000</c:v>
                </c:pt>
                <c:pt idx="5">
                  <c:v>&lt;=1200</c:v>
                </c:pt>
                <c:pt idx="6">
                  <c:v>&lt;=1400</c:v>
                </c:pt>
                <c:pt idx="7">
                  <c:v>&lt;=1600</c:v>
                </c:pt>
              </c:strCache>
            </c:strRef>
          </c:cat>
          <c:val>
            <c:numRef>
              <c:f>'Price Analysis'!$C$3:$C$10</c:f>
              <c:numCache>
                <c:formatCode>General</c:formatCode>
                <c:ptCount val="8"/>
                <c:pt idx="0">
                  <c:v>193</c:v>
                </c:pt>
                <c:pt idx="1">
                  <c:v>610</c:v>
                </c:pt>
                <c:pt idx="2">
                  <c:v>1656</c:v>
                </c:pt>
                <c:pt idx="3">
                  <c:v>2861</c:v>
                </c:pt>
                <c:pt idx="4">
                  <c:v>3478</c:v>
                </c:pt>
                <c:pt idx="5">
                  <c:v>3602</c:v>
                </c:pt>
                <c:pt idx="6">
                  <c:v>3650</c:v>
                </c:pt>
                <c:pt idx="7">
                  <c:v>3652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2-4A4E-A7F3-CA6FC101FFB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'Price Analysis'!$D$2</c:f>
              <c:strCache>
                <c:ptCount val="1"/>
                <c:pt idx="0">
                  <c:v>Increase in Options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'Price Analysis'!$B$3:$B$10</c:f>
              <c:strCache>
                <c:ptCount val="8"/>
                <c:pt idx="0">
                  <c:v>&lt;=200</c:v>
                </c:pt>
                <c:pt idx="1">
                  <c:v>&lt;=400</c:v>
                </c:pt>
                <c:pt idx="2">
                  <c:v>&lt;=600</c:v>
                </c:pt>
                <c:pt idx="3">
                  <c:v>&lt;=800</c:v>
                </c:pt>
                <c:pt idx="4">
                  <c:v>&lt;=1000</c:v>
                </c:pt>
                <c:pt idx="5">
                  <c:v>&lt;=1200</c:v>
                </c:pt>
                <c:pt idx="6">
                  <c:v>&lt;=1400</c:v>
                </c:pt>
                <c:pt idx="7">
                  <c:v>&lt;=1600</c:v>
                </c:pt>
              </c:strCache>
            </c:strRef>
          </c:cat>
          <c:val>
            <c:numRef>
              <c:f>'Price Analysis'!$D$3:$D$10</c:f>
              <c:numCache>
                <c:formatCode>General</c:formatCode>
                <c:ptCount val="8"/>
                <c:pt idx="0">
                  <c:v>0</c:v>
                </c:pt>
                <c:pt idx="1">
                  <c:v>417</c:v>
                </c:pt>
                <c:pt idx="2">
                  <c:v>1046</c:v>
                </c:pt>
                <c:pt idx="3">
                  <c:v>1205</c:v>
                </c:pt>
                <c:pt idx="4">
                  <c:v>617</c:v>
                </c:pt>
                <c:pt idx="5">
                  <c:v>124</c:v>
                </c:pt>
                <c:pt idx="6">
                  <c:v>48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B-FD46-8439-FFBC1AA73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333600"/>
        <c:axId val="1028765296"/>
      </c:areaChart>
      <c:catAx>
        <c:axId val="10823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765296"/>
        <c:crosses val="autoZero"/>
        <c:auto val="1"/>
        <c:lblAlgn val="ctr"/>
        <c:lblOffset val="100"/>
        <c:noMultiLvlLbl val="0"/>
      </c:catAx>
      <c:valAx>
        <c:axId val="10287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3360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49107</xdr:colOff>
      <xdr:row>8</xdr:row>
      <xdr:rowOff>59266</xdr:rowOff>
    </xdr:from>
    <xdr:to>
      <xdr:col>0</xdr:col>
      <xdr:colOff>150707</xdr:colOff>
      <xdr:row>8</xdr:row>
      <xdr:rowOff>169333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59A7720-22E7-D7CA-A96D-3F1CB93C3A12}"/>
            </a:ext>
          </a:extLst>
        </xdr:cNvPr>
        <xdr:cNvSpPr/>
      </xdr:nvSpPr>
      <xdr:spPr>
        <a:xfrm>
          <a:off x="49107" y="1522306"/>
          <a:ext cx="101600" cy="110067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110067</xdr:colOff>
      <xdr:row>9</xdr:row>
      <xdr:rowOff>49106</xdr:rowOff>
    </xdr:from>
    <xdr:to>
      <xdr:col>0</xdr:col>
      <xdr:colOff>211667</xdr:colOff>
      <xdr:row>9</xdr:row>
      <xdr:rowOff>159173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591D5C9-EBB1-1F40-8BAB-91EB8B45CB7F}"/>
            </a:ext>
          </a:extLst>
        </xdr:cNvPr>
        <xdr:cNvSpPr/>
      </xdr:nvSpPr>
      <xdr:spPr>
        <a:xfrm>
          <a:off x="110067" y="1715346"/>
          <a:ext cx="101600" cy="110067"/>
        </a:xfrm>
        <a:prstGeom prst="rect">
          <a:avLst/>
        </a:prstGeom>
        <a:solidFill>
          <a:srgbClr val="FFA64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560</xdr:row>
      <xdr:rowOff>114305</xdr:rowOff>
    </xdr:to>
    <xdr:sp macro="" textlink="">
      <xdr:nvSpPr>
        <xdr:cNvPr id="3" name="OpenSolver1">
          <a:extLst>
            <a:ext uri="{FF2B5EF4-FFF2-40B4-BE49-F238E27FC236}">
              <a16:creationId xmlns:a16="http://schemas.microsoft.com/office/drawing/2014/main" id="{DA852CB2-5EDF-1350-2682-53D4CBDC533F}"/>
            </a:ext>
          </a:extLst>
        </xdr:cNvPr>
        <xdr:cNvSpPr/>
      </xdr:nvSpPr>
      <xdr:spPr>
        <a:xfrm>
          <a:off x="3604260" y="1021080"/>
          <a:ext cx="822960" cy="11430000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0</xdr:colOff>
      <xdr:row>560</xdr:row>
      <xdr:rowOff>114305</xdr:rowOff>
    </xdr:from>
    <xdr:to>
      <xdr:col>5</xdr:col>
      <xdr:colOff>0</xdr:colOff>
      <xdr:row>3657</xdr:row>
      <xdr:rowOff>40</xdr:rowOff>
    </xdr:to>
    <xdr:sp macro="" textlink="">
      <xdr:nvSpPr>
        <xdr:cNvPr id="5" name="OpenSolver2">
          <a:extLst>
            <a:ext uri="{FF2B5EF4-FFF2-40B4-BE49-F238E27FC236}">
              <a16:creationId xmlns:a16="http://schemas.microsoft.com/office/drawing/2014/main" id="{4CE80BDF-CB60-5306-DBF6-A234DA8150BB}"/>
            </a:ext>
          </a:extLst>
        </xdr:cNvPr>
        <xdr:cNvSpPr/>
      </xdr:nvSpPr>
      <xdr:spPr>
        <a:xfrm>
          <a:off x="3604260" y="115321085"/>
          <a:ext cx="822960" cy="637054895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sp macro="" textlink="">
      <xdr:nvSpPr>
        <xdr:cNvPr id="6" name="OpenSolver3">
          <a:extLst>
            <a:ext uri="{FF2B5EF4-FFF2-40B4-BE49-F238E27FC236}">
              <a16:creationId xmlns:a16="http://schemas.microsoft.com/office/drawing/2014/main" id="{2EC06648-FB9E-1CE8-0B26-F3817B831756}"/>
            </a:ext>
          </a:extLst>
        </xdr:cNvPr>
        <xdr:cNvSpPr/>
      </xdr:nvSpPr>
      <xdr:spPr>
        <a:xfrm>
          <a:off x="0" y="2461260"/>
          <a:ext cx="1699260" cy="20574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12</xdr:row>
      <xdr:rowOff>132080</xdr:rowOff>
    </xdr:from>
    <xdr:to>
      <xdr:col>0</xdr:col>
      <xdr:colOff>249235</xdr:colOff>
      <xdr:row>13</xdr:row>
      <xdr:rowOff>53340</xdr:rowOff>
    </xdr:to>
    <xdr:sp macro="" textlink="">
      <xdr:nvSpPr>
        <xdr:cNvPr id="7" name="OpenSolver4">
          <a:extLst>
            <a:ext uri="{FF2B5EF4-FFF2-40B4-BE49-F238E27FC236}">
              <a16:creationId xmlns:a16="http://schemas.microsoft.com/office/drawing/2014/main" id="{1FEC0028-9CC9-345A-2D5D-2CB29983F973}"/>
            </a:ext>
          </a:extLst>
        </xdr:cNvPr>
        <xdr:cNvSpPr/>
      </xdr:nvSpPr>
      <xdr:spPr>
        <a:xfrm>
          <a:off x="0" y="23876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0</xdr:col>
      <xdr:colOff>12700</xdr:colOff>
      <xdr:row>13</xdr:row>
      <xdr:rowOff>12700</xdr:rowOff>
    </xdr:from>
    <xdr:to>
      <xdr:col>1</xdr:col>
      <xdr:colOff>0</xdr:colOff>
      <xdr:row>14</xdr:row>
      <xdr:rowOff>0</xdr:rowOff>
    </xdr:to>
    <xdr:sp macro="" textlink="">
      <xdr:nvSpPr>
        <xdr:cNvPr id="8" name="OpenSolver5">
          <a:extLst>
            <a:ext uri="{FF2B5EF4-FFF2-40B4-BE49-F238E27FC236}">
              <a16:creationId xmlns:a16="http://schemas.microsoft.com/office/drawing/2014/main" id="{E45CC3CD-554A-46B2-049A-9A6D1325B904}"/>
            </a:ext>
          </a:extLst>
        </xdr:cNvPr>
        <xdr:cNvSpPr/>
      </xdr:nvSpPr>
      <xdr:spPr>
        <a:xfrm>
          <a:off x="12700" y="2473960"/>
          <a:ext cx="1686560" cy="19304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1</xdr:col>
      <xdr:colOff>0</xdr:colOff>
      <xdr:row>19</xdr:row>
      <xdr:rowOff>0</xdr:rowOff>
    </xdr:to>
    <xdr:sp macro="" textlink="">
      <xdr:nvSpPr>
        <xdr:cNvPr id="9" name="OpenSolver6">
          <a:extLst>
            <a:ext uri="{FF2B5EF4-FFF2-40B4-BE49-F238E27FC236}">
              <a16:creationId xmlns:a16="http://schemas.microsoft.com/office/drawing/2014/main" id="{2BF37EDB-184C-52D6-7983-E316131E9BBE}"/>
            </a:ext>
          </a:extLst>
        </xdr:cNvPr>
        <xdr:cNvSpPr/>
      </xdr:nvSpPr>
      <xdr:spPr>
        <a:xfrm>
          <a:off x="0" y="3489960"/>
          <a:ext cx="1699260" cy="20574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0</xdr:col>
      <xdr:colOff>849630</xdr:colOff>
      <xdr:row>14</xdr:row>
      <xdr:rowOff>0</xdr:rowOff>
    </xdr:from>
    <xdr:to>
      <xdr:col>0</xdr:col>
      <xdr:colOff>855980</xdr:colOff>
      <xdr:row>18</xdr:row>
      <xdr:rowOff>0</xdr:rowOff>
    </xdr:to>
    <xdr:cxnSp macro="">
      <xdr:nvCxnSpPr>
        <xdr:cNvPr id="10" name="OpenSolver7">
          <a:extLst>
            <a:ext uri="{FF2B5EF4-FFF2-40B4-BE49-F238E27FC236}">
              <a16:creationId xmlns:a16="http://schemas.microsoft.com/office/drawing/2014/main" id="{F1D8B2CB-3321-1FD6-CB6D-220E8BA4D143}"/>
            </a:ext>
          </a:extLst>
        </xdr:cNvPr>
        <xdr:cNvCxnSpPr>
          <a:stCxn id="8" idx="2"/>
          <a:endCxn id="9" idx="0"/>
        </xdr:cNvCxnSpPr>
      </xdr:nvCxnSpPr>
      <xdr:spPr>
        <a:xfrm flipH="1">
          <a:off x="849630" y="2667000"/>
          <a:ext cx="6350" cy="82296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662305</xdr:colOff>
      <xdr:row>15</xdr:row>
      <xdr:rowOff>78740</xdr:rowOff>
    </xdr:from>
    <xdr:to>
      <xdr:col>0</xdr:col>
      <xdr:colOff>1043305</xdr:colOff>
      <xdr:row>16</xdr:row>
      <xdr:rowOff>127000</xdr:rowOff>
    </xdr:to>
    <xdr:sp macro="" textlink="">
      <xdr:nvSpPr>
        <xdr:cNvPr id="11" name="OpenSolver8">
          <a:extLst>
            <a:ext uri="{FF2B5EF4-FFF2-40B4-BE49-F238E27FC236}">
              <a16:creationId xmlns:a16="http://schemas.microsoft.com/office/drawing/2014/main" id="{9374D479-39F6-35A4-AFB0-D010A4F545D9}"/>
            </a:ext>
          </a:extLst>
        </xdr:cNvPr>
        <xdr:cNvSpPr/>
      </xdr:nvSpPr>
      <xdr:spPr>
        <a:xfrm>
          <a:off x="662305" y="29514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3656</xdr:row>
      <xdr:rowOff>205730</xdr:rowOff>
    </xdr:from>
    <xdr:to>
      <xdr:col>8</xdr:col>
      <xdr:colOff>0</xdr:colOff>
      <xdr:row>3658</xdr:row>
      <xdr:rowOff>10</xdr:rowOff>
    </xdr:to>
    <xdr:sp macro="" textlink="">
      <xdr:nvSpPr>
        <xdr:cNvPr id="12" name="OpenSolver9">
          <a:extLst>
            <a:ext uri="{FF2B5EF4-FFF2-40B4-BE49-F238E27FC236}">
              <a16:creationId xmlns:a16="http://schemas.microsoft.com/office/drawing/2014/main" id="{2D63A6C5-8CA6-9F60-D3DC-9B39A268417F}"/>
            </a:ext>
          </a:extLst>
        </xdr:cNvPr>
        <xdr:cNvSpPr/>
      </xdr:nvSpPr>
      <xdr:spPr>
        <a:xfrm>
          <a:off x="6530340" y="752375930"/>
          <a:ext cx="609600" cy="19814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7</xdr:col>
      <xdr:colOff>0</xdr:colOff>
      <xdr:row>3658</xdr:row>
      <xdr:rowOff>198100</xdr:rowOff>
    </xdr:from>
    <xdr:to>
      <xdr:col>8</xdr:col>
      <xdr:colOff>0</xdr:colOff>
      <xdr:row>3660</xdr:row>
      <xdr:rowOff>0</xdr:rowOff>
    </xdr:to>
    <xdr:sp macro="" textlink="">
      <xdr:nvSpPr>
        <xdr:cNvPr id="13" name="OpenSolver10">
          <a:extLst>
            <a:ext uri="{FF2B5EF4-FFF2-40B4-BE49-F238E27FC236}">
              <a16:creationId xmlns:a16="http://schemas.microsoft.com/office/drawing/2014/main" id="{E19ABE11-EB90-1E52-ACB1-472CD8E86F6F}"/>
            </a:ext>
          </a:extLst>
        </xdr:cNvPr>
        <xdr:cNvSpPr/>
      </xdr:nvSpPr>
      <xdr:spPr>
        <a:xfrm>
          <a:off x="6530340" y="752772160"/>
          <a:ext cx="609600" cy="19814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7</xdr:col>
      <xdr:colOff>304800</xdr:colOff>
      <xdr:row>3658</xdr:row>
      <xdr:rowOff>10</xdr:rowOff>
    </xdr:from>
    <xdr:to>
      <xdr:col>7</xdr:col>
      <xdr:colOff>304800</xdr:colOff>
      <xdr:row>3658</xdr:row>
      <xdr:rowOff>198100</xdr:rowOff>
    </xdr:to>
    <xdr:cxnSp macro="">
      <xdr:nvCxnSpPr>
        <xdr:cNvPr id="14" name="OpenSolver11">
          <a:extLst>
            <a:ext uri="{FF2B5EF4-FFF2-40B4-BE49-F238E27FC236}">
              <a16:creationId xmlns:a16="http://schemas.microsoft.com/office/drawing/2014/main" id="{6E0091E6-C395-445D-C1BC-AC534B67DFE7}"/>
            </a:ext>
          </a:extLst>
        </xdr:cNvPr>
        <xdr:cNvCxnSpPr>
          <a:stCxn id="12" idx="2"/>
          <a:endCxn id="13" idx="0"/>
        </xdr:cNvCxnSpPr>
      </xdr:nvCxnSpPr>
      <xdr:spPr>
        <a:xfrm>
          <a:off x="6835140" y="752574070"/>
          <a:ext cx="0" cy="19809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3657</xdr:row>
      <xdr:rowOff>170150</xdr:rowOff>
    </xdr:from>
    <xdr:to>
      <xdr:col>7</xdr:col>
      <xdr:colOff>495300</xdr:colOff>
      <xdr:row>3659</xdr:row>
      <xdr:rowOff>27910</xdr:rowOff>
    </xdr:to>
    <xdr:sp macro="" textlink="">
      <xdr:nvSpPr>
        <xdr:cNvPr id="15" name="OpenSolver12">
          <a:extLst>
            <a:ext uri="{FF2B5EF4-FFF2-40B4-BE49-F238E27FC236}">
              <a16:creationId xmlns:a16="http://schemas.microsoft.com/office/drawing/2014/main" id="{59F531C9-1464-B4BA-9003-0FFBE1D87504}"/>
            </a:ext>
          </a:extLst>
        </xdr:cNvPr>
        <xdr:cNvSpPr/>
      </xdr:nvSpPr>
      <xdr:spPr>
        <a:xfrm>
          <a:off x="6644640" y="75254609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3656</xdr:row>
      <xdr:rowOff>205730</xdr:rowOff>
    </xdr:from>
    <xdr:to>
      <xdr:col>37</xdr:col>
      <xdr:colOff>609599</xdr:colOff>
      <xdr:row>3658</xdr:row>
      <xdr:rowOff>10</xdr:rowOff>
    </xdr:to>
    <xdr:sp macro="" textlink="">
      <xdr:nvSpPr>
        <xdr:cNvPr id="16" name="OpenSolver13">
          <a:extLst>
            <a:ext uri="{FF2B5EF4-FFF2-40B4-BE49-F238E27FC236}">
              <a16:creationId xmlns:a16="http://schemas.microsoft.com/office/drawing/2014/main" id="{0A9C4CBF-C2B9-3D66-5E76-38DF4388700E}"/>
            </a:ext>
          </a:extLst>
        </xdr:cNvPr>
        <xdr:cNvSpPr/>
      </xdr:nvSpPr>
      <xdr:spPr>
        <a:xfrm>
          <a:off x="7139940" y="752375930"/>
          <a:ext cx="18287999" cy="19814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8</xdr:col>
      <xdr:colOff>0</xdr:colOff>
      <xdr:row>3658</xdr:row>
      <xdr:rowOff>198100</xdr:rowOff>
    </xdr:from>
    <xdr:to>
      <xdr:col>37</xdr:col>
      <xdr:colOff>609599</xdr:colOff>
      <xdr:row>3660</xdr:row>
      <xdr:rowOff>0</xdr:rowOff>
    </xdr:to>
    <xdr:sp macro="" textlink="">
      <xdr:nvSpPr>
        <xdr:cNvPr id="17" name="OpenSolver14">
          <a:extLst>
            <a:ext uri="{FF2B5EF4-FFF2-40B4-BE49-F238E27FC236}">
              <a16:creationId xmlns:a16="http://schemas.microsoft.com/office/drawing/2014/main" id="{4352B476-CBA6-FE34-C91F-27A63C8361EC}"/>
            </a:ext>
          </a:extLst>
        </xdr:cNvPr>
        <xdr:cNvSpPr/>
      </xdr:nvSpPr>
      <xdr:spPr>
        <a:xfrm>
          <a:off x="7139940" y="752772160"/>
          <a:ext cx="18287999" cy="19814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23</xdr:col>
      <xdr:colOff>0</xdr:colOff>
      <xdr:row>3658</xdr:row>
      <xdr:rowOff>10</xdr:rowOff>
    </xdr:from>
    <xdr:to>
      <xdr:col>23</xdr:col>
      <xdr:colOff>0</xdr:colOff>
      <xdr:row>3658</xdr:row>
      <xdr:rowOff>198100</xdr:rowOff>
    </xdr:to>
    <xdr:cxnSp macro="">
      <xdr:nvCxnSpPr>
        <xdr:cNvPr id="18" name="OpenSolver15">
          <a:extLst>
            <a:ext uri="{FF2B5EF4-FFF2-40B4-BE49-F238E27FC236}">
              <a16:creationId xmlns:a16="http://schemas.microsoft.com/office/drawing/2014/main" id="{18502953-BE22-C019-A835-AD12CEECEEEA}"/>
            </a:ext>
          </a:extLst>
        </xdr:cNvPr>
        <xdr:cNvCxnSpPr>
          <a:stCxn id="16" idx="2"/>
          <a:endCxn id="17" idx="0"/>
        </xdr:cNvCxnSpPr>
      </xdr:nvCxnSpPr>
      <xdr:spPr>
        <a:xfrm>
          <a:off x="16283940" y="752574070"/>
          <a:ext cx="0" cy="19809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419099</xdr:colOff>
      <xdr:row>3657</xdr:row>
      <xdr:rowOff>170150</xdr:rowOff>
    </xdr:from>
    <xdr:to>
      <xdr:col>23</xdr:col>
      <xdr:colOff>190499</xdr:colOff>
      <xdr:row>3659</xdr:row>
      <xdr:rowOff>27910</xdr:rowOff>
    </xdr:to>
    <xdr:sp macro="" textlink="">
      <xdr:nvSpPr>
        <xdr:cNvPr id="19" name="OpenSolver16">
          <a:extLst>
            <a:ext uri="{FF2B5EF4-FFF2-40B4-BE49-F238E27FC236}">
              <a16:creationId xmlns:a16="http://schemas.microsoft.com/office/drawing/2014/main" id="{18ECD903-FDA9-62D6-DA6A-72946A349A89}"/>
            </a:ext>
          </a:extLst>
        </xdr:cNvPr>
        <xdr:cNvSpPr/>
      </xdr:nvSpPr>
      <xdr:spPr>
        <a:xfrm>
          <a:off x="16093439" y="75254609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5</xdr:row>
      <xdr:rowOff>12700</xdr:rowOff>
    </xdr:from>
    <xdr:to>
      <xdr:col>5</xdr:col>
      <xdr:colOff>0</xdr:colOff>
      <xdr:row>560</xdr:row>
      <xdr:rowOff>127005</xdr:rowOff>
    </xdr:to>
    <xdr:sp macro="" textlink="">
      <xdr:nvSpPr>
        <xdr:cNvPr id="20" name="OpenSolver17">
          <a:extLst>
            <a:ext uri="{FF2B5EF4-FFF2-40B4-BE49-F238E27FC236}">
              <a16:creationId xmlns:a16="http://schemas.microsoft.com/office/drawing/2014/main" id="{586AF38B-A650-303A-CE9E-EB9F55A0D99E}"/>
            </a:ext>
          </a:extLst>
        </xdr:cNvPr>
        <xdr:cNvSpPr/>
      </xdr:nvSpPr>
      <xdr:spPr>
        <a:xfrm>
          <a:off x="3616960" y="1033780"/>
          <a:ext cx="810260" cy="11430000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12700</xdr:colOff>
      <xdr:row>560</xdr:row>
      <xdr:rowOff>127005</xdr:rowOff>
    </xdr:from>
    <xdr:to>
      <xdr:col>5</xdr:col>
      <xdr:colOff>0</xdr:colOff>
      <xdr:row>3657</xdr:row>
      <xdr:rowOff>40</xdr:rowOff>
    </xdr:to>
    <xdr:sp macro="" textlink="">
      <xdr:nvSpPr>
        <xdr:cNvPr id="21" name="OpenSolver18">
          <a:extLst>
            <a:ext uri="{FF2B5EF4-FFF2-40B4-BE49-F238E27FC236}">
              <a16:creationId xmlns:a16="http://schemas.microsoft.com/office/drawing/2014/main" id="{D6E53232-4F94-A2AB-9CBC-2CD7552D0CFE}"/>
            </a:ext>
          </a:extLst>
        </xdr:cNvPr>
        <xdr:cNvSpPr/>
      </xdr:nvSpPr>
      <xdr:spPr>
        <a:xfrm>
          <a:off x="3616960" y="115333785"/>
          <a:ext cx="810260" cy="63704219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2540</xdr:colOff>
      <xdr:row>4</xdr:row>
      <xdr:rowOff>137160</xdr:rowOff>
    </xdr:from>
    <xdr:to>
      <xdr:col>4</xdr:col>
      <xdr:colOff>323782</xdr:colOff>
      <xdr:row>5</xdr:row>
      <xdr:rowOff>58420</xdr:rowOff>
    </xdr:to>
    <xdr:sp macro="" textlink="">
      <xdr:nvSpPr>
        <xdr:cNvPr id="22" name="OpenSolver19">
          <a:extLst>
            <a:ext uri="{FF2B5EF4-FFF2-40B4-BE49-F238E27FC236}">
              <a16:creationId xmlns:a16="http://schemas.microsoft.com/office/drawing/2014/main" id="{35A62D92-BDE6-5E1B-7230-24490687EE8A}"/>
            </a:ext>
          </a:extLst>
        </xdr:cNvPr>
        <xdr:cNvSpPr/>
      </xdr:nvSpPr>
      <xdr:spPr>
        <a:xfrm>
          <a:off x="3606800" y="9525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377785</xdr:colOff>
      <xdr:row>3</xdr:row>
      <xdr:rowOff>91311</xdr:rowOff>
    </xdr:from>
    <xdr:to>
      <xdr:col>11</xdr:col>
      <xdr:colOff>763606</xdr:colOff>
      <xdr:row>24</xdr:row>
      <xdr:rowOff>8038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3A48EE-3851-188D-371A-880B059F0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107388</xdr:rowOff>
    </xdr:from>
    <xdr:to>
      <xdr:col>4</xdr:col>
      <xdr:colOff>424405</xdr:colOff>
      <xdr:row>26</xdr:row>
      <xdr:rowOff>37296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7B9ED0-C497-01F2-875D-DF7CBB62B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3</xdr:row>
      <xdr:rowOff>50800</xdr:rowOff>
    </xdr:from>
    <xdr:to>
      <xdr:col>8</xdr:col>
      <xdr:colOff>355600</xdr:colOff>
      <xdr:row>35</xdr:row>
      <xdr:rowOff>57229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734BA0-275E-9A43-E16A-8A95FF235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" y="660400"/>
          <a:ext cx="7772400" cy="6686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1640D-1569-384C-8A19-418D1E1ED646}">
  <sheetPr>
    <tabColor theme="7" tint="0.79998168889431442"/>
  </sheetPr>
  <dimension ref="A1:BL3663"/>
  <sheetViews>
    <sheetView tabSelected="1" topLeftCell="A3646" zoomScale="150" workbookViewId="0">
      <selection activeCell="C3659" sqref="C3659"/>
    </sheetView>
  </sheetViews>
  <sheetFormatPr baseColWidth="10" defaultColWidth="10.83203125" defaultRowHeight="16" x14ac:dyDescent="0.2"/>
  <cols>
    <col min="1" max="1" width="17" style="14" bestFit="1" customWidth="1"/>
    <col min="2" max="2" width="72.1640625" style="2" bestFit="1" customWidth="1"/>
    <col min="3" max="3" width="12.83203125" style="112" bestFit="1" customWidth="1"/>
    <col min="5" max="6" width="10.83203125" style="2"/>
    <col min="7" max="7" width="20.5" style="2" bestFit="1" customWidth="1"/>
    <col min="8" max="8" width="10" style="2" customWidth="1"/>
    <col min="9" max="9" width="11.83203125" style="2" bestFit="1" customWidth="1"/>
    <col min="10" max="11" width="11.83203125" style="2" customWidth="1"/>
    <col min="12" max="12" width="25.1640625" style="2" bestFit="1" customWidth="1"/>
    <col min="13" max="16" width="10.83203125" style="2"/>
    <col min="17" max="17" width="35.1640625" style="2" bestFit="1" customWidth="1"/>
    <col min="18" max="18" width="10.83203125" style="2"/>
    <col min="19" max="19" width="14.6640625" style="2" bestFit="1" customWidth="1"/>
    <col min="20" max="20" width="10.83203125" style="2"/>
    <col min="21" max="22" width="10.6640625" style="2" customWidth="1"/>
    <col min="23" max="23" width="31.1640625" style="2" bestFit="1" customWidth="1"/>
    <col min="24" max="24" width="5.33203125" style="2" bestFit="1" customWidth="1"/>
    <col min="25" max="26" width="10.83203125" style="2"/>
    <col min="27" max="27" width="28.33203125" style="2" bestFit="1" customWidth="1"/>
    <col min="28" max="28" width="5.33203125" style="2" bestFit="1" customWidth="1"/>
    <col min="29" max="30" width="10.83203125" style="2"/>
    <col min="31" max="31" width="15.83203125" style="2" bestFit="1" customWidth="1"/>
    <col min="32" max="32" width="5.33203125" style="2" bestFit="1" customWidth="1"/>
    <col min="33" max="33" width="10.83203125" style="2"/>
    <col min="34" max="34" width="11.83203125" style="2" bestFit="1" customWidth="1"/>
    <col min="35" max="35" width="29.33203125" style="2" bestFit="1" customWidth="1"/>
    <col min="36" max="38" width="10.83203125" style="2"/>
    <col min="39" max="39" width="23.83203125" style="2" bestFit="1" customWidth="1"/>
    <col min="40" max="40" width="5.1640625" style="2" bestFit="1" customWidth="1"/>
    <col min="41" max="42" width="10.83203125" style="2"/>
    <col min="43" max="43" width="23.83203125" style="2" bestFit="1" customWidth="1"/>
    <col min="44" max="46" width="10.83203125" style="2"/>
    <col min="47" max="47" width="22" style="2" bestFit="1" customWidth="1"/>
    <col min="48" max="50" width="10.83203125" style="2"/>
    <col min="51" max="51" width="29.1640625" style="2" bestFit="1" customWidth="1"/>
    <col min="52" max="54" width="10.83203125" style="2"/>
    <col min="55" max="55" width="18.6640625" style="2" bestFit="1" customWidth="1"/>
    <col min="56" max="58" width="10.83203125" style="2"/>
    <col min="59" max="59" width="17.1640625" style="2" bestFit="1" customWidth="1"/>
    <col min="60" max="62" width="10.83203125" style="2"/>
    <col min="63" max="63" width="22.33203125" style="2" bestFit="1" customWidth="1"/>
    <col min="64" max="67" width="10.83203125" style="2"/>
    <col min="68" max="68" width="11.5" style="2" bestFit="1" customWidth="1"/>
    <col min="69" max="69" width="7.5" style="2" bestFit="1" customWidth="1"/>
    <col min="70" max="71" width="10.83203125" style="2"/>
    <col min="72" max="72" width="8.83203125" style="2" bestFit="1" customWidth="1"/>
    <col min="73" max="73" width="7.5" style="2" bestFit="1" customWidth="1"/>
    <col min="74" max="74" width="5.33203125" style="2" bestFit="1" customWidth="1"/>
    <col min="75" max="75" width="5.6640625" style="2" bestFit="1" customWidth="1"/>
    <col min="76" max="76" width="5.1640625" style="2" bestFit="1" customWidth="1"/>
    <col min="77" max="77" width="8.83203125" style="2" bestFit="1" customWidth="1"/>
    <col min="78" max="78" width="8" style="2" bestFit="1" customWidth="1"/>
    <col min="79" max="79" width="6.5" style="2" bestFit="1" customWidth="1"/>
    <col min="80" max="80" width="4.6640625" style="2" bestFit="1" customWidth="1"/>
    <col min="81" max="16384" width="10.83203125" style="2"/>
  </cols>
  <sheetData>
    <row r="1" spans="1:64" ht="17" thickBot="1" x14ac:dyDescent="0.25"/>
    <row r="2" spans="1:64" ht="17" thickBot="1" x14ac:dyDescent="0.25">
      <c r="G2" s="193" t="s">
        <v>73</v>
      </c>
      <c r="H2" s="194"/>
      <c r="L2" s="195" t="s">
        <v>74</v>
      </c>
      <c r="M2" s="196"/>
      <c r="Q2" s="197" t="s">
        <v>102</v>
      </c>
      <c r="R2" s="198"/>
      <c r="S2" s="198"/>
      <c r="T2" s="199"/>
      <c r="W2" s="200" t="s">
        <v>4912</v>
      </c>
      <c r="X2" s="201"/>
      <c r="AA2" s="202" t="s">
        <v>4968</v>
      </c>
      <c r="AB2" s="203"/>
      <c r="AE2" s="191" t="s">
        <v>5020</v>
      </c>
      <c r="AF2" s="192"/>
      <c r="AI2" s="212" t="s">
        <v>5332</v>
      </c>
      <c r="AJ2" s="213"/>
      <c r="AM2" s="214" t="s">
        <v>5355</v>
      </c>
      <c r="AN2" s="215"/>
      <c r="AQ2" s="216" t="s">
        <v>5894</v>
      </c>
      <c r="AR2" s="217"/>
      <c r="AU2" s="218" t="s">
        <v>5914</v>
      </c>
      <c r="AV2" s="219"/>
      <c r="AY2" s="220" t="s">
        <v>6966</v>
      </c>
      <c r="AZ2" s="221"/>
      <c r="BA2"/>
      <c r="BC2" s="222" t="s">
        <v>6967</v>
      </c>
      <c r="BD2" s="223"/>
      <c r="BE2"/>
      <c r="BG2" s="204" t="s">
        <v>6968</v>
      </c>
      <c r="BH2" s="205"/>
      <c r="BI2"/>
      <c r="BK2" s="206" t="s">
        <v>6969</v>
      </c>
      <c r="BL2" s="207"/>
    </row>
    <row r="3" spans="1:64" ht="17" thickBot="1" x14ac:dyDescent="0.25">
      <c r="I3" s="1"/>
      <c r="J3" s="1"/>
      <c r="K3" s="1"/>
      <c r="AA3" s="19"/>
      <c r="AB3" s="19"/>
      <c r="AM3"/>
      <c r="AN3"/>
      <c r="AQ3"/>
      <c r="AR3"/>
      <c r="AU3"/>
      <c r="AV3"/>
      <c r="AX3" s="7" t="s">
        <v>7114</v>
      </c>
      <c r="AY3" s="7" t="s">
        <v>31</v>
      </c>
      <c r="AZ3" s="70" t="s">
        <v>1</v>
      </c>
      <c r="BB3" s="72" t="s">
        <v>7114</v>
      </c>
      <c r="BC3" s="7" t="s">
        <v>6970</v>
      </c>
      <c r="BD3" s="7" t="s">
        <v>1</v>
      </c>
      <c r="BF3" s="72" t="s">
        <v>7114</v>
      </c>
      <c r="BG3" s="7" t="s">
        <v>6970</v>
      </c>
      <c r="BH3" s="7" t="s">
        <v>1</v>
      </c>
      <c r="BJ3" s="72" t="s">
        <v>7114</v>
      </c>
      <c r="BK3" s="60" t="s">
        <v>6970</v>
      </c>
      <c r="BL3" s="7" t="s">
        <v>1</v>
      </c>
    </row>
    <row r="4" spans="1:64" ht="19" thickBot="1" x14ac:dyDescent="0.25">
      <c r="A4" s="43" t="s">
        <v>44</v>
      </c>
      <c r="B4" s="10" t="s">
        <v>0</v>
      </c>
      <c r="C4" s="113" t="s">
        <v>30</v>
      </c>
      <c r="F4" s="7" t="s">
        <v>7114</v>
      </c>
      <c r="G4" s="4" t="s">
        <v>31</v>
      </c>
      <c r="H4" s="4" t="s">
        <v>1</v>
      </c>
      <c r="I4" s="7" t="s">
        <v>107</v>
      </c>
      <c r="J4" s="1"/>
      <c r="K4" s="7" t="s">
        <v>7114</v>
      </c>
      <c r="L4" s="4" t="s">
        <v>31</v>
      </c>
      <c r="M4" s="4" t="s">
        <v>1</v>
      </c>
      <c r="N4" s="7" t="s">
        <v>107</v>
      </c>
      <c r="O4" s="1"/>
      <c r="Q4" s="4" t="s">
        <v>31</v>
      </c>
      <c r="R4" s="4" t="s">
        <v>1</v>
      </c>
      <c r="S4" s="7" t="s">
        <v>107</v>
      </c>
      <c r="T4" s="7" t="s">
        <v>7114</v>
      </c>
      <c r="V4" s="7" t="s">
        <v>7114</v>
      </c>
      <c r="W4" s="65" t="s">
        <v>4913</v>
      </c>
      <c r="X4" s="17" t="s">
        <v>1</v>
      </c>
      <c r="Z4" s="7" t="s">
        <v>7114</v>
      </c>
      <c r="AA4" s="68" t="s">
        <v>4913</v>
      </c>
      <c r="AB4" s="21" t="s">
        <v>1</v>
      </c>
      <c r="AD4" s="7" t="s">
        <v>7114</v>
      </c>
      <c r="AE4" s="65" t="s">
        <v>4913</v>
      </c>
      <c r="AF4" s="17" t="s">
        <v>1</v>
      </c>
      <c r="AI4" s="16" t="s">
        <v>31</v>
      </c>
      <c r="AJ4" s="17" t="s">
        <v>1</v>
      </c>
      <c r="AM4" s="15" t="s">
        <v>4979</v>
      </c>
      <c r="AN4" s="15">
        <v>90</v>
      </c>
      <c r="AQ4" s="15" t="s">
        <v>5895</v>
      </c>
      <c r="AR4" s="15">
        <v>200</v>
      </c>
      <c r="AU4" s="15" t="s">
        <v>40</v>
      </c>
      <c r="AV4" s="15">
        <v>120</v>
      </c>
      <c r="AX4" s="85" t="s">
        <v>7360</v>
      </c>
      <c r="AY4" s="6" t="s">
        <v>6971</v>
      </c>
      <c r="AZ4" s="66">
        <v>399</v>
      </c>
      <c r="BB4" s="88" t="s">
        <v>7311</v>
      </c>
      <c r="BC4" s="6" t="s">
        <v>6972</v>
      </c>
      <c r="BD4" s="6">
        <v>180</v>
      </c>
      <c r="BF4" s="33" t="s">
        <v>7407</v>
      </c>
      <c r="BG4" s="18" t="s">
        <v>6776</v>
      </c>
      <c r="BH4" s="18">
        <v>460</v>
      </c>
      <c r="BJ4" s="81" t="s">
        <v>7293</v>
      </c>
      <c r="BK4" s="6" t="s">
        <v>6973</v>
      </c>
      <c r="BL4" s="6">
        <v>180</v>
      </c>
    </row>
    <row r="5" spans="1:64" x14ac:dyDescent="0.2">
      <c r="A5" s="139" t="s">
        <v>45</v>
      </c>
      <c r="B5" s="93" t="s">
        <v>2</v>
      </c>
      <c r="C5" s="114">
        <v>400</v>
      </c>
      <c r="F5" s="73" t="s">
        <v>7173</v>
      </c>
      <c r="G5" s="3" t="s">
        <v>32</v>
      </c>
      <c r="H5" s="94">
        <v>250</v>
      </c>
      <c r="I5" s="208" t="s">
        <v>149</v>
      </c>
      <c r="J5" s="63"/>
      <c r="K5" s="80" t="s">
        <v>7177</v>
      </c>
      <c r="L5" s="3" t="s">
        <v>86</v>
      </c>
      <c r="M5" s="94">
        <v>480</v>
      </c>
      <c r="N5" s="210" t="s">
        <v>3565</v>
      </c>
      <c r="O5" s="63"/>
      <c r="Q5" s="3" t="s">
        <v>103</v>
      </c>
      <c r="R5" s="94">
        <v>420</v>
      </c>
      <c r="S5" s="208" t="s">
        <v>108</v>
      </c>
      <c r="T5" s="84" t="s">
        <v>7115</v>
      </c>
      <c r="V5" s="95" t="s">
        <v>7201</v>
      </c>
      <c r="W5" s="66" t="s">
        <v>4914</v>
      </c>
      <c r="X5" s="18">
        <v>450</v>
      </c>
      <c r="Z5" s="82" t="s">
        <v>7240</v>
      </c>
      <c r="AA5" s="23" t="s">
        <v>4969</v>
      </c>
      <c r="AB5" s="23">
        <v>300</v>
      </c>
      <c r="AD5" s="86" t="s">
        <v>7250</v>
      </c>
      <c r="AE5" s="66" t="s">
        <v>5021</v>
      </c>
      <c r="AF5" s="18">
        <v>140</v>
      </c>
      <c r="AH5" s="83" t="s">
        <v>7301</v>
      </c>
      <c r="AI5" s="18" t="s">
        <v>5333</v>
      </c>
      <c r="AJ5" s="18">
        <v>200</v>
      </c>
      <c r="AM5" s="15" t="s">
        <v>5356</v>
      </c>
      <c r="AN5" s="15">
        <v>120</v>
      </c>
      <c r="AQ5" s="15" t="s">
        <v>5359</v>
      </c>
      <c r="AR5" s="15">
        <v>150</v>
      </c>
      <c r="AU5" s="15" t="s">
        <v>5895</v>
      </c>
      <c r="AV5" s="15">
        <v>90</v>
      </c>
      <c r="AX5" s="85" t="s">
        <v>7363</v>
      </c>
      <c r="AY5" s="6" t="s">
        <v>6974</v>
      </c>
      <c r="AZ5" s="67">
        <v>399</v>
      </c>
      <c r="BB5" s="88" t="s">
        <v>7318</v>
      </c>
      <c r="BC5" s="6" t="s">
        <v>6975</v>
      </c>
      <c r="BD5" s="6">
        <v>180</v>
      </c>
      <c r="BF5" s="33" t="s">
        <v>7410</v>
      </c>
      <c r="BG5" s="6" t="s">
        <v>6778</v>
      </c>
      <c r="BH5" s="6">
        <v>460</v>
      </c>
      <c r="BJ5" s="81" t="s">
        <v>7298</v>
      </c>
      <c r="BK5" s="6" t="s">
        <v>6976</v>
      </c>
      <c r="BL5" s="6">
        <v>250</v>
      </c>
    </row>
    <row r="6" spans="1:64" x14ac:dyDescent="0.2">
      <c r="A6" s="140" t="s">
        <v>46</v>
      </c>
      <c r="B6" s="96" t="s">
        <v>3</v>
      </c>
      <c r="C6" s="115">
        <v>350</v>
      </c>
      <c r="F6" s="73" t="s">
        <v>7174</v>
      </c>
      <c r="G6" s="3" t="s">
        <v>33</v>
      </c>
      <c r="H6" s="94">
        <v>200</v>
      </c>
      <c r="I6" s="209"/>
      <c r="J6" s="63"/>
      <c r="K6" s="80" t="s">
        <v>7178</v>
      </c>
      <c r="L6" s="3" t="s">
        <v>85</v>
      </c>
      <c r="M6" s="94">
        <v>480</v>
      </c>
      <c r="N6" s="210"/>
      <c r="O6" s="63"/>
      <c r="Q6" s="3" t="s">
        <v>104</v>
      </c>
      <c r="R6" s="94">
        <v>450</v>
      </c>
      <c r="S6" s="211"/>
      <c r="T6" s="84" t="s">
        <v>7116</v>
      </c>
      <c r="V6" s="95" t="s">
        <v>7202</v>
      </c>
      <c r="W6" s="67" t="s">
        <v>4915</v>
      </c>
      <c r="X6" s="6">
        <v>450</v>
      </c>
      <c r="Z6" s="82" t="s">
        <v>7241</v>
      </c>
      <c r="AA6" s="23" t="s">
        <v>4970</v>
      </c>
      <c r="AB6" s="23">
        <v>350</v>
      </c>
      <c r="AD6" s="86" t="s">
        <v>7251</v>
      </c>
      <c r="AE6" s="67" t="s">
        <v>5022</v>
      </c>
      <c r="AF6" s="6">
        <v>60</v>
      </c>
      <c r="AH6" s="83" t="s">
        <v>7306</v>
      </c>
      <c r="AI6" s="6" t="s">
        <v>5334</v>
      </c>
      <c r="AJ6" s="6">
        <v>300</v>
      </c>
      <c r="AM6" s="15" t="s">
        <v>5357</v>
      </c>
      <c r="AN6" s="15">
        <v>80</v>
      </c>
      <c r="AQ6" s="15" t="s">
        <v>40</v>
      </c>
      <c r="AR6" s="15">
        <v>120</v>
      </c>
      <c r="AU6" s="15" t="s">
        <v>5915</v>
      </c>
      <c r="AV6" s="15">
        <v>50</v>
      </c>
      <c r="AX6" s="85" t="s">
        <v>7366</v>
      </c>
      <c r="AY6" s="6" t="s">
        <v>6977</v>
      </c>
      <c r="AZ6" s="67">
        <v>449</v>
      </c>
      <c r="BB6" s="88" t="s">
        <v>7324</v>
      </c>
      <c r="BC6" s="6" t="s">
        <v>6978</v>
      </c>
      <c r="BD6" s="6">
        <v>230</v>
      </c>
      <c r="BF6" s="33" t="s">
        <v>7413</v>
      </c>
      <c r="BG6" s="6" t="s">
        <v>6780</v>
      </c>
      <c r="BH6" s="6">
        <v>350</v>
      </c>
      <c r="BJ6" s="81" t="s">
        <v>7303</v>
      </c>
      <c r="BK6" s="6" t="s">
        <v>6979</v>
      </c>
      <c r="BL6" s="6">
        <v>230</v>
      </c>
    </row>
    <row r="7" spans="1:64" x14ac:dyDescent="0.2">
      <c r="A7" s="140" t="s">
        <v>47</v>
      </c>
      <c r="B7" s="96" t="s">
        <v>4</v>
      </c>
      <c r="C7" s="115">
        <v>550</v>
      </c>
      <c r="F7" s="73" t="s">
        <v>7175</v>
      </c>
      <c r="G7" s="3" t="s">
        <v>34</v>
      </c>
      <c r="H7" s="94">
        <v>320</v>
      </c>
      <c r="I7" s="208" t="s">
        <v>128</v>
      </c>
      <c r="J7" s="63"/>
      <c r="K7" s="80" t="s">
        <v>7179</v>
      </c>
      <c r="L7" s="3" t="s">
        <v>75</v>
      </c>
      <c r="M7" s="94">
        <v>480</v>
      </c>
      <c r="N7" s="210"/>
      <c r="O7" s="63"/>
      <c r="Q7" s="3" t="s">
        <v>105</v>
      </c>
      <c r="R7" s="94">
        <v>460</v>
      </c>
      <c r="S7" s="211"/>
      <c r="T7" s="84" t="s">
        <v>7117</v>
      </c>
      <c r="V7" s="95" t="s">
        <v>7203</v>
      </c>
      <c r="W7" s="67" t="s">
        <v>4916</v>
      </c>
      <c r="X7" s="6">
        <v>450</v>
      </c>
      <c r="Z7" s="82" t="s">
        <v>7242</v>
      </c>
      <c r="AA7" s="23" t="s">
        <v>4971</v>
      </c>
      <c r="AB7" s="23">
        <v>400</v>
      </c>
      <c r="AD7" s="86" t="s">
        <v>7252</v>
      </c>
      <c r="AE7" s="67" t="s">
        <v>5023</v>
      </c>
      <c r="AF7" s="6">
        <v>30</v>
      </c>
      <c r="AH7" s="83" t="s">
        <v>7294</v>
      </c>
      <c r="AI7" s="6" t="s">
        <v>5335</v>
      </c>
      <c r="AJ7" s="6">
        <v>80</v>
      </c>
      <c r="AM7" s="15" t="s">
        <v>5358</v>
      </c>
      <c r="AN7" s="15">
        <v>40</v>
      </c>
      <c r="AQ7" s="15" t="s">
        <v>41</v>
      </c>
      <c r="AR7" s="15">
        <v>140</v>
      </c>
      <c r="AU7" s="15" t="s">
        <v>41</v>
      </c>
      <c r="AV7" s="15">
        <v>150</v>
      </c>
      <c r="AX7" s="85" t="s">
        <v>7368</v>
      </c>
      <c r="AY7" s="6" t="s">
        <v>6980</v>
      </c>
      <c r="AZ7" s="67">
        <v>449</v>
      </c>
      <c r="BB7" s="88" t="s">
        <v>7330</v>
      </c>
      <c r="BC7" s="6" t="s">
        <v>6981</v>
      </c>
      <c r="BD7" s="6">
        <v>170</v>
      </c>
      <c r="BF7" s="33" t="s">
        <v>7416</v>
      </c>
      <c r="BG7" s="6" t="s">
        <v>6782</v>
      </c>
      <c r="BH7" s="6">
        <v>520</v>
      </c>
      <c r="BJ7" s="81" t="s">
        <v>7308</v>
      </c>
      <c r="BK7" s="6" t="s">
        <v>6982</v>
      </c>
      <c r="BL7" s="6">
        <v>230</v>
      </c>
    </row>
    <row r="8" spans="1:64" x14ac:dyDescent="0.2">
      <c r="A8" s="140" t="s">
        <v>48</v>
      </c>
      <c r="B8" s="96" t="s">
        <v>5</v>
      </c>
      <c r="C8" s="115">
        <v>350</v>
      </c>
      <c r="F8" s="73" t="s">
        <v>7176</v>
      </c>
      <c r="G8" s="3" t="s">
        <v>35</v>
      </c>
      <c r="H8" s="94">
        <v>370</v>
      </c>
      <c r="I8" s="209"/>
      <c r="J8" s="63"/>
      <c r="K8" s="80" t="s">
        <v>7180</v>
      </c>
      <c r="L8" s="3" t="s">
        <v>76</v>
      </c>
      <c r="M8" s="94">
        <v>480</v>
      </c>
      <c r="N8" s="210"/>
      <c r="O8" s="63"/>
      <c r="Q8" s="3" t="s">
        <v>106</v>
      </c>
      <c r="R8" s="94">
        <v>500</v>
      </c>
      <c r="S8" s="211"/>
      <c r="T8" s="84" t="s">
        <v>7118</v>
      </c>
      <c r="V8" s="95" t="s">
        <v>7204</v>
      </c>
      <c r="W8" s="67" t="s">
        <v>4917</v>
      </c>
      <c r="X8" s="6">
        <v>350</v>
      </c>
      <c r="Z8" s="82" t="s">
        <v>7243</v>
      </c>
      <c r="AA8" s="23" t="s">
        <v>4972</v>
      </c>
      <c r="AB8" s="23">
        <v>400</v>
      </c>
      <c r="AD8" s="86" t="s">
        <v>7253</v>
      </c>
      <c r="AE8" s="67" t="s">
        <v>5024</v>
      </c>
      <c r="AF8" s="6">
        <v>50</v>
      </c>
      <c r="AH8" s="83" t="s">
        <v>7299</v>
      </c>
      <c r="AI8" s="6" t="s">
        <v>5336</v>
      </c>
      <c r="AJ8" s="6">
        <v>130</v>
      </c>
      <c r="AM8" s="15" t="s">
        <v>5359</v>
      </c>
      <c r="AN8" s="15">
        <v>100</v>
      </c>
      <c r="AQ8"/>
      <c r="AR8"/>
      <c r="AU8" s="15" t="s">
        <v>5916</v>
      </c>
      <c r="AV8" s="15">
        <v>180</v>
      </c>
      <c r="AX8" s="85" t="s">
        <v>7371</v>
      </c>
      <c r="AY8" s="6" t="s">
        <v>6983</v>
      </c>
      <c r="AZ8" s="67">
        <v>379</v>
      </c>
      <c r="BB8" s="88" t="s">
        <v>7336</v>
      </c>
      <c r="BC8" s="6" t="s">
        <v>6984</v>
      </c>
      <c r="BD8" s="6">
        <v>250</v>
      </c>
      <c r="BF8" s="33" t="s">
        <v>7418</v>
      </c>
      <c r="BG8" s="6" t="s">
        <v>6784</v>
      </c>
      <c r="BH8" s="6">
        <v>520</v>
      </c>
      <c r="BJ8" s="81" t="s">
        <v>7313</v>
      </c>
      <c r="BK8" s="6" t="s">
        <v>6985</v>
      </c>
      <c r="BL8" s="6">
        <v>200</v>
      </c>
    </row>
    <row r="9" spans="1:64" x14ac:dyDescent="0.2">
      <c r="A9" s="140" t="s">
        <v>49</v>
      </c>
      <c r="B9" s="96" t="s">
        <v>6</v>
      </c>
      <c r="C9" s="115">
        <v>450</v>
      </c>
      <c r="K9" s="80" t="s">
        <v>7181</v>
      </c>
      <c r="L9" s="6" t="s">
        <v>77</v>
      </c>
      <c r="M9" s="94">
        <v>480</v>
      </c>
      <c r="N9" s="210"/>
      <c r="O9" s="63"/>
      <c r="Q9" s="6" t="s">
        <v>114</v>
      </c>
      <c r="R9" s="94">
        <v>490</v>
      </c>
      <c r="S9" s="211"/>
      <c r="T9" s="84" t="s">
        <v>7119</v>
      </c>
      <c r="V9" s="95" t="s">
        <v>7205</v>
      </c>
      <c r="W9" s="67" t="s">
        <v>4918</v>
      </c>
      <c r="X9" s="6">
        <v>400</v>
      </c>
      <c r="Z9" s="82" t="s">
        <v>7244</v>
      </c>
      <c r="AA9" s="23" t="s">
        <v>4973</v>
      </c>
      <c r="AB9" s="23">
        <v>400</v>
      </c>
      <c r="AD9" s="86" t="s">
        <v>7254</v>
      </c>
      <c r="AE9" s="67" t="s">
        <v>5025</v>
      </c>
      <c r="AF9" s="6">
        <v>40</v>
      </c>
      <c r="AH9" s="83" t="s">
        <v>7310</v>
      </c>
      <c r="AI9" s="6" t="s">
        <v>5337</v>
      </c>
      <c r="AJ9" s="6">
        <v>90</v>
      </c>
      <c r="AM9" s="15" t="s">
        <v>4966</v>
      </c>
      <c r="AN9" s="15">
        <v>80</v>
      </c>
      <c r="AP9" s="7" t="s">
        <v>7114</v>
      </c>
      <c r="AQ9" s="7" t="s">
        <v>31</v>
      </c>
      <c r="AR9" s="7" t="s">
        <v>1</v>
      </c>
      <c r="AU9" s="15" t="s">
        <v>5917</v>
      </c>
      <c r="AV9" s="15">
        <v>160</v>
      </c>
      <c r="AX9" s="85" t="s">
        <v>7374</v>
      </c>
      <c r="AY9" s="6" t="s">
        <v>6986</v>
      </c>
      <c r="AZ9" s="67">
        <v>449</v>
      </c>
      <c r="BB9" s="88" t="s">
        <v>7343</v>
      </c>
      <c r="BC9" s="6" t="s">
        <v>6987</v>
      </c>
      <c r="BD9" s="6">
        <v>250</v>
      </c>
      <c r="BF9" s="33" t="s">
        <v>7420</v>
      </c>
      <c r="BG9" s="6" t="s">
        <v>6786</v>
      </c>
      <c r="BH9" s="6">
        <v>520</v>
      </c>
      <c r="BJ9" s="81" t="s">
        <v>7320</v>
      </c>
      <c r="BK9" s="6" t="s">
        <v>6988</v>
      </c>
      <c r="BL9" s="6">
        <v>200</v>
      </c>
    </row>
    <row r="10" spans="1:64" x14ac:dyDescent="0.2">
      <c r="A10" s="140" t="s">
        <v>50</v>
      </c>
      <c r="B10" s="96" t="s">
        <v>7</v>
      </c>
      <c r="C10" s="115">
        <v>450</v>
      </c>
      <c r="G10" s="4" t="s">
        <v>36</v>
      </c>
      <c r="H10" s="4" t="s">
        <v>1</v>
      </c>
      <c r="K10" s="80" t="s">
        <v>7182</v>
      </c>
      <c r="L10" s="6" t="s">
        <v>78</v>
      </c>
      <c r="M10" s="94">
        <v>480</v>
      </c>
      <c r="N10" s="210"/>
      <c r="O10" s="63"/>
      <c r="Q10" s="6" t="s">
        <v>115</v>
      </c>
      <c r="R10" s="94">
        <v>540</v>
      </c>
      <c r="S10" s="211"/>
      <c r="T10" s="84" t="s">
        <v>7120</v>
      </c>
      <c r="V10" s="95" t="s">
        <v>7206</v>
      </c>
      <c r="W10" s="67" t="s">
        <v>4919</v>
      </c>
      <c r="X10" s="6">
        <v>400</v>
      </c>
      <c r="Z10" s="82" t="s">
        <v>7245</v>
      </c>
      <c r="AA10" s="23" t="s">
        <v>4974</v>
      </c>
      <c r="AB10" s="23">
        <v>250</v>
      </c>
      <c r="AD10" s="86" t="s">
        <v>7255</v>
      </c>
      <c r="AE10" s="67" t="s">
        <v>5026</v>
      </c>
      <c r="AF10" s="6">
        <v>40</v>
      </c>
      <c r="AH10" s="83" t="s">
        <v>7317</v>
      </c>
      <c r="AI10" s="6" t="s">
        <v>5338</v>
      </c>
      <c r="AJ10" s="6">
        <v>130</v>
      </c>
      <c r="AM10" s="15" t="s">
        <v>41</v>
      </c>
      <c r="AN10" s="15">
        <v>100</v>
      </c>
      <c r="AP10" s="89" t="s">
        <v>7389</v>
      </c>
      <c r="AQ10" s="15" t="s">
        <v>4939</v>
      </c>
      <c r="AR10" s="15">
        <v>300</v>
      </c>
      <c r="AU10" s="15" t="s">
        <v>5918</v>
      </c>
      <c r="AV10" s="15">
        <v>260</v>
      </c>
      <c r="AX10" s="85" t="s">
        <v>7376</v>
      </c>
      <c r="AY10" s="6" t="s">
        <v>6989</v>
      </c>
      <c r="AZ10" s="67">
        <v>399</v>
      </c>
      <c r="BF10" s="33" t="s">
        <v>7422</v>
      </c>
      <c r="BG10" s="6" t="s">
        <v>6788</v>
      </c>
      <c r="BH10" s="6">
        <v>570</v>
      </c>
      <c r="BJ10" s="81" t="s">
        <v>7337</v>
      </c>
      <c r="BK10" s="6" t="s">
        <v>6991</v>
      </c>
      <c r="BL10" s="6">
        <v>200</v>
      </c>
    </row>
    <row r="11" spans="1:64" x14ac:dyDescent="0.2">
      <c r="A11" s="140" t="s">
        <v>51</v>
      </c>
      <c r="B11" s="96" t="s">
        <v>8</v>
      </c>
      <c r="C11" s="115">
        <v>550</v>
      </c>
      <c r="G11" s="3" t="s">
        <v>37</v>
      </c>
      <c r="H11" s="94">
        <v>150</v>
      </c>
      <c r="K11" s="80" t="s">
        <v>7183</v>
      </c>
      <c r="L11" s="6" t="s">
        <v>79</v>
      </c>
      <c r="M11" s="94">
        <v>480</v>
      </c>
      <c r="N11" s="210"/>
      <c r="O11" s="63"/>
      <c r="Q11" s="6" t="s">
        <v>116</v>
      </c>
      <c r="R11" s="94">
        <v>540</v>
      </c>
      <c r="S11" s="211"/>
      <c r="T11" s="84" t="s">
        <v>7121</v>
      </c>
      <c r="V11" s="95" t="s">
        <v>7207</v>
      </c>
      <c r="W11" s="67" t="s">
        <v>4920</v>
      </c>
      <c r="X11" s="6">
        <v>400</v>
      </c>
      <c r="Z11" s="82" t="s">
        <v>7246</v>
      </c>
      <c r="AA11" s="23" t="s">
        <v>4975</v>
      </c>
      <c r="AB11" s="23">
        <v>390</v>
      </c>
      <c r="AD11" s="86" t="s">
        <v>7256</v>
      </c>
      <c r="AE11" s="67" t="s">
        <v>5027</v>
      </c>
      <c r="AF11" s="6">
        <v>30</v>
      </c>
      <c r="AH11" s="83" t="s">
        <v>7296</v>
      </c>
      <c r="AI11" s="6" t="s">
        <v>5339</v>
      </c>
      <c r="AJ11" s="6">
        <v>30</v>
      </c>
      <c r="AM11" s="15" t="s">
        <v>5360</v>
      </c>
      <c r="AN11" s="15">
        <v>120</v>
      </c>
      <c r="AP11" s="89" t="s">
        <v>7393</v>
      </c>
      <c r="AQ11" s="15" t="s">
        <v>4940</v>
      </c>
      <c r="AR11" s="15">
        <v>330</v>
      </c>
      <c r="AU11" s="15" t="s">
        <v>5359</v>
      </c>
      <c r="AV11" s="15">
        <v>100</v>
      </c>
      <c r="AX11" s="85" t="s">
        <v>7380</v>
      </c>
      <c r="AY11" s="6" t="s">
        <v>6992</v>
      </c>
      <c r="AZ11" s="67">
        <v>439</v>
      </c>
      <c r="BC11" s="7" t="s">
        <v>6990</v>
      </c>
      <c r="BD11" s="7" t="s">
        <v>1</v>
      </c>
      <c r="BF11" s="33" t="s">
        <v>7424</v>
      </c>
      <c r="BG11" s="6" t="s">
        <v>6790</v>
      </c>
      <c r="BH11" s="6">
        <v>570</v>
      </c>
      <c r="BJ11" s="81" t="s">
        <v>7344</v>
      </c>
      <c r="BK11" s="6" t="s">
        <v>6994</v>
      </c>
      <c r="BL11" s="6">
        <v>300</v>
      </c>
    </row>
    <row r="12" spans="1:64" x14ac:dyDescent="0.2">
      <c r="A12" s="140" t="s">
        <v>52</v>
      </c>
      <c r="B12" s="96" t="s">
        <v>9</v>
      </c>
      <c r="C12" s="115">
        <v>350</v>
      </c>
      <c r="G12" s="3" t="s">
        <v>38</v>
      </c>
      <c r="H12" s="94">
        <v>100</v>
      </c>
      <c r="K12" s="80" t="s">
        <v>7184</v>
      </c>
      <c r="L12" s="6" t="s">
        <v>80</v>
      </c>
      <c r="M12" s="13">
        <v>530</v>
      </c>
      <c r="N12" s="210"/>
      <c r="O12" s="63"/>
      <c r="Q12" s="6" t="s">
        <v>117</v>
      </c>
      <c r="R12" s="13">
        <v>590</v>
      </c>
      <c r="S12" s="211"/>
      <c r="T12" s="84" t="s">
        <v>7122</v>
      </c>
      <c r="V12" s="95" t="s">
        <v>7208</v>
      </c>
      <c r="W12" s="67" t="s">
        <v>4921</v>
      </c>
      <c r="X12" s="6">
        <v>300</v>
      </c>
      <c r="Z12" s="82" t="s">
        <v>7247</v>
      </c>
      <c r="AA12" s="23" t="s">
        <v>4976</v>
      </c>
      <c r="AB12" s="23">
        <v>390</v>
      </c>
      <c r="AD12" s="86" t="s">
        <v>7257</v>
      </c>
      <c r="AE12" s="67" t="s">
        <v>5028</v>
      </c>
      <c r="AF12" s="6">
        <v>50</v>
      </c>
      <c r="AH12" s="83" t="s">
        <v>7322</v>
      </c>
      <c r="AI12" s="6" t="s">
        <v>5340</v>
      </c>
      <c r="AJ12" s="6">
        <v>260</v>
      </c>
      <c r="AM12"/>
      <c r="AN12"/>
      <c r="AP12" s="89" t="s">
        <v>7397</v>
      </c>
      <c r="AQ12" s="15" t="s">
        <v>5896</v>
      </c>
      <c r="AR12" s="15">
        <v>430</v>
      </c>
      <c r="AU12"/>
      <c r="AV12"/>
      <c r="AX12" s="85" t="s">
        <v>7384</v>
      </c>
      <c r="AY12" s="6" t="s">
        <v>6995</v>
      </c>
      <c r="AZ12" s="67">
        <v>479</v>
      </c>
      <c r="BC12" s="18" t="s">
        <v>6993</v>
      </c>
      <c r="BD12" s="18">
        <v>190</v>
      </c>
      <c r="BF12" s="33" t="s">
        <v>7426</v>
      </c>
      <c r="BG12" s="6" t="s">
        <v>6792</v>
      </c>
      <c r="BH12" s="6">
        <v>570</v>
      </c>
      <c r="BJ12" s="81" t="s">
        <v>7349</v>
      </c>
      <c r="BK12" s="6" t="s">
        <v>6997</v>
      </c>
      <c r="BL12" s="6">
        <v>400</v>
      </c>
    </row>
    <row r="13" spans="1:64" x14ac:dyDescent="0.2">
      <c r="A13" s="140" t="s">
        <v>53</v>
      </c>
      <c r="B13" s="96" t="s">
        <v>10</v>
      </c>
      <c r="C13" s="115">
        <v>300</v>
      </c>
      <c r="G13" s="3" t="s">
        <v>39</v>
      </c>
      <c r="H13" s="94">
        <v>300</v>
      </c>
      <c r="K13" s="80" t="s">
        <v>7185</v>
      </c>
      <c r="L13" s="6" t="s">
        <v>81</v>
      </c>
      <c r="M13" s="13">
        <v>530</v>
      </c>
      <c r="N13" s="210"/>
      <c r="O13" s="63"/>
      <c r="Q13" s="6" t="s">
        <v>118</v>
      </c>
      <c r="R13" s="94">
        <v>550</v>
      </c>
      <c r="S13" s="211"/>
      <c r="T13" s="84" t="s">
        <v>7123</v>
      </c>
      <c r="V13" s="95" t="s">
        <v>7209</v>
      </c>
      <c r="W13" s="67" t="s">
        <v>93</v>
      </c>
      <c r="X13" s="6">
        <v>450</v>
      </c>
      <c r="Z13" s="82" t="s">
        <v>7248</v>
      </c>
      <c r="AA13" s="23" t="s">
        <v>4977</v>
      </c>
      <c r="AB13" s="23">
        <v>390</v>
      </c>
      <c r="AD13" s="86" t="s">
        <v>7258</v>
      </c>
      <c r="AE13" s="67" t="s">
        <v>5029</v>
      </c>
      <c r="AF13" s="6">
        <v>40</v>
      </c>
      <c r="AH13" s="83" t="s">
        <v>7304</v>
      </c>
      <c r="AI13" s="6" t="s">
        <v>5341</v>
      </c>
      <c r="AJ13" s="6">
        <v>120</v>
      </c>
      <c r="AL13" s="7" t="s">
        <v>7114</v>
      </c>
      <c r="AM13" s="7" t="s">
        <v>31</v>
      </c>
      <c r="AN13" s="7" t="s">
        <v>1</v>
      </c>
      <c r="AP13" s="89" t="s">
        <v>7386</v>
      </c>
      <c r="AQ13" s="15" t="s">
        <v>5897</v>
      </c>
      <c r="AR13" s="15">
        <v>430</v>
      </c>
      <c r="AT13" s="7" t="s">
        <v>7114</v>
      </c>
      <c r="AU13" s="7" t="s">
        <v>31</v>
      </c>
      <c r="AV13" s="7" t="s">
        <v>1</v>
      </c>
      <c r="AX13" s="85" t="s">
        <v>7388</v>
      </c>
      <c r="AY13" s="6" t="s">
        <v>6998</v>
      </c>
      <c r="AZ13" s="67">
        <v>479</v>
      </c>
      <c r="BC13" s="6" t="s">
        <v>6996</v>
      </c>
      <c r="BD13" s="6">
        <v>190</v>
      </c>
      <c r="BF13" s="33" t="s">
        <v>7428</v>
      </c>
      <c r="BG13" s="6" t="s">
        <v>6794</v>
      </c>
      <c r="BH13" s="6">
        <v>900</v>
      </c>
      <c r="BJ13" s="81" t="s">
        <v>7353</v>
      </c>
      <c r="BK13" s="6" t="s">
        <v>7000</v>
      </c>
      <c r="BL13" s="6">
        <v>320</v>
      </c>
    </row>
    <row r="14" spans="1:64" x14ac:dyDescent="0.2">
      <c r="A14" s="140" t="s">
        <v>54</v>
      </c>
      <c r="B14" s="96" t="s">
        <v>11</v>
      </c>
      <c r="C14" s="115">
        <v>500</v>
      </c>
      <c r="G14" s="3" t="s">
        <v>40</v>
      </c>
      <c r="H14" s="94">
        <v>100</v>
      </c>
      <c r="K14" s="80" t="s">
        <v>7186</v>
      </c>
      <c r="L14" s="6" t="s">
        <v>82</v>
      </c>
      <c r="M14" s="13">
        <v>530</v>
      </c>
      <c r="N14" s="210"/>
      <c r="O14" s="63"/>
      <c r="Q14" s="6" t="s">
        <v>119</v>
      </c>
      <c r="R14" s="94">
        <v>650</v>
      </c>
      <c r="S14" s="211"/>
      <c r="T14" s="84" t="s">
        <v>7124</v>
      </c>
      <c r="V14" s="95" t="s">
        <v>7210</v>
      </c>
      <c r="W14" s="67" t="s">
        <v>4922</v>
      </c>
      <c r="X14" s="6">
        <v>400</v>
      </c>
      <c r="Z14" s="82" t="s">
        <v>7249</v>
      </c>
      <c r="AA14" s="23" t="s">
        <v>4978</v>
      </c>
      <c r="AB14" s="23">
        <v>720</v>
      </c>
      <c r="AD14" s="86" t="s">
        <v>7259</v>
      </c>
      <c r="AE14" s="67" t="s">
        <v>5030</v>
      </c>
      <c r="AF14" s="6">
        <v>80</v>
      </c>
      <c r="AH14" s="83" t="s">
        <v>7328</v>
      </c>
      <c r="AI14" s="6" t="s">
        <v>5342</v>
      </c>
      <c r="AJ14" s="6">
        <v>300</v>
      </c>
      <c r="AL14" s="74" t="s">
        <v>7297</v>
      </c>
      <c r="AM14" s="15" t="s">
        <v>5361</v>
      </c>
      <c r="AN14" s="15">
        <v>280</v>
      </c>
      <c r="AP14" s="89" t="s">
        <v>7390</v>
      </c>
      <c r="AQ14" s="15" t="s">
        <v>118</v>
      </c>
      <c r="AR14" s="15">
        <v>470</v>
      </c>
      <c r="AT14" s="90" t="s">
        <v>7405</v>
      </c>
      <c r="AU14" s="15" t="s">
        <v>5919</v>
      </c>
      <c r="AV14" s="15">
        <v>200</v>
      </c>
      <c r="AX14" s="85" t="s">
        <v>7392</v>
      </c>
      <c r="AY14" s="6" t="s">
        <v>7001</v>
      </c>
      <c r="AZ14" s="67">
        <v>830</v>
      </c>
      <c r="BC14" s="6" t="s">
        <v>6999</v>
      </c>
      <c r="BD14" s="6">
        <v>290</v>
      </c>
      <c r="BF14" s="33" t="s">
        <v>7430</v>
      </c>
      <c r="BG14" s="6" t="s">
        <v>6796</v>
      </c>
      <c r="BH14" s="6">
        <v>900</v>
      </c>
      <c r="BJ14" s="81" t="s">
        <v>7326</v>
      </c>
      <c r="BK14" s="6" t="s">
        <v>7003</v>
      </c>
      <c r="BL14" s="6">
        <v>350</v>
      </c>
    </row>
    <row r="15" spans="1:64" ht="17" thickBot="1" x14ac:dyDescent="0.25">
      <c r="A15" s="140" t="s">
        <v>55</v>
      </c>
      <c r="B15" s="96" t="s">
        <v>12</v>
      </c>
      <c r="C15" s="115">
        <v>300</v>
      </c>
      <c r="G15" s="3" t="s">
        <v>41</v>
      </c>
      <c r="H15" s="94">
        <v>200</v>
      </c>
      <c r="K15" s="80" t="s">
        <v>7187</v>
      </c>
      <c r="L15" s="6" t="s">
        <v>83</v>
      </c>
      <c r="M15" s="13">
        <v>530</v>
      </c>
      <c r="N15" s="210"/>
      <c r="O15" s="63"/>
      <c r="Q15" s="6" t="s">
        <v>120</v>
      </c>
      <c r="R15" s="94">
        <v>570</v>
      </c>
      <c r="S15" s="211"/>
      <c r="T15" s="84" t="s">
        <v>7125</v>
      </c>
      <c r="V15" s="95" t="s">
        <v>7211</v>
      </c>
      <c r="W15" s="67" t="s">
        <v>4923</v>
      </c>
      <c r="X15" s="6">
        <v>400</v>
      </c>
      <c r="AA15" s="19"/>
      <c r="AB15" s="19"/>
      <c r="AH15" s="83" t="s">
        <v>7334</v>
      </c>
      <c r="AI15" s="6" t="s">
        <v>5343</v>
      </c>
      <c r="AJ15" s="6">
        <v>450</v>
      </c>
      <c r="AL15" s="74" t="s">
        <v>7302</v>
      </c>
      <c r="AM15" s="15" t="s">
        <v>5362</v>
      </c>
      <c r="AN15" s="15">
        <v>320</v>
      </c>
      <c r="AP15" s="89" t="s">
        <v>7391</v>
      </c>
      <c r="AQ15" s="15" t="s">
        <v>5898</v>
      </c>
      <c r="AR15" s="15">
        <v>420</v>
      </c>
      <c r="AT15" s="90" t="s">
        <v>7372</v>
      </c>
      <c r="AU15" s="15" t="s">
        <v>85</v>
      </c>
      <c r="AV15" s="15">
        <v>450</v>
      </c>
      <c r="AX15" s="85" t="s">
        <v>7396</v>
      </c>
      <c r="AY15" s="6" t="s">
        <v>7004</v>
      </c>
      <c r="AZ15" s="67">
        <v>859</v>
      </c>
      <c r="BC15" s="6" t="s">
        <v>7002</v>
      </c>
      <c r="BD15" s="6">
        <v>300</v>
      </c>
      <c r="BF15" s="33" t="s">
        <v>7432</v>
      </c>
      <c r="BG15" s="6" t="s">
        <v>6798</v>
      </c>
      <c r="BH15" s="6">
        <v>900</v>
      </c>
      <c r="BJ15" s="81" t="s">
        <v>7332</v>
      </c>
      <c r="BK15" s="6" t="s">
        <v>7006</v>
      </c>
      <c r="BL15" s="6">
        <v>450</v>
      </c>
    </row>
    <row r="16" spans="1:64" ht="17" thickBot="1" x14ac:dyDescent="0.25">
      <c r="A16" s="140" t="s">
        <v>56</v>
      </c>
      <c r="B16" s="96" t="s">
        <v>13</v>
      </c>
      <c r="C16" s="115">
        <v>400</v>
      </c>
      <c r="G16" s="3" t="s">
        <v>42</v>
      </c>
      <c r="H16" s="94">
        <v>200</v>
      </c>
      <c r="K16" s="80" t="s">
        <v>7188</v>
      </c>
      <c r="L16" s="6" t="s">
        <v>84</v>
      </c>
      <c r="M16" s="13">
        <v>530</v>
      </c>
      <c r="N16" s="210"/>
      <c r="O16" s="63"/>
      <c r="Q16" s="6" t="s">
        <v>121</v>
      </c>
      <c r="R16" s="13">
        <v>620</v>
      </c>
      <c r="S16" s="209"/>
      <c r="T16" s="84" t="s">
        <v>7126</v>
      </c>
      <c r="V16" s="95" t="s">
        <v>7212</v>
      </c>
      <c r="W16" s="67" t="s">
        <v>4924</v>
      </c>
      <c r="X16" s="6">
        <v>400</v>
      </c>
      <c r="AA16" s="20" t="s">
        <v>36</v>
      </c>
      <c r="AB16" s="21" t="s">
        <v>1</v>
      </c>
      <c r="AE16" s="16" t="s">
        <v>36</v>
      </c>
      <c r="AF16" s="17" t="s">
        <v>1</v>
      </c>
      <c r="AH16" s="83" t="s">
        <v>7341</v>
      </c>
      <c r="AI16" s="6" t="s">
        <v>5344</v>
      </c>
      <c r="AJ16" s="6">
        <v>90</v>
      </c>
      <c r="AL16" s="74" t="s">
        <v>7307</v>
      </c>
      <c r="AM16" s="15" t="s">
        <v>5363</v>
      </c>
      <c r="AN16" s="15">
        <v>150</v>
      </c>
      <c r="AP16" s="89" t="s">
        <v>7395</v>
      </c>
      <c r="AQ16" s="15" t="s">
        <v>5899</v>
      </c>
      <c r="AR16" s="15">
        <v>470</v>
      </c>
      <c r="AT16" s="90" t="s">
        <v>7394</v>
      </c>
      <c r="AU16" s="15" t="s">
        <v>118</v>
      </c>
      <c r="AV16" s="15">
        <v>400</v>
      </c>
      <c r="AX16" s="85" t="s">
        <v>7400</v>
      </c>
      <c r="AY16" s="6" t="s">
        <v>7007</v>
      </c>
      <c r="AZ16" s="67">
        <v>879</v>
      </c>
      <c r="BC16" s="6" t="s">
        <v>7005</v>
      </c>
      <c r="BD16" s="6">
        <v>300</v>
      </c>
      <c r="BF16" s="33" t="s">
        <v>7335</v>
      </c>
      <c r="BG16" s="6" t="s">
        <v>6800</v>
      </c>
      <c r="BH16" s="6">
        <v>1160</v>
      </c>
      <c r="BJ16" s="81" t="s">
        <v>7338</v>
      </c>
      <c r="BK16" s="6" t="s">
        <v>7009</v>
      </c>
      <c r="BL16" s="6">
        <v>400</v>
      </c>
    </row>
    <row r="17" spans="1:64" x14ac:dyDescent="0.2">
      <c r="A17" s="140" t="s">
        <v>57</v>
      </c>
      <c r="B17" s="96" t="s">
        <v>14</v>
      </c>
      <c r="C17" s="115">
        <v>400</v>
      </c>
      <c r="G17" s="3" t="s">
        <v>43</v>
      </c>
      <c r="H17" s="94">
        <v>300</v>
      </c>
      <c r="K17" s="80" t="s">
        <v>7189</v>
      </c>
      <c r="L17" s="6" t="s">
        <v>87</v>
      </c>
      <c r="M17" s="13">
        <v>350</v>
      </c>
      <c r="N17" s="210"/>
      <c r="O17" s="63"/>
      <c r="Q17" s="6" t="s">
        <v>110</v>
      </c>
      <c r="R17" s="94">
        <v>380</v>
      </c>
      <c r="S17" s="208" t="s">
        <v>109</v>
      </c>
      <c r="T17" s="84" t="s">
        <v>7127</v>
      </c>
      <c r="V17" s="95" t="s">
        <v>7213</v>
      </c>
      <c r="W17" s="67" t="s">
        <v>4925</v>
      </c>
      <c r="X17" s="6">
        <v>400</v>
      </c>
      <c r="AA17" s="22" t="s">
        <v>4979</v>
      </c>
      <c r="AB17" s="23">
        <v>60</v>
      </c>
      <c r="AE17" s="18" t="s">
        <v>5031</v>
      </c>
      <c r="AF17" s="18">
        <v>70</v>
      </c>
      <c r="AH17" s="83" t="s">
        <v>7347</v>
      </c>
      <c r="AI17" s="6" t="s">
        <v>5345</v>
      </c>
      <c r="AJ17" s="6">
        <v>130</v>
      </c>
      <c r="AL17" s="74" t="s">
        <v>7312</v>
      </c>
      <c r="AM17" s="15" t="s">
        <v>5364</v>
      </c>
      <c r="AN17" s="15">
        <v>170</v>
      </c>
      <c r="AP17" s="89" t="s">
        <v>7325</v>
      </c>
      <c r="AQ17" s="15" t="s">
        <v>5900</v>
      </c>
      <c r="AR17" s="15">
        <v>410</v>
      </c>
      <c r="AT17" s="90" t="s">
        <v>7398</v>
      </c>
      <c r="AU17" s="15" t="s">
        <v>5920</v>
      </c>
      <c r="AV17" s="15">
        <v>450</v>
      </c>
      <c r="AX17" s="85" t="s">
        <v>7404</v>
      </c>
      <c r="AY17" s="6" t="s">
        <v>7010</v>
      </c>
      <c r="AZ17" s="67">
        <v>879</v>
      </c>
      <c r="BC17" s="6" t="s">
        <v>7008</v>
      </c>
      <c r="BD17" s="6">
        <v>250</v>
      </c>
      <c r="BF17" s="33" t="s">
        <v>7342</v>
      </c>
      <c r="BG17" s="6" t="s">
        <v>6802</v>
      </c>
      <c r="BH17" s="6">
        <v>410</v>
      </c>
      <c r="BJ17" s="81" t="s">
        <v>7402</v>
      </c>
      <c r="BK17" s="6" t="s">
        <v>7012</v>
      </c>
      <c r="BL17" s="6">
        <v>350</v>
      </c>
    </row>
    <row r="18" spans="1:64" x14ac:dyDescent="0.2">
      <c r="A18" s="140" t="s">
        <v>58</v>
      </c>
      <c r="B18" s="96" t="s">
        <v>15</v>
      </c>
      <c r="C18" s="115">
        <v>500</v>
      </c>
      <c r="K18" s="80" t="s">
        <v>7190</v>
      </c>
      <c r="L18" s="6" t="s">
        <v>88</v>
      </c>
      <c r="M18" s="13">
        <v>380</v>
      </c>
      <c r="N18" s="210"/>
      <c r="O18" s="63"/>
      <c r="Q18" s="6" t="s">
        <v>111</v>
      </c>
      <c r="R18" s="94">
        <v>420</v>
      </c>
      <c r="S18" s="211"/>
      <c r="T18" s="84" t="s">
        <v>7128</v>
      </c>
      <c r="V18" s="95" t="s">
        <v>7214</v>
      </c>
      <c r="W18" s="67" t="s">
        <v>4926</v>
      </c>
      <c r="X18" s="6">
        <v>750</v>
      </c>
      <c r="AA18" s="22" t="s">
        <v>99</v>
      </c>
      <c r="AB18" s="23">
        <v>60</v>
      </c>
      <c r="AE18" s="6" t="s">
        <v>5032</v>
      </c>
      <c r="AF18" s="6">
        <v>60</v>
      </c>
      <c r="AH18" s="83" t="s">
        <v>7352</v>
      </c>
      <c r="AI18" s="6" t="s">
        <v>5346</v>
      </c>
      <c r="AJ18" s="6">
        <v>120</v>
      </c>
      <c r="AL18" s="74" t="s">
        <v>7319</v>
      </c>
      <c r="AM18" s="15" t="s">
        <v>5365</v>
      </c>
      <c r="AN18" s="15">
        <v>180</v>
      </c>
      <c r="AP18" s="89" t="s">
        <v>7331</v>
      </c>
      <c r="AQ18" s="15" t="s">
        <v>5362</v>
      </c>
      <c r="AR18" s="15">
        <v>430</v>
      </c>
      <c r="AT18" s="90" t="s">
        <v>7399</v>
      </c>
      <c r="AU18" s="15" t="s">
        <v>130</v>
      </c>
      <c r="AV18" s="15">
        <v>330</v>
      </c>
      <c r="AX18" s="85" t="s">
        <v>7408</v>
      </c>
      <c r="AY18" s="6" t="s">
        <v>7013</v>
      </c>
      <c r="AZ18" s="67">
        <v>879</v>
      </c>
      <c r="BC18" s="6" t="s">
        <v>7011</v>
      </c>
      <c r="BD18" s="6">
        <v>300</v>
      </c>
      <c r="BF18" s="33" t="s">
        <v>7348</v>
      </c>
      <c r="BG18" s="6" t="s">
        <v>6804</v>
      </c>
      <c r="BH18" s="6">
        <v>1160</v>
      </c>
      <c r="BJ18" s="81" t="s">
        <v>7406</v>
      </c>
      <c r="BK18" s="6" t="s">
        <v>7015</v>
      </c>
      <c r="BL18" s="6">
        <v>380</v>
      </c>
    </row>
    <row r="19" spans="1:64" x14ac:dyDescent="0.2">
      <c r="A19" s="140" t="s">
        <v>59</v>
      </c>
      <c r="B19" s="96" t="s">
        <v>16</v>
      </c>
      <c r="C19" s="115">
        <v>470</v>
      </c>
      <c r="K19" s="80" t="s">
        <v>7191</v>
      </c>
      <c r="L19" s="6" t="s">
        <v>89</v>
      </c>
      <c r="M19" s="13">
        <v>380</v>
      </c>
      <c r="N19" s="210"/>
      <c r="O19" s="63"/>
      <c r="Q19" s="6" t="s">
        <v>112</v>
      </c>
      <c r="R19" s="94">
        <v>460</v>
      </c>
      <c r="S19" s="211"/>
      <c r="T19" s="84" t="s">
        <v>7129</v>
      </c>
      <c r="V19" s="95" t="s">
        <v>7215</v>
      </c>
      <c r="W19" s="67" t="s">
        <v>4927</v>
      </c>
      <c r="X19" s="6">
        <v>850</v>
      </c>
      <c r="AE19" s="6" t="s">
        <v>5033</v>
      </c>
      <c r="AF19" s="6">
        <v>120</v>
      </c>
      <c r="AH19" s="83" t="s">
        <v>7355</v>
      </c>
      <c r="AI19" s="6" t="s">
        <v>5347</v>
      </c>
      <c r="AJ19" s="6">
        <v>170</v>
      </c>
      <c r="AL19" s="74" t="s">
        <v>7339</v>
      </c>
      <c r="AM19" s="15" t="s">
        <v>5366</v>
      </c>
      <c r="AN19" s="15">
        <v>160</v>
      </c>
      <c r="AP19" s="89" t="s">
        <v>7370</v>
      </c>
      <c r="AQ19" s="15" t="s">
        <v>5901</v>
      </c>
      <c r="AR19" s="15">
        <v>390</v>
      </c>
      <c r="AT19" s="90" t="s">
        <v>7403</v>
      </c>
      <c r="AU19" s="15" t="s">
        <v>5921</v>
      </c>
      <c r="AV19" s="15">
        <v>360</v>
      </c>
      <c r="AX19" s="85" t="s">
        <v>7411</v>
      </c>
      <c r="AY19" s="6" t="s">
        <v>7016</v>
      </c>
      <c r="AZ19" s="67">
        <v>879</v>
      </c>
      <c r="BC19" s="6" t="s">
        <v>7014</v>
      </c>
      <c r="BD19" s="6">
        <v>290</v>
      </c>
      <c r="BJ19" s="81" t="s">
        <v>7409</v>
      </c>
      <c r="BK19" s="6" t="s">
        <v>7018</v>
      </c>
      <c r="BL19" s="6">
        <v>200</v>
      </c>
    </row>
    <row r="20" spans="1:64" ht="17" thickBot="1" x14ac:dyDescent="0.25">
      <c r="A20" s="140" t="s">
        <v>60</v>
      </c>
      <c r="B20" s="96" t="s">
        <v>17</v>
      </c>
      <c r="C20" s="115">
        <v>420</v>
      </c>
      <c r="K20" s="80" t="s">
        <v>7192</v>
      </c>
      <c r="L20" s="6" t="s">
        <v>90</v>
      </c>
      <c r="M20" s="13">
        <v>450</v>
      </c>
      <c r="N20" s="210" t="s">
        <v>108</v>
      </c>
      <c r="O20" s="63"/>
      <c r="Q20" s="6" t="s">
        <v>113</v>
      </c>
      <c r="R20" s="13">
        <v>500</v>
      </c>
      <c r="S20" s="209"/>
      <c r="T20" s="84" t="s">
        <v>7130</v>
      </c>
      <c r="V20" s="95" t="s">
        <v>7216</v>
      </c>
      <c r="W20" s="67" t="s">
        <v>4928</v>
      </c>
      <c r="X20" s="6">
        <v>600</v>
      </c>
      <c r="AH20" s="83" t="s">
        <v>7357</v>
      </c>
      <c r="AI20" s="6" t="s">
        <v>5348</v>
      </c>
      <c r="AJ20" s="6">
        <v>100</v>
      </c>
      <c r="AL20" s="74" t="s">
        <v>7378</v>
      </c>
      <c r="AM20" s="15" t="s">
        <v>5367</v>
      </c>
      <c r="AN20" s="15">
        <v>230</v>
      </c>
      <c r="AP20" s="89" t="s">
        <v>7373</v>
      </c>
      <c r="AQ20" s="15" t="s">
        <v>5902</v>
      </c>
      <c r="AR20" s="15">
        <v>420</v>
      </c>
      <c r="AT20" s="90" t="s">
        <v>7356</v>
      </c>
      <c r="AU20" s="15" t="s">
        <v>5922</v>
      </c>
      <c r="AV20" s="15">
        <v>300</v>
      </c>
      <c r="AX20" s="85" t="s">
        <v>7414</v>
      </c>
      <c r="AY20" s="6" t="s">
        <v>7019</v>
      </c>
      <c r="AZ20" s="67">
        <v>899</v>
      </c>
      <c r="BC20" s="6" t="s">
        <v>7017</v>
      </c>
      <c r="BD20" s="6">
        <v>450</v>
      </c>
      <c r="BJ20" s="81" t="s">
        <v>7345</v>
      </c>
      <c r="BK20" s="6" t="s">
        <v>7021</v>
      </c>
      <c r="BL20" s="6">
        <v>550</v>
      </c>
    </row>
    <row r="21" spans="1:64" ht="17" thickBot="1" x14ac:dyDescent="0.25">
      <c r="A21" s="140" t="s">
        <v>61</v>
      </c>
      <c r="B21" s="96" t="s">
        <v>18</v>
      </c>
      <c r="C21" s="115">
        <v>620</v>
      </c>
      <c r="K21" s="80" t="s">
        <v>7193</v>
      </c>
      <c r="L21" s="6" t="s">
        <v>91</v>
      </c>
      <c r="M21" s="13">
        <v>600</v>
      </c>
      <c r="N21" s="210"/>
      <c r="O21" s="63"/>
      <c r="Q21" s="6" t="s">
        <v>123</v>
      </c>
      <c r="R21" s="13">
        <v>480</v>
      </c>
      <c r="S21" s="208" t="s">
        <v>122</v>
      </c>
      <c r="T21" s="84" t="s">
        <v>7131</v>
      </c>
      <c r="V21" s="95" t="s">
        <v>7217</v>
      </c>
      <c r="W21" s="67" t="s">
        <v>4929</v>
      </c>
      <c r="X21" s="6">
        <v>450</v>
      </c>
      <c r="AD21" s="97" t="s">
        <v>7114</v>
      </c>
      <c r="AE21" s="65" t="s">
        <v>5034</v>
      </c>
      <c r="AF21" s="17" t="s">
        <v>1</v>
      </c>
      <c r="AH21" s="83" t="s">
        <v>7358</v>
      </c>
      <c r="AI21" s="6" t="s">
        <v>5349</v>
      </c>
      <c r="AJ21" s="6">
        <v>140</v>
      </c>
      <c r="AL21" s="74" t="s">
        <v>7383</v>
      </c>
      <c r="AM21" s="15" t="s">
        <v>5368</v>
      </c>
      <c r="AN21" s="15">
        <v>250</v>
      </c>
      <c r="AP21" s="89" t="s">
        <v>7375</v>
      </c>
      <c r="AQ21" s="15" t="s">
        <v>5903</v>
      </c>
      <c r="AR21" s="15">
        <v>430</v>
      </c>
      <c r="AT21" s="90" t="s">
        <v>7315</v>
      </c>
      <c r="AU21" s="15" t="s">
        <v>5923</v>
      </c>
      <c r="AV21" s="15">
        <v>380</v>
      </c>
      <c r="AX21" s="85" t="s">
        <v>7417</v>
      </c>
      <c r="AY21" s="6" t="s">
        <v>7022</v>
      </c>
      <c r="AZ21" s="67">
        <v>899</v>
      </c>
      <c r="BC21" s="6" t="s">
        <v>7020</v>
      </c>
      <c r="BD21" s="6">
        <v>450</v>
      </c>
      <c r="BJ21" s="81" t="s">
        <v>7350</v>
      </c>
      <c r="BK21" s="6" t="s">
        <v>7024</v>
      </c>
      <c r="BL21" s="6">
        <v>600</v>
      </c>
    </row>
    <row r="22" spans="1:64" x14ac:dyDescent="0.2">
      <c r="A22" s="140" t="s">
        <v>62</v>
      </c>
      <c r="B22" s="96" t="s">
        <v>19</v>
      </c>
      <c r="C22" s="115">
        <v>420</v>
      </c>
      <c r="K22" s="80" t="s">
        <v>7194</v>
      </c>
      <c r="L22" s="6" t="s">
        <v>92</v>
      </c>
      <c r="M22" s="13">
        <v>350</v>
      </c>
      <c r="N22" s="210" t="s">
        <v>128</v>
      </c>
      <c r="O22" s="63"/>
      <c r="Q22" s="6" t="s">
        <v>124</v>
      </c>
      <c r="R22" s="13">
        <v>350</v>
      </c>
      <c r="S22" s="211"/>
      <c r="T22" s="84" t="s">
        <v>7132</v>
      </c>
      <c r="V22" s="95" t="s">
        <v>7218</v>
      </c>
      <c r="W22" s="67" t="s">
        <v>4930</v>
      </c>
      <c r="X22" s="6">
        <v>500</v>
      </c>
      <c r="AD22" s="91" t="s">
        <v>7359</v>
      </c>
      <c r="AE22" s="66" t="s">
        <v>5035</v>
      </c>
      <c r="AF22" s="18">
        <v>50</v>
      </c>
      <c r="AH22" s="83" t="s">
        <v>7362</v>
      </c>
      <c r="AI22" s="6" t="s">
        <v>5350</v>
      </c>
      <c r="AJ22" s="6">
        <v>300</v>
      </c>
      <c r="AL22" s="74" t="s">
        <v>7382</v>
      </c>
      <c r="AM22" s="15" t="s">
        <v>4931</v>
      </c>
      <c r="AN22" s="15">
        <v>330</v>
      </c>
      <c r="AP22" s="89" t="s">
        <v>7387</v>
      </c>
      <c r="AQ22" s="15" t="s">
        <v>5904</v>
      </c>
      <c r="AR22" s="15">
        <v>450</v>
      </c>
      <c r="AT22" s="90" t="s">
        <v>7379</v>
      </c>
      <c r="AU22" s="15" t="s">
        <v>125</v>
      </c>
      <c r="AV22" s="15">
        <v>350</v>
      </c>
      <c r="AX22" s="85" t="s">
        <v>7419</v>
      </c>
      <c r="AY22" s="6" t="s">
        <v>7025</v>
      </c>
      <c r="AZ22" s="67">
        <v>899</v>
      </c>
      <c r="BC22" s="6" t="s">
        <v>7023</v>
      </c>
      <c r="BD22" s="6">
        <v>450</v>
      </c>
      <c r="BJ22" s="81" t="s">
        <v>7412</v>
      </c>
      <c r="BK22" s="6" t="s">
        <v>7027</v>
      </c>
      <c r="BL22" s="6">
        <v>100</v>
      </c>
    </row>
    <row r="23" spans="1:64" x14ac:dyDescent="0.2">
      <c r="A23" s="140" t="s">
        <v>63</v>
      </c>
      <c r="B23" s="96" t="s">
        <v>20</v>
      </c>
      <c r="C23" s="115">
        <v>520</v>
      </c>
      <c r="K23" s="80" t="s">
        <v>7195</v>
      </c>
      <c r="L23" s="6" t="s">
        <v>93</v>
      </c>
      <c r="M23" s="13">
        <v>390</v>
      </c>
      <c r="N23" s="210"/>
      <c r="O23" s="63"/>
      <c r="Q23" s="6" t="s">
        <v>125</v>
      </c>
      <c r="R23" s="13">
        <v>350</v>
      </c>
      <c r="S23" s="211"/>
      <c r="T23" s="84" t="s">
        <v>7133</v>
      </c>
      <c r="V23" s="95" t="s">
        <v>7219</v>
      </c>
      <c r="W23" s="67" t="s">
        <v>4931</v>
      </c>
      <c r="X23" s="6">
        <v>450</v>
      </c>
      <c r="AD23" s="91" t="s">
        <v>7361</v>
      </c>
      <c r="AE23" s="67" t="s">
        <v>5036</v>
      </c>
      <c r="AF23" s="6">
        <v>20</v>
      </c>
      <c r="AH23" s="83" t="s">
        <v>7365</v>
      </c>
      <c r="AI23" s="6" t="s">
        <v>5351</v>
      </c>
      <c r="AJ23" s="6">
        <v>450</v>
      </c>
      <c r="AL23" s="74" t="s">
        <v>7377</v>
      </c>
      <c r="AM23" s="15" t="s">
        <v>5369</v>
      </c>
      <c r="AN23" s="15">
        <v>120</v>
      </c>
      <c r="AP23" s="89" t="s">
        <v>7367</v>
      </c>
      <c r="AQ23" s="15" t="s">
        <v>87</v>
      </c>
      <c r="AR23" s="15">
        <v>400</v>
      </c>
      <c r="AX23" s="85" t="s">
        <v>7421</v>
      </c>
      <c r="AY23" s="6" t="s">
        <v>7028</v>
      </c>
      <c r="AZ23" s="67">
        <v>749</v>
      </c>
      <c r="BC23" s="6" t="s">
        <v>7026</v>
      </c>
      <c r="BD23" s="6">
        <v>450</v>
      </c>
      <c r="BJ23" s="81" t="s">
        <v>7415</v>
      </c>
      <c r="BK23" s="6" t="s">
        <v>7030</v>
      </c>
      <c r="BL23" s="6">
        <v>140</v>
      </c>
    </row>
    <row r="24" spans="1:64" ht="17" thickBot="1" x14ac:dyDescent="0.25">
      <c r="A24" s="140" t="s">
        <v>64</v>
      </c>
      <c r="B24" s="96" t="s">
        <v>21</v>
      </c>
      <c r="C24" s="115">
        <v>520</v>
      </c>
      <c r="K24" s="80" t="s">
        <v>7196</v>
      </c>
      <c r="L24" s="6" t="s">
        <v>94</v>
      </c>
      <c r="M24" s="13">
        <v>300</v>
      </c>
      <c r="N24" s="64" t="s">
        <v>3566</v>
      </c>
      <c r="O24" s="63"/>
      <c r="Q24" s="6" t="s">
        <v>126</v>
      </c>
      <c r="R24" s="13">
        <v>370</v>
      </c>
      <c r="S24" s="211"/>
      <c r="T24" s="84" t="s">
        <v>7134</v>
      </c>
      <c r="V24" s="95" t="s">
        <v>7220</v>
      </c>
      <c r="W24" s="67" t="s">
        <v>4932</v>
      </c>
      <c r="X24" s="6">
        <v>350</v>
      </c>
      <c r="AD24" s="91" t="s">
        <v>7364</v>
      </c>
      <c r="AE24" s="67" t="s">
        <v>5037</v>
      </c>
      <c r="AF24" s="6">
        <v>20</v>
      </c>
      <c r="AL24" s="74" t="s">
        <v>7381</v>
      </c>
      <c r="AM24" s="15" t="s">
        <v>5370</v>
      </c>
      <c r="AN24" s="15">
        <v>180</v>
      </c>
      <c r="AP24" s="89" t="s">
        <v>7351</v>
      </c>
      <c r="AQ24" s="15" t="s">
        <v>5905</v>
      </c>
      <c r="AR24" s="15">
        <v>450</v>
      </c>
      <c r="AX24" s="85" t="s">
        <v>7423</v>
      </c>
      <c r="AY24" s="6" t="s">
        <v>7031</v>
      </c>
      <c r="AZ24" s="67">
        <v>779</v>
      </c>
      <c r="BC24" s="6" t="s">
        <v>7029</v>
      </c>
      <c r="BD24" s="6">
        <v>450</v>
      </c>
    </row>
    <row r="25" spans="1:64" ht="17" thickBot="1" x14ac:dyDescent="0.25">
      <c r="A25" s="140" t="s">
        <v>65</v>
      </c>
      <c r="B25" s="96" t="s">
        <v>22</v>
      </c>
      <c r="C25" s="115">
        <v>620</v>
      </c>
      <c r="K25" s="80" t="s">
        <v>7197</v>
      </c>
      <c r="L25" s="6" t="s">
        <v>95</v>
      </c>
      <c r="M25" s="13">
        <v>250</v>
      </c>
      <c r="N25" s="210" t="s">
        <v>3567</v>
      </c>
      <c r="O25" s="63"/>
      <c r="Q25" s="6" t="s">
        <v>127</v>
      </c>
      <c r="R25" s="13">
        <v>400</v>
      </c>
      <c r="S25" s="209"/>
      <c r="T25" s="84" t="s">
        <v>7135</v>
      </c>
      <c r="V25" s="95" t="s">
        <v>7221</v>
      </c>
      <c r="W25" s="67" t="s">
        <v>4933</v>
      </c>
      <c r="X25" s="6">
        <v>250</v>
      </c>
      <c r="AI25" s="16" t="s">
        <v>5352</v>
      </c>
      <c r="AJ25" s="17" t="s">
        <v>1</v>
      </c>
      <c r="AL25" s="74" t="s">
        <v>7385</v>
      </c>
      <c r="AM25" s="15" t="s">
        <v>5371</v>
      </c>
      <c r="AN25" s="15">
        <v>200</v>
      </c>
      <c r="AP25" s="89" t="s">
        <v>7354</v>
      </c>
      <c r="AQ25" s="15" t="s">
        <v>5906</v>
      </c>
      <c r="AR25" s="15">
        <v>420</v>
      </c>
      <c r="AX25" s="85" t="s">
        <v>7425</v>
      </c>
      <c r="AY25" s="6" t="s">
        <v>7033</v>
      </c>
      <c r="AZ25" s="67">
        <v>779</v>
      </c>
      <c r="BC25" s="6" t="s">
        <v>7032</v>
      </c>
      <c r="BD25" s="6">
        <v>450</v>
      </c>
      <c r="BK25" s="69" t="s">
        <v>6990</v>
      </c>
      <c r="BL25" s="70" t="s">
        <v>1</v>
      </c>
    </row>
    <row r="26" spans="1:64" x14ac:dyDescent="0.2">
      <c r="A26" s="140" t="s">
        <v>66</v>
      </c>
      <c r="B26" s="96" t="s">
        <v>23</v>
      </c>
      <c r="C26" s="115">
        <v>520</v>
      </c>
      <c r="K26" s="80" t="s">
        <v>7198</v>
      </c>
      <c r="L26" s="6" t="s">
        <v>96</v>
      </c>
      <c r="M26" s="13">
        <v>250</v>
      </c>
      <c r="N26" s="210"/>
      <c r="O26" s="63"/>
      <c r="Q26" s="6" t="s">
        <v>137</v>
      </c>
      <c r="R26" s="13">
        <v>540</v>
      </c>
      <c r="S26" s="208" t="s">
        <v>128</v>
      </c>
      <c r="T26" s="84" t="s">
        <v>7136</v>
      </c>
      <c r="V26" s="95" t="s">
        <v>7222</v>
      </c>
      <c r="W26" s="67" t="s">
        <v>4934</v>
      </c>
      <c r="X26" s="6">
        <v>350</v>
      </c>
      <c r="AI26" s="18" t="s">
        <v>5353</v>
      </c>
      <c r="AJ26" s="18">
        <v>60</v>
      </c>
      <c r="AP26" s="89" t="s">
        <v>7346</v>
      </c>
      <c r="AQ26" s="15" t="s">
        <v>5907</v>
      </c>
      <c r="AR26" s="15">
        <v>450</v>
      </c>
      <c r="AX26" s="85" t="s">
        <v>7427</v>
      </c>
      <c r="AY26" s="6" t="s">
        <v>7035</v>
      </c>
      <c r="AZ26" s="67">
        <v>799</v>
      </c>
      <c r="BC26" s="6" t="s">
        <v>7014</v>
      </c>
      <c r="BD26" s="6">
        <v>450</v>
      </c>
      <c r="BK26" s="18" t="s">
        <v>7034</v>
      </c>
      <c r="BL26" s="18">
        <v>80</v>
      </c>
    </row>
    <row r="27" spans="1:64" x14ac:dyDescent="0.2">
      <c r="A27" s="140" t="s">
        <v>67</v>
      </c>
      <c r="B27" s="96" t="s">
        <v>24</v>
      </c>
      <c r="C27" s="115">
        <v>470</v>
      </c>
      <c r="K27" s="80" t="s">
        <v>7199</v>
      </c>
      <c r="L27" s="6" t="s">
        <v>97</v>
      </c>
      <c r="M27" s="13">
        <v>250</v>
      </c>
      <c r="N27" s="210"/>
      <c r="O27" s="63"/>
      <c r="Q27" s="6" t="s">
        <v>138</v>
      </c>
      <c r="R27" s="13">
        <v>590</v>
      </c>
      <c r="S27" s="211"/>
      <c r="T27" s="84" t="s">
        <v>7137</v>
      </c>
      <c r="V27" s="95" t="s">
        <v>7223</v>
      </c>
      <c r="W27" s="67" t="s">
        <v>4935</v>
      </c>
      <c r="X27" s="6">
        <v>450</v>
      </c>
      <c r="AI27" s="6" t="s">
        <v>5354</v>
      </c>
      <c r="AJ27" s="6">
        <v>40</v>
      </c>
      <c r="AP27" s="89" t="s">
        <v>7459</v>
      </c>
      <c r="AQ27" s="15" t="s">
        <v>5908</v>
      </c>
      <c r="AR27" s="15">
        <v>450</v>
      </c>
      <c r="AX27" s="85" t="s">
        <v>7429</v>
      </c>
      <c r="AY27" s="6" t="s">
        <v>7038</v>
      </c>
      <c r="AZ27" s="67">
        <v>799</v>
      </c>
      <c r="BC27" s="6" t="s">
        <v>7036</v>
      </c>
      <c r="BD27" s="6">
        <v>450</v>
      </c>
      <c r="BK27" s="6" t="s">
        <v>7037</v>
      </c>
      <c r="BL27" s="6">
        <v>100</v>
      </c>
    </row>
    <row r="28" spans="1:64" x14ac:dyDescent="0.2">
      <c r="A28" s="140" t="s">
        <v>68</v>
      </c>
      <c r="B28" s="96" t="s">
        <v>25</v>
      </c>
      <c r="C28" s="115">
        <v>670</v>
      </c>
      <c r="K28" s="80" t="s">
        <v>7200</v>
      </c>
      <c r="L28" s="6" t="s">
        <v>98</v>
      </c>
      <c r="M28" s="13">
        <v>300</v>
      </c>
      <c r="N28" s="210"/>
      <c r="O28" s="63"/>
      <c r="Q28" s="6" t="s">
        <v>129</v>
      </c>
      <c r="R28" s="13">
        <v>430</v>
      </c>
      <c r="S28" s="211"/>
      <c r="T28" s="84" t="s">
        <v>7138</v>
      </c>
      <c r="V28" s="95" t="s">
        <v>7224</v>
      </c>
      <c r="W28" s="67" t="s">
        <v>4936</v>
      </c>
      <c r="X28" s="6">
        <v>500</v>
      </c>
      <c r="AI28" s="6" t="s">
        <v>99</v>
      </c>
      <c r="AJ28" s="6">
        <v>40</v>
      </c>
      <c r="AP28" s="89" t="s">
        <v>7369</v>
      </c>
      <c r="AQ28" s="15" t="s">
        <v>5909</v>
      </c>
      <c r="AR28" s="15">
        <v>600</v>
      </c>
      <c r="AX28" s="85" t="s">
        <v>7431</v>
      </c>
      <c r="AY28" s="6" t="s">
        <v>7041</v>
      </c>
      <c r="AZ28" s="67">
        <v>799</v>
      </c>
      <c r="BC28" s="6" t="s">
        <v>7039</v>
      </c>
      <c r="BD28" s="6">
        <v>450</v>
      </c>
      <c r="BK28" s="6" t="s">
        <v>7040</v>
      </c>
      <c r="BL28" s="6">
        <v>100</v>
      </c>
    </row>
    <row r="29" spans="1:64" x14ac:dyDescent="0.2">
      <c r="A29" s="140" t="s">
        <v>69</v>
      </c>
      <c r="B29" s="96" t="s">
        <v>26</v>
      </c>
      <c r="C29" s="115">
        <v>470</v>
      </c>
      <c r="Q29" s="6" t="s">
        <v>130</v>
      </c>
      <c r="R29" s="13">
        <v>450</v>
      </c>
      <c r="S29" s="211"/>
      <c r="T29" s="84" t="s">
        <v>7139</v>
      </c>
      <c r="V29" s="95" t="s">
        <v>7225</v>
      </c>
      <c r="W29" s="67" t="s">
        <v>4937</v>
      </c>
      <c r="X29" s="6">
        <v>650</v>
      </c>
      <c r="AP29" s="89" t="s">
        <v>7460</v>
      </c>
      <c r="AQ29" s="15" t="s">
        <v>5910</v>
      </c>
      <c r="AR29" s="15">
        <v>600</v>
      </c>
      <c r="AX29" s="85" t="s">
        <v>7433</v>
      </c>
      <c r="AY29" s="6" t="s">
        <v>7044</v>
      </c>
      <c r="AZ29" s="67">
        <v>289</v>
      </c>
      <c r="BC29" s="6" t="s">
        <v>7042</v>
      </c>
      <c r="BD29" s="6">
        <v>450</v>
      </c>
      <c r="BK29" s="6" t="s">
        <v>7043</v>
      </c>
      <c r="BL29" s="6">
        <v>40</v>
      </c>
    </row>
    <row r="30" spans="1:64" x14ac:dyDescent="0.2">
      <c r="A30" s="140" t="s">
        <v>70</v>
      </c>
      <c r="B30" s="96" t="s">
        <v>27</v>
      </c>
      <c r="C30" s="115">
        <v>570</v>
      </c>
      <c r="L30" s="4" t="s">
        <v>36</v>
      </c>
      <c r="M30" s="4" t="s">
        <v>1</v>
      </c>
      <c r="Q30" s="6" t="s">
        <v>131</v>
      </c>
      <c r="R30" s="13">
        <v>490</v>
      </c>
      <c r="S30" s="211"/>
      <c r="T30" s="84" t="s">
        <v>7140</v>
      </c>
      <c r="V30" s="95" t="s">
        <v>7226</v>
      </c>
      <c r="W30" s="67" t="s">
        <v>4938</v>
      </c>
      <c r="X30" s="6">
        <v>450</v>
      </c>
      <c r="AP30" s="89" t="s">
        <v>7401</v>
      </c>
      <c r="AQ30" s="15" t="s">
        <v>5911</v>
      </c>
      <c r="AR30" s="15">
        <v>500</v>
      </c>
      <c r="AX30" s="85" t="s">
        <v>7434</v>
      </c>
      <c r="AY30" s="6" t="s">
        <v>7046</v>
      </c>
      <c r="AZ30" s="67">
        <v>159</v>
      </c>
      <c r="BC30" s="6" t="s">
        <v>7045</v>
      </c>
      <c r="BD30" s="6">
        <v>200</v>
      </c>
    </row>
    <row r="31" spans="1:64" x14ac:dyDescent="0.2">
      <c r="A31" s="140" t="s">
        <v>71</v>
      </c>
      <c r="B31" s="96" t="s">
        <v>28</v>
      </c>
      <c r="C31" s="115">
        <v>570</v>
      </c>
      <c r="L31" s="3" t="s">
        <v>100</v>
      </c>
      <c r="M31" s="94">
        <v>90</v>
      </c>
      <c r="Q31" s="6" t="s">
        <v>132</v>
      </c>
      <c r="R31" s="13">
        <v>550</v>
      </c>
      <c r="S31" s="211"/>
      <c r="T31" s="84" t="s">
        <v>7141</v>
      </c>
      <c r="V31" s="95" t="s">
        <v>7227</v>
      </c>
      <c r="W31" s="67" t="s">
        <v>4939</v>
      </c>
      <c r="X31" s="6">
        <v>300</v>
      </c>
      <c r="AP31" s="89" t="s">
        <v>7314</v>
      </c>
      <c r="AQ31" s="15" t="s">
        <v>3567</v>
      </c>
      <c r="AR31" s="15">
        <v>350</v>
      </c>
      <c r="AX31" s="85" t="s">
        <v>7435</v>
      </c>
      <c r="AY31" s="6" t="s">
        <v>7048</v>
      </c>
      <c r="AZ31" s="67">
        <v>179</v>
      </c>
      <c r="BC31" s="6" t="s">
        <v>7047</v>
      </c>
      <c r="BD31" s="6">
        <v>220</v>
      </c>
    </row>
    <row r="32" spans="1:64" ht="17" thickBot="1" x14ac:dyDescent="0.25">
      <c r="A32" s="140" t="s">
        <v>72</v>
      </c>
      <c r="B32" s="96" t="s">
        <v>29</v>
      </c>
      <c r="C32" s="115">
        <v>670</v>
      </c>
      <c r="L32" s="3" t="s">
        <v>99</v>
      </c>
      <c r="M32" s="94">
        <v>60</v>
      </c>
      <c r="Q32" s="6" t="s">
        <v>136</v>
      </c>
      <c r="R32" s="13">
        <v>220</v>
      </c>
      <c r="S32" s="211"/>
      <c r="T32" s="84" t="s">
        <v>7142</v>
      </c>
      <c r="V32" s="95" t="s">
        <v>7228</v>
      </c>
      <c r="W32" s="67" t="s">
        <v>4940</v>
      </c>
      <c r="X32" s="6">
        <v>300</v>
      </c>
      <c r="AP32" s="89" t="s">
        <v>7323</v>
      </c>
      <c r="AQ32" s="15" t="s">
        <v>5912</v>
      </c>
      <c r="AR32" s="15">
        <v>450</v>
      </c>
      <c r="AX32" s="85" t="s">
        <v>7436</v>
      </c>
      <c r="AY32" s="6" t="s">
        <v>7050</v>
      </c>
      <c r="AZ32" s="67">
        <v>179</v>
      </c>
      <c r="BC32" s="6" t="s">
        <v>7049</v>
      </c>
      <c r="BD32" s="6">
        <v>380</v>
      </c>
    </row>
    <row r="33" spans="1:56" x14ac:dyDescent="0.2">
      <c r="A33" s="141" t="s">
        <v>253</v>
      </c>
      <c r="B33" s="8" t="s">
        <v>205</v>
      </c>
      <c r="C33" s="116">
        <v>570</v>
      </c>
      <c r="L33" s="98"/>
      <c r="M33" s="98"/>
      <c r="Q33" s="6" t="s">
        <v>133</v>
      </c>
      <c r="R33" s="103">
        <v>400</v>
      </c>
      <c r="S33" s="226" t="s">
        <v>7464</v>
      </c>
      <c r="T33" s="104" t="s">
        <v>7143</v>
      </c>
      <c r="V33" s="95" t="s">
        <v>7229</v>
      </c>
      <c r="W33" s="67" t="s">
        <v>4941</v>
      </c>
      <c r="X33" s="6">
        <v>500</v>
      </c>
      <c r="AP33" s="89" t="s">
        <v>7329</v>
      </c>
      <c r="AQ33" s="15" t="s">
        <v>5913</v>
      </c>
      <c r="AR33" s="15">
        <v>350</v>
      </c>
      <c r="AX33" s="85" t="s">
        <v>7437</v>
      </c>
      <c r="AY33" s="6" t="s">
        <v>7052</v>
      </c>
      <c r="AZ33" s="67">
        <v>309</v>
      </c>
      <c r="BC33" s="6" t="s">
        <v>7051</v>
      </c>
      <c r="BD33" s="6">
        <v>220</v>
      </c>
    </row>
    <row r="34" spans="1:56" x14ac:dyDescent="0.2">
      <c r="A34" s="141" t="s">
        <v>254</v>
      </c>
      <c r="B34" s="8" t="s">
        <v>206</v>
      </c>
      <c r="C34" s="116">
        <v>540</v>
      </c>
      <c r="Q34" s="6" t="s">
        <v>134</v>
      </c>
      <c r="R34" s="103">
        <v>440</v>
      </c>
      <c r="S34" s="227"/>
      <c r="T34" s="104" t="s">
        <v>7144</v>
      </c>
      <c r="V34" s="95" t="s">
        <v>7230</v>
      </c>
      <c r="W34" s="67" t="s">
        <v>4942</v>
      </c>
      <c r="X34" s="6">
        <v>550</v>
      </c>
      <c r="AX34" s="85" t="s">
        <v>7438</v>
      </c>
      <c r="AY34" s="6" t="s">
        <v>7053</v>
      </c>
      <c r="AZ34" s="67">
        <v>439</v>
      </c>
      <c r="BC34" s="6" t="s">
        <v>7008</v>
      </c>
      <c r="BD34" s="6">
        <v>300</v>
      </c>
    </row>
    <row r="35" spans="1:56" ht="17" thickBot="1" x14ac:dyDescent="0.25">
      <c r="A35" s="141" t="s">
        <v>255</v>
      </c>
      <c r="B35" s="8" t="s">
        <v>207</v>
      </c>
      <c r="C35" s="116">
        <v>570</v>
      </c>
      <c r="Q35" s="6" t="s">
        <v>135</v>
      </c>
      <c r="R35" s="103">
        <v>470</v>
      </c>
      <c r="S35" s="228"/>
      <c r="T35" s="104" t="s">
        <v>7145</v>
      </c>
      <c r="V35" s="95" t="s">
        <v>7231</v>
      </c>
      <c r="W35" s="67" t="s">
        <v>4943</v>
      </c>
      <c r="X35" s="6">
        <v>500</v>
      </c>
      <c r="AX35" s="85" t="s">
        <v>7439</v>
      </c>
      <c r="AY35" s="6" t="s">
        <v>7054</v>
      </c>
      <c r="AZ35" s="67">
        <v>439</v>
      </c>
      <c r="BC35" s="6" t="s">
        <v>6999</v>
      </c>
      <c r="BD35" s="6">
        <v>300</v>
      </c>
    </row>
    <row r="36" spans="1:56" x14ac:dyDescent="0.2">
      <c r="A36" s="141" t="s">
        <v>256</v>
      </c>
      <c r="B36" s="8" t="s">
        <v>208</v>
      </c>
      <c r="C36" s="116">
        <v>540</v>
      </c>
      <c r="Q36" s="6" t="s">
        <v>140</v>
      </c>
      <c r="R36" s="13">
        <v>330</v>
      </c>
      <c r="S36" s="211" t="s">
        <v>139</v>
      </c>
      <c r="T36" s="84" t="s">
        <v>7146</v>
      </c>
      <c r="V36" s="95" t="s">
        <v>7232</v>
      </c>
      <c r="W36" s="67" t="s">
        <v>4944</v>
      </c>
      <c r="X36" s="6">
        <v>350</v>
      </c>
      <c r="AX36" s="85" t="s">
        <v>7440</v>
      </c>
      <c r="AY36" s="6" t="s">
        <v>7056</v>
      </c>
      <c r="AZ36" s="67">
        <v>439</v>
      </c>
      <c r="BC36" s="6" t="s">
        <v>7055</v>
      </c>
      <c r="BD36" s="6">
        <v>250</v>
      </c>
    </row>
    <row r="37" spans="1:56" x14ac:dyDescent="0.2">
      <c r="A37" s="141" t="s">
        <v>257</v>
      </c>
      <c r="B37" s="8" t="s">
        <v>209</v>
      </c>
      <c r="C37" s="116">
        <v>570</v>
      </c>
      <c r="Q37" s="6" t="s">
        <v>141</v>
      </c>
      <c r="R37" s="13">
        <v>440</v>
      </c>
      <c r="S37" s="211"/>
      <c r="T37" s="84" t="s">
        <v>7147</v>
      </c>
      <c r="V37" s="95" t="s">
        <v>7233</v>
      </c>
      <c r="W37" s="67" t="s">
        <v>4945</v>
      </c>
      <c r="X37" s="6">
        <v>350</v>
      </c>
      <c r="AX37" s="85" t="s">
        <v>7441</v>
      </c>
      <c r="AY37" s="6" t="s">
        <v>7058</v>
      </c>
      <c r="AZ37" s="67">
        <v>479</v>
      </c>
      <c r="BC37" s="6" t="s">
        <v>7057</v>
      </c>
      <c r="BD37" s="6">
        <v>240</v>
      </c>
    </row>
    <row r="38" spans="1:56" x14ac:dyDescent="0.2">
      <c r="A38" s="141" t="s">
        <v>258</v>
      </c>
      <c r="B38" s="8" t="s">
        <v>210</v>
      </c>
      <c r="C38" s="116">
        <v>540</v>
      </c>
      <c r="Q38" s="6" t="s">
        <v>142</v>
      </c>
      <c r="R38" s="13">
        <v>490</v>
      </c>
      <c r="S38" s="211"/>
      <c r="T38" s="84" t="s">
        <v>7148</v>
      </c>
      <c r="V38" s="95" t="s">
        <v>7234</v>
      </c>
      <c r="W38" s="67" t="s">
        <v>4946</v>
      </c>
      <c r="X38" s="6">
        <v>350</v>
      </c>
      <c r="AX38" s="85" t="s">
        <v>7442</v>
      </c>
      <c r="AY38" s="6" t="s">
        <v>7060</v>
      </c>
      <c r="AZ38" s="67">
        <v>489</v>
      </c>
      <c r="BC38" s="6" t="s">
        <v>7059</v>
      </c>
      <c r="BD38" s="6">
        <v>220</v>
      </c>
    </row>
    <row r="39" spans="1:56" x14ac:dyDescent="0.2">
      <c r="A39" s="141" t="s">
        <v>259</v>
      </c>
      <c r="B39" s="8" t="s">
        <v>211</v>
      </c>
      <c r="C39" s="116">
        <v>570</v>
      </c>
      <c r="Q39" s="6" t="s">
        <v>143</v>
      </c>
      <c r="R39" s="13">
        <v>550</v>
      </c>
      <c r="S39" s="209"/>
      <c r="T39" s="84" t="s">
        <v>7149</v>
      </c>
      <c r="V39" s="95" t="s">
        <v>7235</v>
      </c>
      <c r="W39" s="67" t="s">
        <v>4947</v>
      </c>
      <c r="X39" s="6">
        <v>350</v>
      </c>
      <c r="AX39" s="85" t="s">
        <v>7443</v>
      </c>
      <c r="AY39" s="6" t="s">
        <v>7062</v>
      </c>
      <c r="AZ39" s="67">
        <v>489</v>
      </c>
      <c r="BC39" s="6" t="s">
        <v>7061</v>
      </c>
      <c r="BD39" s="6">
        <v>290</v>
      </c>
    </row>
    <row r="40" spans="1:56" x14ac:dyDescent="0.2">
      <c r="A40" s="141" t="s">
        <v>260</v>
      </c>
      <c r="B40" s="8" t="s">
        <v>212</v>
      </c>
      <c r="C40" s="116">
        <v>540</v>
      </c>
      <c r="Q40" s="6" t="s">
        <v>145</v>
      </c>
      <c r="R40" s="13">
        <v>400</v>
      </c>
      <c r="S40" s="208" t="s">
        <v>144</v>
      </c>
      <c r="T40" s="84" t="s">
        <v>7150</v>
      </c>
      <c r="V40" s="95" t="s">
        <v>7236</v>
      </c>
      <c r="W40" s="67" t="s">
        <v>4948</v>
      </c>
      <c r="X40" s="6">
        <v>360</v>
      </c>
      <c r="AX40" s="85" t="s">
        <v>7444</v>
      </c>
      <c r="AY40" s="6" t="s">
        <v>7064</v>
      </c>
      <c r="AZ40" s="67">
        <v>329</v>
      </c>
      <c r="BC40" s="6" t="s">
        <v>7063</v>
      </c>
      <c r="BD40" s="6">
        <v>320</v>
      </c>
    </row>
    <row r="41" spans="1:56" x14ac:dyDescent="0.2">
      <c r="A41" s="141" t="s">
        <v>261</v>
      </c>
      <c r="B41" s="8" t="s">
        <v>213</v>
      </c>
      <c r="C41" s="116">
        <v>570</v>
      </c>
      <c r="Q41" s="6" t="s">
        <v>146</v>
      </c>
      <c r="R41" s="13">
        <v>430</v>
      </c>
      <c r="S41" s="211"/>
      <c r="T41" s="84" t="s">
        <v>7151</v>
      </c>
      <c r="V41" s="95" t="s">
        <v>7237</v>
      </c>
      <c r="W41" s="67" t="s">
        <v>4949</v>
      </c>
      <c r="X41" s="6">
        <v>450</v>
      </c>
      <c r="AX41" s="85" t="s">
        <v>7445</v>
      </c>
      <c r="AY41" s="6" t="s">
        <v>7066</v>
      </c>
      <c r="AZ41" s="67">
        <v>359</v>
      </c>
      <c r="BC41" s="6" t="s">
        <v>7065</v>
      </c>
      <c r="BD41" s="6">
        <v>300</v>
      </c>
    </row>
    <row r="42" spans="1:56" x14ac:dyDescent="0.2">
      <c r="A42" s="141" t="s">
        <v>262</v>
      </c>
      <c r="B42" s="8" t="s">
        <v>214</v>
      </c>
      <c r="C42" s="116">
        <v>540</v>
      </c>
      <c r="Q42" s="6" t="s">
        <v>147</v>
      </c>
      <c r="R42" s="13">
        <v>470</v>
      </c>
      <c r="S42" s="211"/>
      <c r="T42" s="84" t="s">
        <v>7152</v>
      </c>
      <c r="V42" s="95" t="s">
        <v>7238</v>
      </c>
      <c r="W42" s="67" t="s">
        <v>4950</v>
      </c>
      <c r="X42" s="6">
        <v>300</v>
      </c>
      <c r="AX42" s="85" t="s">
        <v>7446</v>
      </c>
      <c r="AY42" s="6" t="s">
        <v>7067</v>
      </c>
      <c r="AZ42" s="67">
        <v>349</v>
      </c>
      <c r="BC42" s="6" t="s">
        <v>7005</v>
      </c>
      <c r="BD42" s="6">
        <v>300</v>
      </c>
    </row>
    <row r="43" spans="1:56" x14ac:dyDescent="0.2">
      <c r="A43" s="141" t="s">
        <v>263</v>
      </c>
      <c r="B43" s="8" t="s">
        <v>215</v>
      </c>
      <c r="C43" s="116">
        <v>570</v>
      </c>
      <c r="Q43" s="6" t="s">
        <v>148</v>
      </c>
      <c r="R43" s="13">
        <v>490</v>
      </c>
      <c r="S43" s="209"/>
      <c r="T43" s="84" t="s">
        <v>7153</v>
      </c>
      <c r="V43" s="95" t="s">
        <v>7239</v>
      </c>
      <c r="W43" s="67" t="s">
        <v>4951</v>
      </c>
      <c r="X43" s="6">
        <v>300</v>
      </c>
      <c r="AX43" s="85" t="s">
        <v>7447</v>
      </c>
      <c r="AY43" s="6" t="s">
        <v>7069</v>
      </c>
      <c r="AZ43" s="67">
        <v>90</v>
      </c>
      <c r="BC43" s="6" t="s">
        <v>7068</v>
      </c>
      <c r="BD43" s="6">
        <v>300</v>
      </c>
    </row>
    <row r="44" spans="1:56" x14ac:dyDescent="0.2">
      <c r="A44" s="141" t="s">
        <v>264</v>
      </c>
      <c r="B44" s="8" t="s">
        <v>216</v>
      </c>
      <c r="C44" s="116">
        <v>540</v>
      </c>
      <c r="Q44" s="6" t="s">
        <v>150</v>
      </c>
      <c r="R44" s="13">
        <v>300</v>
      </c>
      <c r="S44" s="208" t="s">
        <v>149</v>
      </c>
      <c r="T44" s="84" t="s">
        <v>7154</v>
      </c>
      <c r="AX44" s="85" t="s">
        <v>7448</v>
      </c>
      <c r="AY44" s="6" t="s">
        <v>7070</v>
      </c>
      <c r="AZ44" s="67">
        <v>40</v>
      </c>
      <c r="BC44" s="6" t="s">
        <v>7014</v>
      </c>
      <c r="BD44" s="6">
        <v>300</v>
      </c>
    </row>
    <row r="45" spans="1:56" x14ac:dyDescent="0.2">
      <c r="A45" s="141" t="s">
        <v>265</v>
      </c>
      <c r="B45" s="8" t="s">
        <v>217</v>
      </c>
      <c r="C45" s="116">
        <v>570</v>
      </c>
      <c r="Q45" s="6" t="s">
        <v>151</v>
      </c>
      <c r="R45" s="13">
        <v>330</v>
      </c>
      <c r="S45" s="211"/>
      <c r="T45" s="84" t="s">
        <v>7155</v>
      </c>
      <c r="AX45" s="85" t="s">
        <v>7449</v>
      </c>
      <c r="AY45" s="6" t="s">
        <v>7072</v>
      </c>
      <c r="AZ45" s="67">
        <v>190</v>
      </c>
      <c r="BC45" s="6" t="s">
        <v>7071</v>
      </c>
      <c r="BD45" s="6">
        <v>290</v>
      </c>
    </row>
    <row r="46" spans="1:56" x14ac:dyDescent="0.2">
      <c r="A46" s="141" t="s">
        <v>266</v>
      </c>
      <c r="B46" s="8" t="s">
        <v>218</v>
      </c>
      <c r="C46" s="116">
        <v>540</v>
      </c>
      <c r="Q46" s="6" t="s">
        <v>152</v>
      </c>
      <c r="R46" s="13">
        <v>400</v>
      </c>
      <c r="S46" s="211"/>
      <c r="T46" s="84" t="s">
        <v>7156</v>
      </c>
      <c r="W46" s="7" t="s">
        <v>36</v>
      </c>
      <c r="X46" s="7" t="s">
        <v>1</v>
      </c>
      <c r="AX46" s="85" t="s">
        <v>7450</v>
      </c>
      <c r="AY46" s="6" t="s">
        <v>7074</v>
      </c>
      <c r="AZ46" s="67">
        <v>140</v>
      </c>
      <c r="BC46" s="6" t="s">
        <v>7073</v>
      </c>
      <c r="BD46" s="6">
        <v>450</v>
      </c>
    </row>
    <row r="47" spans="1:56" x14ac:dyDescent="0.2">
      <c r="A47" s="141" t="s">
        <v>267</v>
      </c>
      <c r="B47" s="8" t="s">
        <v>219</v>
      </c>
      <c r="C47" s="116">
        <v>620</v>
      </c>
      <c r="Q47" s="6" t="s">
        <v>153</v>
      </c>
      <c r="R47" s="13">
        <v>480</v>
      </c>
      <c r="S47" s="209"/>
      <c r="T47" s="84" t="s">
        <v>7157</v>
      </c>
      <c r="W47" s="6" t="s">
        <v>4952</v>
      </c>
      <c r="X47" s="6">
        <v>250</v>
      </c>
      <c r="AX47" s="85" t="s">
        <v>7451</v>
      </c>
      <c r="AY47" s="6" t="s">
        <v>7076</v>
      </c>
      <c r="AZ47" s="67">
        <v>30</v>
      </c>
      <c r="BC47" s="6" t="s">
        <v>7075</v>
      </c>
      <c r="BD47" s="6">
        <v>250</v>
      </c>
    </row>
    <row r="48" spans="1:56" x14ac:dyDescent="0.2">
      <c r="A48" s="141" t="s">
        <v>268</v>
      </c>
      <c r="B48" s="8" t="s">
        <v>220</v>
      </c>
      <c r="C48" s="116">
        <v>590</v>
      </c>
      <c r="Q48" s="6"/>
      <c r="R48" s="6"/>
      <c r="W48" s="6" t="s">
        <v>4953</v>
      </c>
      <c r="X48" s="6">
        <v>350</v>
      </c>
      <c r="AX48" s="85" t="s">
        <v>7295</v>
      </c>
      <c r="AY48" s="6" t="s">
        <v>7078</v>
      </c>
      <c r="AZ48" s="67">
        <v>249</v>
      </c>
      <c r="BC48" s="6" t="s">
        <v>7077</v>
      </c>
      <c r="BD48" s="6">
        <v>270</v>
      </c>
    </row>
    <row r="49" spans="1:56" x14ac:dyDescent="0.2">
      <c r="A49" s="141" t="s">
        <v>269</v>
      </c>
      <c r="B49" s="8" t="s">
        <v>221</v>
      </c>
      <c r="C49" s="116">
        <v>620</v>
      </c>
      <c r="Q49" s="6"/>
      <c r="R49" s="6"/>
      <c r="W49" s="6" t="s">
        <v>4954</v>
      </c>
      <c r="X49" s="6">
        <v>250</v>
      </c>
      <c r="AX49" s="85" t="s">
        <v>7300</v>
      </c>
      <c r="AY49" s="6" t="s">
        <v>7080</v>
      </c>
      <c r="AZ49" s="67">
        <v>249</v>
      </c>
      <c r="BC49" s="6" t="s">
        <v>7079</v>
      </c>
      <c r="BD49" s="6">
        <v>250</v>
      </c>
    </row>
    <row r="50" spans="1:56" x14ac:dyDescent="0.2">
      <c r="A50" s="141" t="s">
        <v>270</v>
      </c>
      <c r="B50" s="8" t="s">
        <v>222</v>
      </c>
      <c r="C50" s="116">
        <v>590</v>
      </c>
      <c r="Q50" s="6"/>
      <c r="R50" s="6"/>
      <c r="W50" s="6" t="s">
        <v>4955</v>
      </c>
      <c r="X50" s="6">
        <v>350</v>
      </c>
      <c r="AX50" s="85" t="s">
        <v>7305</v>
      </c>
      <c r="AY50" s="6" t="s">
        <v>7082</v>
      </c>
      <c r="AZ50" s="67">
        <v>249</v>
      </c>
      <c r="BC50" s="6" t="s">
        <v>7081</v>
      </c>
      <c r="BD50" s="6">
        <v>250</v>
      </c>
    </row>
    <row r="51" spans="1:56" x14ac:dyDescent="0.2">
      <c r="A51" s="141" t="s">
        <v>271</v>
      </c>
      <c r="B51" s="8" t="s">
        <v>223</v>
      </c>
      <c r="C51" s="116">
        <v>620</v>
      </c>
      <c r="W51" s="6" t="s">
        <v>4956</v>
      </c>
      <c r="X51" s="6">
        <v>300</v>
      </c>
      <c r="AX51" s="85" t="s">
        <v>7309</v>
      </c>
      <c r="AY51" s="6" t="s">
        <v>7084</v>
      </c>
      <c r="AZ51" s="67">
        <v>249</v>
      </c>
      <c r="BC51" s="6" t="s">
        <v>7083</v>
      </c>
      <c r="BD51" s="6">
        <v>250</v>
      </c>
    </row>
    <row r="52" spans="1:56" x14ac:dyDescent="0.2">
      <c r="A52" s="141" t="s">
        <v>272</v>
      </c>
      <c r="B52" s="8" t="s">
        <v>224</v>
      </c>
      <c r="C52" s="116">
        <v>590</v>
      </c>
      <c r="Q52" s="7" t="s">
        <v>154</v>
      </c>
      <c r="R52" s="7" t="s">
        <v>1</v>
      </c>
      <c r="W52" s="6" t="s">
        <v>4957</v>
      </c>
      <c r="X52" s="6">
        <v>400</v>
      </c>
      <c r="AX52" s="85" t="s">
        <v>7316</v>
      </c>
      <c r="AY52" s="6" t="s">
        <v>7086</v>
      </c>
      <c r="AZ52" s="67">
        <v>269</v>
      </c>
      <c r="BC52" s="6" t="s">
        <v>7085</v>
      </c>
      <c r="BD52" s="6">
        <v>300</v>
      </c>
    </row>
    <row r="53" spans="1:56" x14ac:dyDescent="0.2">
      <c r="A53" s="141" t="s">
        <v>273</v>
      </c>
      <c r="B53" s="8" t="s">
        <v>225</v>
      </c>
      <c r="C53" s="116">
        <v>620</v>
      </c>
      <c r="Q53" s="6" t="s">
        <v>155</v>
      </c>
      <c r="R53" s="6">
        <v>420</v>
      </c>
      <c r="T53" s="84" t="s">
        <v>7157</v>
      </c>
      <c r="W53" s="6" t="s">
        <v>4958</v>
      </c>
      <c r="X53" s="6">
        <v>300</v>
      </c>
      <c r="AX53" s="85" t="s">
        <v>7321</v>
      </c>
      <c r="AY53" s="6" t="s">
        <v>7088</v>
      </c>
      <c r="AZ53" s="67">
        <v>359</v>
      </c>
      <c r="BC53" s="6" t="s">
        <v>7087</v>
      </c>
      <c r="BD53" s="6">
        <v>190</v>
      </c>
    </row>
    <row r="54" spans="1:56" x14ac:dyDescent="0.2">
      <c r="A54" s="141" t="s">
        <v>274</v>
      </c>
      <c r="B54" s="8" t="s">
        <v>226</v>
      </c>
      <c r="C54" s="116">
        <v>590</v>
      </c>
      <c r="Q54" s="6" t="s">
        <v>156</v>
      </c>
      <c r="R54" s="6">
        <v>620</v>
      </c>
      <c r="T54" s="84" t="s">
        <v>7158</v>
      </c>
      <c r="W54" s="6" t="s">
        <v>4959</v>
      </c>
      <c r="X54" s="6">
        <v>350</v>
      </c>
      <c r="AX54" s="85" t="s">
        <v>7327</v>
      </c>
      <c r="AY54" s="6" t="s">
        <v>7090</v>
      </c>
      <c r="AZ54" s="67">
        <v>249</v>
      </c>
      <c r="BC54" s="6" t="s">
        <v>7089</v>
      </c>
      <c r="BD54" s="6">
        <v>190</v>
      </c>
    </row>
    <row r="55" spans="1:56" x14ac:dyDescent="0.2">
      <c r="A55" s="141" t="s">
        <v>275</v>
      </c>
      <c r="B55" s="8" t="s">
        <v>227</v>
      </c>
      <c r="C55" s="116">
        <v>620</v>
      </c>
      <c r="Q55" s="6" t="s">
        <v>157</v>
      </c>
      <c r="R55" s="6">
        <v>520</v>
      </c>
      <c r="T55" s="84" t="s">
        <v>7159</v>
      </c>
      <c r="W55" s="6" t="s">
        <v>4960</v>
      </c>
      <c r="X55" s="6">
        <v>450</v>
      </c>
      <c r="AX55" s="85" t="s">
        <v>7333</v>
      </c>
      <c r="AY55" s="6" t="s">
        <v>7092</v>
      </c>
      <c r="AZ55" s="67">
        <v>249</v>
      </c>
      <c r="BC55" s="6" t="s">
        <v>7091</v>
      </c>
      <c r="BD55" s="6">
        <v>250</v>
      </c>
    </row>
    <row r="56" spans="1:56" x14ac:dyDescent="0.2">
      <c r="A56" s="141" t="s">
        <v>276</v>
      </c>
      <c r="B56" s="8" t="s">
        <v>228</v>
      </c>
      <c r="C56" s="116">
        <v>590</v>
      </c>
      <c r="Q56" s="6" t="s">
        <v>158</v>
      </c>
      <c r="R56" s="6">
        <v>320</v>
      </c>
      <c r="T56" s="84" t="s">
        <v>7160</v>
      </c>
      <c r="W56" s="6" t="s">
        <v>4961</v>
      </c>
      <c r="X56" s="6">
        <v>200</v>
      </c>
      <c r="AX56" s="85" t="s">
        <v>7340</v>
      </c>
      <c r="AY56" s="6" t="s">
        <v>7094</v>
      </c>
      <c r="AZ56" s="67">
        <v>269</v>
      </c>
      <c r="BC56" s="6" t="s">
        <v>7093</v>
      </c>
      <c r="BD56" s="6">
        <v>250</v>
      </c>
    </row>
    <row r="57" spans="1:56" x14ac:dyDescent="0.2">
      <c r="A57" s="141" t="s">
        <v>277</v>
      </c>
      <c r="B57" s="8" t="s">
        <v>229</v>
      </c>
      <c r="C57" s="116">
        <v>440</v>
      </c>
      <c r="W57" s="6" t="s">
        <v>4962</v>
      </c>
      <c r="X57" s="6">
        <v>300</v>
      </c>
      <c r="AX57" s="85" t="s">
        <v>7452</v>
      </c>
      <c r="AY57" s="6" t="s">
        <v>7096</v>
      </c>
      <c r="AZ57" s="67">
        <v>90</v>
      </c>
      <c r="BC57" s="6" t="s">
        <v>7095</v>
      </c>
      <c r="BD57" s="6">
        <v>80</v>
      </c>
    </row>
    <row r="58" spans="1:56" x14ac:dyDescent="0.2">
      <c r="A58" s="141" t="s">
        <v>278</v>
      </c>
      <c r="B58" s="8" t="s">
        <v>230</v>
      </c>
      <c r="C58" s="116">
        <v>410</v>
      </c>
      <c r="Q58" s="4" t="s">
        <v>36</v>
      </c>
      <c r="R58" s="4" t="s">
        <v>1</v>
      </c>
      <c r="W58" s="6" t="s">
        <v>4963</v>
      </c>
      <c r="X58" s="6">
        <v>150</v>
      </c>
      <c r="AX58" s="85" t="s">
        <v>7453</v>
      </c>
      <c r="AY58" s="6" t="s">
        <v>7097</v>
      </c>
      <c r="AZ58" s="67">
        <v>110</v>
      </c>
    </row>
    <row r="59" spans="1:56" x14ac:dyDescent="0.2">
      <c r="A59" s="141" t="s">
        <v>279</v>
      </c>
      <c r="B59" s="8" t="s">
        <v>231</v>
      </c>
      <c r="C59" s="116">
        <v>470</v>
      </c>
      <c r="Q59" s="3" t="s">
        <v>100</v>
      </c>
      <c r="R59" s="3" t="s">
        <v>159</v>
      </c>
      <c r="W59" s="6" t="s">
        <v>4964</v>
      </c>
      <c r="X59" s="6">
        <v>100</v>
      </c>
      <c r="AX59" s="85" t="s">
        <v>7454</v>
      </c>
      <c r="AY59" s="6" t="s">
        <v>7098</v>
      </c>
      <c r="AZ59" s="67">
        <v>150</v>
      </c>
    </row>
    <row r="60" spans="1:56" x14ac:dyDescent="0.2">
      <c r="A60" s="141" t="s">
        <v>280</v>
      </c>
      <c r="B60" s="8" t="s">
        <v>232</v>
      </c>
      <c r="C60" s="116">
        <v>440</v>
      </c>
      <c r="Q60" s="3" t="s">
        <v>99</v>
      </c>
      <c r="R60" s="3">
        <v>60</v>
      </c>
      <c r="W60" s="6" t="s">
        <v>4965</v>
      </c>
      <c r="X60" s="6">
        <v>70</v>
      </c>
      <c r="AX60" s="85" t="s">
        <v>7455</v>
      </c>
      <c r="AY60" s="6" t="s">
        <v>7099</v>
      </c>
      <c r="AZ60" s="67">
        <v>350</v>
      </c>
    </row>
    <row r="61" spans="1:56" x14ac:dyDescent="0.2">
      <c r="A61" s="141" t="s">
        <v>281</v>
      </c>
      <c r="B61" s="8" t="s">
        <v>233</v>
      </c>
      <c r="C61" s="116">
        <v>470</v>
      </c>
      <c r="Q61" s="3" t="s">
        <v>101</v>
      </c>
      <c r="R61" s="3">
        <v>50</v>
      </c>
      <c r="W61" s="6" t="s">
        <v>4966</v>
      </c>
      <c r="X61" s="6">
        <v>120</v>
      </c>
      <c r="AX61" s="85" t="s">
        <v>7456</v>
      </c>
      <c r="AY61" s="6" t="s">
        <v>7100</v>
      </c>
      <c r="AZ61" s="67">
        <v>330</v>
      </c>
    </row>
    <row r="62" spans="1:56" x14ac:dyDescent="0.2">
      <c r="A62" s="141" t="s">
        <v>282</v>
      </c>
      <c r="B62" s="8" t="s">
        <v>234</v>
      </c>
      <c r="C62" s="116">
        <v>440</v>
      </c>
      <c r="Q62" s="3" t="s">
        <v>160</v>
      </c>
      <c r="R62" s="3">
        <v>200</v>
      </c>
      <c r="W62" s="6" t="s">
        <v>4967</v>
      </c>
      <c r="X62" s="6">
        <v>150</v>
      </c>
      <c r="AX62" s="85" t="s">
        <v>7457</v>
      </c>
      <c r="AY62" s="6" t="s">
        <v>7101</v>
      </c>
      <c r="AZ62" s="67">
        <v>330</v>
      </c>
    </row>
    <row r="63" spans="1:56" ht="17" thickBot="1" x14ac:dyDescent="0.25">
      <c r="A63" s="141" t="s">
        <v>283</v>
      </c>
      <c r="B63" s="8" t="s">
        <v>235</v>
      </c>
      <c r="C63" s="116">
        <v>540</v>
      </c>
      <c r="Q63" s="3" t="s">
        <v>161</v>
      </c>
      <c r="R63" s="3">
        <v>300</v>
      </c>
      <c r="AX63" s="85" t="s">
        <v>7458</v>
      </c>
      <c r="AY63" s="6" t="s">
        <v>7102</v>
      </c>
      <c r="AZ63" s="71">
        <v>150</v>
      </c>
    </row>
    <row r="64" spans="1:56" ht="17" thickBot="1" x14ac:dyDescent="0.25">
      <c r="A64" s="141" t="s">
        <v>284</v>
      </c>
      <c r="B64" s="8" t="s">
        <v>236</v>
      </c>
      <c r="C64" s="116">
        <v>510</v>
      </c>
      <c r="Q64" s="3" t="s">
        <v>162</v>
      </c>
      <c r="R64" s="3">
        <v>350</v>
      </c>
      <c r="AY64" s="224" t="s">
        <v>6990</v>
      </c>
      <c r="AZ64" s="225"/>
    </row>
    <row r="65" spans="1:52" x14ac:dyDescent="0.2">
      <c r="A65" s="141" t="s">
        <v>285</v>
      </c>
      <c r="B65" s="8" t="s">
        <v>237</v>
      </c>
      <c r="C65" s="116">
        <v>690</v>
      </c>
      <c r="Q65" s="3" t="s">
        <v>163</v>
      </c>
      <c r="R65" s="3">
        <v>70</v>
      </c>
      <c r="AY65" s="35" t="s">
        <v>7103</v>
      </c>
      <c r="AZ65" s="36">
        <v>90</v>
      </c>
    </row>
    <row r="66" spans="1:52" x14ac:dyDescent="0.2">
      <c r="A66" s="141" t="s">
        <v>286</v>
      </c>
      <c r="B66" s="8" t="s">
        <v>238</v>
      </c>
      <c r="C66" s="116">
        <v>660</v>
      </c>
      <c r="Q66" s="6" t="s">
        <v>164</v>
      </c>
      <c r="R66" s="6">
        <v>90</v>
      </c>
      <c r="AY66" s="35" t="s">
        <v>7104</v>
      </c>
      <c r="AZ66" s="36">
        <v>50</v>
      </c>
    </row>
    <row r="67" spans="1:52" ht="17" thickBot="1" x14ac:dyDescent="0.25">
      <c r="A67" s="141" t="s">
        <v>287</v>
      </c>
      <c r="B67" s="8" t="s">
        <v>239</v>
      </c>
      <c r="C67" s="116">
        <v>440</v>
      </c>
      <c r="Q67" s="6" t="s">
        <v>193</v>
      </c>
      <c r="R67" s="6">
        <v>140</v>
      </c>
      <c r="AY67" s="37" t="s">
        <v>40</v>
      </c>
      <c r="AZ67" s="38">
        <v>100</v>
      </c>
    </row>
    <row r="68" spans="1:52" x14ac:dyDescent="0.2">
      <c r="A68" s="141" t="s">
        <v>288</v>
      </c>
      <c r="B68" s="8" t="s">
        <v>240</v>
      </c>
      <c r="C68" s="116">
        <v>410</v>
      </c>
      <c r="Q68" s="6" t="s">
        <v>194</v>
      </c>
      <c r="R68" s="6">
        <v>170</v>
      </c>
    </row>
    <row r="69" spans="1:52" x14ac:dyDescent="0.2">
      <c r="A69" s="141" t="s">
        <v>289</v>
      </c>
      <c r="B69" s="8" t="s">
        <v>241</v>
      </c>
      <c r="C69" s="116">
        <v>480</v>
      </c>
      <c r="Q69" s="6" t="s">
        <v>195</v>
      </c>
      <c r="R69" s="6">
        <v>200</v>
      </c>
    </row>
    <row r="70" spans="1:52" x14ac:dyDescent="0.2">
      <c r="A70" s="141" t="s">
        <v>290</v>
      </c>
      <c r="B70" s="8" t="s">
        <v>242</v>
      </c>
      <c r="C70" s="116">
        <v>450</v>
      </c>
      <c r="Q70" s="6" t="s">
        <v>189</v>
      </c>
      <c r="R70" s="6">
        <v>350</v>
      </c>
    </row>
    <row r="71" spans="1:52" x14ac:dyDescent="0.2">
      <c r="A71" s="141" t="s">
        <v>291</v>
      </c>
      <c r="B71" s="8" t="s">
        <v>243</v>
      </c>
      <c r="C71" s="116">
        <v>390</v>
      </c>
      <c r="Q71" s="6" t="s">
        <v>190</v>
      </c>
      <c r="R71" s="6">
        <v>140</v>
      </c>
    </row>
    <row r="72" spans="1:52" x14ac:dyDescent="0.2">
      <c r="A72" s="141" t="s">
        <v>292</v>
      </c>
      <c r="B72" s="8" t="s">
        <v>244</v>
      </c>
      <c r="C72" s="116">
        <v>360</v>
      </c>
      <c r="Q72" s="6" t="s">
        <v>191</v>
      </c>
      <c r="R72" s="6">
        <v>170</v>
      </c>
    </row>
    <row r="73" spans="1:52" x14ac:dyDescent="0.2">
      <c r="A73" s="141" t="s">
        <v>293</v>
      </c>
      <c r="B73" s="8" t="s">
        <v>245</v>
      </c>
      <c r="C73" s="116">
        <v>340</v>
      </c>
      <c r="Q73" s="6" t="s">
        <v>192</v>
      </c>
      <c r="R73" s="6">
        <v>200</v>
      </c>
    </row>
    <row r="74" spans="1:52" x14ac:dyDescent="0.2">
      <c r="A74" s="141" t="s">
        <v>294</v>
      </c>
      <c r="B74" s="8" t="s">
        <v>246</v>
      </c>
      <c r="C74" s="116">
        <v>310</v>
      </c>
      <c r="Q74" s="6" t="s">
        <v>196</v>
      </c>
      <c r="R74" s="6">
        <v>450</v>
      </c>
    </row>
    <row r="75" spans="1:52" x14ac:dyDescent="0.2">
      <c r="A75" s="141" t="s">
        <v>295</v>
      </c>
      <c r="B75" s="8" t="s">
        <v>247</v>
      </c>
      <c r="C75" s="116">
        <v>340</v>
      </c>
      <c r="Q75" s="6" t="s">
        <v>197</v>
      </c>
      <c r="R75" s="6">
        <v>320</v>
      </c>
    </row>
    <row r="76" spans="1:52" x14ac:dyDescent="0.2">
      <c r="A76" s="141" t="s">
        <v>296</v>
      </c>
      <c r="B76" s="8" t="s">
        <v>248</v>
      </c>
      <c r="C76" s="116">
        <v>310</v>
      </c>
      <c r="Q76" s="6" t="s">
        <v>198</v>
      </c>
      <c r="R76" s="6">
        <v>370</v>
      </c>
    </row>
    <row r="77" spans="1:52" x14ac:dyDescent="0.2">
      <c r="A77" s="141" t="s">
        <v>297</v>
      </c>
      <c r="B77" s="8" t="s">
        <v>249</v>
      </c>
      <c r="C77" s="116">
        <v>340</v>
      </c>
      <c r="Q77" s="6" t="s">
        <v>199</v>
      </c>
      <c r="R77" s="6">
        <v>330</v>
      </c>
    </row>
    <row r="78" spans="1:52" x14ac:dyDescent="0.2">
      <c r="A78" s="141" t="s">
        <v>298</v>
      </c>
      <c r="B78" s="8" t="s">
        <v>250</v>
      </c>
      <c r="C78" s="116">
        <v>310</v>
      </c>
      <c r="Q78" s="6" t="s">
        <v>202</v>
      </c>
      <c r="R78" s="6">
        <v>380</v>
      </c>
    </row>
    <row r="79" spans="1:52" x14ac:dyDescent="0.2">
      <c r="A79" s="141" t="s">
        <v>299</v>
      </c>
      <c r="B79" s="8" t="s">
        <v>251</v>
      </c>
      <c r="C79" s="116">
        <v>390</v>
      </c>
      <c r="Q79" s="6" t="s">
        <v>200</v>
      </c>
      <c r="R79" s="6">
        <v>280</v>
      </c>
    </row>
    <row r="80" spans="1:52" x14ac:dyDescent="0.2">
      <c r="A80" s="141" t="s">
        <v>300</v>
      </c>
      <c r="B80" s="8" t="s">
        <v>252</v>
      </c>
      <c r="C80" s="116">
        <v>360</v>
      </c>
      <c r="Q80" s="6" t="s">
        <v>201</v>
      </c>
      <c r="R80" s="6">
        <v>330</v>
      </c>
    </row>
    <row r="81" spans="1:18" x14ac:dyDescent="0.2">
      <c r="A81" s="142" t="s">
        <v>877</v>
      </c>
      <c r="B81" s="11" t="s">
        <v>301</v>
      </c>
      <c r="C81" s="117">
        <v>480</v>
      </c>
      <c r="Q81" s="6" t="s">
        <v>203</v>
      </c>
      <c r="R81" s="6">
        <v>220</v>
      </c>
    </row>
    <row r="82" spans="1:18" x14ac:dyDescent="0.2">
      <c r="A82" s="142" t="s">
        <v>878</v>
      </c>
      <c r="B82" s="11" t="s">
        <v>302</v>
      </c>
      <c r="C82" s="117">
        <v>480</v>
      </c>
      <c r="Q82" s="6" t="s">
        <v>204</v>
      </c>
      <c r="R82" s="6">
        <v>250</v>
      </c>
    </row>
    <row r="83" spans="1:18" x14ac:dyDescent="0.2">
      <c r="A83" s="142" t="s">
        <v>879</v>
      </c>
      <c r="B83" s="11" t="s">
        <v>303</v>
      </c>
      <c r="C83" s="117">
        <v>470</v>
      </c>
      <c r="Q83" s="6" t="s">
        <v>165</v>
      </c>
      <c r="R83" s="6">
        <v>350</v>
      </c>
    </row>
    <row r="84" spans="1:18" x14ac:dyDescent="0.2">
      <c r="A84" s="142" t="s">
        <v>880</v>
      </c>
      <c r="B84" s="11" t="s">
        <v>304</v>
      </c>
      <c r="C84" s="117">
        <v>620</v>
      </c>
      <c r="Q84" s="6" t="s">
        <v>166</v>
      </c>
      <c r="R84" s="6">
        <v>350</v>
      </c>
    </row>
    <row r="85" spans="1:18" x14ac:dyDescent="0.2">
      <c r="A85" s="142" t="s">
        <v>881</v>
      </c>
      <c r="B85" s="11" t="s">
        <v>305</v>
      </c>
      <c r="C85" s="117">
        <v>720</v>
      </c>
      <c r="Q85" s="6" t="s">
        <v>168</v>
      </c>
      <c r="R85" s="6">
        <v>350</v>
      </c>
    </row>
    <row r="86" spans="1:18" x14ac:dyDescent="0.2">
      <c r="A86" s="142" t="s">
        <v>882</v>
      </c>
      <c r="B86" s="11" t="s">
        <v>306</v>
      </c>
      <c r="C86" s="117">
        <v>770</v>
      </c>
      <c r="Q86" s="6" t="s">
        <v>167</v>
      </c>
      <c r="R86" s="6">
        <v>350</v>
      </c>
    </row>
    <row r="87" spans="1:18" x14ac:dyDescent="0.2">
      <c r="A87" s="142" t="s">
        <v>883</v>
      </c>
      <c r="B87" s="11" t="s">
        <v>307</v>
      </c>
      <c r="C87" s="117">
        <v>490</v>
      </c>
      <c r="Q87" s="6" t="s">
        <v>169</v>
      </c>
      <c r="R87" s="6">
        <v>350</v>
      </c>
    </row>
    <row r="88" spans="1:18" x14ac:dyDescent="0.2">
      <c r="A88" s="142" t="s">
        <v>884</v>
      </c>
      <c r="B88" s="11" t="s">
        <v>308</v>
      </c>
      <c r="C88" s="117">
        <v>510</v>
      </c>
      <c r="Q88" s="6" t="s">
        <v>170</v>
      </c>
      <c r="R88" s="6">
        <v>450</v>
      </c>
    </row>
    <row r="89" spans="1:18" x14ac:dyDescent="0.2">
      <c r="A89" s="142" t="s">
        <v>885</v>
      </c>
      <c r="B89" s="11" t="s">
        <v>309</v>
      </c>
      <c r="C89" s="117">
        <v>560</v>
      </c>
      <c r="Q89" s="6" t="s">
        <v>171</v>
      </c>
      <c r="R89" s="6">
        <v>450</v>
      </c>
    </row>
    <row r="90" spans="1:18" x14ac:dyDescent="0.2">
      <c r="A90" s="142" t="s">
        <v>886</v>
      </c>
      <c r="B90" s="11" t="s">
        <v>310</v>
      </c>
      <c r="C90" s="117">
        <v>590</v>
      </c>
      <c r="Q90" s="6" t="s">
        <v>172</v>
      </c>
      <c r="R90" s="6">
        <v>450</v>
      </c>
    </row>
    <row r="91" spans="1:18" x14ac:dyDescent="0.2">
      <c r="A91" s="142" t="s">
        <v>887</v>
      </c>
      <c r="B91" s="11" t="s">
        <v>311</v>
      </c>
      <c r="C91" s="117">
        <v>620</v>
      </c>
      <c r="Q91" s="6" t="s">
        <v>173</v>
      </c>
      <c r="R91" s="6">
        <v>450</v>
      </c>
    </row>
    <row r="92" spans="1:18" x14ac:dyDescent="0.2">
      <c r="A92" s="142" t="s">
        <v>888</v>
      </c>
      <c r="B92" s="11" t="s">
        <v>312</v>
      </c>
      <c r="C92" s="117">
        <v>770</v>
      </c>
      <c r="Q92" s="6" t="s">
        <v>174</v>
      </c>
      <c r="R92" s="6">
        <v>450</v>
      </c>
    </row>
    <row r="93" spans="1:18" x14ac:dyDescent="0.2">
      <c r="A93" s="142" t="s">
        <v>889</v>
      </c>
      <c r="B93" s="11" t="s">
        <v>313</v>
      </c>
      <c r="C93" s="117">
        <v>560</v>
      </c>
      <c r="Q93" s="6" t="s">
        <v>175</v>
      </c>
      <c r="R93" s="6">
        <v>360</v>
      </c>
    </row>
    <row r="94" spans="1:18" x14ac:dyDescent="0.2">
      <c r="A94" s="142" t="s">
        <v>890</v>
      </c>
      <c r="B94" s="11" t="s">
        <v>314</v>
      </c>
      <c r="C94" s="117">
        <v>590</v>
      </c>
      <c r="Q94" s="6" t="s">
        <v>176</v>
      </c>
      <c r="R94" s="6">
        <v>450</v>
      </c>
    </row>
    <row r="95" spans="1:18" x14ac:dyDescent="0.2">
      <c r="A95" s="142" t="s">
        <v>891</v>
      </c>
      <c r="B95" s="11" t="s">
        <v>315</v>
      </c>
      <c r="C95" s="117">
        <v>620</v>
      </c>
      <c r="Q95" s="6" t="s">
        <v>177</v>
      </c>
      <c r="R95" s="6">
        <v>450</v>
      </c>
    </row>
    <row r="96" spans="1:18" x14ac:dyDescent="0.2">
      <c r="A96" s="142" t="s">
        <v>892</v>
      </c>
      <c r="B96" s="11" t="s">
        <v>316</v>
      </c>
      <c r="C96" s="117">
        <v>870</v>
      </c>
      <c r="Q96" s="6" t="s">
        <v>178</v>
      </c>
      <c r="R96" s="6">
        <v>450</v>
      </c>
    </row>
    <row r="97" spans="1:18" x14ac:dyDescent="0.2">
      <c r="A97" s="142" t="s">
        <v>893</v>
      </c>
      <c r="B97" s="11" t="s">
        <v>317</v>
      </c>
      <c r="C97" s="117">
        <v>640</v>
      </c>
      <c r="Q97" s="6" t="s">
        <v>179</v>
      </c>
      <c r="R97" s="6">
        <v>500</v>
      </c>
    </row>
    <row r="98" spans="1:18" x14ac:dyDescent="0.2">
      <c r="A98" s="142" t="s">
        <v>894</v>
      </c>
      <c r="B98" s="11" t="s">
        <v>318</v>
      </c>
      <c r="C98" s="117">
        <v>690</v>
      </c>
      <c r="Q98" s="6" t="s">
        <v>180</v>
      </c>
      <c r="R98" s="6">
        <v>530</v>
      </c>
    </row>
    <row r="99" spans="1:18" x14ac:dyDescent="0.2">
      <c r="A99" s="142" t="s">
        <v>895</v>
      </c>
      <c r="B99" s="11" t="s">
        <v>319</v>
      </c>
      <c r="C99" s="117">
        <v>650</v>
      </c>
      <c r="Q99" s="6" t="s">
        <v>182</v>
      </c>
      <c r="R99" s="6">
        <v>320</v>
      </c>
    </row>
    <row r="100" spans="1:18" x14ac:dyDescent="0.2">
      <c r="A100" s="142" t="s">
        <v>896</v>
      </c>
      <c r="B100" s="11" t="s">
        <v>320</v>
      </c>
      <c r="C100" s="117">
        <v>700</v>
      </c>
      <c r="Q100" s="6" t="s">
        <v>181</v>
      </c>
      <c r="R100" s="6">
        <v>270</v>
      </c>
    </row>
    <row r="101" spans="1:18" x14ac:dyDescent="0.2">
      <c r="A101" s="142" t="s">
        <v>897</v>
      </c>
      <c r="B101" s="11" t="s">
        <v>321</v>
      </c>
      <c r="C101" s="117">
        <v>650</v>
      </c>
      <c r="Q101" s="6" t="s">
        <v>183</v>
      </c>
      <c r="R101" s="6">
        <v>300</v>
      </c>
    </row>
    <row r="102" spans="1:18" x14ac:dyDescent="0.2">
      <c r="A102" s="142" t="s">
        <v>898</v>
      </c>
      <c r="B102" s="11" t="s">
        <v>322</v>
      </c>
      <c r="C102" s="117">
        <v>700</v>
      </c>
      <c r="Q102" s="6" t="s">
        <v>184</v>
      </c>
      <c r="R102" s="6">
        <v>350</v>
      </c>
    </row>
    <row r="103" spans="1:18" x14ac:dyDescent="0.2">
      <c r="A103" s="142" t="s">
        <v>899</v>
      </c>
      <c r="B103" s="11" t="s">
        <v>323</v>
      </c>
      <c r="C103" s="117">
        <v>590</v>
      </c>
      <c r="Q103" s="6" t="s">
        <v>185</v>
      </c>
      <c r="R103" s="6">
        <v>350</v>
      </c>
    </row>
    <row r="104" spans="1:18" x14ac:dyDescent="0.2">
      <c r="A104" s="142" t="s">
        <v>900</v>
      </c>
      <c r="B104" s="11" t="s">
        <v>324</v>
      </c>
      <c r="C104" s="117">
        <v>620</v>
      </c>
      <c r="Q104" s="6" t="s">
        <v>186</v>
      </c>
      <c r="R104" s="6">
        <v>400</v>
      </c>
    </row>
    <row r="105" spans="1:18" x14ac:dyDescent="0.2">
      <c r="A105" s="142" t="s">
        <v>901</v>
      </c>
      <c r="B105" s="11" t="s">
        <v>325</v>
      </c>
      <c r="C105" s="117">
        <v>770</v>
      </c>
      <c r="Q105" s="6" t="s">
        <v>187</v>
      </c>
      <c r="R105" s="6">
        <v>370</v>
      </c>
    </row>
    <row r="106" spans="1:18" x14ac:dyDescent="0.2">
      <c r="A106" s="142" t="s">
        <v>902</v>
      </c>
      <c r="B106" s="11" t="s">
        <v>326</v>
      </c>
      <c r="C106" s="117">
        <v>770</v>
      </c>
      <c r="Q106" s="6" t="s">
        <v>188</v>
      </c>
      <c r="R106" s="6">
        <v>420</v>
      </c>
    </row>
    <row r="107" spans="1:18" x14ac:dyDescent="0.2">
      <c r="A107" s="142" t="s">
        <v>903</v>
      </c>
      <c r="B107" s="11" t="s">
        <v>327</v>
      </c>
      <c r="C107" s="117">
        <v>770</v>
      </c>
    </row>
    <row r="108" spans="1:18" x14ac:dyDescent="0.2">
      <c r="A108" s="142" t="s">
        <v>904</v>
      </c>
      <c r="B108" s="11" t="s">
        <v>328</v>
      </c>
      <c r="C108" s="117">
        <v>770</v>
      </c>
    </row>
    <row r="109" spans="1:18" x14ac:dyDescent="0.2">
      <c r="A109" s="142" t="s">
        <v>905</v>
      </c>
      <c r="B109" s="11" t="s">
        <v>329</v>
      </c>
      <c r="C109" s="117">
        <v>770</v>
      </c>
    </row>
    <row r="110" spans="1:18" x14ac:dyDescent="0.2">
      <c r="A110" s="142" t="s">
        <v>906</v>
      </c>
      <c r="B110" s="11" t="s">
        <v>330</v>
      </c>
      <c r="C110" s="117">
        <v>870</v>
      </c>
    </row>
    <row r="111" spans="1:18" x14ac:dyDescent="0.2">
      <c r="A111" s="142" t="s">
        <v>907</v>
      </c>
      <c r="B111" s="11" t="s">
        <v>331</v>
      </c>
      <c r="C111" s="117">
        <v>870</v>
      </c>
    </row>
    <row r="112" spans="1:18" x14ac:dyDescent="0.2">
      <c r="A112" s="142" t="s">
        <v>908</v>
      </c>
      <c r="B112" s="11" t="s">
        <v>332</v>
      </c>
      <c r="C112" s="117">
        <v>870</v>
      </c>
    </row>
    <row r="113" spans="1:3" x14ac:dyDescent="0.2">
      <c r="A113" s="142" t="s">
        <v>909</v>
      </c>
      <c r="B113" s="11" t="s">
        <v>333</v>
      </c>
      <c r="C113" s="117">
        <v>870</v>
      </c>
    </row>
    <row r="114" spans="1:3" x14ac:dyDescent="0.2">
      <c r="A114" s="142" t="s">
        <v>910</v>
      </c>
      <c r="B114" s="11" t="s">
        <v>334</v>
      </c>
      <c r="C114" s="117">
        <v>870</v>
      </c>
    </row>
    <row r="115" spans="1:3" x14ac:dyDescent="0.2">
      <c r="A115" s="142" t="s">
        <v>911</v>
      </c>
      <c r="B115" s="11" t="s">
        <v>335</v>
      </c>
      <c r="C115" s="117">
        <v>780</v>
      </c>
    </row>
    <row r="116" spans="1:3" x14ac:dyDescent="0.2">
      <c r="A116" s="142" t="s">
        <v>912</v>
      </c>
      <c r="B116" s="11" t="s">
        <v>336</v>
      </c>
      <c r="C116" s="117">
        <v>870</v>
      </c>
    </row>
    <row r="117" spans="1:3" x14ac:dyDescent="0.2">
      <c r="A117" s="142" t="s">
        <v>913</v>
      </c>
      <c r="B117" s="11" t="s">
        <v>337</v>
      </c>
      <c r="C117" s="117">
        <v>870</v>
      </c>
    </row>
    <row r="118" spans="1:3" x14ac:dyDescent="0.2">
      <c r="A118" s="142" t="s">
        <v>914</v>
      </c>
      <c r="B118" s="11" t="s">
        <v>338</v>
      </c>
      <c r="C118" s="117">
        <v>870</v>
      </c>
    </row>
    <row r="119" spans="1:3" x14ac:dyDescent="0.2">
      <c r="A119" s="142" t="s">
        <v>915</v>
      </c>
      <c r="B119" s="11" t="s">
        <v>339</v>
      </c>
      <c r="C119" s="117">
        <v>920</v>
      </c>
    </row>
    <row r="120" spans="1:3" x14ac:dyDescent="0.2">
      <c r="A120" s="142" t="s">
        <v>916</v>
      </c>
      <c r="B120" s="11" t="s">
        <v>340</v>
      </c>
      <c r="C120" s="117">
        <v>950</v>
      </c>
    </row>
    <row r="121" spans="1:3" x14ac:dyDescent="0.2">
      <c r="A121" s="142" t="s">
        <v>917</v>
      </c>
      <c r="B121" s="11" t="s">
        <v>341</v>
      </c>
      <c r="C121" s="117">
        <v>740</v>
      </c>
    </row>
    <row r="122" spans="1:3" x14ac:dyDescent="0.2">
      <c r="A122" s="142" t="s">
        <v>918</v>
      </c>
      <c r="B122" s="11" t="s">
        <v>342</v>
      </c>
      <c r="C122" s="117">
        <v>690</v>
      </c>
    </row>
    <row r="123" spans="1:3" x14ac:dyDescent="0.2">
      <c r="A123" s="142" t="s">
        <v>919</v>
      </c>
      <c r="B123" s="11" t="s">
        <v>343</v>
      </c>
      <c r="C123" s="117">
        <v>720</v>
      </c>
    </row>
    <row r="124" spans="1:3" x14ac:dyDescent="0.2">
      <c r="A124" s="142" t="s">
        <v>920</v>
      </c>
      <c r="B124" s="11" t="s">
        <v>344</v>
      </c>
      <c r="C124" s="117">
        <v>770</v>
      </c>
    </row>
    <row r="125" spans="1:3" x14ac:dyDescent="0.2">
      <c r="A125" s="142" t="s">
        <v>921</v>
      </c>
      <c r="B125" s="11" t="s">
        <v>345</v>
      </c>
      <c r="C125" s="117">
        <v>770</v>
      </c>
    </row>
    <row r="126" spans="1:3" x14ac:dyDescent="0.2">
      <c r="A126" s="142" t="s">
        <v>922</v>
      </c>
      <c r="B126" s="11" t="s">
        <v>346</v>
      </c>
      <c r="C126" s="117">
        <v>820</v>
      </c>
    </row>
    <row r="127" spans="1:3" x14ac:dyDescent="0.2">
      <c r="A127" s="142" t="s">
        <v>923</v>
      </c>
      <c r="B127" s="11" t="s">
        <v>347</v>
      </c>
      <c r="C127" s="117">
        <v>790</v>
      </c>
    </row>
    <row r="128" spans="1:3" x14ac:dyDescent="0.2">
      <c r="A128" s="142" t="s">
        <v>924</v>
      </c>
      <c r="B128" s="11" t="s">
        <v>348</v>
      </c>
      <c r="C128" s="117">
        <v>840</v>
      </c>
    </row>
    <row r="129" spans="1:3" x14ac:dyDescent="0.2">
      <c r="A129" s="142" t="s">
        <v>925</v>
      </c>
      <c r="B129" s="11" t="s">
        <v>349</v>
      </c>
      <c r="C129" s="117">
        <v>510</v>
      </c>
    </row>
    <row r="130" spans="1:3" x14ac:dyDescent="0.2">
      <c r="A130" s="142" t="s">
        <v>926</v>
      </c>
      <c r="B130" s="11" t="s">
        <v>350</v>
      </c>
      <c r="C130" s="117">
        <v>510</v>
      </c>
    </row>
    <row r="131" spans="1:3" x14ac:dyDescent="0.2">
      <c r="A131" s="142" t="s">
        <v>927</v>
      </c>
      <c r="B131" s="11" t="s">
        <v>351</v>
      </c>
      <c r="C131" s="117">
        <v>500</v>
      </c>
    </row>
    <row r="132" spans="1:3" x14ac:dyDescent="0.2">
      <c r="A132" s="142" t="s">
        <v>928</v>
      </c>
      <c r="B132" s="11" t="s">
        <v>352</v>
      </c>
      <c r="C132" s="117">
        <v>650</v>
      </c>
    </row>
    <row r="133" spans="1:3" x14ac:dyDescent="0.2">
      <c r="A133" s="142" t="s">
        <v>929</v>
      </c>
      <c r="B133" s="11" t="s">
        <v>353</v>
      </c>
      <c r="C133" s="117">
        <v>750</v>
      </c>
    </row>
    <row r="134" spans="1:3" x14ac:dyDescent="0.2">
      <c r="A134" s="142" t="s">
        <v>930</v>
      </c>
      <c r="B134" s="11" t="s">
        <v>354</v>
      </c>
      <c r="C134" s="117">
        <v>800</v>
      </c>
    </row>
    <row r="135" spans="1:3" x14ac:dyDescent="0.2">
      <c r="A135" s="142" t="s">
        <v>931</v>
      </c>
      <c r="B135" s="11" t="s">
        <v>355</v>
      </c>
      <c r="C135" s="117">
        <v>520</v>
      </c>
    </row>
    <row r="136" spans="1:3" x14ac:dyDescent="0.2">
      <c r="A136" s="142" t="s">
        <v>932</v>
      </c>
      <c r="B136" s="11" t="s">
        <v>356</v>
      </c>
      <c r="C136" s="117">
        <v>540</v>
      </c>
    </row>
    <row r="137" spans="1:3" x14ac:dyDescent="0.2">
      <c r="A137" s="142" t="s">
        <v>933</v>
      </c>
      <c r="B137" s="11" t="s">
        <v>357</v>
      </c>
      <c r="C137" s="117">
        <v>590</v>
      </c>
    </row>
    <row r="138" spans="1:3" x14ac:dyDescent="0.2">
      <c r="A138" s="142" t="s">
        <v>934</v>
      </c>
      <c r="B138" s="11" t="s">
        <v>358</v>
      </c>
      <c r="C138" s="117">
        <v>620</v>
      </c>
    </row>
    <row r="139" spans="1:3" x14ac:dyDescent="0.2">
      <c r="A139" s="142" t="s">
        <v>935</v>
      </c>
      <c r="B139" s="11" t="s">
        <v>359</v>
      </c>
      <c r="C139" s="117">
        <v>650</v>
      </c>
    </row>
    <row r="140" spans="1:3" x14ac:dyDescent="0.2">
      <c r="A140" s="142" t="s">
        <v>936</v>
      </c>
      <c r="B140" s="11" t="s">
        <v>360</v>
      </c>
      <c r="C140" s="117">
        <v>800</v>
      </c>
    </row>
    <row r="141" spans="1:3" x14ac:dyDescent="0.2">
      <c r="A141" s="142" t="s">
        <v>937</v>
      </c>
      <c r="B141" s="11" t="s">
        <v>361</v>
      </c>
      <c r="C141" s="117">
        <v>590</v>
      </c>
    </row>
    <row r="142" spans="1:3" x14ac:dyDescent="0.2">
      <c r="A142" s="142" t="s">
        <v>938</v>
      </c>
      <c r="B142" s="11" t="s">
        <v>362</v>
      </c>
      <c r="C142" s="117">
        <v>620</v>
      </c>
    </row>
    <row r="143" spans="1:3" x14ac:dyDescent="0.2">
      <c r="A143" s="142" t="s">
        <v>939</v>
      </c>
      <c r="B143" s="11" t="s">
        <v>363</v>
      </c>
      <c r="C143" s="117">
        <v>650</v>
      </c>
    </row>
    <row r="144" spans="1:3" x14ac:dyDescent="0.2">
      <c r="A144" s="142" t="s">
        <v>940</v>
      </c>
      <c r="B144" s="11" t="s">
        <v>364</v>
      </c>
      <c r="C144" s="117">
        <v>950</v>
      </c>
    </row>
    <row r="145" spans="1:3" x14ac:dyDescent="0.2">
      <c r="A145" s="142" t="s">
        <v>941</v>
      </c>
      <c r="B145" s="11" t="s">
        <v>365</v>
      </c>
      <c r="C145" s="117">
        <v>720</v>
      </c>
    </row>
    <row r="146" spans="1:3" x14ac:dyDescent="0.2">
      <c r="A146" s="142" t="s">
        <v>942</v>
      </c>
      <c r="B146" s="11" t="s">
        <v>366</v>
      </c>
      <c r="C146" s="117">
        <v>770</v>
      </c>
    </row>
    <row r="147" spans="1:3" x14ac:dyDescent="0.2">
      <c r="A147" s="142" t="s">
        <v>943</v>
      </c>
      <c r="B147" s="11" t="s">
        <v>367</v>
      </c>
      <c r="C147" s="117">
        <v>730</v>
      </c>
    </row>
    <row r="148" spans="1:3" x14ac:dyDescent="0.2">
      <c r="A148" s="142" t="s">
        <v>944</v>
      </c>
      <c r="B148" s="11" t="s">
        <v>368</v>
      </c>
      <c r="C148" s="117">
        <v>780</v>
      </c>
    </row>
    <row r="149" spans="1:3" x14ac:dyDescent="0.2">
      <c r="A149" s="142" t="s">
        <v>945</v>
      </c>
      <c r="B149" s="11" t="s">
        <v>369</v>
      </c>
      <c r="C149" s="117">
        <v>730</v>
      </c>
    </row>
    <row r="150" spans="1:3" x14ac:dyDescent="0.2">
      <c r="A150" s="142" t="s">
        <v>946</v>
      </c>
      <c r="B150" s="11" t="s">
        <v>370</v>
      </c>
      <c r="C150" s="117">
        <v>780</v>
      </c>
    </row>
    <row r="151" spans="1:3" x14ac:dyDescent="0.2">
      <c r="A151" s="142" t="s">
        <v>947</v>
      </c>
      <c r="B151" s="11" t="s">
        <v>371</v>
      </c>
      <c r="C151" s="117">
        <v>670</v>
      </c>
    </row>
    <row r="152" spans="1:3" x14ac:dyDescent="0.2">
      <c r="A152" s="142" t="s">
        <v>948</v>
      </c>
      <c r="B152" s="11" t="s">
        <v>372</v>
      </c>
      <c r="C152" s="117">
        <v>700</v>
      </c>
    </row>
    <row r="153" spans="1:3" x14ac:dyDescent="0.2">
      <c r="A153" s="142" t="s">
        <v>949</v>
      </c>
      <c r="B153" s="11" t="s">
        <v>373</v>
      </c>
      <c r="C153" s="117">
        <v>830</v>
      </c>
    </row>
    <row r="154" spans="1:3" x14ac:dyDescent="0.2">
      <c r="A154" s="142" t="s">
        <v>950</v>
      </c>
      <c r="B154" s="11" t="s">
        <v>374</v>
      </c>
      <c r="C154" s="117">
        <v>830</v>
      </c>
    </row>
    <row r="155" spans="1:3" x14ac:dyDescent="0.2">
      <c r="A155" s="142" t="s">
        <v>951</v>
      </c>
      <c r="B155" s="11" t="s">
        <v>375</v>
      </c>
      <c r="C155" s="117">
        <v>830</v>
      </c>
    </row>
    <row r="156" spans="1:3" x14ac:dyDescent="0.2">
      <c r="A156" s="142" t="s">
        <v>952</v>
      </c>
      <c r="B156" s="11" t="s">
        <v>376</v>
      </c>
      <c r="C156" s="117">
        <v>830</v>
      </c>
    </row>
    <row r="157" spans="1:3" x14ac:dyDescent="0.2">
      <c r="A157" s="142" t="s">
        <v>953</v>
      </c>
      <c r="B157" s="11" t="s">
        <v>377</v>
      </c>
      <c r="C157" s="117">
        <v>830</v>
      </c>
    </row>
    <row r="158" spans="1:3" x14ac:dyDescent="0.2">
      <c r="A158" s="142" t="s">
        <v>954</v>
      </c>
      <c r="B158" s="11" t="s">
        <v>378</v>
      </c>
      <c r="C158" s="117">
        <v>930</v>
      </c>
    </row>
    <row r="159" spans="1:3" x14ac:dyDescent="0.2">
      <c r="A159" s="142" t="s">
        <v>955</v>
      </c>
      <c r="B159" s="11" t="s">
        <v>379</v>
      </c>
      <c r="C159" s="117">
        <v>930</v>
      </c>
    </row>
    <row r="160" spans="1:3" x14ac:dyDescent="0.2">
      <c r="A160" s="142" t="s">
        <v>956</v>
      </c>
      <c r="B160" s="11" t="s">
        <v>380</v>
      </c>
      <c r="C160" s="117">
        <v>930</v>
      </c>
    </row>
    <row r="161" spans="1:3" x14ac:dyDescent="0.2">
      <c r="A161" s="142" t="s">
        <v>957</v>
      </c>
      <c r="B161" s="11" t="s">
        <v>381</v>
      </c>
      <c r="C161" s="117">
        <v>930</v>
      </c>
    </row>
    <row r="162" spans="1:3" x14ac:dyDescent="0.2">
      <c r="A162" s="142" t="s">
        <v>958</v>
      </c>
      <c r="B162" s="11" t="s">
        <v>382</v>
      </c>
      <c r="C162" s="117">
        <v>930</v>
      </c>
    </row>
    <row r="163" spans="1:3" x14ac:dyDescent="0.2">
      <c r="A163" s="142" t="s">
        <v>959</v>
      </c>
      <c r="B163" s="11" t="s">
        <v>383</v>
      </c>
      <c r="C163" s="117">
        <v>840</v>
      </c>
    </row>
    <row r="164" spans="1:3" x14ac:dyDescent="0.2">
      <c r="A164" s="142" t="s">
        <v>960</v>
      </c>
      <c r="B164" s="11" t="s">
        <v>384</v>
      </c>
      <c r="C164" s="117">
        <v>930</v>
      </c>
    </row>
    <row r="165" spans="1:3" x14ac:dyDescent="0.2">
      <c r="A165" s="142" t="s">
        <v>961</v>
      </c>
      <c r="B165" s="11" t="s">
        <v>385</v>
      </c>
      <c r="C165" s="117">
        <v>930</v>
      </c>
    </row>
    <row r="166" spans="1:3" x14ac:dyDescent="0.2">
      <c r="A166" s="142" t="s">
        <v>962</v>
      </c>
      <c r="B166" s="11" t="s">
        <v>386</v>
      </c>
      <c r="C166" s="117">
        <v>930</v>
      </c>
    </row>
    <row r="167" spans="1:3" x14ac:dyDescent="0.2">
      <c r="A167" s="142" t="s">
        <v>963</v>
      </c>
      <c r="B167" s="11" t="s">
        <v>387</v>
      </c>
      <c r="C167" s="117">
        <v>980</v>
      </c>
    </row>
    <row r="168" spans="1:3" x14ac:dyDescent="0.2">
      <c r="A168" s="142" t="s">
        <v>964</v>
      </c>
      <c r="B168" s="11" t="s">
        <v>388</v>
      </c>
      <c r="C168" s="118">
        <v>1010</v>
      </c>
    </row>
    <row r="169" spans="1:3" x14ac:dyDescent="0.2">
      <c r="A169" s="142" t="s">
        <v>965</v>
      </c>
      <c r="B169" s="11" t="s">
        <v>389</v>
      </c>
      <c r="C169" s="117">
        <v>770</v>
      </c>
    </row>
    <row r="170" spans="1:3" x14ac:dyDescent="0.2">
      <c r="A170" s="142" t="s">
        <v>966</v>
      </c>
      <c r="B170" s="11" t="s">
        <v>390</v>
      </c>
      <c r="C170" s="117">
        <v>720</v>
      </c>
    </row>
    <row r="171" spans="1:3" x14ac:dyDescent="0.2">
      <c r="A171" s="142" t="s">
        <v>967</v>
      </c>
      <c r="B171" s="11" t="s">
        <v>391</v>
      </c>
      <c r="C171" s="117">
        <v>750</v>
      </c>
    </row>
    <row r="172" spans="1:3" x14ac:dyDescent="0.2">
      <c r="A172" s="142" t="s">
        <v>968</v>
      </c>
      <c r="B172" s="11" t="s">
        <v>392</v>
      </c>
      <c r="C172" s="117">
        <v>800</v>
      </c>
    </row>
    <row r="173" spans="1:3" x14ac:dyDescent="0.2">
      <c r="A173" s="142" t="s">
        <v>969</v>
      </c>
      <c r="B173" s="11" t="s">
        <v>393</v>
      </c>
      <c r="C173" s="117">
        <v>800</v>
      </c>
    </row>
    <row r="174" spans="1:3" x14ac:dyDescent="0.2">
      <c r="A174" s="142" t="s">
        <v>970</v>
      </c>
      <c r="B174" s="11" t="s">
        <v>394</v>
      </c>
      <c r="C174" s="117">
        <v>850</v>
      </c>
    </row>
    <row r="175" spans="1:3" x14ac:dyDescent="0.2">
      <c r="A175" s="142" t="s">
        <v>971</v>
      </c>
      <c r="B175" s="11" t="s">
        <v>395</v>
      </c>
      <c r="C175" s="117">
        <v>820</v>
      </c>
    </row>
    <row r="176" spans="1:3" x14ac:dyDescent="0.2">
      <c r="A176" s="142" t="s">
        <v>972</v>
      </c>
      <c r="B176" s="11" t="s">
        <v>396</v>
      </c>
      <c r="C176" s="117">
        <v>870</v>
      </c>
    </row>
    <row r="177" spans="1:3" x14ac:dyDescent="0.2">
      <c r="A177" s="142" t="s">
        <v>973</v>
      </c>
      <c r="B177" s="11" t="s">
        <v>397</v>
      </c>
      <c r="C177" s="117">
        <v>520</v>
      </c>
    </row>
    <row r="178" spans="1:3" x14ac:dyDescent="0.2">
      <c r="A178" s="142" t="s">
        <v>974</v>
      </c>
      <c r="B178" s="11" t="s">
        <v>398</v>
      </c>
      <c r="C178" s="117">
        <v>520</v>
      </c>
    </row>
    <row r="179" spans="1:3" x14ac:dyDescent="0.2">
      <c r="A179" s="142" t="s">
        <v>975</v>
      </c>
      <c r="B179" s="11" t="s">
        <v>399</v>
      </c>
      <c r="C179" s="117">
        <v>510</v>
      </c>
    </row>
    <row r="180" spans="1:3" x14ac:dyDescent="0.2">
      <c r="A180" s="142" t="s">
        <v>976</v>
      </c>
      <c r="B180" s="11" t="s">
        <v>400</v>
      </c>
      <c r="C180" s="117">
        <v>660</v>
      </c>
    </row>
    <row r="181" spans="1:3" x14ac:dyDescent="0.2">
      <c r="A181" s="142" t="s">
        <v>977</v>
      </c>
      <c r="B181" s="11" t="s">
        <v>401</v>
      </c>
      <c r="C181" s="117">
        <v>760</v>
      </c>
    </row>
    <row r="182" spans="1:3" x14ac:dyDescent="0.2">
      <c r="A182" s="142" t="s">
        <v>978</v>
      </c>
      <c r="B182" s="11" t="s">
        <v>402</v>
      </c>
      <c r="C182" s="117">
        <v>810</v>
      </c>
    </row>
    <row r="183" spans="1:3" x14ac:dyDescent="0.2">
      <c r="A183" s="142" t="s">
        <v>979</v>
      </c>
      <c r="B183" s="11" t="s">
        <v>403</v>
      </c>
      <c r="C183" s="117">
        <v>530</v>
      </c>
    </row>
    <row r="184" spans="1:3" x14ac:dyDescent="0.2">
      <c r="A184" s="142" t="s">
        <v>980</v>
      </c>
      <c r="B184" s="11" t="s">
        <v>404</v>
      </c>
      <c r="C184" s="117">
        <v>550</v>
      </c>
    </row>
    <row r="185" spans="1:3" x14ac:dyDescent="0.2">
      <c r="A185" s="142" t="s">
        <v>981</v>
      </c>
      <c r="B185" s="11" t="s">
        <v>405</v>
      </c>
      <c r="C185" s="117">
        <v>600</v>
      </c>
    </row>
    <row r="186" spans="1:3" x14ac:dyDescent="0.2">
      <c r="A186" s="142" t="s">
        <v>982</v>
      </c>
      <c r="B186" s="11" t="s">
        <v>406</v>
      </c>
      <c r="C186" s="117">
        <v>630</v>
      </c>
    </row>
    <row r="187" spans="1:3" x14ac:dyDescent="0.2">
      <c r="A187" s="142" t="s">
        <v>983</v>
      </c>
      <c r="B187" s="11" t="s">
        <v>407</v>
      </c>
      <c r="C187" s="117">
        <v>660</v>
      </c>
    </row>
    <row r="188" spans="1:3" x14ac:dyDescent="0.2">
      <c r="A188" s="142" t="s">
        <v>984</v>
      </c>
      <c r="B188" s="11" t="s">
        <v>408</v>
      </c>
      <c r="C188" s="117">
        <v>810</v>
      </c>
    </row>
    <row r="189" spans="1:3" x14ac:dyDescent="0.2">
      <c r="A189" s="142" t="s">
        <v>985</v>
      </c>
      <c r="B189" s="11" t="s">
        <v>409</v>
      </c>
      <c r="C189" s="117">
        <v>600</v>
      </c>
    </row>
    <row r="190" spans="1:3" x14ac:dyDescent="0.2">
      <c r="A190" s="142" t="s">
        <v>986</v>
      </c>
      <c r="B190" s="11" t="s">
        <v>410</v>
      </c>
      <c r="C190" s="117">
        <v>630</v>
      </c>
    </row>
    <row r="191" spans="1:3" x14ac:dyDescent="0.2">
      <c r="A191" s="142" t="s">
        <v>987</v>
      </c>
      <c r="B191" s="11" t="s">
        <v>411</v>
      </c>
      <c r="C191" s="117">
        <v>660</v>
      </c>
    </row>
    <row r="192" spans="1:3" x14ac:dyDescent="0.2">
      <c r="A192" s="142" t="s">
        <v>988</v>
      </c>
      <c r="B192" s="11" t="s">
        <v>412</v>
      </c>
      <c r="C192" s="117">
        <v>960</v>
      </c>
    </row>
    <row r="193" spans="1:3" x14ac:dyDescent="0.2">
      <c r="A193" s="142" t="s">
        <v>989</v>
      </c>
      <c r="B193" s="11" t="s">
        <v>413</v>
      </c>
      <c r="C193" s="117">
        <v>730</v>
      </c>
    </row>
    <row r="194" spans="1:3" x14ac:dyDescent="0.2">
      <c r="A194" s="142" t="s">
        <v>990</v>
      </c>
      <c r="B194" s="11" t="s">
        <v>414</v>
      </c>
      <c r="C194" s="117">
        <v>780</v>
      </c>
    </row>
    <row r="195" spans="1:3" x14ac:dyDescent="0.2">
      <c r="A195" s="142" t="s">
        <v>991</v>
      </c>
      <c r="B195" s="11" t="s">
        <v>415</v>
      </c>
      <c r="C195" s="117">
        <v>740</v>
      </c>
    </row>
    <row r="196" spans="1:3" x14ac:dyDescent="0.2">
      <c r="A196" s="142" t="s">
        <v>992</v>
      </c>
      <c r="B196" s="11" t="s">
        <v>416</v>
      </c>
      <c r="C196" s="117">
        <v>790</v>
      </c>
    </row>
    <row r="197" spans="1:3" x14ac:dyDescent="0.2">
      <c r="A197" s="142" t="s">
        <v>993</v>
      </c>
      <c r="B197" s="11" t="s">
        <v>417</v>
      </c>
      <c r="C197" s="117">
        <v>740</v>
      </c>
    </row>
    <row r="198" spans="1:3" x14ac:dyDescent="0.2">
      <c r="A198" s="142" t="s">
        <v>994</v>
      </c>
      <c r="B198" s="11" t="s">
        <v>418</v>
      </c>
      <c r="C198" s="117">
        <v>790</v>
      </c>
    </row>
    <row r="199" spans="1:3" x14ac:dyDescent="0.2">
      <c r="A199" s="142" t="s">
        <v>995</v>
      </c>
      <c r="B199" s="11" t="s">
        <v>419</v>
      </c>
      <c r="C199" s="117">
        <v>680</v>
      </c>
    </row>
    <row r="200" spans="1:3" x14ac:dyDescent="0.2">
      <c r="A200" s="142" t="s">
        <v>996</v>
      </c>
      <c r="B200" s="11" t="s">
        <v>420</v>
      </c>
      <c r="C200" s="117">
        <v>710</v>
      </c>
    </row>
    <row r="201" spans="1:3" x14ac:dyDescent="0.2">
      <c r="A201" s="142" t="s">
        <v>997</v>
      </c>
      <c r="B201" s="11" t="s">
        <v>421</v>
      </c>
      <c r="C201" s="117">
        <v>860</v>
      </c>
    </row>
    <row r="202" spans="1:3" x14ac:dyDescent="0.2">
      <c r="A202" s="142" t="s">
        <v>998</v>
      </c>
      <c r="B202" s="11" t="s">
        <v>422</v>
      </c>
      <c r="C202" s="117">
        <v>860</v>
      </c>
    </row>
    <row r="203" spans="1:3" x14ac:dyDescent="0.2">
      <c r="A203" s="142" t="s">
        <v>999</v>
      </c>
      <c r="B203" s="11" t="s">
        <v>423</v>
      </c>
      <c r="C203" s="117">
        <v>860</v>
      </c>
    </row>
    <row r="204" spans="1:3" x14ac:dyDescent="0.2">
      <c r="A204" s="142" t="s">
        <v>1000</v>
      </c>
      <c r="B204" s="11" t="s">
        <v>424</v>
      </c>
      <c r="C204" s="117">
        <v>860</v>
      </c>
    </row>
    <row r="205" spans="1:3" x14ac:dyDescent="0.2">
      <c r="A205" s="142" t="s">
        <v>1001</v>
      </c>
      <c r="B205" s="11" t="s">
        <v>425</v>
      </c>
      <c r="C205" s="117">
        <v>860</v>
      </c>
    </row>
    <row r="206" spans="1:3" x14ac:dyDescent="0.2">
      <c r="A206" s="142" t="s">
        <v>1002</v>
      </c>
      <c r="B206" s="11" t="s">
        <v>426</v>
      </c>
      <c r="C206" s="117">
        <v>960</v>
      </c>
    </row>
    <row r="207" spans="1:3" x14ac:dyDescent="0.2">
      <c r="A207" s="142" t="s">
        <v>1003</v>
      </c>
      <c r="B207" s="11" t="s">
        <v>427</v>
      </c>
      <c r="C207" s="117">
        <v>960</v>
      </c>
    </row>
    <row r="208" spans="1:3" x14ac:dyDescent="0.2">
      <c r="A208" s="142" t="s">
        <v>1004</v>
      </c>
      <c r="B208" s="11" t="s">
        <v>428</v>
      </c>
      <c r="C208" s="117">
        <v>960</v>
      </c>
    </row>
    <row r="209" spans="1:3" x14ac:dyDescent="0.2">
      <c r="A209" s="142" t="s">
        <v>1005</v>
      </c>
      <c r="B209" s="11" t="s">
        <v>429</v>
      </c>
      <c r="C209" s="117">
        <v>960</v>
      </c>
    </row>
    <row r="210" spans="1:3" x14ac:dyDescent="0.2">
      <c r="A210" s="142" t="s">
        <v>1006</v>
      </c>
      <c r="B210" s="11" t="s">
        <v>430</v>
      </c>
      <c r="C210" s="117">
        <v>960</v>
      </c>
    </row>
    <row r="211" spans="1:3" x14ac:dyDescent="0.2">
      <c r="A211" s="142" t="s">
        <v>1007</v>
      </c>
      <c r="B211" s="11" t="s">
        <v>431</v>
      </c>
      <c r="C211" s="117">
        <v>870</v>
      </c>
    </row>
    <row r="212" spans="1:3" x14ac:dyDescent="0.2">
      <c r="A212" s="142" t="s">
        <v>1008</v>
      </c>
      <c r="B212" s="11" t="s">
        <v>432</v>
      </c>
      <c r="C212" s="117">
        <v>960</v>
      </c>
    </row>
    <row r="213" spans="1:3" x14ac:dyDescent="0.2">
      <c r="A213" s="142" t="s">
        <v>1009</v>
      </c>
      <c r="B213" s="11" t="s">
        <v>433</v>
      </c>
      <c r="C213" s="117">
        <v>960</v>
      </c>
    </row>
    <row r="214" spans="1:3" x14ac:dyDescent="0.2">
      <c r="A214" s="142" t="s">
        <v>1010</v>
      </c>
      <c r="B214" s="11" t="s">
        <v>434</v>
      </c>
      <c r="C214" s="117">
        <v>960</v>
      </c>
    </row>
    <row r="215" spans="1:3" x14ac:dyDescent="0.2">
      <c r="A215" s="142" t="s">
        <v>1011</v>
      </c>
      <c r="B215" s="11" t="s">
        <v>435</v>
      </c>
      <c r="C215" s="118">
        <v>1010</v>
      </c>
    </row>
    <row r="216" spans="1:3" x14ac:dyDescent="0.2">
      <c r="A216" s="142" t="s">
        <v>1012</v>
      </c>
      <c r="B216" s="11" t="s">
        <v>436</v>
      </c>
      <c r="C216" s="118">
        <v>1040</v>
      </c>
    </row>
    <row r="217" spans="1:3" x14ac:dyDescent="0.2">
      <c r="A217" s="142" t="s">
        <v>1013</v>
      </c>
      <c r="B217" s="11" t="s">
        <v>437</v>
      </c>
      <c r="C217" s="117">
        <v>800</v>
      </c>
    </row>
    <row r="218" spans="1:3" x14ac:dyDescent="0.2">
      <c r="A218" s="142" t="s">
        <v>1014</v>
      </c>
      <c r="B218" s="11" t="s">
        <v>438</v>
      </c>
      <c r="C218" s="117">
        <v>750</v>
      </c>
    </row>
    <row r="219" spans="1:3" x14ac:dyDescent="0.2">
      <c r="A219" s="142" t="s">
        <v>1015</v>
      </c>
      <c r="B219" s="11" t="s">
        <v>439</v>
      </c>
      <c r="C219" s="117">
        <v>780</v>
      </c>
    </row>
    <row r="220" spans="1:3" x14ac:dyDescent="0.2">
      <c r="A220" s="142" t="s">
        <v>1016</v>
      </c>
      <c r="B220" s="11" t="s">
        <v>440</v>
      </c>
      <c r="C220" s="117">
        <v>830</v>
      </c>
    </row>
    <row r="221" spans="1:3" x14ac:dyDescent="0.2">
      <c r="A221" s="142" t="s">
        <v>1017</v>
      </c>
      <c r="B221" s="11" t="s">
        <v>441</v>
      </c>
      <c r="C221" s="117">
        <v>830</v>
      </c>
    </row>
    <row r="222" spans="1:3" x14ac:dyDescent="0.2">
      <c r="A222" s="142" t="s">
        <v>1018</v>
      </c>
      <c r="B222" s="11" t="s">
        <v>442</v>
      </c>
      <c r="C222" s="117">
        <v>880</v>
      </c>
    </row>
    <row r="223" spans="1:3" x14ac:dyDescent="0.2">
      <c r="A223" s="142" t="s">
        <v>1019</v>
      </c>
      <c r="B223" s="11" t="s">
        <v>443</v>
      </c>
      <c r="C223" s="117">
        <v>850</v>
      </c>
    </row>
    <row r="224" spans="1:3" x14ac:dyDescent="0.2">
      <c r="A224" s="142" t="s">
        <v>1020</v>
      </c>
      <c r="B224" s="11" t="s">
        <v>444</v>
      </c>
      <c r="C224" s="117">
        <v>900</v>
      </c>
    </row>
    <row r="225" spans="1:3" x14ac:dyDescent="0.2">
      <c r="A225" s="142" t="s">
        <v>1021</v>
      </c>
      <c r="B225" s="11" t="s">
        <v>445</v>
      </c>
      <c r="C225" s="117">
        <v>560</v>
      </c>
    </row>
    <row r="226" spans="1:3" x14ac:dyDescent="0.2">
      <c r="A226" s="142" t="s">
        <v>1022</v>
      </c>
      <c r="B226" s="11" t="s">
        <v>446</v>
      </c>
      <c r="C226" s="117">
        <v>560</v>
      </c>
    </row>
    <row r="227" spans="1:3" x14ac:dyDescent="0.2">
      <c r="A227" s="142" t="s">
        <v>1023</v>
      </c>
      <c r="B227" s="11" t="s">
        <v>447</v>
      </c>
      <c r="C227" s="117">
        <v>550</v>
      </c>
    </row>
    <row r="228" spans="1:3" x14ac:dyDescent="0.2">
      <c r="A228" s="142" t="s">
        <v>1024</v>
      </c>
      <c r="B228" s="11" t="s">
        <v>448</v>
      </c>
      <c r="C228" s="117">
        <v>700</v>
      </c>
    </row>
    <row r="229" spans="1:3" x14ac:dyDescent="0.2">
      <c r="A229" s="142" t="s">
        <v>1025</v>
      </c>
      <c r="B229" s="11" t="s">
        <v>449</v>
      </c>
      <c r="C229" s="117">
        <v>800</v>
      </c>
    </row>
    <row r="230" spans="1:3" x14ac:dyDescent="0.2">
      <c r="A230" s="142" t="s">
        <v>1026</v>
      </c>
      <c r="B230" s="11" t="s">
        <v>450</v>
      </c>
      <c r="C230" s="117">
        <v>850</v>
      </c>
    </row>
    <row r="231" spans="1:3" x14ac:dyDescent="0.2">
      <c r="A231" s="142" t="s">
        <v>1027</v>
      </c>
      <c r="B231" s="11" t="s">
        <v>451</v>
      </c>
      <c r="C231" s="117">
        <v>570</v>
      </c>
    </row>
    <row r="232" spans="1:3" x14ac:dyDescent="0.2">
      <c r="A232" s="142" t="s">
        <v>1028</v>
      </c>
      <c r="B232" s="11" t="s">
        <v>452</v>
      </c>
      <c r="C232" s="117">
        <v>590</v>
      </c>
    </row>
    <row r="233" spans="1:3" x14ac:dyDescent="0.2">
      <c r="A233" s="142" t="s">
        <v>1029</v>
      </c>
      <c r="B233" s="11" t="s">
        <v>453</v>
      </c>
      <c r="C233" s="117">
        <v>640</v>
      </c>
    </row>
    <row r="234" spans="1:3" x14ac:dyDescent="0.2">
      <c r="A234" s="142" t="s">
        <v>1030</v>
      </c>
      <c r="B234" s="11" t="s">
        <v>454</v>
      </c>
      <c r="C234" s="117">
        <v>670</v>
      </c>
    </row>
    <row r="235" spans="1:3" x14ac:dyDescent="0.2">
      <c r="A235" s="142" t="s">
        <v>1031</v>
      </c>
      <c r="B235" s="11" t="s">
        <v>455</v>
      </c>
      <c r="C235" s="117">
        <v>700</v>
      </c>
    </row>
    <row r="236" spans="1:3" x14ac:dyDescent="0.2">
      <c r="A236" s="142" t="s">
        <v>1032</v>
      </c>
      <c r="B236" s="11" t="s">
        <v>456</v>
      </c>
      <c r="C236" s="117">
        <v>850</v>
      </c>
    </row>
    <row r="237" spans="1:3" x14ac:dyDescent="0.2">
      <c r="A237" s="142" t="s">
        <v>1033</v>
      </c>
      <c r="B237" s="11" t="s">
        <v>457</v>
      </c>
      <c r="C237" s="117">
        <v>640</v>
      </c>
    </row>
    <row r="238" spans="1:3" x14ac:dyDescent="0.2">
      <c r="A238" s="142" t="s">
        <v>1034</v>
      </c>
      <c r="B238" s="11" t="s">
        <v>458</v>
      </c>
      <c r="C238" s="117">
        <v>670</v>
      </c>
    </row>
    <row r="239" spans="1:3" x14ac:dyDescent="0.2">
      <c r="A239" s="142" t="s">
        <v>1035</v>
      </c>
      <c r="B239" s="11" t="s">
        <v>459</v>
      </c>
      <c r="C239" s="117">
        <v>700</v>
      </c>
    </row>
    <row r="240" spans="1:3" x14ac:dyDescent="0.2">
      <c r="A240" s="142" t="s">
        <v>1036</v>
      </c>
      <c r="B240" s="11" t="s">
        <v>460</v>
      </c>
      <c r="C240" s="118">
        <v>1000</v>
      </c>
    </row>
    <row r="241" spans="1:3" x14ac:dyDescent="0.2">
      <c r="A241" s="142" t="s">
        <v>1037</v>
      </c>
      <c r="B241" s="11" t="s">
        <v>461</v>
      </c>
      <c r="C241" s="117">
        <v>770</v>
      </c>
    </row>
    <row r="242" spans="1:3" x14ac:dyDescent="0.2">
      <c r="A242" s="142" t="s">
        <v>1038</v>
      </c>
      <c r="B242" s="11" t="s">
        <v>462</v>
      </c>
      <c r="C242" s="117">
        <v>820</v>
      </c>
    </row>
    <row r="243" spans="1:3" x14ac:dyDescent="0.2">
      <c r="A243" s="142" t="s">
        <v>1039</v>
      </c>
      <c r="B243" s="11" t="s">
        <v>463</v>
      </c>
      <c r="C243" s="117">
        <v>780</v>
      </c>
    </row>
    <row r="244" spans="1:3" x14ac:dyDescent="0.2">
      <c r="A244" s="142" t="s">
        <v>1040</v>
      </c>
      <c r="B244" s="11" t="s">
        <v>464</v>
      </c>
      <c r="C244" s="117">
        <v>830</v>
      </c>
    </row>
    <row r="245" spans="1:3" x14ac:dyDescent="0.2">
      <c r="A245" s="142" t="s">
        <v>1041</v>
      </c>
      <c r="B245" s="11" t="s">
        <v>465</v>
      </c>
      <c r="C245" s="117">
        <v>780</v>
      </c>
    </row>
    <row r="246" spans="1:3" x14ac:dyDescent="0.2">
      <c r="A246" s="142" t="s">
        <v>1042</v>
      </c>
      <c r="B246" s="11" t="s">
        <v>466</v>
      </c>
      <c r="C246" s="117">
        <v>830</v>
      </c>
    </row>
    <row r="247" spans="1:3" x14ac:dyDescent="0.2">
      <c r="A247" s="142" t="s">
        <v>1043</v>
      </c>
      <c r="B247" s="11" t="s">
        <v>467</v>
      </c>
      <c r="C247" s="117">
        <v>720</v>
      </c>
    </row>
    <row r="248" spans="1:3" x14ac:dyDescent="0.2">
      <c r="A248" s="142" t="s">
        <v>1044</v>
      </c>
      <c r="B248" s="11" t="s">
        <v>468</v>
      </c>
      <c r="C248" s="117">
        <v>750</v>
      </c>
    </row>
    <row r="249" spans="1:3" x14ac:dyDescent="0.2">
      <c r="A249" s="142" t="s">
        <v>1045</v>
      </c>
      <c r="B249" s="11" t="s">
        <v>469</v>
      </c>
      <c r="C249" s="117">
        <v>880</v>
      </c>
    </row>
    <row r="250" spans="1:3" x14ac:dyDescent="0.2">
      <c r="A250" s="142" t="s">
        <v>1046</v>
      </c>
      <c r="B250" s="11" t="s">
        <v>470</v>
      </c>
      <c r="C250" s="117">
        <v>880</v>
      </c>
    </row>
    <row r="251" spans="1:3" x14ac:dyDescent="0.2">
      <c r="A251" s="142" t="s">
        <v>1047</v>
      </c>
      <c r="B251" s="11" t="s">
        <v>471</v>
      </c>
      <c r="C251" s="117">
        <v>880</v>
      </c>
    </row>
    <row r="252" spans="1:3" x14ac:dyDescent="0.2">
      <c r="A252" s="142" t="s">
        <v>1048</v>
      </c>
      <c r="B252" s="11" t="s">
        <v>472</v>
      </c>
      <c r="C252" s="117">
        <v>880</v>
      </c>
    </row>
    <row r="253" spans="1:3" x14ac:dyDescent="0.2">
      <c r="A253" s="142" t="s">
        <v>1049</v>
      </c>
      <c r="B253" s="11" t="s">
        <v>473</v>
      </c>
      <c r="C253" s="117">
        <v>880</v>
      </c>
    </row>
    <row r="254" spans="1:3" x14ac:dyDescent="0.2">
      <c r="A254" s="142" t="s">
        <v>1050</v>
      </c>
      <c r="B254" s="11" t="s">
        <v>474</v>
      </c>
      <c r="C254" s="117">
        <v>980</v>
      </c>
    </row>
    <row r="255" spans="1:3" x14ac:dyDescent="0.2">
      <c r="A255" s="142" t="s">
        <v>1051</v>
      </c>
      <c r="B255" s="11" t="s">
        <v>475</v>
      </c>
      <c r="C255" s="117">
        <v>980</v>
      </c>
    </row>
    <row r="256" spans="1:3" x14ac:dyDescent="0.2">
      <c r="A256" s="142" t="s">
        <v>1052</v>
      </c>
      <c r="B256" s="11" t="s">
        <v>476</v>
      </c>
      <c r="C256" s="117">
        <v>980</v>
      </c>
    </row>
    <row r="257" spans="1:3" x14ac:dyDescent="0.2">
      <c r="A257" s="142" t="s">
        <v>1053</v>
      </c>
      <c r="B257" s="11" t="s">
        <v>477</v>
      </c>
      <c r="C257" s="117">
        <v>980</v>
      </c>
    </row>
    <row r="258" spans="1:3" x14ac:dyDescent="0.2">
      <c r="A258" s="142" t="s">
        <v>1054</v>
      </c>
      <c r="B258" s="11" t="s">
        <v>478</v>
      </c>
      <c r="C258" s="117">
        <v>980</v>
      </c>
    </row>
    <row r="259" spans="1:3" x14ac:dyDescent="0.2">
      <c r="A259" s="142" t="s">
        <v>1055</v>
      </c>
      <c r="B259" s="11" t="s">
        <v>479</v>
      </c>
      <c r="C259" s="117">
        <v>890</v>
      </c>
    </row>
    <row r="260" spans="1:3" x14ac:dyDescent="0.2">
      <c r="A260" s="142" t="s">
        <v>1056</v>
      </c>
      <c r="B260" s="11" t="s">
        <v>480</v>
      </c>
      <c r="C260" s="117">
        <v>980</v>
      </c>
    </row>
    <row r="261" spans="1:3" x14ac:dyDescent="0.2">
      <c r="A261" s="142" t="s">
        <v>1057</v>
      </c>
      <c r="B261" s="11" t="s">
        <v>481</v>
      </c>
      <c r="C261" s="117">
        <v>980</v>
      </c>
    </row>
    <row r="262" spans="1:3" x14ac:dyDescent="0.2">
      <c r="A262" s="142" t="s">
        <v>1058</v>
      </c>
      <c r="B262" s="11" t="s">
        <v>482</v>
      </c>
      <c r="C262" s="117">
        <v>980</v>
      </c>
    </row>
    <row r="263" spans="1:3" x14ac:dyDescent="0.2">
      <c r="A263" s="142" t="s">
        <v>1059</v>
      </c>
      <c r="B263" s="11" t="s">
        <v>483</v>
      </c>
      <c r="C263" s="118">
        <v>1030</v>
      </c>
    </row>
    <row r="264" spans="1:3" x14ac:dyDescent="0.2">
      <c r="A264" s="142" t="s">
        <v>1060</v>
      </c>
      <c r="B264" s="11" t="s">
        <v>484</v>
      </c>
      <c r="C264" s="118">
        <v>1060</v>
      </c>
    </row>
    <row r="265" spans="1:3" x14ac:dyDescent="0.2">
      <c r="A265" s="142" t="s">
        <v>1061</v>
      </c>
      <c r="B265" s="11" t="s">
        <v>485</v>
      </c>
      <c r="C265" s="117">
        <v>820</v>
      </c>
    </row>
    <row r="266" spans="1:3" x14ac:dyDescent="0.2">
      <c r="A266" s="142" t="s">
        <v>1062</v>
      </c>
      <c r="B266" s="11" t="s">
        <v>486</v>
      </c>
      <c r="C266" s="117">
        <v>770</v>
      </c>
    </row>
    <row r="267" spans="1:3" x14ac:dyDescent="0.2">
      <c r="A267" s="142" t="s">
        <v>1063</v>
      </c>
      <c r="B267" s="11" t="s">
        <v>487</v>
      </c>
      <c r="C267" s="117">
        <v>800</v>
      </c>
    </row>
    <row r="268" spans="1:3" x14ac:dyDescent="0.2">
      <c r="A268" s="142" t="s">
        <v>1064</v>
      </c>
      <c r="B268" s="11" t="s">
        <v>488</v>
      </c>
      <c r="C268" s="117">
        <v>850</v>
      </c>
    </row>
    <row r="269" spans="1:3" x14ac:dyDescent="0.2">
      <c r="A269" s="142" t="s">
        <v>1065</v>
      </c>
      <c r="B269" s="11" t="s">
        <v>489</v>
      </c>
      <c r="C269" s="117">
        <v>850</v>
      </c>
    </row>
    <row r="270" spans="1:3" x14ac:dyDescent="0.2">
      <c r="A270" s="142" t="s">
        <v>1066</v>
      </c>
      <c r="B270" s="11" t="s">
        <v>490</v>
      </c>
      <c r="C270" s="117">
        <v>900</v>
      </c>
    </row>
    <row r="271" spans="1:3" x14ac:dyDescent="0.2">
      <c r="A271" s="142" t="s">
        <v>1067</v>
      </c>
      <c r="B271" s="11" t="s">
        <v>491</v>
      </c>
      <c r="C271" s="117">
        <v>870</v>
      </c>
    </row>
    <row r="272" spans="1:3" x14ac:dyDescent="0.2">
      <c r="A272" s="142" t="s">
        <v>1068</v>
      </c>
      <c r="B272" s="11" t="s">
        <v>492</v>
      </c>
      <c r="C272" s="117">
        <v>920</v>
      </c>
    </row>
    <row r="273" spans="1:3" x14ac:dyDescent="0.2">
      <c r="A273" s="142" t="s">
        <v>1069</v>
      </c>
      <c r="B273" s="11" t="s">
        <v>493</v>
      </c>
      <c r="C273" s="117">
        <v>550</v>
      </c>
    </row>
    <row r="274" spans="1:3" x14ac:dyDescent="0.2">
      <c r="A274" s="142" t="s">
        <v>1070</v>
      </c>
      <c r="B274" s="11" t="s">
        <v>494</v>
      </c>
      <c r="C274" s="117">
        <v>550</v>
      </c>
    </row>
    <row r="275" spans="1:3" x14ac:dyDescent="0.2">
      <c r="A275" s="142" t="s">
        <v>1071</v>
      </c>
      <c r="B275" s="11" t="s">
        <v>495</v>
      </c>
      <c r="C275" s="117">
        <v>540</v>
      </c>
    </row>
    <row r="276" spans="1:3" x14ac:dyDescent="0.2">
      <c r="A276" s="142" t="s">
        <v>1072</v>
      </c>
      <c r="B276" s="11" t="s">
        <v>496</v>
      </c>
      <c r="C276" s="117">
        <v>690</v>
      </c>
    </row>
    <row r="277" spans="1:3" x14ac:dyDescent="0.2">
      <c r="A277" s="142" t="s">
        <v>1073</v>
      </c>
      <c r="B277" s="11" t="s">
        <v>497</v>
      </c>
      <c r="C277" s="117">
        <v>790</v>
      </c>
    </row>
    <row r="278" spans="1:3" x14ac:dyDescent="0.2">
      <c r="A278" s="142" t="s">
        <v>1074</v>
      </c>
      <c r="B278" s="11" t="s">
        <v>498</v>
      </c>
      <c r="C278" s="117">
        <v>840</v>
      </c>
    </row>
    <row r="279" spans="1:3" x14ac:dyDescent="0.2">
      <c r="A279" s="142" t="s">
        <v>1075</v>
      </c>
      <c r="B279" s="11" t="s">
        <v>499</v>
      </c>
      <c r="C279" s="117">
        <v>560</v>
      </c>
    </row>
    <row r="280" spans="1:3" x14ac:dyDescent="0.2">
      <c r="A280" s="142" t="s">
        <v>1076</v>
      </c>
      <c r="B280" s="11" t="s">
        <v>500</v>
      </c>
      <c r="C280" s="117">
        <v>580</v>
      </c>
    </row>
    <row r="281" spans="1:3" x14ac:dyDescent="0.2">
      <c r="A281" s="142" t="s">
        <v>1077</v>
      </c>
      <c r="B281" s="11" t="s">
        <v>501</v>
      </c>
      <c r="C281" s="117">
        <v>630</v>
      </c>
    </row>
    <row r="282" spans="1:3" x14ac:dyDescent="0.2">
      <c r="A282" s="142" t="s">
        <v>1078</v>
      </c>
      <c r="B282" s="11" t="s">
        <v>502</v>
      </c>
      <c r="C282" s="117">
        <v>660</v>
      </c>
    </row>
    <row r="283" spans="1:3" x14ac:dyDescent="0.2">
      <c r="A283" s="142" t="s">
        <v>1079</v>
      </c>
      <c r="B283" s="11" t="s">
        <v>503</v>
      </c>
      <c r="C283" s="117">
        <v>690</v>
      </c>
    </row>
    <row r="284" spans="1:3" x14ac:dyDescent="0.2">
      <c r="A284" s="142" t="s">
        <v>1080</v>
      </c>
      <c r="B284" s="11" t="s">
        <v>504</v>
      </c>
      <c r="C284" s="117">
        <v>840</v>
      </c>
    </row>
    <row r="285" spans="1:3" x14ac:dyDescent="0.2">
      <c r="A285" s="142" t="s">
        <v>1081</v>
      </c>
      <c r="B285" s="11" t="s">
        <v>505</v>
      </c>
      <c r="C285" s="117">
        <v>630</v>
      </c>
    </row>
    <row r="286" spans="1:3" x14ac:dyDescent="0.2">
      <c r="A286" s="142" t="s">
        <v>1082</v>
      </c>
      <c r="B286" s="11" t="s">
        <v>506</v>
      </c>
      <c r="C286" s="117">
        <v>660</v>
      </c>
    </row>
    <row r="287" spans="1:3" x14ac:dyDescent="0.2">
      <c r="A287" s="142" t="s">
        <v>1083</v>
      </c>
      <c r="B287" s="11" t="s">
        <v>507</v>
      </c>
      <c r="C287" s="117">
        <v>690</v>
      </c>
    </row>
    <row r="288" spans="1:3" x14ac:dyDescent="0.2">
      <c r="A288" s="142" t="s">
        <v>1084</v>
      </c>
      <c r="B288" s="11" t="s">
        <v>508</v>
      </c>
      <c r="C288" s="117">
        <v>990</v>
      </c>
    </row>
    <row r="289" spans="1:3" x14ac:dyDescent="0.2">
      <c r="A289" s="142" t="s">
        <v>1085</v>
      </c>
      <c r="B289" s="11" t="s">
        <v>509</v>
      </c>
      <c r="C289" s="117">
        <v>760</v>
      </c>
    </row>
    <row r="290" spans="1:3" x14ac:dyDescent="0.2">
      <c r="A290" s="142" t="s">
        <v>1086</v>
      </c>
      <c r="B290" s="11" t="s">
        <v>510</v>
      </c>
      <c r="C290" s="117">
        <v>810</v>
      </c>
    </row>
    <row r="291" spans="1:3" x14ac:dyDescent="0.2">
      <c r="A291" s="142" t="s">
        <v>1087</v>
      </c>
      <c r="B291" s="11" t="s">
        <v>511</v>
      </c>
      <c r="C291" s="117">
        <v>770</v>
      </c>
    </row>
    <row r="292" spans="1:3" x14ac:dyDescent="0.2">
      <c r="A292" s="142" t="s">
        <v>1088</v>
      </c>
      <c r="B292" s="11" t="s">
        <v>512</v>
      </c>
      <c r="C292" s="117">
        <v>820</v>
      </c>
    </row>
    <row r="293" spans="1:3" x14ac:dyDescent="0.2">
      <c r="A293" s="142" t="s">
        <v>1089</v>
      </c>
      <c r="B293" s="11" t="s">
        <v>513</v>
      </c>
      <c r="C293" s="117">
        <v>770</v>
      </c>
    </row>
    <row r="294" spans="1:3" x14ac:dyDescent="0.2">
      <c r="A294" s="142" t="s">
        <v>1090</v>
      </c>
      <c r="B294" s="11" t="s">
        <v>514</v>
      </c>
      <c r="C294" s="117">
        <v>820</v>
      </c>
    </row>
    <row r="295" spans="1:3" x14ac:dyDescent="0.2">
      <c r="A295" s="142" t="s">
        <v>1091</v>
      </c>
      <c r="B295" s="11" t="s">
        <v>515</v>
      </c>
      <c r="C295" s="117">
        <v>710</v>
      </c>
    </row>
    <row r="296" spans="1:3" x14ac:dyDescent="0.2">
      <c r="A296" s="142" t="s">
        <v>1092</v>
      </c>
      <c r="B296" s="11" t="s">
        <v>516</v>
      </c>
      <c r="C296" s="117">
        <v>740</v>
      </c>
    </row>
    <row r="297" spans="1:3" x14ac:dyDescent="0.2">
      <c r="A297" s="142" t="s">
        <v>1093</v>
      </c>
      <c r="B297" s="11" t="s">
        <v>517</v>
      </c>
      <c r="C297" s="117">
        <v>860</v>
      </c>
    </row>
    <row r="298" spans="1:3" x14ac:dyDescent="0.2">
      <c r="A298" s="142" t="s">
        <v>1094</v>
      </c>
      <c r="B298" s="11" t="s">
        <v>518</v>
      </c>
      <c r="C298" s="117">
        <v>860</v>
      </c>
    </row>
    <row r="299" spans="1:3" x14ac:dyDescent="0.2">
      <c r="A299" s="142" t="s">
        <v>1095</v>
      </c>
      <c r="B299" s="11" t="s">
        <v>519</v>
      </c>
      <c r="C299" s="117">
        <v>860</v>
      </c>
    </row>
    <row r="300" spans="1:3" x14ac:dyDescent="0.2">
      <c r="A300" s="142" t="s">
        <v>1096</v>
      </c>
      <c r="B300" s="11" t="s">
        <v>520</v>
      </c>
      <c r="C300" s="117">
        <v>860</v>
      </c>
    </row>
    <row r="301" spans="1:3" x14ac:dyDescent="0.2">
      <c r="A301" s="142" t="s">
        <v>1097</v>
      </c>
      <c r="B301" s="11" t="s">
        <v>521</v>
      </c>
      <c r="C301" s="117">
        <v>860</v>
      </c>
    </row>
    <row r="302" spans="1:3" x14ac:dyDescent="0.2">
      <c r="A302" s="142" t="s">
        <v>1098</v>
      </c>
      <c r="B302" s="11" t="s">
        <v>522</v>
      </c>
      <c r="C302" s="117">
        <v>960</v>
      </c>
    </row>
    <row r="303" spans="1:3" x14ac:dyDescent="0.2">
      <c r="A303" s="142" t="s">
        <v>1099</v>
      </c>
      <c r="B303" s="11" t="s">
        <v>523</v>
      </c>
      <c r="C303" s="117">
        <v>960</v>
      </c>
    </row>
    <row r="304" spans="1:3" x14ac:dyDescent="0.2">
      <c r="A304" s="142" t="s">
        <v>1100</v>
      </c>
      <c r="B304" s="11" t="s">
        <v>524</v>
      </c>
      <c r="C304" s="117">
        <v>960</v>
      </c>
    </row>
    <row r="305" spans="1:3" x14ac:dyDescent="0.2">
      <c r="A305" s="142" t="s">
        <v>1101</v>
      </c>
      <c r="B305" s="11" t="s">
        <v>525</v>
      </c>
      <c r="C305" s="117">
        <v>960</v>
      </c>
    </row>
    <row r="306" spans="1:3" x14ac:dyDescent="0.2">
      <c r="A306" s="142" t="s">
        <v>1102</v>
      </c>
      <c r="B306" s="11" t="s">
        <v>526</v>
      </c>
      <c r="C306" s="117">
        <v>960</v>
      </c>
    </row>
    <row r="307" spans="1:3" x14ac:dyDescent="0.2">
      <c r="A307" s="142" t="s">
        <v>1103</v>
      </c>
      <c r="B307" s="11" t="s">
        <v>527</v>
      </c>
      <c r="C307" s="117">
        <v>870</v>
      </c>
    </row>
    <row r="308" spans="1:3" x14ac:dyDescent="0.2">
      <c r="A308" s="142" t="s">
        <v>1104</v>
      </c>
      <c r="B308" s="11" t="s">
        <v>528</v>
      </c>
      <c r="C308" s="117">
        <v>960</v>
      </c>
    </row>
    <row r="309" spans="1:3" x14ac:dyDescent="0.2">
      <c r="A309" s="142" t="s">
        <v>1105</v>
      </c>
      <c r="B309" s="11" t="s">
        <v>529</v>
      </c>
      <c r="C309" s="117">
        <v>960</v>
      </c>
    </row>
    <row r="310" spans="1:3" x14ac:dyDescent="0.2">
      <c r="A310" s="142" t="s">
        <v>1106</v>
      </c>
      <c r="B310" s="11" t="s">
        <v>530</v>
      </c>
      <c r="C310" s="117">
        <v>960</v>
      </c>
    </row>
    <row r="311" spans="1:3" x14ac:dyDescent="0.2">
      <c r="A311" s="142" t="s">
        <v>1107</v>
      </c>
      <c r="B311" s="11" t="s">
        <v>531</v>
      </c>
      <c r="C311" s="118">
        <v>1010</v>
      </c>
    </row>
    <row r="312" spans="1:3" x14ac:dyDescent="0.2">
      <c r="A312" s="142" t="s">
        <v>1108</v>
      </c>
      <c r="B312" s="11" t="s">
        <v>532</v>
      </c>
      <c r="C312" s="118">
        <v>1040</v>
      </c>
    </row>
    <row r="313" spans="1:3" x14ac:dyDescent="0.2">
      <c r="A313" s="142" t="s">
        <v>1109</v>
      </c>
      <c r="B313" s="11" t="s">
        <v>533</v>
      </c>
      <c r="C313" s="117">
        <v>800</v>
      </c>
    </row>
    <row r="314" spans="1:3" x14ac:dyDescent="0.2">
      <c r="A314" s="142" t="s">
        <v>1110</v>
      </c>
      <c r="B314" s="11" t="s">
        <v>534</v>
      </c>
      <c r="C314" s="117">
        <v>750</v>
      </c>
    </row>
    <row r="315" spans="1:3" x14ac:dyDescent="0.2">
      <c r="A315" s="142" t="s">
        <v>1111</v>
      </c>
      <c r="B315" s="11" t="s">
        <v>535</v>
      </c>
      <c r="C315" s="117">
        <v>780</v>
      </c>
    </row>
    <row r="316" spans="1:3" x14ac:dyDescent="0.2">
      <c r="A316" s="142" t="s">
        <v>1112</v>
      </c>
      <c r="B316" s="11" t="s">
        <v>536</v>
      </c>
      <c r="C316" s="117">
        <v>830</v>
      </c>
    </row>
    <row r="317" spans="1:3" x14ac:dyDescent="0.2">
      <c r="A317" s="142" t="s">
        <v>1113</v>
      </c>
      <c r="B317" s="11" t="s">
        <v>537</v>
      </c>
      <c r="C317" s="117">
        <v>830</v>
      </c>
    </row>
    <row r="318" spans="1:3" x14ac:dyDescent="0.2">
      <c r="A318" s="142" t="s">
        <v>1114</v>
      </c>
      <c r="B318" s="11" t="s">
        <v>538</v>
      </c>
      <c r="C318" s="117">
        <v>880</v>
      </c>
    </row>
    <row r="319" spans="1:3" x14ac:dyDescent="0.2">
      <c r="A319" s="142" t="s">
        <v>1115</v>
      </c>
      <c r="B319" s="11" t="s">
        <v>539</v>
      </c>
      <c r="C319" s="117">
        <v>850</v>
      </c>
    </row>
    <row r="320" spans="1:3" x14ac:dyDescent="0.2">
      <c r="A320" s="142" t="s">
        <v>1116</v>
      </c>
      <c r="B320" s="11" t="s">
        <v>540</v>
      </c>
      <c r="C320" s="117">
        <v>900</v>
      </c>
    </row>
    <row r="321" spans="1:3" x14ac:dyDescent="0.2">
      <c r="A321" s="142" t="s">
        <v>1117</v>
      </c>
      <c r="B321" s="11" t="s">
        <v>541</v>
      </c>
      <c r="C321" s="117">
        <v>600</v>
      </c>
    </row>
    <row r="322" spans="1:3" x14ac:dyDescent="0.2">
      <c r="A322" s="142" t="s">
        <v>1118</v>
      </c>
      <c r="B322" s="11" t="s">
        <v>542</v>
      </c>
      <c r="C322" s="117">
        <v>600</v>
      </c>
    </row>
    <row r="323" spans="1:3" x14ac:dyDescent="0.2">
      <c r="A323" s="142" t="s">
        <v>1119</v>
      </c>
      <c r="B323" s="11" t="s">
        <v>543</v>
      </c>
      <c r="C323" s="117">
        <v>590</v>
      </c>
    </row>
    <row r="324" spans="1:3" x14ac:dyDescent="0.2">
      <c r="A324" s="142" t="s">
        <v>1120</v>
      </c>
      <c r="B324" s="11" t="s">
        <v>544</v>
      </c>
      <c r="C324" s="117">
        <v>740</v>
      </c>
    </row>
    <row r="325" spans="1:3" x14ac:dyDescent="0.2">
      <c r="A325" s="142" t="s">
        <v>1121</v>
      </c>
      <c r="B325" s="11" t="s">
        <v>545</v>
      </c>
      <c r="C325" s="117">
        <v>840</v>
      </c>
    </row>
    <row r="326" spans="1:3" x14ac:dyDescent="0.2">
      <c r="A326" s="142" t="s">
        <v>1122</v>
      </c>
      <c r="B326" s="11" t="s">
        <v>546</v>
      </c>
      <c r="C326" s="117">
        <v>890</v>
      </c>
    </row>
    <row r="327" spans="1:3" x14ac:dyDescent="0.2">
      <c r="A327" s="142" t="s">
        <v>1123</v>
      </c>
      <c r="B327" s="11" t="s">
        <v>547</v>
      </c>
      <c r="C327" s="117">
        <v>610</v>
      </c>
    </row>
    <row r="328" spans="1:3" x14ac:dyDescent="0.2">
      <c r="A328" s="142" t="s">
        <v>1124</v>
      </c>
      <c r="B328" s="11" t="s">
        <v>548</v>
      </c>
      <c r="C328" s="117">
        <v>630</v>
      </c>
    </row>
    <row r="329" spans="1:3" x14ac:dyDescent="0.2">
      <c r="A329" s="142" t="s">
        <v>1125</v>
      </c>
      <c r="B329" s="11" t="s">
        <v>549</v>
      </c>
      <c r="C329" s="117">
        <v>680</v>
      </c>
    </row>
    <row r="330" spans="1:3" x14ac:dyDescent="0.2">
      <c r="A330" s="142" t="s">
        <v>1126</v>
      </c>
      <c r="B330" s="11" t="s">
        <v>550</v>
      </c>
      <c r="C330" s="117">
        <v>710</v>
      </c>
    </row>
    <row r="331" spans="1:3" x14ac:dyDescent="0.2">
      <c r="A331" s="142" t="s">
        <v>1127</v>
      </c>
      <c r="B331" s="11" t="s">
        <v>551</v>
      </c>
      <c r="C331" s="117">
        <v>740</v>
      </c>
    </row>
    <row r="332" spans="1:3" x14ac:dyDescent="0.2">
      <c r="A332" s="142" t="s">
        <v>1128</v>
      </c>
      <c r="B332" s="11" t="s">
        <v>552</v>
      </c>
      <c r="C332" s="117">
        <v>890</v>
      </c>
    </row>
    <row r="333" spans="1:3" x14ac:dyDescent="0.2">
      <c r="A333" s="142" t="s">
        <v>1129</v>
      </c>
      <c r="B333" s="11" t="s">
        <v>553</v>
      </c>
      <c r="C333" s="117">
        <v>680</v>
      </c>
    </row>
    <row r="334" spans="1:3" x14ac:dyDescent="0.2">
      <c r="A334" s="142" t="s">
        <v>1130</v>
      </c>
      <c r="B334" s="11" t="s">
        <v>554</v>
      </c>
      <c r="C334" s="117">
        <v>710</v>
      </c>
    </row>
    <row r="335" spans="1:3" x14ac:dyDescent="0.2">
      <c r="A335" s="142" t="s">
        <v>1131</v>
      </c>
      <c r="B335" s="11" t="s">
        <v>555</v>
      </c>
      <c r="C335" s="117">
        <v>740</v>
      </c>
    </row>
    <row r="336" spans="1:3" x14ac:dyDescent="0.2">
      <c r="A336" s="142" t="s">
        <v>1132</v>
      </c>
      <c r="B336" s="11" t="s">
        <v>556</v>
      </c>
      <c r="C336" s="118">
        <v>1040</v>
      </c>
    </row>
    <row r="337" spans="1:3" x14ac:dyDescent="0.2">
      <c r="A337" s="142" t="s">
        <v>1133</v>
      </c>
      <c r="B337" s="11" t="s">
        <v>557</v>
      </c>
      <c r="C337" s="117">
        <v>810</v>
      </c>
    </row>
    <row r="338" spans="1:3" x14ac:dyDescent="0.2">
      <c r="A338" s="142" t="s">
        <v>1134</v>
      </c>
      <c r="B338" s="11" t="s">
        <v>558</v>
      </c>
      <c r="C338" s="117">
        <v>860</v>
      </c>
    </row>
    <row r="339" spans="1:3" x14ac:dyDescent="0.2">
      <c r="A339" s="142" t="s">
        <v>1135</v>
      </c>
      <c r="B339" s="11" t="s">
        <v>559</v>
      </c>
      <c r="C339" s="117">
        <v>820</v>
      </c>
    </row>
    <row r="340" spans="1:3" x14ac:dyDescent="0.2">
      <c r="A340" s="142" t="s">
        <v>1136</v>
      </c>
      <c r="B340" s="11" t="s">
        <v>560</v>
      </c>
      <c r="C340" s="117">
        <v>870</v>
      </c>
    </row>
    <row r="341" spans="1:3" x14ac:dyDescent="0.2">
      <c r="A341" s="142" t="s">
        <v>1137</v>
      </c>
      <c r="B341" s="11" t="s">
        <v>561</v>
      </c>
      <c r="C341" s="117">
        <v>820</v>
      </c>
    </row>
    <row r="342" spans="1:3" x14ac:dyDescent="0.2">
      <c r="A342" s="142" t="s">
        <v>1138</v>
      </c>
      <c r="B342" s="11" t="s">
        <v>562</v>
      </c>
      <c r="C342" s="117">
        <v>870</v>
      </c>
    </row>
    <row r="343" spans="1:3" x14ac:dyDescent="0.2">
      <c r="A343" s="142" t="s">
        <v>1139</v>
      </c>
      <c r="B343" s="11" t="s">
        <v>563</v>
      </c>
      <c r="C343" s="117">
        <v>760</v>
      </c>
    </row>
    <row r="344" spans="1:3" x14ac:dyDescent="0.2">
      <c r="A344" s="142" t="s">
        <v>1140</v>
      </c>
      <c r="B344" s="11" t="s">
        <v>564</v>
      </c>
      <c r="C344" s="117">
        <v>790</v>
      </c>
    </row>
    <row r="345" spans="1:3" x14ac:dyDescent="0.2">
      <c r="A345" s="142" t="s">
        <v>1141</v>
      </c>
      <c r="B345" s="11" t="s">
        <v>565</v>
      </c>
      <c r="C345" s="117">
        <v>910</v>
      </c>
    </row>
    <row r="346" spans="1:3" x14ac:dyDescent="0.2">
      <c r="A346" s="142" t="s">
        <v>1142</v>
      </c>
      <c r="B346" s="11" t="s">
        <v>566</v>
      </c>
      <c r="C346" s="117">
        <v>910</v>
      </c>
    </row>
    <row r="347" spans="1:3" x14ac:dyDescent="0.2">
      <c r="A347" s="142" t="s">
        <v>1143</v>
      </c>
      <c r="B347" s="11" t="s">
        <v>567</v>
      </c>
      <c r="C347" s="117">
        <v>910</v>
      </c>
    </row>
    <row r="348" spans="1:3" x14ac:dyDescent="0.2">
      <c r="A348" s="142" t="s">
        <v>1144</v>
      </c>
      <c r="B348" s="11" t="s">
        <v>568</v>
      </c>
      <c r="C348" s="117">
        <v>910</v>
      </c>
    </row>
    <row r="349" spans="1:3" x14ac:dyDescent="0.2">
      <c r="A349" s="142" t="s">
        <v>1145</v>
      </c>
      <c r="B349" s="11" t="s">
        <v>569</v>
      </c>
      <c r="C349" s="117">
        <v>910</v>
      </c>
    </row>
    <row r="350" spans="1:3" x14ac:dyDescent="0.2">
      <c r="A350" s="142" t="s">
        <v>1146</v>
      </c>
      <c r="B350" s="11" t="s">
        <v>570</v>
      </c>
      <c r="C350" s="118">
        <v>1010</v>
      </c>
    </row>
    <row r="351" spans="1:3" x14ac:dyDescent="0.2">
      <c r="A351" s="142" t="s">
        <v>1147</v>
      </c>
      <c r="B351" s="11" t="s">
        <v>571</v>
      </c>
      <c r="C351" s="118">
        <v>1010</v>
      </c>
    </row>
    <row r="352" spans="1:3" x14ac:dyDescent="0.2">
      <c r="A352" s="142" t="s">
        <v>1148</v>
      </c>
      <c r="B352" s="11" t="s">
        <v>572</v>
      </c>
      <c r="C352" s="118">
        <v>1010</v>
      </c>
    </row>
    <row r="353" spans="1:3" x14ac:dyDescent="0.2">
      <c r="A353" s="142" t="s">
        <v>1149</v>
      </c>
      <c r="B353" s="11" t="s">
        <v>573</v>
      </c>
      <c r="C353" s="118">
        <v>1010</v>
      </c>
    </row>
    <row r="354" spans="1:3" x14ac:dyDescent="0.2">
      <c r="A354" s="142" t="s">
        <v>1150</v>
      </c>
      <c r="B354" s="11" t="s">
        <v>574</v>
      </c>
      <c r="C354" s="118">
        <v>1010</v>
      </c>
    </row>
    <row r="355" spans="1:3" x14ac:dyDescent="0.2">
      <c r="A355" s="142" t="s">
        <v>1151</v>
      </c>
      <c r="B355" s="11" t="s">
        <v>575</v>
      </c>
      <c r="C355" s="117">
        <v>920</v>
      </c>
    </row>
    <row r="356" spans="1:3" x14ac:dyDescent="0.2">
      <c r="A356" s="142" t="s">
        <v>1152</v>
      </c>
      <c r="B356" s="11" t="s">
        <v>576</v>
      </c>
      <c r="C356" s="118">
        <v>1010</v>
      </c>
    </row>
    <row r="357" spans="1:3" x14ac:dyDescent="0.2">
      <c r="A357" s="142" t="s">
        <v>1153</v>
      </c>
      <c r="B357" s="11" t="s">
        <v>577</v>
      </c>
      <c r="C357" s="118">
        <v>1010</v>
      </c>
    </row>
    <row r="358" spans="1:3" x14ac:dyDescent="0.2">
      <c r="A358" s="142" t="s">
        <v>1154</v>
      </c>
      <c r="B358" s="11" t="s">
        <v>578</v>
      </c>
      <c r="C358" s="118">
        <v>1010</v>
      </c>
    </row>
    <row r="359" spans="1:3" x14ac:dyDescent="0.2">
      <c r="A359" s="142" t="s">
        <v>1155</v>
      </c>
      <c r="B359" s="11" t="s">
        <v>579</v>
      </c>
      <c r="C359" s="118">
        <v>1060</v>
      </c>
    </row>
    <row r="360" spans="1:3" x14ac:dyDescent="0.2">
      <c r="A360" s="142" t="s">
        <v>1156</v>
      </c>
      <c r="B360" s="11" t="s">
        <v>580</v>
      </c>
      <c r="C360" s="118">
        <v>1090</v>
      </c>
    </row>
    <row r="361" spans="1:3" x14ac:dyDescent="0.2">
      <c r="A361" s="142" t="s">
        <v>1157</v>
      </c>
      <c r="B361" s="11" t="s">
        <v>581</v>
      </c>
      <c r="C361" s="117">
        <v>860</v>
      </c>
    </row>
    <row r="362" spans="1:3" x14ac:dyDescent="0.2">
      <c r="A362" s="142" t="s">
        <v>1158</v>
      </c>
      <c r="B362" s="11" t="s">
        <v>582</v>
      </c>
      <c r="C362" s="117">
        <v>810</v>
      </c>
    </row>
    <row r="363" spans="1:3" x14ac:dyDescent="0.2">
      <c r="A363" s="142" t="s">
        <v>1159</v>
      </c>
      <c r="B363" s="11" t="s">
        <v>583</v>
      </c>
      <c r="C363" s="117">
        <v>840</v>
      </c>
    </row>
    <row r="364" spans="1:3" x14ac:dyDescent="0.2">
      <c r="A364" s="142" t="s">
        <v>1160</v>
      </c>
      <c r="B364" s="11" t="s">
        <v>584</v>
      </c>
      <c r="C364" s="117">
        <v>890</v>
      </c>
    </row>
    <row r="365" spans="1:3" x14ac:dyDescent="0.2">
      <c r="A365" s="142" t="s">
        <v>1161</v>
      </c>
      <c r="B365" s="11" t="s">
        <v>585</v>
      </c>
      <c r="C365" s="117">
        <v>890</v>
      </c>
    </row>
    <row r="366" spans="1:3" x14ac:dyDescent="0.2">
      <c r="A366" s="142" t="s">
        <v>1162</v>
      </c>
      <c r="B366" s="11" t="s">
        <v>586</v>
      </c>
      <c r="C366" s="117">
        <v>940</v>
      </c>
    </row>
    <row r="367" spans="1:3" x14ac:dyDescent="0.2">
      <c r="A367" s="142" t="s">
        <v>1163</v>
      </c>
      <c r="B367" s="11" t="s">
        <v>587</v>
      </c>
      <c r="C367" s="117">
        <v>910</v>
      </c>
    </row>
    <row r="368" spans="1:3" x14ac:dyDescent="0.2">
      <c r="A368" s="142" t="s">
        <v>1164</v>
      </c>
      <c r="B368" s="11" t="s">
        <v>588</v>
      </c>
      <c r="C368" s="117">
        <v>960</v>
      </c>
    </row>
    <row r="369" spans="1:3" x14ac:dyDescent="0.2">
      <c r="A369" s="142" t="s">
        <v>1165</v>
      </c>
      <c r="B369" s="11" t="s">
        <v>589</v>
      </c>
      <c r="C369" s="117">
        <v>600</v>
      </c>
    </row>
    <row r="370" spans="1:3" x14ac:dyDescent="0.2">
      <c r="A370" s="142" t="s">
        <v>1166</v>
      </c>
      <c r="B370" s="11" t="s">
        <v>590</v>
      </c>
      <c r="C370" s="117">
        <v>600</v>
      </c>
    </row>
    <row r="371" spans="1:3" x14ac:dyDescent="0.2">
      <c r="A371" s="142" t="s">
        <v>1167</v>
      </c>
      <c r="B371" s="11" t="s">
        <v>591</v>
      </c>
      <c r="C371" s="117">
        <v>590</v>
      </c>
    </row>
    <row r="372" spans="1:3" x14ac:dyDescent="0.2">
      <c r="A372" s="142" t="s">
        <v>1168</v>
      </c>
      <c r="B372" s="11" t="s">
        <v>592</v>
      </c>
      <c r="C372" s="117">
        <v>740</v>
      </c>
    </row>
    <row r="373" spans="1:3" x14ac:dyDescent="0.2">
      <c r="A373" s="142" t="s">
        <v>1169</v>
      </c>
      <c r="B373" s="11" t="s">
        <v>593</v>
      </c>
      <c r="C373" s="117">
        <v>840</v>
      </c>
    </row>
    <row r="374" spans="1:3" x14ac:dyDescent="0.2">
      <c r="A374" s="142" t="s">
        <v>1170</v>
      </c>
      <c r="B374" s="11" t="s">
        <v>594</v>
      </c>
      <c r="C374" s="117">
        <v>890</v>
      </c>
    </row>
    <row r="375" spans="1:3" x14ac:dyDescent="0.2">
      <c r="A375" s="142" t="s">
        <v>1171</v>
      </c>
      <c r="B375" s="11" t="s">
        <v>595</v>
      </c>
      <c r="C375" s="117">
        <v>610</v>
      </c>
    </row>
    <row r="376" spans="1:3" x14ac:dyDescent="0.2">
      <c r="A376" s="142" t="s">
        <v>1172</v>
      </c>
      <c r="B376" s="11" t="s">
        <v>596</v>
      </c>
      <c r="C376" s="117">
        <v>630</v>
      </c>
    </row>
    <row r="377" spans="1:3" x14ac:dyDescent="0.2">
      <c r="A377" s="142" t="s">
        <v>1173</v>
      </c>
      <c r="B377" s="11" t="s">
        <v>597</v>
      </c>
      <c r="C377" s="117">
        <v>680</v>
      </c>
    </row>
    <row r="378" spans="1:3" x14ac:dyDescent="0.2">
      <c r="A378" s="142" t="s">
        <v>1174</v>
      </c>
      <c r="B378" s="11" t="s">
        <v>598</v>
      </c>
      <c r="C378" s="117">
        <v>710</v>
      </c>
    </row>
    <row r="379" spans="1:3" x14ac:dyDescent="0.2">
      <c r="A379" s="142" t="s">
        <v>1175</v>
      </c>
      <c r="B379" s="11" t="s">
        <v>599</v>
      </c>
      <c r="C379" s="117">
        <v>740</v>
      </c>
    </row>
    <row r="380" spans="1:3" x14ac:dyDescent="0.2">
      <c r="A380" s="142" t="s">
        <v>1176</v>
      </c>
      <c r="B380" s="11" t="s">
        <v>600</v>
      </c>
      <c r="C380" s="117">
        <v>890</v>
      </c>
    </row>
    <row r="381" spans="1:3" x14ac:dyDescent="0.2">
      <c r="A381" s="142" t="s">
        <v>1177</v>
      </c>
      <c r="B381" s="11" t="s">
        <v>601</v>
      </c>
      <c r="C381" s="117">
        <v>680</v>
      </c>
    </row>
    <row r="382" spans="1:3" x14ac:dyDescent="0.2">
      <c r="A382" s="142" t="s">
        <v>1178</v>
      </c>
      <c r="B382" s="11" t="s">
        <v>602</v>
      </c>
      <c r="C382" s="117">
        <v>710</v>
      </c>
    </row>
    <row r="383" spans="1:3" x14ac:dyDescent="0.2">
      <c r="A383" s="142" t="s">
        <v>1179</v>
      </c>
      <c r="B383" s="11" t="s">
        <v>603</v>
      </c>
      <c r="C383" s="117">
        <v>740</v>
      </c>
    </row>
    <row r="384" spans="1:3" x14ac:dyDescent="0.2">
      <c r="A384" s="142" t="s">
        <v>1180</v>
      </c>
      <c r="B384" s="11" t="s">
        <v>604</v>
      </c>
      <c r="C384" s="118">
        <v>1040</v>
      </c>
    </row>
    <row r="385" spans="1:3" x14ac:dyDescent="0.2">
      <c r="A385" s="142" t="s">
        <v>1181</v>
      </c>
      <c r="B385" s="11" t="s">
        <v>605</v>
      </c>
      <c r="C385" s="117">
        <v>810</v>
      </c>
    </row>
    <row r="386" spans="1:3" x14ac:dyDescent="0.2">
      <c r="A386" s="142" t="s">
        <v>1182</v>
      </c>
      <c r="B386" s="11" t="s">
        <v>606</v>
      </c>
      <c r="C386" s="117">
        <v>860</v>
      </c>
    </row>
    <row r="387" spans="1:3" x14ac:dyDescent="0.2">
      <c r="A387" s="142" t="s">
        <v>1183</v>
      </c>
      <c r="B387" s="11" t="s">
        <v>607</v>
      </c>
      <c r="C387" s="117">
        <v>820</v>
      </c>
    </row>
    <row r="388" spans="1:3" x14ac:dyDescent="0.2">
      <c r="A388" s="142" t="s">
        <v>1184</v>
      </c>
      <c r="B388" s="11" t="s">
        <v>608</v>
      </c>
      <c r="C388" s="117">
        <v>870</v>
      </c>
    </row>
    <row r="389" spans="1:3" x14ac:dyDescent="0.2">
      <c r="A389" s="142" t="s">
        <v>1185</v>
      </c>
      <c r="B389" s="11" t="s">
        <v>609</v>
      </c>
      <c r="C389" s="117">
        <v>820</v>
      </c>
    </row>
    <row r="390" spans="1:3" x14ac:dyDescent="0.2">
      <c r="A390" s="142" t="s">
        <v>1186</v>
      </c>
      <c r="B390" s="11" t="s">
        <v>610</v>
      </c>
      <c r="C390" s="117">
        <v>870</v>
      </c>
    </row>
    <row r="391" spans="1:3" x14ac:dyDescent="0.2">
      <c r="A391" s="142" t="s">
        <v>1187</v>
      </c>
      <c r="B391" s="11" t="s">
        <v>611</v>
      </c>
      <c r="C391" s="117">
        <v>760</v>
      </c>
    </row>
    <row r="392" spans="1:3" x14ac:dyDescent="0.2">
      <c r="A392" s="142" t="s">
        <v>1188</v>
      </c>
      <c r="B392" s="11" t="s">
        <v>612</v>
      </c>
      <c r="C392" s="117">
        <v>790</v>
      </c>
    </row>
    <row r="393" spans="1:3" x14ac:dyDescent="0.2">
      <c r="A393" s="142" t="s">
        <v>1189</v>
      </c>
      <c r="B393" s="11" t="s">
        <v>613</v>
      </c>
      <c r="C393" s="117">
        <v>910</v>
      </c>
    </row>
    <row r="394" spans="1:3" x14ac:dyDescent="0.2">
      <c r="A394" s="142" t="s">
        <v>1190</v>
      </c>
      <c r="B394" s="11" t="s">
        <v>614</v>
      </c>
      <c r="C394" s="117">
        <v>910</v>
      </c>
    </row>
    <row r="395" spans="1:3" x14ac:dyDescent="0.2">
      <c r="A395" s="142" t="s">
        <v>1191</v>
      </c>
      <c r="B395" s="11" t="s">
        <v>615</v>
      </c>
      <c r="C395" s="117">
        <v>910</v>
      </c>
    </row>
    <row r="396" spans="1:3" x14ac:dyDescent="0.2">
      <c r="A396" s="142" t="s">
        <v>1192</v>
      </c>
      <c r="B396" s="11" t="s">
        <v>616</v>
      </c>
      <c r="C396" s="117">
        <v>910</v>
      </c>
    </row>
    <row r="397" spans="1:3" x14ac:dyDescent="0.2">
      <c r="A397" s="142" t="s">
        <v>1193</v>
      </c>
      <c r="B397" s="11" t="s">
        <v>617</v>
      </c>
      <c r="C397" s="117">
        <v>910</v>
      </c>
    </row>
    <row r="398" spans="1:3" x14ac:dyDescent="0.2">
      <c r="A398" s="142" t="s">
        <v>1194</v>
      </c>
      <c r="B398" s="11" t="s">
        <v>618</v>
      </c>
      <c r="C398" s="118">
        <v>1010</v>
      </c>
    </row>
    <row r="399" spans="1:3" x14ac:dyDescent="0.2">
      <c r="A399" s="142" t="s">
        <v>1195</v>
      </c>
      <c r="B399" s="11" t="s">
        <v>619</v>
      </c>
      <c r="C399" s="118">
        <v>1010</v>
      </c>
    </row>
    <row r="400" spans="1:3" x14ac:dyDescent="0.2">
      <c r="A400" s="142" t="s">
        <v>1196</v>
      </c>
      <c r="B400" s="11" t="s">
        <v>620</v>
      </c>
      <c r="C400" s="118">
        <v>1010</v>
      </c>
    </row>
    <row r="401" spans="1:3" x14ac:dyDescent="0.2">
      <c r="A401" s="142" t="s">
        <v>1197</v>
      </c>
      <c r="B401" s="11" t="s">
        <v>621</v>
      </c>
      <c r="C401" s="118">
        <v>1010</v>
      </c>
    </row>
    <row r="402" spans="1:3" x14ac:dyDescent="0.2">
      <c r="A402" s="142" t="s">
        <v>1198</v>
      </c>
      <c r="B402" s="11" t="s">
        <v>622</v>
      </c>
      <c r="C402" s="118">
        <v>1010</v>
      </c>
    </row>
    <row r="403" spans="1:3" x14ac:dyDescent="0.2">
      <c r="A403" s="142" t="s">
        <v>1199</v>
      </c>
      <c r="B403" s="11" t="s">
        <v>623</v>
      </c>
      <c r="C403" s="117">
        <v>920</v>
      </c>
    </row>
    <row r="404" spans="1:3" x14ac:dyDescent="0.2">
      <c r="A404" s="142" t="s">
        <v>1200</v>
      </c>
      <c r="B404" s="11" t="s">
        <v>624</v>
      </c>
      <c r="C404" s="118">
        <v>1010</v>
      </c>
    </row>
    <row r="405" spans="1:3" x14ac:dyDescent="0.2">
      <c r="A405" s="142" t="s">
        <v>1201</v>
      </c>
      <c r="B405" s="11" t="s">
        <v>625</v>
      </c>
      <c r="C405" s="118">
        <v>1010</v>
      </c>
    </row>
    <row r="406" spans="1:3" x14ac:dyDescent="0.2">
      <c r="A406" s="142" t="s">
        <v>1202</v>
      </c>
      <c r="B406" s="11" t="s">
        <v>626</v>
      </c>
      <c r="C406" s="118">
        <v>1010</v>
      </c>
    </row>
    <row r="407" spans="1:3" x14ac:dyDescent="0.2">
      <c r="A407" s="142" t="s">
        <v>1203</v>
      </c>
      <c r="B407" s="11" t="s">
        <v>627</v>
      </c>
      <c r="C407" s="118">
        <v>1060</v>
      </c>
    </row>
    <row r="408" spans="1:3" x14ac:dyDescent="0.2">
      <c r="A408" s="142" t="s">
        <v>1204</v>
      </c>
      <c r="B408" s="11" t="s">
        <v>628</v>
      </c>
      <c r="C408" s="118">
        <v>1090</v>
      </c>
    </row>
    <row r="409" spans="1:3" x14ac:dyDescent="0.2">
      <c r="A409" s="142" t="s">
        <v>1205</v>
      </c>
      <c r="B409" s="11" t="s">
        <v>629</v>
      </c>
      <c r="C409" s="117">
        <v>860</v>
      </c>
    </row>
    <row r="410" spans="1:3" x14ac:dyDescent="0.2">
      <c r="A410" s="142" t="s">
        <v>1206</v>
      </c>
      <c r="B410" s="11" t="s">
        <v>630</v>
      </c>
      <c r="C410" s="117">
        <v>810</v>
      </c>
    </row>
    <row r="411" spans="1:3" x14ac:dyDescent="0.2">
      <c r="A411" s="142" t="s">
        <v>1207</v>
      </c>
      <c r="B411" s="11" t="s">
        <v>631</v>
      </c>
      <c r="C411" s="117">
        <v>840</v>
      </c>
    </row>
    <row r="412" spans="1:3" x14ac:dyDescent="0.2">
      <c r="A412" s="142" t="s">
        <v>1208</v>
      </c>
      <c r="B412" s="11" t="s">
        <v>632</v>
      </c>
      <c r="C412" s="117">
        <v>890</v>
      </c>
    </row>
    <row r="413" spans="1:3" x14ac:dyDescent="0.2">
      <c r="A413" s="142" t="s">
        <v>1209</v>
      </c>
      <c r="B413" s="11" t="s">
        <v>633</v>
      </c>
      <c r="C413" s="117">
        <v>890</v>
      </c>
    </row>
    <row r="414" spans="1:3" x14ac:dyDescent="0.2">
      <c r="A414" s="142" t="s">
        <v>1210</v>
      </c>
      <c r="B414" s="11" t="s">
        <v>634</v>
      </c>
      <c r="C414" s="117">
        <v>940</v>
      </c>
    </row>
    <row r="415" spans="1:3" x14ac:dyDescent="0.2">
      <c r="A415" s="142" t="s">
        <v>1211</v>
      </c>
      <c r="B415" s="11" t="s">
        <v>635</v>
      </c>
      <c r="C415" s="117">
        <v>910</v>
      </c>
    </row>
    <row r="416" spans="1:3" x14ac:dyDescent="0.2">
      <c r="A416" s="142" t="s">
        <v>1212</v>
      </c>
      <c r="B416" s="11" t="s">
        <v>636</v>
      </c>
      <c r="C416" s="117">
        <v>960</v>
      </c>
    </row>
    <row r="417" spans="1:3" x14ac:dyDescent="0.2">
      <c r="A417" s="142" t="s">
        <v>1213</v>
      </c>
      <c r="B417" s="11" t="s">
        <v>637</v>
      </c>
      <c r="C417" s="117">
        <v>650</v>
      </c>
    </row>
    <row r="418" spans="1:3" x14ac:dyDescent="0.2">
      <c r="A418" s="142" t="s">
        <v>1214</v>
      </c>
      <c r="B418" s="11" t="s">
        <v>638</v>
      </c>
      <c r="C418" s="117">
        <v>650</v>
      </c>
    </row>
    <row r="419" spans="1:3" x14ac:dyDescent="0.2">
      <c r="A419" s="142" t="s">
        <v>1215</v>
      </c>
      <c r="B419" s="11" t="s">
        <v>639</v>
      </c>
      <c r="C419" s="117">
        <v>640</v>
      </c>
    </row>
    <row r="420" spans="1:3" x14ac:dyDescent="0.2">
      <c r="A420" s="142" t="s">
        <v>1216</v>
      </c>
      <c r="B420" s="11" t="s">
        <v>640</v>
      </c>
      <c r="C420" s="117">
        <v>790</v>
      </c>
    </row>
    <row r="421" spans="1:3" x14ac:dyDescent="0.2">
      <c r="A421" s="142" t="s">
        <v>1217</v>
      </c>
      <c r="B421" s="11" t="s">
        <v>641</v>
      </c>
      <c r="C421" s="117">
        <v>890</v>
      </c>
    </row>
    <row r="422" spans="1:3" x14ac:dyDescent="0.2">
      <c r="A422" s="142" t="s">
        <v>1218</v>
      </c>
      <c r="B422" s="11" t="s">
        <v>642</v>
      </c>
      <c r="C422" s="117">
        <v>940</v>
      </c>
    </row>
    <row r="423" spans="1:3" x14ac:dyDescent="0.2">
      <c r="A423" s="142" t="s">
        <v>1219</v>
      </c>
      <c r="B423" s="11" t="s">
        <v>643</v>
      </c>
      <c r="C423" s="117">
        <v>660</v>
      </c>
    </row>
    <row r="424" spans="1:3" x14ac:dyDescent="0.2">
      <c r="A424" s="142" t="s">
        <v>1220</v>
      </c>
      <c r="B424" s="11" t="s">
        <v>644</v>
      </c>
      <c r="C424" s="117">
        <v>680</v>
      </c>
    </row>
    <row r="425" spans="1:3" x14ac:dyDescent="0.2">
      <c r="A425" s="142" t="s">
        <v>1221</v>
      </c>
      <c r="B425" s="11" t="s">
        <v>645</v>
      </c>
      <c r="C425" s="117">
        <v>730</v>
      </c>
    </row>
    <row r="426" spans="1:3" x14ac:dyDescent="0.2">
      <c r="A426" s="142" t="s">
        <v>1222</v>
      </c>
      <c r="B426" s="11" t="s">
        <v>646</v>
      </c>
      <c r="C426" s="117">
        <v>760</v>
      </c>
    </row>
    <row r="427" spans="1:3" x14ac:dyDescent="0.2">
      <c r="A427" s="142" t="s">
        <v>1223</v>
      </c>
      <c r="B427" s="11" t="s">
        <v>647</v>
      </c>
      <c r="C427" s="117">
        <v>790</v>
      </c>
    </row>
    <row r="428" spans="1:3" x14ac:dyDescent="0.2">
      <c r="A428" s="142" t="s">
        <v>1224</v>
      </c>
      <c r="B428" s="11" t="s">
        <v>648</v>
      </c>
      <c r="C428" s="117">
        <v>940</v>
      </c>
    </row>
    <row r="429" spans="1:3" x14ac:dyDescent="0.2">
      <c r="A429" s="142" t="s">
        <v>1225</v>
      </c>
      <c r="B429" s="11" t="s">
        <v>649</v>
      </c>
      <c r="C429" s="117">
        <v>730</v>
      </c>
    </row>
    <row r="430" spans="1:3" x14ac:dyDescent="0.2">
      <c r="A430" s="142" t="s">
        <v>1226</v>
      </c>
      <c r="B430" s="11" t="s">
        <v>650</v>
      </c>
      <c r="C430" s="117">
        <v>760</v>
      </c>
    </row>
    <row r="431" spans="1:3" x14ac:dyDescent="0.2">
      <c r="A431" s="142" t="s">
        <v>1227</v>
      </c>
      <c r="B431" s="11" t="s">
        <v>651</v>
      </c>
      <c r="C431" s="117">
        <v>790</v>
      </c>
    </row>
    <row r="432" spans="1:3" x14ac:dyDescent="0.2">
      <c r="A432" s="142" t="s">
        <v>1228</v>
      </c>
      <c r="B432" s="11" t="s">
        <v>652</v>
      </c>
      <c r="C432" s="118">
        <v>1090</v>
      </c>
    </row>
    <row r="433" spans="1:3" x14ac:dyDescent="0.2">
      <c r="A433" s="142" t="s">
        <v>1229</v>
      </c>
      <c r="B433" s="11" t="s">
        <v>653</v>
      </c>
      <c r="C433" s="117">
        <v>860</v>
      </c>
    </row>
    <row r="434" spans="1:3" x14ac:dyDescent="0.2">
      <c r="A434" s="142" t="s">
        <v>1230</v>
      </c>
      <c r="B434" s="11" t="s">
        <v>654</v>
      </c>
      <c r="C434" s="117">
        <v>910</v>
      </c>
    </row>
    <row r="435" spans="1:3" x14ac:dyDescent="0.2">
      <c r="A435" s="142" t="s">
        <v>1231</v>
      </c>
      <c r="B435" s="11" t="s">
        <v>655</v>
      </c>
      <c r="C435" s="117">
        <v>870</v>
      </c>
    </row>
    <row r="436" spans="1:3" x14ac:dyDescent="0.2">
      <c r="A436" s="142" t="s">
        <v>1232</v>
      </c>
      <c r="B436" s="11" t="s">
        <v>656</v>
      </c>
      <c r="C436" s="117">
        <v>920</v>
      </c>
    </row>
    <row r="437" spans="1:3" x14ac:dyDescent="0.2">
      <c r="A437" s="142" t="s">
        <v>1233</v>
      </c>
      <c r="B437" s="11" t="s">
        <v>657</v>
      </c>
      <c r="C437" s="117">
        <v>870</v>
      </c>
    </row>
    <row r="438" spans="1:3" x14ac:dyDescent="0.2">
      <c r="A438" s="142" t="s">
        <v>1234</v>
      </c>
      <c r="B438" s="11" t="s">
        <v>658</v>
      </c>
      <c r="C438" s="117">
        <v>920</v>
      </c>
    </row>
    <row r="439" spans="1:3" x14ac:dyDescent="0.2">
      <c r="A439" s="142" t="s">
        <v>1235</v>
      </c>
      <c r="B439" s="11" t="s">
        <v>659</v>
      </c>
      <c r="C439" s="117">
        <v>810</v>
      </c>
    </row>
    <row r="440" spans="1:3" x14ac:dyDescent="0.2">
      <c r="A440" s="142" t="s">
        <v>1236</v>
      </c>
      <c r="B440" s="11" t="s">
        <v>660</v>
      </c>
      <c r="C440" s="117">
        <v>840</v>
      </c>
    </row>
    <row r="441" spans="1:3" x14ac:dyDescent="0.2">
      <c r="A441" s="142" t="s">
        <v>1237</v>
      </c>
      <c r="B441" s="11" t="s">
        <v>661</v>
      </c>
      <c r="C441" s="117">
        <v>980</v>
      </c>
    </row>
    <row r="442" spans="1:3" x14ac:dyDescent="0.2">
      <c r="A442" s="142" t="s">
        <v>1238</v>
      </c>
      <c r="B442" s="11" t="s">
        <v>662</v>
      </c>
      <c r="C442" s="117">
        <v>980</v>
      </c>
    </row>
    <row r="443" spans="1:3" x14ac:dyDescent="0.2">
      <c r="A443" s="142" t="s">
        <v>1239</v>
      </c>
      <c r="B443" s="11" t="s">
        <v>663</v>
      </c>
      <c r="C443" s="117">
        <v>980</v>
      </c>
    </row>
    <row r="444" spans="1:3" x14ac:dyDescent="0.2">
      <c r="A444" s="142" t="s">
        <v>1240</v>
      </c>
      <c r="B444" s="11" t="s">
        <v>664</v>
      </c>
      <c r="C444" s="117">
        <v>980</v>
      </c>
    </row>
    <row r="445" spans="1:3" x14ac:dyDescent="0.2">
      <c r="A445" s="142" t="s">
        <v>1241</v>
      </c>
      <c r="B445" s="11" t="s">
        <v>665</v>
      </c>
      <c r="C445" s="117">
        <v>980</v>
      </c>
    </row>
    <row r="446" spans="1:3" x14ac:dyDescent="0.2">
      <c r="A446" s="142" t="s">
        <v>1242</v>
      </c>
      <c r="B446" s="11" t="s">
        <v>666</v>
      </c>
      <c r="C446" s="118">
        <v>1080</v>
      </c>
    </row>
    <row r="447" spans="1:3" x14ac:dyDescent="0.2">
      <c r="A447" s="142" t="s">
        <v>1243</v>
      </c>
      <c r="B447" s="11" t="s">
        <v>667</v>
      </c>
      <c r="C447" s="118">
        <v>1080</v>
      </c>
    </row>
    <row r="448" spans="1:3" x14ac:dyDescent="0.2">
      <c r="A448" s="142" t="s">
        <v>1244</v>
      </c>
      <c r="B448" s="11" t="s">
        <v>668</v>
      </c>
      <c r="C448" s="118">
        <v>1080</v>
      </c>
    </row>
    <row r="449" spans="1:3" x14ac:dyDescent="0.2">
      <c r="A449" s="142" t="s">
        <v>1245</v>
      </c>
      <c r="B449" s="11" t="s">
        <v>669</v>
      </c>
      <c r="C449" s="118">
        <v>1080</v>
      </c>
    </row>
    <row r="450" spans="1:3" x14ac:dyDescent="0.2">
      <c r="A450" s="142" t="s">
        <v>1246</v>
      </c>
      <c r="B450" s="11" t="s">
        <v>670</v>
      </c>
      <c r="C450" s="118">
        <v>1080</v>
      </c>
    </row>
    <row r="451" spans="1:3" x14ac:dyDescent="0.2">
      <c r="A451" s="142" t="s">
        <v>1247</v>
      </c>
      <c r="B451" s="11" t="s">
        <v>671</v>
      </c>
      <c r="C451" s="117">
        <v>990</v>
      </c>
    </row>
    <row r="452" spans="1:3" x14ac:dyDescent="0.2">
      <c r="A452" s="142" t="s">
        <v>1248</v>
      </c>
      <c r="B452" s="11" t="s">
        <v>672</v>
      </c>
      <c r="C452" s="118">
        <v>1080</v>
      </c>
    </row>
    <row r="453" spans="1:3" x14ac:dyDescent="0.2">
      <c r="A453" s="142" t="s">
        <v>1249</v>
      </c>
      <c r="B453" s="11" t="s">
        <v>673</v>
      </c>
      <c r="C453" s="118">
        <v>1080</v>
      </c>
    </row>
    <row r="454" spans="1:3" x14ac:dyDescent="0.2">
      <c r="A454" s="142" t="s">
        <v>1250</v>
      </c>
      <c r="B454" s="11" t="s">
        <v>674</v>
      </c>
      <c r="C454" s="118">
        <v>1080</v>
      </c>
    </row>
    <row r="455" spans="1:3" x14ac:dyDescent="0.2">
      <c r="A455" s="142" t="s">
        <v>1251</v>
      </c>
      <c r="B455" s="11" t="s">
        <v>675</v>
      </c>
      <c r="C455" s="118">
        <v>1130</v>
      </c>
    </row>
    <row r="456" spans="1:3" x14ac:dyDescent="0.2">
      <c r="A456" s="142" t="s">
        <v>1252</v>
      </c>
      <c r="B456" s="11" t="s">
        <v>676</v>
      </c>
      <c r="C456" s="118">
        <v>1160</v>
      </c>
    </row>
    <row r="457" spans="1:3" x14ac:dyDescent="0.2">
      <c r="A457" s="142" t="s">
        <v>1253</v>
      </c>
      <c r="B457" s="11" t="s">
        <v>677</v>
      </c>
      <c r="C457" s="117">
        <v>930</v>
      </c>
    </row>
    <row r="458" spans="1:3" x14ac:dyDescent="0.2">
      <c r="A458" s="142" t="s">
        <v>1254</v>
      </c>
      <c r="B458" s="11" t="s">
        <v>678</v>
      </c>
      <c r="C458" s="117">
        <v>880</v>
      </c>
    </row>
    <row r="459" spans="1:3" x14ac:dyDescent="0.2">
      <c r="A459" s="142" t="s">
        <v>1255</v>
      </c>
      <c r="B459" s="11" t="s">
        <v>679</v>
      </c>
      <c r="C459" s="117">
        <v>910</v>
      </c>
    </row>
    <row r="460" spans="1:3" x14ac:dyDescent="0.2">
      <c r="A460" s="142" t="s">
        <v>1256</v>
      </c>
      <c r="B460" s="11" t="s">
        <v>680</v>
      </c>
      <c r="C460" s="117">
        <v>960</v>
      </c>
    </row>
    <row r="461" spans="1:3" x14ac:dyDescent="0.2">
      <c r="A461" s="142" t="s">
        <v>1257</v>
      </c>
      <c r="B461" s="11" t="s">
        <v>681</v>
      </c>
      <c r="C461" s="117">
        <v>960</v>
      </c>
    </row>
    <row r="462" spans="1:3" x14ac:dyDescent="0.2">
      <c r="A462" s="142" t="s">
        <v>1258</v>
      </c>
      <c r="B462" s="11" t="s">
        <v>682</v>
      </c>
      <c r="C462" s="118">
        <v>1010</v>
      </c>
    </row>
    <row r="463" spans="1:3" x14ac:dyDescent="0.2">
      <c r="A463" s="142" t="s">
        <v>1259</v>
      </c>
      <c r="B463" s="11" t="s">
        <v>683</v>
      </c>
      <c r="C463" s="117">
        <v>980</v>
      </c>
    </row>
    <row r="464" spans="1:3" x14ac:dyDescent="0.2">
      <c r="A464" s="142" t="s">
        <v>1260</v>
      </c>
      <c r="B464" s="11" t="s">
        <v>684</v>
      </c>
      <c r="C464" s="118">
        <v>1030</v>
      </c>
    </row>
    <row r="465" spans="1:3" x14ac:dyDescent="0.2">
      <c r="A465" s="142" t="s">
        <v>1261</v>
      </c>
      <c r="B465" s="11" t="s">
        <v>685</v>
      </c>
      <c r="C465" s="117">
        <v>600</v>
      </c>
    </row>
    <row r="466" spans="1:3" x14ac:dyDescent="0.2">
      <c r="A466" s="142" t="s">
        <v>1262</v>
      </c>
      <c r="B466" s="11" t="s">
        <v>686</v>
      </c>
      <c r="C466" s="117">
        <v>600</v>
      </c>
    </row>
    <row r="467" spans="1:3" x14ac:dyDescent="0.2">
      <c r="A467" s="142" t="s">
        <v>1263</v>
      </c>
      <c r="B467" s="11" t="s">
        <v>687</v>
      </c>
      <c r="C467" s="117">
        <v>590</v>
      </c>
    </row>
    <row r="468" spans="1:3" x14ac:dyDescent="0.2">
      <c r="A468" s="142" t="s">
        <v>1264</v>
      </c>
      <c r="B468" s="11" t="s">
        <v>688</v>
      </c>
      <c r="C468" s="117">
        <v>740</v>
      </c>
    </row>
    <row r="469" spans="1:3" x14ac:dyDescent="0.2">
      <c r="A469" s="142" t="s">
        <v>1265</v>
      </c>
      <c r="B469" s="11" t="s">
        <v>689</v>
      </c>
      <c r="C469" s="117">
        <v>840</v>
      </c>
    </row>
    <row r="470" spans="1:3" x14ac:dyDescent="0.2">
      <c r="A470" s="142" t="s">
        <v>1266</v>
      </c>
      <c r="B470" s="11" t="s">
        <v>690</v>
      </c>
      <c r="C470" s="117">
        <v>890</v>
      </c>
    </row>
    <row r="471" spans="1:3" x14ac:dyDescent="0.2">
      <c r="A471" s="142" t="s">
        <v>1267</v>
      </c>
      <c r="B471" s="11" t="s">
        <v>691</v>
      </c>
      <c r="C471" s="117">
        <v>610</v>
      </c>
    </row>
    <row r="472" spans="1:3" x14ac:dyDescent="0.2">
      <c r="A472" s="142" t="s">
        <v>1268</v>
      </c>
      <c r="B472" s="11" t="s">
        <v>692</v>
      </c>
      <c r="C472" s="117">
        <v>630</v>
      </c>
    </row>
    <row r="473" spans="1:3" x14ac:dyDescent="0.2">
      <c r="A473" s="142" t="s">
        <v>1269</v>
      </c>
      <c r="B473" s="11" t="s">
        <v>693</v>
      </c>
      <c r="C473" s="117">
        <v>680</v>
      </c>
    </row>
    <row r="474" spans="1:3" x14ac:dyDescent="0.2">
      <c r="A474" s="142" t="s">
        <v>1270</v>
      </c>
      <c r="B474" s="11" t="s">
        <v>694</v>
      </c>
      <c r="C474" s="117">
        <v>710</v>
      </c>
    </row>
    <row r="475" spans="1:3" x14ac:dyDescent="0.2">
      <c r="A475" s="142" t="s">
        <v>1271</v>
      </c>
      <c r="B475" s="11" t="s">
        <v>695</v>
      </c>
      <c r="C475" s="117">
        <v>740</v>
      </c>
    </row>
    <row r="476" spans="1:3" x14ac:dyDescent="0.2">
      <c r="A476" s="142" t="s">
        <v>1272</v>
      </c>
      <c r="B476" s="11" t="s">
        <v>696</v>
      </c>
      <c r="C476" s="117">
        <v>890</v>
      </c>
    </row>
    <row r="477" spans="1:3" x14ac:dyDescent="0.2">
      <c r="A477" s="142" t="s">
        <v>1273</v>
      </c>
      <c r="B477" s="11" t="s">
        <v>697</v>
      </c>
      <c r="C477" s="117">
        <v>680</v>
      </c>
    </row>
    <row r="478" spans="1:3" x14ac:dyDescent="0.2">
      <c r="A478" s="142" t="s">
        <v>1274</v>
      </c>
      <c r="B478" s="11" t="s">
        <v>698</v>
      </c>
      <c r="C478" s="117">
        <v>710</v>
      </c>
    </row>
    <row r="479" spans="1:3" x14ac:dyDescent="0.2">
      <c r="A479" s="142" t="s">
        <v>1275</v>
      </c>
      <c r="B479" s="11" t="s">
        <v>699</v>
      </c>
      <c r="C479" s="117">
        <v>740</v>
      </c>
    </row>
    <row r="480" spans="1:3" x14ac:dyDescent="0.2">
      <c r="A480" s="142" t="s">
        <v>1276</v>
      </c>
      <c r="B480" s="11" t="s">
        <v>700</v>
      </c>
      <c r="C480" s="118">
        <v>1040</v>
      </c>
    </row>
    <row r="481" spans="1:3" x14ac:dyDescent="0.2">
      <c r="A481" s="142" t="s">
        <v>1277</v>
      </c>
      <c r="B481" s="11" t="s">
        <v>701</v>
      </c>
      <c r="C481" s="117">
        <v>810</v>
      </c>
    </row>
    <row r="482" spans="1:3" x14ac:dyDescent="0.2">
      <c r="A482" s="142" t="s">
        <v>1278</v>
      </c>
      <c r="B482" s="11" t="s">
        <v>702</v>
      </c>
      <c r="C482" s="117">
        <v>860</v>
      </c>
    </row>
    <row r="483" spans="1:3" x14ac:dyDescent="0.2">
      <c r="A483" s="142" t="s">
        <v>1279</v>
      </c>
      <c r="B483" s="11" t="s">
        <v>703</v>
      </c>
      <c r="C483" s="117">
        <v>820</v>
      </c>
    </row>
    <row r="484" spans="1:3" x14ac:dyDescent="0.2">
      <c r="A484" s="142" t="s">
        <v>1280</v>
      </c>
      <c r="B484" s="11" t="s">
        <v>704</v>
      </c>
      <c r="C484" s="117">
        <v>870</v>
      </c>
    </row>
    <row r="485" spans="1:3" x14ac:dyDescent="0.2">
      <c r="A485" s="142" t="s">
        <v>1281</v>
      </c>
      <c r="B485" s="11" t="s">
        <v>705</v>
      </c>
      <c r="C485" s="117">
        <v>820</v>
      </c>
    </row>
    <row r="486" spans="1:3" x14ac:dyDescent="0.2">
      <c r="A486" s="142" t="s">
        <v>1282</v>
      </c>
      <c r="B486" s="11" t="s">
        <v>706</v>
      </c>
      <c r="C486" s="117">
        <v>870</v>
      </c>
    </row>
    <row r="487" spans="1:3" x14ac:dyDescent="0.2">
      <c r="A487" s="142" t="s">
        <v>1283</v>
      </c>
      <c r="B487" s="11" t="s">
        <v>707</v>
      </c>
      <c r="C487" s="117">
        <v>760</v>
      </c>
    </row>
    <row r="488" spans="1:3" x14ac:dyDescent="0.2">
      <c r="A488" s="142" t="s">
        <v>1284</v>
      </c>
      <c r="B488" s="11" t="s">
        <v>708</v>
      </c>
      <c r="C488" s="117">
        <v>790</v>
      </c>
    </row>
    <row r="489" spans="1:3" x14ac:dyDescent="0.2">
      <c r="A489" s="142" t="s">
        <v>1285</v>
      </c>
      <c r="B489" s="11" t="s">
        <v>709</v>
      </c>
      <c r="C489" s="117">
        <v>910</v>
      </c>
    </row>
    <row r="490" spans="1:3" x14ac:dyDescent="0.2">
      <c r="A490" s="142" t="s">
        <v>1286</v>
      </c>
      <c r="B490" s="11" t="s">
        <v>710</v>
      </c>
      <c r="C490" s="117">
        <v>910</v>
      </c>
    </row>
    <row r="491" spans="1:3" x14ac:dyDescent="0.2">
      <c r="A491" s="142" t="s">
        <v>1287</v>
      </c>
      <c r="B491" s="11" t="s">
        <v>711</v>
      </c>
      <c r="C491" s="117">
        <v>910</v>
      </c>
    </row>
    <row r="492" spans="1:3" x14ac:dyDescent="0.2">
      <c r="A492" s="142" t="s">
        <v>1288</v>
      </c>
      <c r="B492" s="11" t="s">
        <v>712</v>
      </c>
      <c r="C492" s="117">
        <v>910</v>
      </c>
    </row>
    <row r="493" spans="1:3" x14ac:dyDescent="0.2">
      <c r="A493" s="142" t="s">
        <v>1289</v>
      </c>
      <c r="B493" s="11" t="s">
        <v>713</v>
      </c>
      <c r="C493" s="117">
        <v>910</v>
      </c>
    </row>
    <row r="494" spans="1:3" x14ac:dyDescent="0.2">
      <c r="A494" s="142" t="s">
        <v>1290</v>
      </c>
      <c r="B494" s="11" t="s">
        <v>714</v>
      </c>
      <c r="C494" s="118">
        <v>1010</v>
      </c>
    </row>
    <row r="495" spans="1:3" x14ac:dyDescent="0.2">
      <c r="A495" s="142" t="s">
        <v>1291</v>
      </c>
      <c r="B495" s="11" t="s">
        <v>715</v>
      </c>
      <c r="C495" s="118">
        <v>1010</v>
      </c>
    </row>
    <row r="496" spans="1:3" x14ac:dyDescent="0.2">
      <c r="A496" s="142" t="s">
        <v>1292</v>
      </c>
      <c r="B496" s="11" t="s">
        <v>716</v>
      </c>
      <c r="C496" s="118">
        <v>1010</v>
      </c>
    </row>
    <row r="497" spans="1:3" x14ac:dyDescent="0.2">
      <c r="A497" s="142" t="s">
        <v>1293</v>
      </c>
      <c r="B497" s="11" t="s">
        <v>717</v>
      </c>
      <c r="C497" s="118">
        <v>1010</v>
      </c>
    </row>
    <row r="498" spans="1:3" x14ac:dyDescent="0.2">
      <c r="A498" s="142" t="s">
        <v>1294</v>
      </c>
      <c r="B498" s="11" t="s">
        <v>718</v>
      </c>
      <c r="C498" s="118">
        <v>1010</v>
      </c>
    </row>
    <row r="499" spans="1:3" x14ac:dyDescent="0.2">
      <c r="A499" s="142" t="s">
        <v>1295</v>
      </c>
      <c r="B499" s="11" t="s">
        <v>719</v>
      </c>
      <c r="C499" s="117">
        <v>920</v>
      </c>
    </row>
    <row r="500" spans="1:3" x14ac:dyDescent="0.2">
      <c r="A500" s="142" t="s">
        <v>1296</v>
      </c>
      <c r="B500" s="11" t="s">
        <v>720</v>
      </c>
      <c r="C500" s="118">
        <v>1010</v>
      </c>
    </row>
    <row r="501" spans="1:3" x14ac:dyDescent="0.2">
      <c r="A501" s="142" t="s">
        <v>1297</v>
      </c>
      <c r="B501" s="11" t="s">
        <v>721</v>
      </c>
      <c r="C501" s="118">
        <v>1010</v>
      </c>
    </row>
    <row r="502" spans="1:3" x14ac:dyDescent="0.2">
      <c r="A502" s="142" t="s">
        <v>1298</v>
      </c>
      <c r="B502" s="11" t="s">
        <v>722</v>
      </c>
      <c r="C502" s="118">
        <v>1010</v>
      </c>
    </row>
    <row r="503" spans="1:3" x14ac:dyDescent="0.2">
      <c r="A503" s="142" t="s">
        <v>1299</v>
      </c>
      <c r="B503" s="11" t="s">
        <v>723</v>
      </c>
      <c r="C503" s="118">
        <v>1060</v>
      </c>
    </row>
    <row r="504" spans="1:3" x14ac:dyDescent="0.2">
      <c r="A504" s="142" t="s">
        <v>1300</v>
      </c>
      <c r="B504" s="11" t="s">
        <v>724</v>
      </c>
      <c r="C504" s="118">
        <v>1090</v>
      </c>
    </row>
    <row r="505" spans="1:3" x14ac:dyDescent="0.2">
      <c r="A505" s="142" t="s">
        <v>1301</v>
      </c>
      <c r="B505" s="11" t="s">
        <v>725</v>
      </c>
      <c r="C505" s="117">
        <v>860</v>
      </c>
    </row>
    <row r="506" spans="1:3" x14ac:dyDescent="0.2">
      <c r="A506" s="142" t="s">
        <v>1302</v>
      </c>
      <c r="B506" s="11" t="s">
        <v>726</v>
      </c>
      <c r="C506" s="117">
        <v>810</v>
      </c>
    </row>
    <row r="507" spans="1:3" x14ac:dyDescent="0.2">
      <c r="A507" s="142" t="s">
        <v>1303</v>
      </c>
      <c r="B507" s="11" t="s">
        <v>727</v>
      </c>
      <c r="C507" s="117">
        <v>840</v>
      </c>
    </row>
    <row r="508" spans="1:3" x14ac:dyDescent="0.2">
      <c r="A508" s="142" t="s">
        <v>1304</v>
      </c>
      <c r="B508" s="11" t="s">
        <v>728</v>
      </c>
      <c r="C508" s="117">
        <v>890</v>
      </c>
    </row>
    <row r="509" spans="1:3" x14ac:dyDescent="0.2">
      <c r="A509" s="142" t="s">
        <v>1305</v>
      </c>
      <c r="B509" s="11" t="s">
        <v>729</v>
      </c>
      <c r="C509" s="117">
        <v>890</v>
      </c>
    </row>
    <row r="510" spans="1:3" x14ac:dyDescent="0.2">
      <c r="A510" s="142" t="s">
        <v>1306</v>
      </c>
      <c r="B510" s="11" t="s">
        <v>730</v>
      </c>
      <c r="C510" s="117">
        <v>940</v>
      </c>
    </row>
    <row r="511" spans="1:3" x14ac:dyDescent="0.2">
      <c r="A511" s="142" t="s">
        <v>1307</v>
      </c>
      <c r="B511" s="11" t="s">
        <v>731</v>
      </c>
      <c r="C511" s="117">
        <v>910</v>
      </c>
    </row>
    <row r="512" spans="1:3" x14ac:dyDescent="0.2">
      <c r="A512" s="142" t="s">
        <v>1308</v>
      </c>
      <c r="B512" s="11" t="s">
        <v>732</v>
      </c>
      <c r="C512" s="117">
        <v>960</v>
      </c>
    </row>
    <row r="513" spans="1:3" x14ac:dyDescent="0.2">
      <c r="A513" s="142" t="s">
        <v>1309</v>
      </c>
      <c r="B513" s="11" t="s">
        <v>733</v>
      </c>
      <c r="C513" s="117">
        <v>760</v>
      </c>
    </row>
    <row r="514" spans="1:3" x14ac:dyDescent="0.2">
      <c r="A514" s="142" t="s">
        <v>1310</v>
      </c>
      <c r="B514" s="11" t="s">
        <v>734</v>
      </c>
      <c r="C514" s="117">
        <v>760</v>
      </c>
    </row>
    <row r="515" spans="1:3" x14ac:dyDescent="0.2">
      <c r="A515" s="142" t="s">
        <v>1311</v>
      </c>
      <c r="B515" s="11" t="s">
        <v>735</v>
      </c>
      <c r="C515" s="117">
        <v>750</v>
      </c>
    </row>
    <row r="516" spans="1:3" x14ac:dyDescent="0.2">
      <c r="A516" s="142" t="s">
        <v>1312</v>
      </c>
      <c r="B516" s="11" t="s">
        <v>736</v>
      </c>
      <c r="C516" s="117">
        <v>900</v>
      </c>
    </row>
    <row r="517" spans="1:3" x14ac:dyDescent="0.2">
      <c r="A517" s="142" t="s">
        <v>1313</v>
      </c>
      <c r="B517" s="11" t="s">
        <v>737</v>
      </c>
      <c r="C517" s="118">
        <v>1000</v>
      </c>
    </row>
    <row r="518" spans="1:3" x14ac:dyDescent="0.2">
      <c r="A518" s="142" t="s">
        <v>1314</v>
      </c>
      <c r="B518" s="11" t="s">
        <v>738</v>
      </c>
      <c r="C518" s="118">
        <v>1050</v>
      </c>
    </row>
    <row r="519" spans="1:3" x14ac:dyDescent="0.2">
      <c r="A519" s="142" t="s">
        <v>1315</v>
      </c>
      <c r="B519" s="11" t="s">
        <v>739</v>
      </c>
      <c r="C519" s="117">
        <v>770</v>
      </c>
    </row>
    <row r="520" spans="1:3" x14ac:dyDescent="0.2">
      <c r="A520" s="142" t="s">
        <v>1316</v>
      </c>
      <c r="B520" s="11" t="s">
        <v>740</v>
      </c>
      <c r="C520" s="117">
        <v>790</v>
      </c>
    </row>
    <row r="521" spans="1:3" x14ac:dyDescent="0.2">
      <c r="A521" s="142" t="s">
        <v>1317</v>
      </c>
      <c r="B521" s="11" t="s">
        <v>741</v>
      </c>
      <c r="C521" s="117">
        <v>840</v>
      </c>
    </row>
    <row r="522" spans="1:3" x14ac:dyDescent="0.2">
      <c r="A522" s="142" t="s">
        <v>1318</v>
      </c>
      <c r="B522" s="11" t="s">
        <v>742</v>
      </c>
      <c r="C522" s="117">
        <v>870</v>
      </c>
    </row>
    <row r="523" spans="1:3" x14ac:dyDescent="0.2">
      <c r="A523" s="142" t="s">
        <v>1319</v>
      </c>
      <c r="B523" s="11" t="s">
        <v>743</v>
      </c>
      <c r="C523" s="117">
        <v>900</v>
      </c>
    </row>
    <row r="524" spans="1:3" x14ac:dyDescent="0.2">
      <c r="A524" s="142" t="s">
        <v>1320</v>
      </c>
      <c r="B524" s="11" t="s">
        <v>744</v>
      </c>
      <c r="C524" s="118">
        <v>1050</v>
      </c>
    </row>
    <row r="525" spans="1:3" x14ac:dyDescent="0.2">
      <c r="A525" s="142" t="s">
        <v>1321</v>
      </c>
      <c r="B525" s="11" t="s">
        <v>745</v>
      </c>
      <c r="C525" s="117">
        <v>840</v>
      </c>
    </row>
    <row r="526" spans="1:3" x14ac:dyDescent="0.2">
      <c r="A526" s="142" t="s">
        <v>1322</v>
      </c>
      <c r="B526" s="11" t="s">
        <v>746</v>
      </c>
      <c r="C526" s="117">
        <v>870</v>
      </c>
    </row>
    <row r="527" spans="1:3" x14ac:dyDescent="0.2">
      <c r="A527" s="142" t="s">
        <v>1323</v>
      </c>
      <c r="B527" s="11" t="s">
        <v>747</v>
      </c>
      <c r="C527" s="117">
        <v>900</v>
      </c>
    </row>
    <row r="528" spans="1:3" x14ac:dyDescent="0.2">
      <c r="A528" s="142" t="s">
        <v>1324</v>
      </c>
      <c r="B528" s="11" t="s">
        <v>748</v>
      </c>
      <c r="C528" s="118">
        <v>1200</v>
      </c>
    </row>
    <row r="529" spans="1:3" x14ac:dyDescent="0.2">
      <c r="A529" s="142" t="s">
        <v>1325</v>
      </c>
      <c r="B529" s="11" t="s">
        <v>749</v>
      </c>
      <c r="C529" s="117">
        <v>970</v>
      </c>
    </row>
    <row r="530" spans="1:3" x14ac:dyDescent="0.2">
      <c r="A530" s="142" t="s">
        <v>1326</v>
      </c>
      <c r="B530" s="11" t="s">
        <v>750</v>
      </c>
      <c r="C530" s="118">
        <v>1020</v>
      </c>
    </row>
    <row r="531" spans="1:3" x14ac:dyDescent="0.2">
      <c r="A531" s="142" t="s">
        <v>1327</v>
      </c>
      <c r="B531" s="11" t="s">
        <v>751</v>
      </c>
      <c r="C531" s="117">
        <v>980</v>
      </c>
    </row>
    <row r="532" spans="1:3" x14ac:dyDescent="0.2">
      <c r="A532" s="142" t="s">
        <v>1328</v>
      </c>
      <c r="B532" s="11" t="s">
        <v>752</v>
      </c>
      <c r="C532" s="118">
        <v>1030</v>
      </c>
    </row>
    <row r="533" spans="1:3" x14ac:dyDescent="0.2">
      <c r="A533" s="142" t="s">
        <v>1329</v>
      </c>
      <c r="B533" s="11" t="s">
        <v>753</v>
      </c>
      <c r="C533" s="117">
        <v>980</v>
      </c>
    </row>
    <row r="534" spans="1:3" x14ac:dyDescent="0.2">
      <c r="A534" s="142" t="s">
        <v>1330</v>
      </c>
      <c r="B534" s="11" t="s">
        <v>754</v>
      </c>
      <c r="C534" s="118">
        <v>1030</v>
      </c>
    </row>
    <row r="535" spans="1:3" x14ac:dyDescent="0.2">
      <c r="A535" s="142" t="s">
        <v>1331</v>
      </c>
      <c r="B535" s="11" t="s">
        <v>755</v>
      </c>
      <c r="C535" s="117">
        <v>920</v>
      </c>
    </row>
    <row r="536" spans="1:3" x14ac:dyDescent="0.2">
      <c r="A536" s="142" t="s">
        <v>1332</v>
      </c>
      <c r="B536" s="11" t="s">
        <v>756</v>
      </c>
      <c r="C536" s="117">
        <v>950</v>
      </c>
    </row>
    <row r="537" spans="1:3" x14ac:dyDescent="0.2">
      <c r="A537" s="142" t="s">
        <v>1333</v>
      </c>
      <c r="B537" s="11" t="s">
        <v>757</v>
      </c>
      <c r="C537" s="118">
        <v>1070</v>
      </c>
    </row>
    <row r="538" spans="1:3" x14ac:dyDescent="0.2">
      <c r="A538" s="142" t="s">
        <v>1334</v>
      </c>
      <c r="B538" s="11" t="s">
        <v>758</v>
      </c>
      <c r="C538" s="118">
        <v>1070</v>
      </c>
    </row>
    <row r="539" spans="1:3" x14ac:dyDescent="0.2">
      <c r="A539" s="142" t="s">
        <v>1335</v>
      </c>
      <c r="B539" s="11" t="s">
        <v>759</v>
      </c>
      <c r="C539" s="118">
        <v>1070</v>
      </c>
    </row>
    <row r="540" spans="1:3" x14ac:dyDescent="0.2">
      <c r="A540" s="142" t="s">
        <v>1336</v>
      </c>
      <c r="B540" s="11" t="s">
        <v>760</v>
      </c>
      <c r="C540" s="118">
        <v>1070</v>
      </c>
    </row>
    <row r="541" spans="1:3" x14ac:dyDescent="0.2">
      <c r="A541" s="142" t="s">
        <v>1337</v>
      </c>
      <c r="B541" s="11" t="s">
        <v>761</v>
      </c>
      <c r="C541" s="118">
        <v>1070</v>
      </c>
    </row>
    <row r="542" spans="1:3" x14ac:dyDescent="0.2">
      <c r="A542" s="142" t="s">
        <v>1338</v>
      </c>
      <c r="B542" s="11" t="s">
        <v>762</v>
      </c>
      <c r="C542" s="118">
        <v>1170</v>
      </c>
    </row>
    <row r="543" spans="1:3" x14ac:dyDescent="0.2">
      <c r="A543" s="142" t="s">
        <v>1339</v>
      </c>
      <c r="B543" s="11" t="s">
        <v>763</v>
      </c>
      <c r="C543" s="118">
        <v>1170</v>
      </c>
    </row>
    <row r="544" spans="1:3" x14ac:dyDescent="0.2">
      <c r="A544" s="142" t="s">
        <v>1340</v>
      </c>
      <c r="B544" s="11" t="s">
        <v>764</v>
      </c>
      <c r="C544" s="118">
        <v>1170</v>
      </c>
    </row>
    <row r="545" spans="1:3" x14ac:dyDescent="0.2">
      <c r="A545" s="142" t="s">
        <v>1341</v>
      </c>
      <c r="B545" s="11" t="s">
        <v>765</v>
      </c>
      <c r="C545" s="118">
        <v>1170</v>
      </c>
    </row>
    <row r="546" spans="1:3" x14ac:dyDescent="0.2">
      <c r="A546" s="142" t="s">
        <v>1342</v>
      </c>
      <c r="B546" s="11" t="s">
        <v>766</v>
      </c>
      <c r="C546" s="118">
        <v>1170</v>
      </c>
    </row>
    <row r="547" spans="1:3" x14ac:dyDescent="0.2">
      <c r="A547" s="142" t="s">
        <v>1343</v>
      </c>
      <c r="B547" s="11" t="s">
        <v>767</v>
      </c>
      <c r="C547" s="118">
        <v>1080</v>
      </c>
    </row>
    <row r="548" spans="1:3" x14ac:dyDescent="0.2">
      <c r="A548" s="142" t="s">
        <v>1344</v>
      </c>
      <c r="B548" s="11" t="s">
        <v>768</v>
      </c>
      <c r="C548" s="118">
        <v>1170</v>
      </c>
    </row>
    <row r="549" spans="1:3" x14ac:dyDescent="0.2">
      <c r="A549" s="142" t="s">
        <v>1345</v>
      </c>
      <c r="B549" s="11" t="s">
        <v>769</v>
      </c>
      <c r="C549" s="118">
        <v>1170</v>
      </c>
    </row>
    <row r="550" spans="1:3" x14ac:dyDescent="0.2">
      <c r="A550" s="142" t="s">
        <v>1346</v>
      </c>
      <c r="B550" s="11" t="s">
        <v>770</v>
      </c>
      <c r="C550" s="118">
        <v>1170</v>
      </c>
    </row>
    <row r="551" spans="1:3" x14ac:dyDescent="0.2">
      <c r="A551" s="142" t="s">
        <v>1347</v>
      </c>
      <c r="B551" s="11" t="s">
        <v>771</v>
      </c>
      <c r="C551" s="118">
        <v>1220</v>
      </c>
    </row>
    <row r="552" spans="1:3" x14ac:dyDescent="0.2">
      <c r="A552" s="142" t="s">
        <v>1348</v>
      </c>
      <c r="B552" s="11" t="s">
        <v>772</v>
      </c>
      <c r="C552" s="118">
        <v>1250</v>
      </c>
    </row>
    <row r="553" spans="1:3" x14ac:dyDescent="0.2">
      <c r="A553" s="142" t="s">
        <v>1349</v>
      </c>
      <c r="B553" s="11" t="s">
        <v>773</v>
      </c>
      <c r="C553" s="118">
        <v>1030</v>
      </c>
    </row>
    <row r="554" spans="1:3" x14ac:dyDescent="0.2">
      <c r="A554" s="142" t="s">
        <v>1350</v>
      </c>
      <c r="B554" s="11" t="s">
        <v>774</v>
      </c>
      <c r="C554" s="117">
        <v>980</v>
      </c>
    </row>
    <row r="555" spans="1:3" x14ac:dyDescent="0.2">
      <c r="A555" s="142" t="s">
        <v>1351</v>
      </c>
      <c r="B555" s="11" t="s">
        <v>775</v>
      </c>
      <c r="C555" s="118">
        <v>1010</v>
      </c>
    </row>
    <row r="556" spans="1:3" x14ac:dyDescent="0.2">
      <c r="A556" s="142" t="s">
        <v>1352</v>
      </c>
      <c r="B556" s="11" t="s">
        <v>776</v>
      </c>
      <c r="C556" s="118">
        <v>1060</v>
      </c>
    </row>
    <row r="557" spans="1:3" x14ac:dyDescent="0.2">
      <c r="A557" s="142" t="s">
        <v>1353</v>
      </c>
      <c r="B557" s="11" t="s">
        <v>777</v>
      </c>
      <c r="C557" s="118">
        <v>1060</v>
      </c>
    </row>
    <row r="558" spans="1:3" x14ac:dyDescent="0.2">
      <c r="A558" s="142" t="s">
        <v>1354</v>
      </c>
      <c r="B558" s="11" t="s">
        <v>778</v>
      </c>
      <c r="C558" s="118">
        <v>1110</v>
      </c>
    </row>
    <row r="559" spans="1:3" x14ac:dyDescent="0.2">
      <c r="A559" s="142" t="s">
        <v>1355</v>
      </c>
      <c r="B559" s="11" t="s">
        <v>779</v>
      </c>
      <c r="C559" s="118">
        <v>1080</v>
      </c>
    </row>
    <row r="560" spans="1:3" x14ac:dyDescent="0.2">
      <c r="A560" s="142" t="s">
        <v>1356</v>
      </c>
      <c r="B560" s="11" t="s">
        <v>780</v>
      </c>
      <c r="C560" s="118">
        <v>1130</v>
      </c>
    </row>
    <row r="561" spans="1:3" x14ac:dyDescent="0.2">
      <c r="A561" s="142" t="s">
        <v>1357</v>
      </c>
      <c r="B561" s="11" t="s">
        <v>781</v>
      </c>
      <c r="C561" s="117">
        <v>880</v>
      </c>
    </row>
    <row r="562" spans="1:3" x14ac:dyDescent="0.2">
      <c r="A562" s="142" t="s">
        <v>1358</v>
      </c>
      <c r="B562" s="11" t="s">
        <v>782</v>
      </c>
      <c r="C562" s="117">
        <v>880</v>
      </c>
    </row>
    <row r="563" spans="1:3" x14ac:dyDescent="0.2">
      <c r="A563" s="142" t="s">
        <v>1359</v>
      </c>
      <c r="B563" s="11" t="s">
        <v>783</v>
      </c>
      <c r="C563" s="117">
        <v>870</v>
      </c>
    </row>
    <row r="564" spans="1:3" x14ac:dyDescent="0.2">
      <c r="A564" s="142" t="s">
        <v>1360</v>
      </c>
      <c r="B564" s="11" t="s">
        <v>784</v>
      </c>
      <c r="C564" s="118">
        <v>1020</v>
      </c>
    </row>
    <row r="565" spans="1:3" x14ac:dyDescent="0.2">
      <c r="A565" s="142" t="s">
        <v>1361</v>
      </c>
      <c r="B565" s="11" t="s">
        <v>785</v>
      </c>
      <c r="C565" s="118">
        <v>1120</v>
      </c>
    </row>
    <row r="566" spans="1:3" x14ac:dyDescent="0.2">
      <c r="A566" s="142" t="s">
        <v>1362</v>
      </c>
      <c r="B566" s="11" t="s">
        <v>786</v>
      </c>
      <c r="C566" s="118">
        <v>1170</v>
      </c>
    </row>
    <row r="567" spans="1:3" x14ac:dyDescent="0.2">
      <c r="A567" s="142" t="s">
        <v>1363</v>
      </c>
      <c r="B567" s="11" t="s">
        <v>787</v>
      </c>
      <c r="C567" s="117">
        <v>890</v>
      </c>
    </row>
    <row r="568" spans="1:3" x14ac:dyDescent="0.2">
      <c r="A568" s="142" t="s">
        <v>1364</v>
      </c>
      <c r="B568" s="11" t="s">
        <v>788</v>
      </c>
      <c r="C568" s="117">
        <v>910</v>
      </c>
    </row>
    <row r="569" spans="1:3" x14ac:dyDescent="0.2">
      <c r="A569" s="142" t="s">
        <v>1365</v>
      </c>
      <c r="B569" s="11" t="s">
        <v>789</v>
      </c>
      <c r="C569" s="117">
        <v>960</v>
      </c>
    </row>
    <row r="570" spans="1:3" x14ac:dyDescent="0.2">
      <c r="A570" s="142" t="s">
        <v>1366</v>
      </c>
      <c r="B570" s="11" t="s">
        <v>790</v>
      </c>
      <c r="C570" s="117">
        <v>990</v>
      </c>
    </row>
    <row r="571" spans="1:3" x14ac:dyDescent="0.2">
      <c r="A571" s="142" t="s">
        <v>1367</v>
      </c>
      <c r="B571" s="11" t="s">
        <v>791</v>
      </c>
      <c r="C571" s="118">
        <v>1020</v>
      </c>
    </row>
    <row r="572" spans="1:3" x14ac:dyDescent="0.2">
      <c r="A572" s="142" t="s">
        <v>1368</v>
      </c>
      <c r="B572" s="11" t="s">
        <v>792</v>
      </c>
      <c r="C572" s="118">
        <v>1170</v>
      </c>
    </row>
    <row r="573" spans="1:3" x14ac:dyDescent="0.2">
      <c r="A573" s="142" t="s">
        <v>1369</v>
      </c>
      <c r="B573" s="11" t="s">
        <v>793</v>
      </c>
      <c r="C573" s="117">
        <v>960</v>
      </c>
    </row>
    <row r="574" spans="1:3" x14ac:dyDescent="0.2">
      <c r="A574" s="142" t="s">
        <v>1370</v>
      </c>
      <c r="B574" s="11" t="s">
        <v>794</v>
      </c>
      <c r="C574" s="117">
        <v>990</v>
      </c>
    </row>
    <row r="575" spans="1:3" x14ac:dyDescent="0.2">
      <c r="A575" s="142" t="s">
        <v>1371</v>
      </c>
      <c r="B575" s="11" t="s">
        <v>795</v>
      </c>
      <c r="C575" s="118">
        <v>1020</v>
      </c>
    </row>
    <row r="576" spans="1:3" x14ac:dyDescent="0.2">
      <c r="A576" s="142" t="s">
        <v>1372</v>
      </c>
      <c r="B576" s="11" t="s">
        <v>796</v>
      </c>
      <c r="C576" s="118">
        <v>1370</v>
      </c>
    </row>
    <row r="577" spans="1:3" x14ac:dyDescent="0.2">
      <c r="A577" s="142" t="s">
        <v>1373</v>
      </c>
      <c r="B577" s="11" t="s">
        <v>797</v>
      </c>
      <c r="C577" s="118">
        <v>1140</v>
      </c>
    </row>
    <row r="578" spans="1:3" x14ac:dyDescent="0.2">
      <c r="A578" s="142" t="s">
        <v>1374</v>
      </c>
      <c r="B578" s="11" t="s">
        <v>798</v>
      </c>
      <c r="C578" s="118">
        <v>1190</v>
      </c>
    </row>
    <row r="579" spans="1:3" x14ac:dyDescent="0.2">
      <c r="A579" s="142" t="s">
        <v>1375</v>
      </c>
      <c r="B579" s="11" t="s">
        <v>799</v>
      </c>
      <c r="C579" s="118">
        <v>1150</v>
      </c>
    </row>
    <row r="580" spans="1:3" x14ac:dyDescent="0.2">
      <c r="A580" s="142" t="s">
        <v>1376</v>
      </c>
      <c r="B580" s="11" t="s">
        <v>800</v>
      </c>
      <c r="C580" s="118">
        <v>1200</v>
      </c>
    </row>
    <row r="581" spans="1:3" x14ac:dyDescent="0.2">
      <c r="A581" s="142" t="s">
        <v>1377</v>
      </c>
      <c r="B581" s="11" t="s">
        <v>801</v>
      </c>
      <c r="C581" s="118">
        <v>1150</v>
      </c>
    </row>
    <row r="582" spans="1:3" x14ac:dyDescent="0.2">
      <c r="A582" s="142" t="s">
        <v>1378</v>
      </c>
      <c r="B582" s="11" t="s">
        <v>802</v>
      </c>
      <c r="C582" s="118">
        <v>1200</v>
      </c>
    </row>
    <row r="583" spans="1:3" x14ac:dyDescent="0.2">
      <c r="A583" s="142" t="s">
        <v>1379</v>
      </c>
      <c r="B583" s="11" t="s">
        <v>803</v>
      </c>
      <c r="C583" s="118">
        <v>1090</v>
      </c>
    </row>
    <row r="584" spans="1:3" x14ac:dyDescent="0.2">
      <c r="A584" s="142" t="s">
        <v>1380</v>
      </c>
      <c r="B584" s="11" t="s">
        <v>804</v>
      </c>
      <c r="C584" s="118">
        <v>1120</v>
      </c>
    </row>
    <row r="585" spans="1:3" x14ac:dyDescent="0.2">
      <c r="A585" s="142" t="s">
        <v>1381</v>
      </c>
      <c r="B585" s="11" t="s">
        <v>805</v>
      </c>
      <c r="C585" s="118">
        <v>1250</v>
      </c>
    </row>
    <row r="586" spans="1:3" x14ac:dyDescent="0.2">
      <c r="A586" s="142" t="s">
        <v>1382</v>
      </c>
      <c r="B586" s="11" t="s">
        <v>806</v>
      </c>
      <c r="C586" s="118">
        <v>1250</v>
      </c>
    </row>
    <row r="587" spans="1:3" x14ac:dyDescent="0.2">
      <c r="A587" s="142" t="s">
        <v>1383</v>
      </c>
      <c r="B587" s="11" t="s">
        <v>807</v>
      </c>
      <c r="C587" s="118">
        <v>1250</v>
      </c>
    </row>
    <row r="588" spans="1:3" x14ac:dyDescent="0.2">
      <c r="A588" s="142" t="s">
        <v>1384</v>
      </c>
      <c r="B588" s="11" t="s">
        <v>808</v>
      </c>
      <c r="C588" s="118">
        <v>1250</v>
      </c>
    </row>
    <row r="589" spans="1:3" x14ac:dyDescent="0.2">
      <c r="A589" s="142" t="s">
        <v>1385</v>
      </c>
      <c r="B589" s="11" t="s">
        <v>809</v>
      </c>
      <c r="C589" s="118">
        <v>1250</v>
      </c>
    </row>
    <row r="590" spans="1:3" x14ac:dyDescent="0.2">
      <c r="A590" s="142" t="s">
        <v>1386</v>
      </c>
      <c r="B590" s="11" t="s">
        <v>810</v>
      </c>
      <c r="C590" s="118">
        <v>1350</v>
      </c>
    </row>
    <row r="591" spans="1:3" x14ac:dyDescent="0.2">
      <c r="A591" s="142" t="s">
        <v>1387</v>
      </c>
      <c r="B591" s="11" t="s">
        <v>811</v>
      </c>
      <c r="C591" s="118">
        <v>1350</v>
      </c>
    </row>
    <row r="592" spans="1:3" x14ac:dyDescent="0.2">
      <c r="A592" s="142" t="s">
        <v>1388</v>
      </c>
      <c r="B592" s="11" t="s">
        <v>812</v>
      </c>
      <c r="C592" s="118">
        <v>1350</v>
      </c>
    </row>
    <row r="593" spans="1:3" x14ac:dyDescent="0.2">
      <c r="A593" s="142" t="s">
        <v>1389</v>
      </c>
      <c r="B593" s="11" t="s">
        <v>813</v>
      </c>
      <c r="C593" s="118">
        <v>1350</v>
      </c>
    </row>
    <row r="594" spans="1:3" x14ac:dyDescent="0.2">
      <c r="A594" s="142" t="s">
        <v>1390</v>
      </c>
      <c r="B594" s="11" t="s">
        <v>814</v>
      </c>
      <c r="C594" s="118">
        <v>1350</v>
      </c>
    </row>
    <row r="595" spans="1:3" x14ac:dyDescent="0.2">
      <c r="A595" s="142" t="s">
        <v>1391</v>
      </c>
      <c r="B595" s="11" t="s">
        <v>815</v>
      </c>
      <c r="C595" s="118">
        <v>1260</v>
      </c>
    </row>
    <row r="596" spans="1:3" x14ac:dyDescent="0.2">
      <c r="A596" s="142" t="s">
        <v>1392</v>
      </c>
      <c r="B596" s="11" t="s">
        <v>816</v>
      </c>
      <c r="C596" s="118">
        <v>1350</v>
      </c>
    </row>
    <row r="597" spans="1:3" x14ac:dyDescent="0.2">
      <c r="A597" s="142" t="s">
        <v>1393</v>
      </c>
      <c r="B597" s="11" t="s">
        <v>817</v>
      </c>
      <c r="C597" s="118">
        <v>1350</v>
      </c>
    </row>
    <row r="598" spans="1:3" x14ac:dyDescent="0.2">
      <c r="A598" s="142" t="s">
        <v>1394</v>
      </c>
      <c r="B598" s="11" t="s">
        <v>818</v>
      </c>
      <c r="C598" s="118">
        <v>1350</v>
      </c>
    </row>
    <row r="599" spans="1:3" x14ac:dyDescent="0.2">
      <c r="A599" s="142" t="s">
        <v>1395</v>
      </c>
      <c r="B599" s="11" t="s">
        <v>819</v>
      </c>
      <c r="C599" s="118">
        <v>1400</v>
      </c>
    </row>
    <row r="600" spans="1:3" x14ac:dyDescent="0.2">
      <c r="A600" s="142" t="s">
        <v>1396</v>
      </c>
      <c r="B600" s="11" t="s">
        <v>820</v>
      </c>
      <c r="C600" s="118">
        <v>1430</v>
      </c>
    </row>
    <row r="601" spans="1:3" x14ac:dyDescent="0.2">
      <c r="A601" s="142" t="s">
        <v>1397</v>
      </c>
      <c r="B601" s="11" t="s">
        <v>821</v>
      </c>
      <c r="C601" s="118">
        <v>1210</v>
      </c>
    </row>
    <row r="602" spans="1:3" x14ac:dyDescent="0.2">
      <c r="A602" s="142" t="s">
        <v>1398</v>
      </c>
      <c r="B602" s="11" t="s">
        <v>822</v>
      </c>
      <c r="C602" s="118">
        <v>1160</v>
      </c>
    </row>
    <row r="603" spans="1:3" x14ac:dyDescent="0.2">
      <c r="A603" s="142" t="s">
        <v>1399</v>
      </c>
      <c r="B603" s="11" t="s">
        <v>823</v>
      </c>
      <c r="C603" s="118">
        <v>1190</v>
      </c>
    </row>
    <row r="604" spans="1:3" x14ac:dyDescent="0.2">
      <c r="A604" s="142" t="s">
        <v>1400</v>
      </c>
      <c r="B604" s="11" t="s">
        <v>824</v>
      </c>
      <c r="C604" s="118">
        <v>1240</v>
      </c>
    </row>
    <row r="605" spans="1:3" x14ac:dyDescent="0.2">
      <c r="A605" s="142" t="s">
        <v>1401</v>
      </c>
      <c r="B605" s="11" t="s">
        <v>825</v>
      </c>
      <c r="C605" s="118">
        <v>1240</v>
      </c>
    </row>
    <row r="606" spans="1:3" x14ac:dyDescent="0.2">
      <c r="A606" s="142" t="s">
        <v>1402</v>
      </c>
      <c r="B606" s="11" t="s">
        <v>826</v>
      </c>
      <c r="C606" s="118">
        <v>1290</v>
      </c>
    </row>
    <row r="607" spans="1:3" x14ac:dyDescent="0.2">
      <c r="A607" s="142" t="s">
        <v>1403</v>
      </c>
      <c r="B607" s="11" t="s">
        <v>827</v>
      </c>
      <c r="C607" s="118">
        <v>1260</v>
      </c>
    </row>
    <row r="608" spans="1:3" x14ac:dyDescent="0.2">
      <c r="A608" s="142" t="s">
        <v>1404</v>
      </c>
      <c r="B608" s="11" t="s">
        <v>828</v>
      </c>
      <c r="C608" s="118">
        <v>1310</v>
      </c>
    </row>
    <row r="609" spans="1:3" x14ac:dyDescent="0.2">
      <c r="A609" s="142" t="s">
        <v>1405</v>
      </c>
      <c r="B609" s="11" t="s">
        <v>829</v>
      </c>
      <c r="C609" s="117">
        <v>930</v>
      </c>
    </row>
    <row r="610" spans="1:3" x14ac:dyDescent="0.2">
      <c r="A610" s="142" t="s">
        <v>1406</v>
      </c>
      <c r="B610" s="11" t="s">
        <v>830</v>
      </c>
      <c r="C610" s="117">
        <v>930</v>
      </c>
    </row>
    <row r="611" spans="1:3" x14ac:dyDescent="0.2">
      <c r="A611" s="142" t="s">
        <v>1407</v>
      </c>
      <c r="B611" s="11" t="s">
        <v>831</v>
      </c>
      <c r="C611" s="117">
        <v>920</v>
      </c>
    </row>
    <row r="612" spans="1:3" x14ac:dyDescent="0.2">
      <c r="A612" s="142" t="s">
        <v>1408</v>
      </c>
      <c r="B612" s="11" t="s">
        <v>832</v>
      </c>
      <c r="C612" s="118">
        <v>1070</v>
      </c>
    </row>
    <row r="613" spans="1:3" x14ac:dyDescent="0.2">
      <c r="A613" s="142" t="s">
        <v>1409</v>
      </c>
      <c r="B613" s="11" t="s">
        <v>833</v>
      </c>
      <c r="C613" s="118">
        <v>1170</v>
      </c>
    </row>
    <row r="614" spans="1:3" x14ac:dyDescent="0.2">
      <c r="A614" s="142" t="s">
        <v>1410</v>
      </c>
      <c r="B614" s="11" t="s">
        <v>834</v>
      </c>
      <c r="C614" s="118">
        <v>1220</v>
      </c>
    </row>
    <row r="615" spans="1:3" x14ac:dyDescent="0.2">
      <c r="A615" s="142" t="s">
        <v>1411</v>
      </c>
      <c r="B615" s="11" t="s">
        <v>835</v>
      </c>
      <c r="C615" s="117">
        <v>940</v>
      </c>
    </row>
    <row r="616" spans="1:3" x14ac:dyDescent="0.2">
      <c r="A616" s="142" t="s">
        <v>1412</v>
      </c>
      <c r="B616" s="11" t="s">
        <v>836</v>
      </c>
      <c r="C616" s="117">
        <v>960</v>
      </c>
    </row>
    <row r="617" spans="1:3" x14ac:dyDescent="0.2">
      <c r="A617" s="142" t="s">
        <v>1413</v>
      </c>
      <c r="B617" s="11" t="s">
        <v>837</v>
      </c>
      <c r="C617" s="118">
        <v>1010</v>
      </c>
    </row>
    <row r="618" spans="1:3" x14ac:dyDescent="0.2">
      <c r="A618" s="142" t="s">
        <v>1414</v>
      </c>
      <c r="B618" s="11" t="s">
        <v>838</v>
      </c>
      <c r="C618" s="118">
        <v>1040</v>
      </c>
    </row>
    <row r="619" spans="1:3" x14ac:dyDescent="0.2">
      <c r="A619" s="142" t="s">
        <v>1415</v>
      </c>
      <c r="B619" s="11" t="s">
        <v>839</v>
      </c>
      <c r="C619" s="118">
        <v>1070</v>
      </c>
    </row>
    <row r="620" spans="1:3" x14ac:dyDescent="0.2">
      <c r="A620" s="142" t="s">
        <v>1416</v>
      </c>
      <c r="B620" s="11" t="s">
        <v>840</v>
      </c>
      <c r="C620" s="118">
        <v>1220</v>
      </c>
    </row>
    <row r="621" spans="1:3" x14ac:dyDescent="0.2">
      <c r="A621" s="142" t="s">
        <v>1417</v>
      </c>
      <c r="B621" s="11" t="s">
        <v>841</v>
      </c>
      <c r="C621" s="118">
        <v>1010</v>
      </c>
    </row>
    <row r="622" spans="1:3" x14ac:dyDescent="0.2">
      <c r="A622" s="142" t="s">
        <v>1418</v>
      </c>
      <c r="B622" s="11" t="s">
        <v>842</v>
      </c>
      <c r="C622" s="118">
        <v>1040</v>
      </c>
    </row>
    <row r="623" spans="1:3" x14ac:dyDescent="0.2">
      <c r="A623" s="142" t="s">
        <v>1419</v>
      </c>
      <c r="B623" s="11" t="s">
        <v>843</v>
      </c>
      <c r="C623" s="118">
        <v>1070</v>
      </c>
    </row>
    <row r="624" spans="1:3" x14ac:dyDescent="0.2">
      <c r="A624" s="142" t="s">
        <v>1420</v>
      </c>
      <c r="B624" s="11" t="s">
        <v>844</v>
      </c>
      <c r="C624" s="118">
        <v>1370</v>
      </c>
    </row>
    <row r="625" spans="1:3" x14ac:dyDescent="0.2">
      <c r="A625" s="142" t="s">
        <v>1421</v>
      </c>
      <c r="B625" s="11" t="s">
        <v>845</v>
      </c>
      <c r="C625" s="118">
        <v>1140</v>
      </c>
    </row>
    <row r="626" spans="1:3" x14ac:dyDescent="0.2">
      <c r="A626" s="142" t="s">
        <v>1422</v>
      </c>
      <c r="B626" s="11" t="s">
        <v>846</v>
      </c>
      <c r="C626" s="118">
        <v>1190</v>
      </c>
    </row>
    <row r="627" spans="1:3" x14ac:dyDescent="0.2">
      <c r="A627" s="142" t="s">
        <v>1423</v>
      </c>
      <c r="B627" s="11" t="s">
        <v>847</v>
      </c>
      <c r="C627" s="118">
        <v>1150</v>
      </c>
    </row>
    <row r="628" spans="1:3" x14ac:dyDescent="0.2">
      <c r="A628" s="142" t="s">
        <v>1424</v>
      </c>
      <c r="B628" s="11" t="s">
        <v>848</v>
      </c>
      <c r="C628" s="118">
        <v>1200</v>
      </c>
    </row>
    <row r="629" spans="1:3" x14ac:dyDescent="0.2">
      <c r="A629" s="142" t="s">
        <v>1425</v>
      </c>
      <c r="B629" s="11" t="s">
        <v>849</v>
      </c>
      <c r="C629" s="118">
        <v>1150</v>
      </c>
    </row>
    <row r="630" spans="1:3" x14ac:dyDescent="0.2">
      <c r="A630" s="142" t="s">
        <v>1426</v>
      </c>
      <c r="B630" s="11" t="s">
        <v>850</v>
      </c>
      <c r="C630" s="118">
        <v>1200</v>
      </c>
    </row>
    <row r="631" spans="1:3" x14ac:dyDescent="0.2">
      <c r="A631" s="142" t="s">
        <v>1427</v>
      </c>
      <c r="B631" s="11" t="s">
        <v>851</v>
      </c>
      <c r="C631" s="118">
        <v>1090</v>
      </c>
    </row>
    <row r="632" spans="1:3" x14ac:dyDescent="0.2">
      <c r="A632" s="142" t="s">
        <v>1428</v>
      </c>
      <c r="B632" s="11" t="s">
        <v>852</v>
      </c>
      <c r="C632" s="118">
        <v>1120</v>
      </c>
    </row>
    <row r="633" spans="1:3" x14ac:dyDescent="0.2">
      <c r="A633" s="142" t="s">
        <v>1429</v>
      </c>
      <c r="B633" s="11" t="s">
        <v>853</v>
      </c>
      <c r="C633" s="118">
        <v>1250</v>
      </c>
    </row>
    <row r="634" spans="1:3" x14ac:dyDescent="0.2">
      <c r="A634" s="142" t="s">
        <v>1430</v>
      </c>
      <c r="B634" s="11" t="s">
        <v>854</v>
      </c>
      <c r="C634" s="118">
        <v>1250</v>
      </c>
    </row>
    <row r="635" spans="1:3" x14ac:dyDescent="0.2">
      <c r="A635" s="142" t="s">
        <v>1431</v>
      </c>
      <c r="B635" s="11" t="s">
        <v>855</v>
      </c>
      <c r="C635" s="118">
        <v>1250</v>
      </c>
    </row>
    <row r="636" spans="1:3" x14ac:dyDescent="0.2">
      <c r="A636" s="142" t="s">
        <v>1432</v>
      </c>
      <c r="B636" s="11" t="s">
        <v>856</v>
      </c>
      <c r="C636" s="118">
        <v>1250</v>
      </c>
    </row>
    <row r="637" spans="1:3" x14ac:dyDescent="0.2">
      <c r="A637" s="142" t="s">
        <v>1433</v>
      </c>
      <c r="B637" s="11" t="s">
        <v>857</v>
      </c>
      <c r="C637" s="118">
        <v>1250</v>
      </c>
    </row>
    <row r="638" spans="1:3" x14ac:dyDescent="0.2">
      <c r="A638" s="142" t="s">
        <v>1434</v>
      </c>
      <c r="B638" s="11" t="s">
        <v>858</v>
      </c>
      <c r="C638" s="118">
        <v>1350</v>
      </c>
    </row>
    <row r="639" spans="1:3" x14ac:dyDescent="0.2">
      <c r="A639" s="142" t="s">
        <v>1435</v>
      </c>
      <c r="B639" s="11" t="s">
        <v>859</v>
      </c>
      <c r="C639" s="118">
        <v>1350</v>
      </c>
    </row>
    <row r="640" spans="1:3" x14ac:dyDescent="0.2">
      <c r="A640" s="142" t="s">
        <v>1436</v>
      </c>
      <c r="B640" s="11" t="s">
        <v>860</v>
      </c>
      <c r="C640" s="118">
        <v>1350</v>
      </c>
    </row>
    <row r="641" spans="1:3" x14ac:dyDescent="0.2">
      <c r="A641" s="142" t="s">
        <v>1437</v>
      </c>
      <c r="B641" s="11" t="s">
        <v>861</v>
      </c>
      <c r="C641" s="118">
        <v>1350</v>
      </c>
    </row>
    <row r="642" spans="1:3" x14ac:dyDescent="0.2">
      <c r="A642" s="142" t="s">
        <v>1438</v>
      </c>
      <c r="B642" s="11" t="s">
        <v>862</v>
      </c>
      <c r="C642" s="118">
        <v>1350</v>
      </c>
    </row>
    <row r="643" spans="1:3" x14ac:dyDescent="0.2">
      <c r="A643" s="142" t="s">
        <v>1439</v>
      </c>
      <c r="B643" s="11" t="s">
        <v>863</v>
      </c>
      <c r="C643" s="118">
        <v>1260</v>
      </c>
    </row>
    <row r="644" spans="1:3" x14ac:dyDescent="0.2">
      <c r="A644" s="142" t="s">
        <v>1440</v>
      </c>
      <c r="B644" s="11" t="s">
        <v>864</v>
      </c>
      <c r="C644" s="118">
        <v>1350</v>
      </c>
    </row>
    <row r="645" spans="1:3" x14ac:dyDescent="0.2">
      <c r="A645" s="142" t="s">
        <v>1441</v>
      </c>
      <c r="B645" s="11" t="s">
        <v>865</v>
      </c>
      <c r="C645" s="118">
        <v>1350</v>
      </c>
    </row>
    <row r="646" spans="1:3" x14ac:dyDescent="0.2">
      <c r="A646" s="142" t="s">
        <v>1442</v>
      </c>
      <c r="B646" s="11" t="s">
        <v>866</v>
      </c>
      <c r="C646" s="118">
        <v>1350</v>
      </c>
    </row>
    <row r="647" spans="1:3" x14ac:dyDescent="0.2">
      <c r="A647" s="142" t="s">
        <v>1443</v>
      </c>
      <c r="B647" s="11" t="s">
        <v>867</v>
      </c>
      <c r="C647" s="118">
        <v>1400</v>
      </c>
    </row>
    <row r="648" spans="1:3" x14ac:dyDescent="0.2">
      <c r="A648" s="142" t="s">
        <v>1444</v>
      </c>
      <c r="B648" s="11" t="s">
        <v>868</v>
      </c>
      <c r="C648" s="118">
        <v>1430</v>
      </c>
    </row>
    <row r="649" spans="1:3" x14ac:dyDescent="0.2">
      <c r="A649" s="142" t="s">
        <v>1445</v>
      </c>
      <c r="B649" s="11" t="s">
        <v>869</v>
      </c>
      <c r="C649" s="118">
        <v>1210</v>
      </c>
    </row>
    <row r="650" spans="1:3" x14ac:dyDescent="0.2">
      <c r="A650" s="142" t="s">
        <v>1446</v>
      </c>
      <c r="B650" s="11" t="s">
        <v>870</v>
      </c>
      <c r="C650" s="118">
        <v>1160</v>
      </c>
    </row>
    <row r="651" spans="1:3" x14ac:dyDescent="0.2">
      <c r="A651" s="142" t="s">
        <v>1447</v>
      </c>
      <c r="B651" s="11" t="s">
        <v>871</v>
      </c>
      <c r="C651" s="118">
        <v>1190</v>
      </c>
    </row>
    <row r="652" spans="1:3" x14ac:dyDescent="0.2">
      <c r="A652" s="142" t="s">
        <v>1448</v>
      </c>
      <c r="B652" s="11" t="s">
        <v>872</v>
      </c>
      <c r="C652" s="118">
        <v>1240</v>
      </c>
    </row>
    <row r="653" spans="1:3" x14ac:dyDescent="0.2">
      <c r="A653" s="142" t="s">
        <v>1449</v>
      </c>
      <c r="B653" s="11" t="s">
        <v>873</v>
      </c>
      <c r="C653" s="118">
        <v>1240</v>
      </c>
    </row>
    <row r="654" spans="1:3" x14ac:dyDescent="0.2">
      <c r="A654" s="142" t="s">
        <v>1450</v>
      </c>
      <c r="B654" s="11" t="s">
        <v>874</v>
      </c>
      <c r="C654" s="118">
        <v>1290</v>
      </c>
    </row>
    <row r="655" spans="1:3" x14ac:dyDescent="0.2">
      <c r="A655" s="142" t="s">
        <v>1451</v>
      </c>
      <c r="B655" s="11" t="s">
        <v>875</v>
      </c>
      <c r="C655" s="118">
        <v>1260</v>
      </c>
    </row>
    <row r="656" spans="1:3" x14ac:dyDescent="0.2">
      <c r="A656" s="142" t="s">
        <v>1452</v>
      </c>
      <c r="B656" s="11" t="s">
        <v>876</v>
      </c>
      <c r="C656" s="118">
        <v>1310</v>
      </c>
    </row>
    <row r="657" spans="1:3" x14ac:dyDescent="0.2">
      <c r="A657" s="142" t="s">
        <v>1885</v>
      </c>
      <c r="B657" s="11" t="s">
        <v>1453</v>
      </c>
      <c r="C657" s="117">
        <v>485</v>
      </c>
    </row>
    <row r="658" spans="1:3" x14ac:dyDescent="0.2">
      <c r="A658" s="142" t="s">
        <v>1886</v>
      </c>
      <c r="B658" s="11" t="s">
        <v>1454</v>
      </c>
      <c r="C658" s="117">
        <v>440</v>
      </c>
    </row>
    <row r="659" spans="1:3" x14ac:dyDescent="0.2">
      <c r="A659" s="142" t="s">
        <v>1887</v>
      </c>
      <c r="B659" s="11" t="s">
        <v>1455</v>
      </c>
      <c r="C659" s="117">
        <v>430</v>
      </c>
    </row>
    <row r="660" spans="1:3" x14ac:dyDescent="0.2">
      <c r="A660" s="142" t="s">
        <v>1888</v>
      </c>
      <c r="B660" s="11" t="s">
        <v>1456</v>
      </c>
      <c r="C660" s="117">
        <v>580</v>
      </c>
    </row>
    <row r="661" spans="1:3" x14ac:dyDescent="0.2">
      <c r="A661" s="142" t="s">
        <v>1889</v>
      </c>
      <c r="B661" s="11" t="s">
        <v>1457</v>
      </c>
      <c r="C661" s="117">
        <v>680</v>
      </c>
    </row>
    <row r="662" spans="1:3" x14ac:dyDescent="0.2">
      <c r="A662" s="142" t="s">
        <v>1890</v>
      </c>
      <c r="B662" s="11" t="s">
        <v>1458</v>
      </c>
      <c r="C662" s="117">
        <v>730</v>
      </c>
    </row>
    <row r="663" spans="1:3" x14ac:dyDescent="0.2">
      <c r="A663" s="142" t="s">
        <v>1891</v>
      </c>
      <c r="B663" s="11" t="s">
        <v>1459</v>
      </c>
      <c r="C663" s="117">
        <v>450</v>
      </c>
    </row>
    <row r="664" spans="1:3" x14ac:dyDescent="0.2">
      <c r="A664" s="142" t="s">
        <v>1892</v>
      </c>
      <c r="B664" s="11" t="s">
        <v>1460</v>
      </c>
      <c r="C664" s="117">
        <v>470</v>
      </c>
    </row>
    <row r="665" spans="1:3" x14ac:dyDescent="0.2">
      <c r="A665" s="142" t="s">
        <v>1893</v>
      </c>
      <c r="B665" s="11" t="s">
        <v>1461</v>
      </c>
      <c r="C665" s="117">
        <v>520</v>
      </c>
    </row>
    <row r="666" spans="1:3" x14ac:dyDescent="0.2">
      <c r="A666" s="142" t="s">
        <v>1894</v>
      </c>
      <c r="B666" s="11" t="s">
        <v>1462</v>
      </c>
      <c r="C666" s="117">
        <v>550</v>
      </c>
    </row>
    <row r="667" spans="1:3" x14ac:dyDescent="0.2">
      <c r="A667" s="142" t="s">
        <v>1895</v>
      </c>
      <c r="B667" s="11" t="s">
        <v>1463</v>
      </c>
      <c r="C667" s="117">
        <v>580</v>
      </c>
    </row>
    <row r="668" spans="1:3" x14ac:dyDescent="0.2">
      <c r="A668" s="142" t="s">
        <v>1896</v>
      </c>
      <c r="B668" s="11" t="s">
        <v>1464</v>
      </c>
      <c r="C668" s="117">
        <v>730</v>
      </c>
    </row>
    <row r="669" spans="1:3" x14ac:dyDescent="0.2">
      <c r="A669" s="142" t="s">
        <v>1897</v>
      </c>
      <c r="B669" s="11" t="s">
        <v>1465</v>
      </c>
      <c r="C669" s="117">
        <v>520</v>
      </c>
    </row>
    <row r="670" spans="1:3" x14ac:dyDescent="0.2">
      <c r="A670" s="142" t="s">
        <v>1898</v>
      </c>
      <c r="B670" s="11" t="s">
        <v>1466</v>
      </c>
      <c r="C670" s="117">
        <v>550</v>
      </c>
    </row>
    <row r="671" spans="1:3" x14ac:dyDescent="0.2">
      <c r="A671" s="142" t="s">
        <v>1899</v>
      </c>
      <c r="B671" s="11" t="s">
        <v>1467</v>
      </c>
      <c r="C671" s="117">
        <v>580</v>
      </c>
    </row>
    <row r="672" spans="1:3" x14ac:dyDescent="0.2">
      <c r="A672" s="142" t="s">
        <v>1900</v>
      </c>
      <c r="B672" s="11" t="s">
        <v>1468</v>
      </c>
      <c r="C672" s="117">
        <v>880</v>
      </c>
    </row>
    <row r="673" spans="1:3" x14ac:dyDescent="0.2">
      <c r="A673" s="142" t="s">
        <v>1901</v>
      </c>
      <c r="B673" s="11" t="s">
        <v>1469</v>
      </c>
      <c r="C673" s="117">
        <v>650</v>
      </c>
    </row>
    <row r="674" spans="1:3" x14ac:dyDescent="0.2">
      <c r="A674" s="142" t="s">
        <v>1902</v>
      </c>
      <c r="B674" s="11" t="s">
        <v>1470</v>
      </c>
      <c r="C674" s="117">
        <v>700</v>
      </c>
    </row>
    <row r="675" spans="1:3" x14ac:dyDescent="0.2">
      <c r="A675" s="142" t="s">
        <v>1903</v>
      </c>
      <c r="B675" s="11" t="s">
        <v>1471</v>
      </c>
      <c r="C675" s="117">
        <v>660</v>
      </c>
    </row>
    <row r="676" spans="1:3" x14ac:dyDescent="0.2">
      <c r="A676" s="142" t="s">
        <v>1904</v>
      </c>
      <c r="B676" s="11" t="s">
        <v>1472</v>
      </c>
      <c r="C676" s="117">
        <v>710</v>
      </c>
    </row>
    <row r="677" spans="1:3" x14ac:dyDescent="0.2">
      <c r="A677" s="142" t="s">
        <v>1905</v>
      </c>
      <c r="B677" s="11" t="s">
        <v>1473</v>
      </c>
      <c r="C677" s="117">
        <v>660</v>
      </c>
    </row>
    <row r="678" spans="1:3" x14ac:dyDescent="0.2">
      <c r="A678" s="142" t="s">
        <v>1906</v>
      </c>
      <c r="B678" s="11" t="s">
        <v>1474</v>
      </c>
      <c r="C678" s="117">
        <v>710</v>
      </c>
    </row>
    <row r="679" spans="1:3" x14ac:dyDescent="0.2">
      <c r="A679" s="142" t="s">
        <v>1907</v>
      </c>
      <c r="B679" s="11" t="s">
        <v>1475</v>
      </c>
      <c r="C679" s="117">
        <v>650</v>
      </c>
    </row>
    <row r="680" spans="1:3" x14ac:dyDescent="0.2">
      <c r="A680" s="142" t="s">
        <v>1908</v>
      </c>
      <c r="B680" s="11" t="s">
        <v>1476</v>
      </c>
      <c r="C680" s="117">
        <v>680</v>
      </c>
    </row>
    <row r="681" spans="1:3" x14ac:dyDescent="0.2">
      <c r="A681" s="142" t="s">
        <v>1909</v>
      </c>
      <c r="B681" s="11" t="s">
        <v>1477</v>
      </c>
      <c r="C681" s="117">
        <v>730</v>
      </c>
    </row>
    <row r="682" spans="1:3" x14ac:dyDescent="0.2">
      <c r="A682" s="142" t="s">
        <v>1910</v>
      </c>
      <c r="B682" s="11" t="s">
        <v>1478</v>
      </c>
      <c r="C682" s="117">
        <v>730</v>
      </c>
    </row>
    <row r="683" spans="1:3" x14ac:dyDescent="0.2">
      <c r="A683" s="142" t="s">
        <v>1911</v>
      </c>
      <c r="B683" s="11" t="s">
        <v>1479</v>
      </c>
      <c r="C683" s="117">
        <v>730</v>
      </c>
    </row>
    <row r="684" spans="1:3" x14ac:dyDescent="0.2">
      <c r="A684" s="142" t="s">
        <v>1912</v>
      </c>
      <c r="B684" s="11" t="s">
        <v>1480</v>
      </c>
      <c r="C684" s="117">
        <v>730</v>
      </c>
    </row>
    <row r="685" spans="1:3" x14ac:dyDescent="0.2">
      <c r="A685" s="142" t="s">
        <v>1913</v>
      </c>
      <c r="B685" s="11" t="s">
        <v>1481</v>
      </c>
      <c r="C685" s="117">
        <v>730</v>
      </c>
    </row>
    <row r="686" spans="1:3" x14ac:dyDescent="0.2">
      <c r="A686" s="142" t="s">
        <v>1914</v>
      </c>
      <c r="B686" s="11" t="s">
        <v>1482</v>
      </c>
      <c r="C686" s="117">
        <v>830</v>
      </c>
    </row>
    <row r="687" spans="1:3" x14ac:dyDescent="0.2">
      <c r="A687" s="142" t="s">
        <v>1915</v>
      </c>
      <c r="B687" s="11" t="s">
        <v>1483</v>
      </c>
      <c r="C687" s="117">
        <v>830</v>
      </c>
    </row>
    <row r="688" spans="1:3" x14ac:dyDescent="0.2">
      <c r="A688" s="142" t="s">
        <v>1916</v>
      </c>
      <c r="B688" s="11" t="s">
        <v>1484</v>
      </c>
      <c r="C688" s="117">
        <v>830</v>
      </c>
    </row>
    <row r="689" spans="1:3" x14ac:dyDescent="0.2">
      <c r="A689" s="142" t="s">
        <v>1917</v>
      </c>
      <c r="B689" s="11" t="s">
        <v>1485</v>
      </c>
      <c r="C689" s="117">
        <v>830</v>
      </c>
    </row>
    <row r="690" spans="1:3" x14ac:dyDescent="0.2">
      <c r="A690" s="142" t="s">
        <v>1918</v>
      </c>
      <c r="B690" s="11" t="s">
        <v>1486</v>
      </c>
      <c r="C690" s="117">
        <v>830</v>
      </c>
    </row>
    <row r="691" spans="1:3" x14ac:dyDescent="0.2">
      <c r="A691" s="142" t="s">
        <v>1919</v>
      </c>
      <c r="B691" s="11" t="s">
        <v>1487</v>
      </c>
      <c r="C691" s="117">
        <v>740</v>
      </c>
    </row>
    <row r="692" spans="1:3" x14ac:dyDescent="0.2">
      <c r="A692" s="142" t="s">
        <v>1920</v>
      </c>
      <c r="B692" s="11" t="s">
        <v>1488</v>
      </c>
      <c r="C692" s="117">
        <v>830</v>
      </c>
    </row>
    <row r="693" spans="1:3" x14ac:dyDescent="0.2">
      <c r="A693" s="142" t="s">
        <v>1921</v>
      </c>
      <c r="B693" s="11" t="s">
        <v>1489</v>
      </c>
      <c r="C693" s="117">
        <v>830</v>
      </c>
    </row>
    <row r="694" spans="1:3" x14ac:dyDescent="0.2">
      <c r="A694" s="142" t="s">
        <v>1922</v>
      </c>
      <c r="B694" s="11" t="s">
        <v>1490</v>
      </c>
      <c r="C694" s="117">
        <v>830</v>
      </c>
    </row>
    <row r="695" spans="1:3" x14ac:dyDescent="0.2">
      <c r="A695" s="142" t="s">
        <v>1923</v>
      </c>
      <c r="B695" s="11" t="s">
        <v>1491</v>
      </c>
      <c r="C695" s="117">
        <v>880</v>
      </c>
    </row>
    <row r="696" spans="1:3" x14ac:dyDescent="0.2">
      <c r="A696" s="142" t="s">
        <v>1924</v>
      </c>
      <c r="B696" s="11" t="s">
        <v>1492</v>
      </c>
      <c r="C696" s="117">
        <v>910</v>
      </c>
    </row>
    <row r="697" spans="1:3" x14ac:dyDescent="0.2">
      <c r="A697" s="142" t="s">
        <v>1925</v>
      </c>
      <c r="B697" s="11" t="s">
        <v>1493</v>
      </c>
      <c r="C697" s="117">
        <v>680</v>
      </c>
    </row>
    <row r="698" spans="1:3" x14ac:dyDescent="0.2">
      <c r="A698" s="142" t="s">
        <v>1926</v>
      </c>
      <c r="B698" s="11" t="s">
        <v>1494</v>
      </c>
      <c r="C698" s="117">
        <v>630</v>
      </c>
    </row>
    <row r="699" spans="1:3" x14ac:dyDescent="0.2">
      <c r="A699" s="142" t="s">
        <v>1927</v>
      </c>
      <c r="B699" s="11" t="s">
        <v>1495</v>
      </c>
      <c r="C699" s="117">
        <v>660</v>
      </c>
    </row>
    <row r="700" spans="1:3" x14ac:dyDescent="0.2">
      <c r="A700" s="142" t="s">
        <v>1928</v>
      </c>
      <c r="B700" s="11" t="s">
        <v>1496</v>
      </c>
      <c r="C700" s="117">
        <v>710</v>
      </c>
    </row>
    <row r="701" spans="1:3" x14ac:dyDescent="0.2">
      <c r="A701" s="142" t="s">
        <v>1929</v>
      </c>
      <c r="B701" s="11" t="s">
        <v>1497</v>
      </c>
      <c r="C701" s="117">
        <v>710</v>
      </c>
    </row>
    <row r="702" spans="1:3" x14ac:dyDescent="0.2">
      <c r="A702" s="142" t="s">
        <v>1930</v>
      </c>
      <c r="B702" s="11" t="s">
        <v>1498</v>
      </c>
      <c r="C702" s="117">
        <v>760</v>
      </c>
    </row>
    <row r="703" spans="1:3" x14ac:dyDescent="0.2">
      <c r="A703" s="142" t="s">
        <v>1931</v>
      </c>
      <c r="B703" s="11" t="s">
        <v>1499</v>
      </c>
      <c r="C703" s="117">
        <v>730</v>
      </c>
    </row>
    <row r="704" spans="1:3" x14ac:dyDescent="0.2">
      <c r="A704" s="142" t="s">
        <v>1932</v>
      </c>
      <c r="B704" s="11" t="s">
        <v>1500</v>
      </c>
      <c r="C704" s="117">
        <v>780</v>
      </c>
    </row>
    <row r="705" spans="1:3" x14ac:dyDescent="0.2">
      <c r="A705" s="142" t="s">
        <v>1933</v>
      </c>
      <c r="B705" s="11" t="s">
        <v>1501</v>
      </c>
      <c r="C705" s="117">
        <v>530</v>
      </c>
    </row>
    <row r="706" spans="1:3" x14ac:dyDescent="0.2">
      <c r="A706" s="142" t="s">
        <v>1934</v>
      </c>
      <c r="B706" s="11" t="s">
        <v>1502</v>
      </c>
      <c r="C706" s="117">
        <v>480</v>
      </c>
    </row>
    <row r="707" spans="1:3" x14ac:dyDescent="0.2">
      <c r="A707" s="142" t="s">
        <v>1935</v>
      </c>
      <c r="B707" s="11" t="s">
        <v>1503</v>
      </c>
      <c r="C707" s="117">
        <v>470</v>
      </c>
    </row>
    <row r="708" spans="1:3" x14ac:dyDescent="0.2">
      <c r="A708" s="142" t="s">
        <v>1936</v>
      </c>
      <c r="B708" s="11" t="s">
        <v>1504</v>
      </c>
      <c r="C708" s="117">
        <v>620</v>
      </c>
    </row>
    <row r="709" spans="1:3" x14ac:dyDescent="0.2">
      <c r="A709" s="142" t="s">
        <v>1937</v>
      </c>
      <c r="B709" s="11" t="s">
        <v>1505</v>
      </c>
      <c r="C709" s="117">
        <v>720</v>
      </c>
    </row>
    <row r="710" spans="1:3" x14ac:dyDescent="0.2">
      <c r="A710" s="142" t="s">
        <v>1938</v>
      </c>
      <c r="B710" s="11" t="s">
        <v>1506</v>
      </c>
      <c r="C710" s="117">
        <v>770</v>
      </c>
    </row>
    <row r="711" spans="1:3" x14ac:dyDescent="0.2">
      <c r="A711" s="142" t="s">
        <v>1939</v>
      </c>
      <c r="B711" s="11" t="s">
        <v>1507</v>
      </c>
      <c r="C711" s="117">
        <v>490</v>
      </c>
    </row>
    <row r="712" spans="1:3" x14ac:dyDescent="0.2">
      <c r="A712" s="142" t="s">
        <v>1940</v>
      </c>
      <c r="B712" s="11" t="s">
        <v>1508</v>
      </c>
      <c r="C712" s="117">
        <v>510</v>
      </c>
    </row>
    <row r="713" spans="1:3" x14ac:dyDescent="0.2">
      <c r="A713" s="142" t="s">
        <v>1941</v>
      </c>
      <c r="B713" s="11" t="s">
        <v>1509</v>
      </c>
      <c r="C713" s="117">
        <v>550</v>
      </c>
    </row>
    <row r="714" spans="1:3" x14ac:dyDescent="0.2">
      <c r="A714" s="142" t="s">
        <v>1942</v>
      </c>
      <c r="B714" s="11" t="s">
        <v>1510</v>
      </c>
      <c r="C714" s="117">
        <v>580</v>
      </c>
    </row>
    <row r="715" spans="1:3" x14ac:dyDescent="0.2">
      <c r="A715" s="142" t="s">
        <v>1943</v>
      </c>
      <c r="B715" s="11" t="s">
        <v>1511</v>
      </c>
      <c r="C715" s="117">
        <v>610</v>
      </c>
    </row>
    <row r="716" spans="1:3" x14ac:dyDescent="0.2">
      <c r="A716" s="142" t="s">
        <v>1944</v>
      </c>
      <c r="B716" s="11" t="s">
        <v>1512</v>
      </c>
      <c r="C716" s="117">
        <v>760</v>
      </c>
    </row>
    <row r="717" spans="1:3" x14ac:dyDescent="0.2">
      <c r="A717" s="142" t="s">
        <v>1945</v>
      </c>
      <c r="B717" s="11" t="s">
        <v>1513</v>
      </c>
      <c r="C717" s="117">
        <v>550</v>
      </c>
    </row>
    <row r="718" spans="1:3" x14ac:dyDescent="0.2">
      <c r="A718" s="142" t="s">
        <v>1946</v>
      </c>
      <c r="B718" s="11" t="s">
        <v>1514</v>
      </c>
      <c r="C718" s="117">
        <v>580</v>
      </c>
    </row>
    <row r="719" spans="1:3" x14ac:dyDescent="0.2">
      <c r="A719" s="142" t="s">
        <v>1947</v>
      </c>
      <c r="B719" s="11" t="s">
        <v>1515</v>
      </c>
      <c r="C719" s="117">
        <v>610</v>
      </c>
    </row>
    <row r="720" spans="1:3" x14ac:dyDescent="0.2">
      <c r="A720" s="142" t="s">
        <v>1948</v>
      </c>
      <c r="B720" s="11" t="s">
        <v>1516</v>
      </c>
      <c r="C720" s="117">
        <v>910</v>
      </c>
    </row>
    <row r="721" spans="1:3" x14ac:dyDescent="0.2">
      <c r="A721" s="142" t="s">
        <v>1949</v>
      </c>
      <c r="B721" s="11" t="s">
        <v>1517</v>
      </c>
      <c r="C721" s="117">
        <v>680</v>
      </c>
    </row>
    <row r="722" spans="1:3" x14ac:dyDescent="0.2">
      <c r="A722" s="142" t="s">
        <v>1950</v>
      </c>
      <c r="B722" s="11" t="s">
        <v>1518</v>
      </c>
      <c r="C722" s="117">
        <v>730</v>
      </c>
    </row>
    <row r="723" spans="1:3" x14ac:dyDescent="0.2">
      <c r="A723" s="142" t="s">
        <v>1951</v>
      </c>
      <c r="B723" s="11" t="s">
        <v>1519</v>
      </c>
      <c r="C723" s="117">
        <v>690</v>
      </c>
    </row>
    <row r="724" spans="1:3" x14ac:dyDescent="0.2">
      <c r="A724" s="142" t="s">
        <v>1952</v>
      </c>
      <c r="B724" s="11" t="s">
        <v>1520</v>
      </c>
      <c r="C724" s="117">
        <v>740</v>
      </c>
    </row>
    <row r="725" spans="1:3" x14ac:dyDescent="0.2">
      <c r="A725" s="142" t="s">
        <v>1953</v>
      </c>
      <c r="B725" s="11" t="s">
        <v>1521</v>
      </c>
      <c r="C725" s="117">
        <v>690</v>
      </c>
    </row>
    <row r="726" spans="1:3" x14ac:dyDescent="0.2">
      <c r="A726" s="142" t="s">
        <v>1954</v>
      </c>
      <c r="B726" s="11" t="s">
        <v>1522</v>
      </c>
      <c r="C726" s="117">
        <v>740</v>
      </c>
    </row>
    <row r="727" spans="1:3" x14ac:dyDescent="0.2">
      <c r="A727" s="142" t="s">
        <v>1955</v>
      </c>
      <c r="B727" s="11" t="s">
        <v>1523</v>
      </c>
      <c r="C727" s="117">
        <v>680</v>
      </c>
    </row>
    <row r="728" spans="1:3" x14ac:dyDescent="0.2">
      <c r="A728" s="142" t="s">
        <v>1956</v>
      </c>
      <c r="B728" s="11" t="s">
        <v>1524</v>
      </c>
      <c r="C728" s="117">
        <v>710</v>
      </c>
    </row>
    <row r="729" spans="1:3" x14ac:dyDescent="0.2">
      <c r="A729" s="142" t="s">
        <v>1957</v>
      </c>
      <c r="B729" s="11" t="s">
        <v>1525</v>
      </c>
      <c r="C729" s="117">
        <v>760</v>
      </c>
    </row>
    <row r="730" spans="1:3" x14ac:dyDescent="0.2">
      <c r="A730" s="142" t="s">
        <v>1958</v>
      </c>
      <c r="B730" s="11" t="s">
        <v>1526</v>
      </c>
      <c r="C730" s="117">
        <v>760</v>
      </c>
    </row>
    <row r="731" spans="1:3" x14ac:dyDescent="0.2">
      <c r="A731" s="142" t="s">
        <v>1959</v>
      </c>
      <c r="B731" s="11" t="s">
        <v>1527</v>
      </c>
      <c r="C731" s="117">
        <v>760</v>
      </c>
    </row>
    <row r="732" spans="1:3" x14ac:dyDescent="0.2">
      <c r="A732" s="142" t="s">
        <v>1960</v>
      </c>
      <c r="B732" s="11" t="s">
        <v>1528</v>
      </c>
      <c r="C732" s="117">
        <v>760</v>
      </c>
    </row>
    <row r="733" spans="1:3" x14ac:dyDescent="0.2">
      <c r="A733" s="142" t="s">
        <v>1961</v>
      </c>
      <c r="B733" s="11" t="s">
        <v>1529</v>
      </c>
      <c r="C733" s="117">
        <v>760</v>
      </c>
    </row>
    <row r="734" spans="1:3" x14ac:dyDescent="0.2">
      <c r="A734" s="142" t="s">
        <v>1962</v>
      </c>
      <c r="B734" s="11" t="s">
        <v>1530</v>
      </c>
      <c r="C734" s="117">
        <v>860</v>
      </c>
    </row>
    <row r="735" spans="1:3" x14ac:dyDescent="0.2">
      <c r="A735" s="142" t="s">
        <v>1963</v>
      </c>
      <c r="B735" s="11" t="s">
        <v>1531</v>
      </c>
      <c r="C735" s="117">
        <v>860</v>
      </c>
    </row>
    <row r="736" spans="1:3" x14ac:dyDescent="0.2">
      <c r="A736" s="142" t="s">
        <v>1964</v>
      </c>
      <c r="B736" s="11" t="s">
        <v>1532</v>
      </c>
      <c r="C736" s="117">
        <v>860</v>
      </c>
    </row>
    <row r="737" spans="1:3" x14ac:dyDescent="0.2">
      <c r="A737" s="142" t="s">
        <v>1965</v>
      </c>
      <c r="B737" s="11" t="s">
        <v>1533</v>
      </c>
      <c r="C737" s="117">
        <v>860</v>
      </c>
    </row>
    <row r="738" spans="1:3" x14ac:dyDescent="0.2">
      <c r="A738" s="142" t="s">
        <v>1966</v>
      </c>
      <c r="B738" s="11" t="s">
        <v>1534</v>
      </c>
      <c r="C738" s="117">
        <v>860</v>
      </c>
    </row>
    <row r="739" spans="1:3" x14ac:dyDescent="0.2">
      <c r="A739" s="142" t="s">
        <v>1967</v>
      </c>
      <c r="B739" s="11" t="s">
        <v>1535</v>
      </c>
      <c r="C739" s="117">
        <v>770</v>
      </c>
    </row>
    <row r="740" spans="1:3" x14ac:dyDescent="0.2">
      <c r="A740" s="142" t="s">
        <v>1968</v>
      </c>
      <c r="B740" s="11" t="s">
        <v>1536</v>
      </c>
      <c r="C740" s="117">
        <v>860</v>
      </c>
    </row>
    <row r="741" spans="1:3" x14ac:dyDescent="0.2">
      <c r="A741" s="142" t="s">
        <v>1969</v>
      </c>
      <c r="B741" s="11" t="s">
        <v>1537</v>
      </c>
      <c r="C741" s="117">
        <v>860</v>
      </c>
    </row>
    <row r="742" spans="1:3" x14ac:dyDescent="0.2">
      <c r="A742" s="142" t="s">
        <v>1970</v>
      </c>
      <c r="B742" s="11" t="s">
        <v>1538</v>
      </c>
      <c r="C742" s="117">
        <v>860</v>
      </c>
    </row>
    <row r="743" spans="1:3" x14ac:dyDescent="0.2">
      <c r="A743" s="142" t="s">
        <v>1971</v>
      </c>
      <c r="B743" s="11" t="s">
        <v>1539</v>
      </c>
      <c r="C743" s="117">
        <v>910</v>
      </c>
    </row>
    <row r="744" spans="1:3" x14ac:dyDescent="0.2">
      <c r="A744" s="142" t="s">
        <v>1972</v>
      </c>
      <c r="B744" s="11" t="s">
        <v>1540</v>
      </c>
      <c r="C744" s="117">
        <v>940</v>
      </c>
    </row>
    <row r="745" spans="1:3" x14ac:dyDescent="0.2">
      <c r="A745" s="142" t="s">
        <v>1973</v>
      </c>
      <c r="B745" s="11" t="s">
        <v>1541</v>
      </c>
      <c r="C745" s="117">
        <v>710</v>
      </c>
    </row>
    <row r="746" spans="1:3" x14ac:dyDescent="0.2">
      <c r="A746" s="142" t="s">
        <v>1974</v>
      </c>
      <c r="B746" s="11" t="s">
        <v>1542</v>
      </c>
      <c r="C746" s="117">
        <v>660</v>
      </c>
    </row>
    <row r="747" spans="1:3" x14ac:dyDescent="0.2">
      <c r="A747" s="142" t="s">
        <v>1975</v>
      </c>
      <c r="B747" s="11" t="s">
        <v>1543</v>
      </c>
      <c r="C747" s="117">
        <v>690</v>
      </c>
    </row>
    <row r="748" spans="1:3" x14ac:dyDescent="0.2">
      <c r="A748" s="142" t="s">
        <v>1976</v>
      </c>
      <c r="B748" s="11" t="s">
        <v>1544</v>
      </c>
      <c r="C748" s="117">
        <v>740</v>
      </c>
    </row>
    <row r="749" spans="1:3" x14ac:dyDescent="0.2">
      <c r="A749" s="142" t="s">
        <v>1977</v>
      </c>
      <c r="B749" s="11" t="s">
        <v>1545</v>
      </c>
      <c r="C749" s="117">
        <v>740</v>
      </c>
    </row>
    <row r="750" spans="1:3" x14ac:dyDescent="0.2">
      <c r="A750" s="142" t="s">
        <v>1978</v>
      </c>
      <c r="B750" s="11" t="s">
        <v>1546</v>
      </c>
      <c r="C750" s="117">
        <v>790</v>
      </c>
    </row>
    <row r="751" spans="1:3" x14ac:dyDescent="0.2">
      <c r="A751" s="142" t="s">
        <v>1979</v>
      </c>
      <c r="B751" s="11" t="s">
        <v>1547</v>
      </c>
      <c r="C751" s="117">
        <v>760</v>
      </c>
    </row>
    <row r="752" spans="1:3" x14ac:dyDescent="0.2">
      <c r="A752" s="142" t="s">
        <v>1980</v>
      </c>
      <c r="B752" s="11" t="s">
        <v>1548</v>
      </c>
      <c r="C752" s="117">
        <v>810</v>
      </c>
    </row>
    <row r="753" spans="1:3" x14ac:dyDescent="0.2">
      <c r="A753" s="142" t="s">
        <v>1981</v>
      </c>
      <c r="B753" s="11" t="s">
        <v>1549</v>
      </c>
      <c r="C753" s="117">
        <v>520</v>
      </c>
    </row>
    <row r="754" spans="1:3" x14ac:dyDescent="0.2">
      <c r="A754" s="142" t="s">
        <v>1982</v>
      </c>
      <c r="B754" s="11" t="s">
        <v>1550</v>
      </c>
      <c r="C754" s="117">
        <v>480</v>
      </c>
    </row>
    <row r="755" spans="1:3" x14ac:dyDescent="0.2">
      <c r="A755" s="142" t="s">
        <v>1983</v>
      </c>
      <c r="B755" s="11" t="s">
        <v>1551</v>
      </c>
      <c r="C755" s="117">
        <v>470</v>
      </c>
    </row>
    <row r="756" spans="1:3" x14ac:dyDescent="0.2">
      <c r="A756" s="142" t="s">
        <v>1984</v>
      </c>
      <c r="B756" s="11" t="s">
        <v>1552</v>
      </c>
      <c r="C756" s="117">
        <v>620</v>
      </c>
    </row>
    <row r="757" spans="1:3" x14ac:dyDescent="0.2">
      <c r="A757" s="142" t="s">
        <v>1985</v>
      </c>
      <c r="B757" s="11" t="s">
        <v>1553</v>
      </c>
      <c r="C757" s="117">
        <v>720</v>
      </c>
    </row>
    <row r="758" spans="1:3" x14ac:dyDescent="0.2">
      <c r="A758" s="142" t="s">
        <v>1986</v>
      </c>
      <c r="B758" s="11" t="s">
        <v>1554</v>
      </c>
      <c r="C758" s="117">
        <v>770</v>
      </c>
    </row>
    <row r="759" spans="1:3" x14ac:dyDescent="0.2">
      <c r="A759" s="142" t="s">
        <v>1987</v>
      </c>
      <c r="B759" s="11" t="s">
        <v>1555</v>
      </c>
      <c r="C759" s="117">
        <v>490</v>
      </c>
    </row>
    <row r="760" spans="1:3" x14ac:dyDescent="0.2">
      <c r="A760" s="142" t="s">
        <v>1988</v>
      </c>
      <c r="B760" s="11" t="s">
        <v>1556</v>
      </c>
      <c r="C760" s="117">
        <v>510</v>
      </c>
    </row>
    <row r="761" spans="1:3" x14ac:dyDescent="0.2">
      <c r="A761" s="142" t="s">
        <v>1989</v>
      </c>
      <c r="B761" s="11" t="s">
        <v>1557</v>
      </c>
      <c r="C761" s="117">
        <v>550</v>
      </c>
    </row>
    <row r="762" spans="1:3" x14ac:dyDescent="0.2">
      <c r="A762" s="142" t="s">
        <v>1990</v>
      </c>
      <c r="B762" s="11" t="s">
        <v>1558</v>
      </c>
      <c r="C762" s="117">
        <v>580</v>
      </c>
    </row>
    <row r="763" spans="1:3" x14ac:dyDescent="0.2">
      <c r="A763" s="142" t="s">
        <v>1991</v>
      </c>
      <c r="B763" s="11" t="s">
        <v>1559</v>
      </c>
      <c r="C763" s="117">
        <v>610</v>
      </c>
    </row>
    <row r="764" spans="1:3" x14ac:dyDescent="0.2">
      <c r="A764" s="142" t="s">
        <v>1992</v>
      </c>
      <c r="B764" s="11" t="s">
        <v>1560</v>
      </c>
      <c r="C764" s="117">
        <v>760</v>
      </c>
    </row>
    <row r="765" spans="1:3" x14ac:dyDescent="0.2">
      <c r="A765" s="142" t="s">
        <v>1993</v>
      </c>
      <c r="B765" s="11" t="s">
        <v>1561</v>
      </c>
      <c r="C765" s="117">
        <v>550</v>
      </c>
    </row>
    <row r="766" spans="1:3" x14ac:dyDescent="0.2">
      <c r="A766" s="142" t="s">
        <v>1994</v>
      </c>
      <c r="B766" s="11" t="s">
        <v>1562</v>
      </c>
      <c r="C766" s="117">
        <v>580</v>
      </c>
    </row>
    <row r="767" spans="1:3" x14ac:dyDescent="0.2">
      <c r="A767" s="142" t="s">
        <v>1995</v>
      </c>
      <c r="B767" s="11" t="s">
        <v>1563</v>
      </c>
      <c r="C767" s="117">
        <v>610</v>
      </c>
    </row>
    <row r="768" spans="1:3" x14ac:dyDescent="0.2">
      <c r="A768" s="142" t="s">
        <v>1996</v>
      </c>
      <c r="B768" s="11" t="s">
        <v>1564</v>
      </c>
      <c r="C768" s="117">
        <v>910</v>
      </c>
    </row>
    <row r="769" spans="1:3" x14ac:dyDescent="0.2">
      <c r="A769" s="142" t="s">
        <v>1997</v>
      </c>
      <c r="B769" s="11" t="s">
        <v>1565</v>
      </c>
      <c r="C769" s="117">
        <v>680</v>
      </c>
    </row>
    <row r="770" spans="1:3" x14ac:dyDescent="0.2">
      <c r="A770" s="142" t="s">
        <v>1998</v>
      </c>
      <c r="B770" s="11" t="s">
        <v>1566</v>
      </c>
      <c r="C770" s="117">
        <v>730</v>
      </c>
    </row>
    <row r="771" spans="1:3" x14ac:dyDescent="0.2">
      <c r="A771" s="142" t="s">
        <v>1999</v>
      </c>
      <c r="B771" s="11" t="s">
        <v>1567</v>
      </c>
      <c r="C771" s="117">
        <v>690</v>
      </c>
    </row>
    <row r="772" spans="1:3" x14ac:dyDescent="0.2">
      <c r="A772" s="142" t="s">
        <v>2000</v>
      </c>
      <c r="B772" s="11" t="s">
        <v>1568</v>
      </c>
      <c r="C772" s="117">
        <v>740</v>
      </c>
    </row>
    <row r="773" spans="1:3" x14ac:dyDescent="0.2">
      <c r="A773" s="142" t="s">
        <v>2001</v>
      </c>
      <c r="B773" s="11" t="s">
        <v>1569</v>
      </c>
      <c r="C773" s="117">
        <v>690</v>
      </c>
    </row>
    <row r="774" spans="1:3" x14ac:dyDescent="0.2">
      <c r="A774" s="142" t="s">
        <v>2002</v>
      </c>
      <c r="B774" s="11" t="s">
        <v>1570</v>
      </c>
      <c r="C774" s="117">
        <v>740</v>
      </c>
    </row>
    <row r="775" spans="1:3" x14ac:dyDescent="0.2">
      <c r="A775" s="142" t="s">
        <v>2003</v>
      </c>
      <c r="B775" s="11" t="s">
        <v>1571</v>
      </c>
      <c r="C775" s="117">
        <v>680</v>
      </c>
    </row>
    <row r="776" spans="1:3" x14ac:dyDescent="0.2">
      <c r="A776" s="142" t="s">
        <v>2004</v>
      </c>
      <c r="B776" s="11" t="s">
        <v>1572</v>
      </c>
      <c r="C776" s="117">
        <v>710</v>
      </c>
    </row>
    <row r="777" spans="1:3" x14ac:dyDescent="0.2">
      <c r="A777" s="142" t="s">
        <v>2005</v>
      </c>
      <c r="B777" s="11" t="s">
        <v>1573</v>
      </c>
      <c r="C777" s="117">
        <v>760</v>
      </c>
    </row>
    <row r="778" spans="1:3" x14ac:dyDescent="0.2">
      <c r="A778" s="142" t="s">
        <v>2006</v>
      </c>
      <c r="B778" s="11" t="s">
        <v>1574</v>
      </c>
      <c r="C778" s="117">
        <v>760</v>
      </c>
    </row>
    <row r="779" spans="1:3" x14ac:dyDescent="0.2">
      <c r="A779" s="142" t="s">
        <v>2007</v>
      </c>
      <c r="B779" s="11" t="s">
        <v>1575</v>
      </c>
      <c r="C779" s="117">
        <v>760</v>
      </c>
    </row>
    <row r="780" spans="1:3" x14ac:dyDescent="0.2">
      <c r="A780" s="142" t="s">
        <v>2008</v>
      </c>
      <c r="B780" s="11" t="s">
        <v>1576</v>
      </c>
      <c r="C780" s="117">
        <v>760</v>
      </c>
    </row>
    <row r="781" spans="1:3" x14ac:dyDescent="0.2">
      <c r="A781" s="142" t="s">
        <v>2009</v>
      </c>
      <c r="B781" s="11" t="s">
        <v>1577</v>
      </c>
      <c r="C781" s="117">
        <v>760</v>
      </c>
    </row>
    <row r="782" spans="1:3" x14ac:dyDescent="0.2">
      <c r="A782" s="142" t="s">
        <v>2010</v>
      </c>
      <c r="B782" s="11" t="s">
        <v>1578</v>
      </c>
      <c r="C782" s="117">
        <v>860</v>
      </c>
    </row>
    <row r="783" spans="1:3" x14ac:dyDescent="0.2">
      <c r="A783" s="142" t="s">
        <v>2011</v>
      </c>
      <c r="B783" s="11" t="s">
        <v>1579</v>
      </c>
      <c r="C783" s="117">
        <v>860</v>
      </c>
    </row>
    <row r="784" spans="1:3" x14ac:dyDescent="0.2">
      <c r="A784" s="142" t="s">
        <v>2012</v>
      </c>
      <c r="B784" s="11" t="s">
        <v>1580</v>
      </c>
      <c r="C784" s="117">
        <v>860</v>
      </c>
    </row>
    <row r="785" spans="1:3" x14ac:dyDescent="0.2">
      <c r="A785" s="142" t="s">
        <v>2013</v>
      </c>
      <c r="B785" s="11" t="s">
        <v>1581</v>
      </c>
      <c r="C785" s="117">
        <v>860</v>
      </c>
    </row>
    <row r="786" spans="1:3" x14ac:dyDescent="0.2">
      <c r="A786" s="142" t="s">
        <v>2014</v>
      </c>
      <c r="B786" s="11" t="s">
        <v>1582</v>
      </c>
      <c r="C786" s="117">
        <v>860</v>
      </c>
    </row>
    <row r="787" spans="1:3" x14ac:dyDescent="0.2">
      <c r="A787" s="142" t="s">
        <v>2015</v>
      </c>
      <c r="B787" s="11" t="s">
        <v>1583</v>
      </c>
      <c r="C787" s="117">
        <v>770</v>
      </c>
    </row>
    <row r="788" spans="1:3" x14ac:dyDescent="0.2">
      <c r="A788" s="142" t="s">
        <v>2016</v>
      </c>
      <c r="B788" s="11" t="s">
        <v>1584</v>
      </c>
      <c r="C788" s="117">
        <v>860</v>
      </c>
    </row>
    <row r="789" spans="1:3" x14ac:dyDescent="0.2">
      <c r="A789" s="142" t="s">
        <v>2017</v>
      </c>
      <c r="B789" s="11" t="s">
        <v>1585</v>
      </c>
      <c r="C789" s="117">
        <v>860</v>
      </c>
    </row>
    <row r="790" spans="1:3" x14ac:dyDescent="0.2">
      <c r="A790" s="142" t="s">
        <v>2018</v>
      </c>
      <c r="B790" s="11" t="s">
        <v>1586</v>
      </c>
      <c r="C790" s="117">
        <v>860</v>
      </c>
    </row>
    <row r="791" spans="1:3" x14ac:dyDescent="0.2">
      <c r="A791" s="142" t="s">
        <v>2019</v>
      </c>
      <c r="B791" s="11" t="s">
        <v>1587</v>
      </c>
      <c r="C791" s="117">
        <v>910</v>
      </c>
    </row>
    <row r="792" spans="1:3" x14ac:dyDescent="0.2">
      <c r="A792" s="142" t="s">
        <v>2020</v>
      </c>
      <c r="B792" s="11" t="s">
        <v>1588</v>
      </c>
      <c r="C792" s="117">
        <v>940</v>
      </c>
    </row>
    <row r="793" spans="1:3" x14ac:dyDescent="0.2">
      <c r="A793" s="142" t="s">
        <v>2021</v>
      </c>
      <c r="B793" s="11" t="s">
        <v>1589</v>
      </c>
      <c r="C793" s="117">
        <v>710</v>
      </c>
    </row>
    <row r="794" spans="1:3" x14ac:dyDescent="0.2">
      <c r="A794" s="142" t="s">
        <v>2022</v>
      </c>
      <c r="B794" s="11" t="s">
        <v>1590</v>
      </c>
      <c r="C794" s="117">
        <v>660</v>
      </c>
    </row>
    <row r="795" spans="1:3" x14ac:dyDescent="0.2">
      <c r="A795" s="142" t="s">
        <v>2023</v>
      </c>
      <c r="B795" s="11" t="s">
        <v>1591</v>
      </c>
      <c r="C795" s="117">
        <v>690</v>
      </c>
    </row>
    <row r="796" spans="1:3" x14ac:dyDescent="0.2">
      <c r="A796" s="142" t="s">
        <v>2024</v>
      </c>
      <c r="B796" s="11" t="s">
        <v>1592</v>
      </c>
      <c r="C796" s="117">
        <v>740</v>
      </c>
    </row>
    <row r="797" spans="1:3" x14ac:dyDescent="0.2">
      <c r="A797" s="142" t="s">
        <v>2025</v>
      </c>
      <c r="B797" s="11" t="s">
        <v>1593</v>
      </c>
      <c r="C797" s="117">
        <v>740</v>
      </c>
    </row>
    <row r="798" spans="1:3" x14ac:dyDescent="0.2">
      <c r="A798" s="142" t="s">
        <v>2026</v>
      </c>
      <c r="B798" s="11" t="s">
        <v>1594</v>
      </c>
      <c r="C798" s="117">
        <v>790</v>
      </c>
    </row>
    <row r="799" spans="1:3" x14ac:dyDescent="0.2">
      <c r="A799" s="142" t="s">
        <v>2027</v>
      </c>
      <c r="B799" s="11" t="s">
        <v>1595</v>
      </c>
      <c r="C799" s="117">
        <v>760</v>
      </c>
    </row>
    <row r="800" spans="1:3" x14ac:dyDescent="0.2">
      <c r="A800" s="142" t="s">
        <v>2028</v>
      </c>
      <c r="B800" s="11" t="s">
        <v>1596</v>
      </c>
      <c r="C800" s="117">
        <v>810</v>
      </c>
    </row>
    <row r="801" spans="1:3" x14ac:dyDescent="0.2">
      <c r="A801" s="142" t="s">
        <v>2029</v>
      </c>
      <c r="B801" s="11" t="s">
        <v>1597</v>
      </c>
      <c r="C801" s="117">
        <v>560</v>
      </c>
    </row>
    <row r="802" spans="1:3" x14ac:dyDescent="0.2">
      <c r="A802" s="142" t="s">
        <v>2030</v>
      </c>
      <c r="B802" s="11" t="s">
        <v>1598</v>
      </c>
      <c r="C802" s="117">
        <v>520</v>
      </c>
    </row>
    <row r="803" spans="1:3" x14ac:dyDescent="0.2">
      <c r="A803" s="142" t="s">
        <v>2031</v>
      </c>
      <c r="B803" s="11" t="s">
        <v>1599</v>
      </c>
      <c r="C803" s="117">
        <v>510</v>
      </c>
    </row>
    <row r="804" spans="1:3" x14ac:dyDescent="0.2">
      <c r="A804" s="142" t="s">
        <v>2032</v>
      </c>
      <c r="B804" s="11" t="s">
        <v>1600</v>
      </c>
      <c r="C804" s="117">
        <v>660</v>
      </c>
    </row>
    <row r="805" spans="1:3" x14ac:dyDescent="0.2">
      <c r="A805" s="142" t="s">
        <v>2033</v>
      </c>
      <c r="B805" s="11" t="s">
        <v>1601</v>
      </c>
      <c r="C805" s="117">
        <v>760</v>
      </c>
    </row>
    <row r="806" spans="1:3" x14ac:dyDescent="0.2">
      <c r="A806" s="142" t="s">
        <v>2034</v>
      </c>
      <c r="B806" s="11" t="s">
        <v>1602</v>
      </c>
      <c r="C806" s="117">
        <v>810</v>
      </c>
    </row>
    <row r="807" spans="1:3" x14ac:dyDescent="0.2">
      <c r="A807" s="142" t="s">
        <v>2035</v>
      </c>
      <c r="B807" s="11" t="s">
        <v>1603</v>
      </c>
      <c r="C807" s="117">
        <v>530</v>
      </c>
    </row>
    <row r="808" spans="1:3" x14ac:dyDescent="0.2">
      <c r="A808" s="142" t="s">
        <v>2036</v>
      </c>
      <c r="B808" s="11" t="s">
        <v>1604</v>
      </c>
      <c r="C808" s="117">
        <v>550</v>
      </c>
    </row>
    <row r="809" spans="1:3" x14ac:dyDescent="0.2">
      <c r="A809" s="142" t="s">
        <v>2037</v>
      </c>
      <c r="B809" s="11" t="s">
        <v>1605</v>
      </c>
      <c r="C809" s="117">
        <v>590</v>
      </c>
    </row>
    <row r="810" spans="1:3" x14ac:dyDescent="0.2">
      <c r="A810" s="142" t="s">
        <v>2038</v>
      </c>
      <c r="B810" s="11" t="s">
        <v>1606</v>
      </c>
      <c r="C810" s="117">
        <v>620</v>
      </c>
    </row>
    <row r="811" spans="1:3" x14ac:dyDescent="0.2">
      <c r="A811" s="142" t="s">
        <v>2039</v>
      </c>
      <c r="B811" s="11" t="s">
        <v>1607</v>
      </c>
      <c r="C811" s="117">
        <v>650</v>
      </c>
    </row>
    <row r="812" spans="1:3" x14ac:dyDescent="0.2">
      <c r="A812" s="142" t="s">
        <v>2040</v>
      </c>
      <c r="B812" s="11" t="s">
        <v>1608</v>
      </c>
      <c r="C812" s="117">
        <v>800</v>
      </c>
    </row>
    <row r="813" spans="1:3" x14ac:dyDescent="0.2">
      <c r="A813" s="142" t="s">
        <v>2041</v>
      </c>
      <c r="B813" s="11" t="s">
        <v>1609</v>
      </c>
      <c r="C813" s="117">
        <v>590</v>
      </c>
    </row>
    <row r="814" spans="1:3" x14ac:dyDescent="0.2">
      <c r="A814" s="142" t="s">
        <v>2042</v>
      </c>
      <c r="B814" s="11" t="s">
        <v>1610</v>
      </c>
      <c r="C814" s="117">
        <v>620</v>
      </c>
    </row>
    <row r="815" spans="1:3" x14ac:dyDescent="0.2">
      <c r="A815" s="142" t="s">
        <v>2043</v>
      </c>
      <c r="B815" s="11" t="s">
        <v>1611</v>
      </c>
      <c r="C815" s="117">
        <v>650</v>
      </c>
    </row>
    <row r="816" spans="1:3" x14ac:dyDescent="0.2">
      <c r="A816" s="142" t="s">
        <v>2044</v>
      </c>
      <c r="B816" s="11" t="s">
        <v>1612</v>
      </c>
      <c r="C816" s="117">
        <v>950</v>
      </c>
    </row>
    <row r="817" spans="1:3" x14ac:dyDescent="0.2">
      <c r="A817" s="142" t="s">
        <v>2045</v>
      </c>
      <c r="B817" s="11" t="s">
        <v>1613</v>
      </c>
      <c r="C817" s="117">
        <v>720</v>
      </c>
    </row>
    <row r="818" spans="1:3" x14ac:dyDescent="0.2">
      <c r="A818" s="142" t="s">
        <v>2046</v>
      </c>
      <c r="B818" s="11" t="s">
        <v>1614</v>
      </c>
      <c r="C818" s="117">
        <v>770</v>
      </c>
    </row>
    <row r="819" spans="1:3" x14ac:dyDescent="0.2">
      <c r="A819" s="142" t="s">
        <v>2047</v>
      </c>
      <c r="B819" s="11" t="s">
        <v>1615</v>
      </c>
      <c r="C819" s="117">
        <v>730</v>
      </c>
    </row>
    <row r="820" spans="1:3" x14ac:dyDescent="0.2">
      <c r="A820" s="142" t="s">
        <v>2048</v>
      </c>
      <c r="B820" s="11" t="s">
        <v>1616</v>
      </c>
      <c r="C820" s="117">
        <v>780</v>
      </c>
    </row>
    <row r="821" spans="1:3" x14ac:dyDescent="0.2">
      <c r="A821" s="142" t="s">
        <v>2049</v>
      </c>
      <c r="B821" s="11" t="s">
        <v>1617</v>
      </c>
      <c r="C821" s="117">
        <v>730</v>
      </c>
    </row>
    <row r="822" spans="1:3" x14ac:dyDescent="0.2">
      <c r="A822" s="142" t="s">
        <v>2050</v>
      </c>
      <c r="B822" s="11" t="s">
        <v>1618</v>
      </c>
      <c r="C822" s="117">
        <v>780</v>
      </c>
    </row>
    <row r="823" spans="1:3" x14ac:dyDescent="0.2">
      <c r="A823" s="142" t="s">
        <v>2051</v>
      </c>
      <c r="B823" s="11" t="s">
        <v>1619</v>
      </c>
      <c r="C823" s="117">
        <v>720</v>
      </c>
    </row>
    <row r="824" spans="1:3" x14ac:dyDescent="0.2">
      <c r="A824" s="142" t="s">
        <v>2052</v>
      </c>
      <c r="B824" s="11" t="s">
        <v>1620</v>
      </c>
      <c r="C824" s="117">
        <v>750</v>
      </c>
    </row>
    <row r="825" spans="1:3" x14ac:dyDescent="0.2">
      <c r="A825" s="142" t="s">
        <v>2053</v>
      </c>
      <c r="B825" s="11" t="s">
        <v>1621</v>
      </c>
      <c r="C825" s="117">
        <v>800</v>
      </c>
    </row>
    <row r="826" spans="1:3" x14ac:dyDescent="0.2">
      <c r="A826" s="142" t="s">
        <v>2054</v>
      </c>
      <c r="B826" s="11" t="s">
        <v>1622</v>
      </c>
      <c r="C826" s="117">
        <v>800</v>
      </c>
    </row>
    <row r="827" spans="1:3" x14ac:dyDescent="0.2">
      <c r="A827" s="142" t="s">
        <v>2055</v>
      </c>
      <c r="B827" s="11" t="s">
        <v>1623</v>
      </c>
      <c r="C827" s="117">
        <v>800</v>
      </c>
    </row>
    <row r="828" spans="1:3" x14ac:dyDescent="0.2">
      <c r="A828" s="142" t="s">
        <v>2056</v>
      </c>
      <c r="B828" s="11" t="s">
        <v>1624</v>
      </c>
      <c r="C828" s="117">
        <v>800</v>
      </c>
    </row>
    <row r="829" spans="1:3" x14ac:dyDescent="0.2">
      <c r="A829" s="142" t="s">
        <v>2057</v>
      </c>
      <c r="B829" s="11" t="s">
        <v>1625</v>
      </c>
      <c r="C829" s="117">
        <v>800</v>
      </c>
    </row>
    <row r="830" spans="1:3" x14ac:dyDescent="0.2">
      <c r="A830" s="142" t="s">
        <v>2058</v>
      </c>
      <c r="B830" s="11" t="s">
        <v>1626</v>
      </c>
      <c r="C830" s="117">
        <v>900</v>
      </c>
    </row>
    <row r="831" spans="1:3" x14ac:dyDescent="0.2">
      <c r="A831" s="142" t="s">
        <v>2059</v>
      </c>
      <c r="B831" s="11" t="s">
        <v>1627</v>
      </c>
      <c r="C831" s="117">
        <v>900</v>
      </c>
    </row>
    <row r="832" spans="1:3" x14ac:dyDescent="0.2">
      <c r="A832" s="142" t="s">
        <v>2060</v>
      </c>
      <c r="B832" s="11" t="s">
        <v>1628</v>
      </c>
      <c r="C832" s="117">
        <v>900</v>
      </c>
    </row>
    <row r="833" spans="1:3" x14ac:dyDescent="0.2">
      <c r="A833" s="142" t="s">
        <v>2061</v>
      </c>
      <c r="B833" s="11" t="s">
        <v>1629</v>
      </c>
      <c r="C833" s="117">
        <v>900</v>
      </c>
    </row>
    <row r="834" spans="1:3" x14ac:dyDescent="0.2">
      <c r="A834" s="142" t="s">
        <v>2062</v>
      </c>
      <c r="B834" s="11" t="s">
        <v>1630</v>
      </c>
      <c r="C834" s="117">
        <v>900</v>
      </c>
    </row>
    <row r="835" spans="1:3" x14ac:dyDescent="0.2">
      <c r="A835" s="142" t="s">
        <v>2063</v>
      </c>
      <c r="B835" s="11" t="s">
        <v>1631</v>
      </c>
      <c r="C835" s="117">
        <v>810</v>
      </c>
    </row>
    <row r="836" spans="1:3" x14ac:dyDescent="0.2">
      <c r="A836" s="142" t="s">
        <v>2064</v>
      </c>
      <c r="B836" s="11" t="s">
        <v>1632</v>
      </c>
      <c r="C836" s="117">
        <v>900</v>
      </c>
    </row>
    <row r="837" spans="1:3" x14ac:dyDescent="0.2">
      <c r="A837" s="142" t="s">
        <v>2065</v>
      </c>
      <c r="B837" s="11" t="s">
        <v>1633</v>
      </c>
      <c r="C837" s="117">
        <v>900</v>
      </c>
    </row>
    <row r="838" spans="1:3" x14ac:dyDescent="0.2">
      <c r="A838" s="142" t="s">
        <v>2066</v>
      </c>
      <c r="B838" s="11" t="s">
        <v>1634</v>
      </c>
      <c r="C838" s="117">
        <v>900</v>
      </c>
    </row>
    <row r="839" spans="1:3" x14ac:dyDescent="0.2">
      <c r="A839" s="142" t="s">
        <v>2067</v>
      </c>
      <c r="B839" s="11" t="s">
        <v>1635</v>
      </c>
      <c r="C839" s="117">
        <v>950</v>
      </c>
    </row>
    <row r="840" spans="1:3" x14ac:dyDescent="0.2">
      <c r="A840" s="142" t="s">
        <v>2068</v>
      </c>
      <c r="B840" s="11" t="s">
        <v>1636</v>
      </c>
      <c r="C840" s="117">
        <v>980</v>
      </c>
    </row>
    <row r="841" spans="1:3" x14ac:dyDescent="0.2">
      <c r="A841" s="142" t="s">
        <v>2069</v>
      </c>
      <c r="B841" s="11" t="s">
        <v>1637</v>
      </c>
      <c r="C841" s="117">
        <v>750</v>
      </c>
    </row>
    <row r="842" spans="1:3" x14ac:dyDescent="0.2">
      <c r="A842" s="142" t="s">
        <v>2070</v>
      </c>
      <c r="B842" s="11" t="s">
        <v>1638</v>
      </c>
      <c r="C842" s="117">
        <v>700</v>
      </c>
    </row>
    <row r="843" spans="1:3" x14ac:dyDescent="0.2">
      <c r="A843" s="142" t="s">
        <v>2071</v>
      </c>
      <c r="B843" s="11" t="s">
        <v>1639</v>
      </c>
      <c r="C843" s="117">
        <v>730</v>
      </c>
    </row>
    <row r="844" spans="1:3" x14ac:dyDescent="0.2">
      <c r="A844" s="142" t="s">
        <v>2072</v>
      </c>
      <c r="B844" s="11" t="s">
        <v>1640</v>
      </c>
      <c r="C844" s="117">
        <v>780</v>
      </c>
    </row>
    <row r="845" spans="1:3" x14ac:dyDescent="0.2">
      <c r="A845" s="142" t="s">
        <v>2073</v>
      </c>
      <c r="B845" s="11" t="s">
        <v>1641</v>
      </c>
      <c r="C845" s="117">
        <v>780</v>
      </c>
    </row>
    <row r="846" spans="1:3" x14ac:dyDescent="0.2">
      <c r="A846" s="142" t="s">
        <v>2074</v>
      </c>
      <c r="B846" s="11" t="s">
        <v>1642</v>
      </c>
      <c r="C846" s="117">
        <v>830</v>
      </c>
    </row>
    <row r="847" spans="1:3" x14ac:dyDescent="0.2">
      <c r="A847" s="142" t="s">
        <v>2075</v>
      </c>
      <c r="B847" s="11" t="s">
        <v>1643</v>
      </c>
      <c r="C847" s="117">
        <v>800</v>
      </c>
    </row>
    <row r="848" spans="1:3" x14ac:dyDescent="0.2">
      <c r="A848" s="142" t="s">
        <v>2076</v>
      </c>
      <c r="B848" s="11" t="s">
        <v>1644</v>
      </c>
      <c r="C848" s="117">
        <v>850</v>
      </c>
    </row>
    <row r="849" spans="1:3" x14ac:dyDescent="0.2">
      <c r="A849" s="142" t="s">
        <v>2077</v>
      </c>
      <c r="B849" s="11" t="s">
        <v>1645</v>
      </c>
      <c r="C849" s="117">
        <v>550</v>
      </c>
    </row>
    <row r="850" spans="1:3" x14ac:dyDescent="0.2">
      <c r="A850" s="142" t="s">
        <v>2078</v>
      </c>
      <c r="B850" s="11" t="s">
        <v>1646</v>
      </c>
      <c r="C850" s="117">
        <v>500</v>
      </c>
    </row>
    <row r="851" spans="1:3" x14ac:dyDescent="0.2">
      <c r="A851" s="142" t="s">
        <v>2079</v>
      </c>
      <c r="B851" s="11" t="s">
        <v>1647</v>
      </c>
      <c r="C851" s="117">
        <v>490</v>
      </c>
    </row>
    <row r="852" spans="1:3" x14ac:dyDescent="0.2">
      <c r="A852" s="142" t="s">
        <v>2080</v>
      </c>
      <c r="B852" s="11" t="s">
        <v>1648</v>
      </c>
      <c r="C852" s="117">
        <v>640</v>
      </c>
    </row>
    <row r="853" spans="1:3" x14ac:dyDescent="0.2">
      <c r="A853" s="142" t="s">
        <v>2081</v>
      </c>
      <c r="B853" s="11" t="s">
        <v>1649</v>
      </c>
      <c r="C853" s="117">
        <v>740</v>
      </c>
    </row>
    <row r="854" spans="1:3" x14ac:dyDescent="0.2">
      <c r="A854" s="142" t="s">
        <v>2082</v>
      </c>
      <c r="B854" s="11" t="s">
        <v>1650</v>
      </c>
      <c r="C854" s="117">
        <v>790</v>
      </c>
    </row>
    <row r="855" spans="1:3" x14ac:dyDescent="0.2">
      <c r="A855" s="142" t="s">
        <v>2083</v>
      </c>
      <c r="B855" s="11" t="s">
        <v>1651</v>
      </c>
      <c r="C855" s="117">
        <v>510</v>
      </c>
    </row>
    <row r="856" spans="1:3" x14ac:dyDescent="0.2">
      <c r="A856" s="142" t="s">
        <v>2084</v>
      </c>
      <c r="B856" s="11" t="s">
        <v>1652</v>
      </c>
      <c r="C856" s="117">
        <v>530</v>
      </c>
    </row>
    <row r="857" spans="1:3" x14ac:dyDescent="0.2">
      <c r="A857" s="142" t="s">
        <v>2085</v>
      </c>
      <c r="B857" s="11" t="s">
        <v>1653</v>
      </c>
      <c r="C857" s="117">
        <v>570</v>
      </c>
    </row>
    <row r="858" spans="1:3" x14ac:dyDescent="0.2">
      <c r="A858" s="142" t="s">
        <v>2086</v>
      </c>
      <c r="B858" s="11" t="s">
        <v>1654</v>
      </c>
      <c r="C858" s="117">
        <v>600</v>
      </c>
    </row>
    <row r="859" spans="1:3" x14ac:dyDescent="0.2">
      <c r="A859" s="142" t="s">
        <v>2087</v>
      </c>
      <c r="B859" s="11" t="s">
        <v>1655</v>
      </c>
      <c r="C859" s="117">
        <v>630</v>
      </c>
    </row>
    <row r="860" spans="1:3" x14ac:dyDescent="0.2">
      <c r="A860" s="142" t="s">
        <v>2088</v>
      </c>
      <c r="B860" s="11" t="s">
        <v>1656</v>
      </c>
      <c r="C860" s="117">
        <v>780</v>
      </c>
    </row>
    <row r="861" spans="1:3" x14ac:dyDescent="0.2">
      <c r="A861" s="142" t="s">
        <v>2089</v>
      </c>
      <c r="B861" s="11" t="s">
        <v>1657</v>
      </c>
      <c r="C861" s="117">
        <v>570</v>
      </c>
    </row>
    <row r="862" spans="1:3" x14ac:dyDescent="0.2">
      <c r="A862" s="142" t="s">
        <v>2090</v>
      </c>
      <c r="B862" s="11" t="s">
        <v>1658</v>
      </c>
      <c r="C862" s="117">
        <v>600</v>
      </c>
    </row>
    <row r="863" spans="1:3" x14ac:dyDescent="0.2">
      <c r="A863" s="142" t="s">
        <v>2091</v>
      </c>
      <c r="B863" s="11" t="s">
        <v>1659</v>
      </c>
      <c r="C863" s="117">
        <v>630</v>
      </c>
    </row>
    <row r="864" spans="1:3" x14ac:dyDescent="0.2">
      <c r="A864" s="142" t="s">
        <v>2092</v>
      </c>
      <c r="B864" s="11" t="s">
        <v>1660</v>
      </c>
      <c r="C864" s="117">
        <v>930</v>
      </c>
    </row>
    <row r="865" spans="1:3" x14ac:dyDescent="0.2">
      <c r="A865" s="142" t="s">
        <v>2093</v>
      </c>
      <c r="B865" s="11" t="s">
        <v>1661</v>
      </c>
      <c r="C865" s="117">
        <v>700</v>
      </c>
    </row>
    <row r="866" spans="1:3" x14ac:dyDescent="0.2">
      <c r="A866" s="142" t="s">
        <v>2094</v>
      </c>
      <c r="B866" s="11" t="s">
        <v>1662</v>
      </c>
      <c r="C866" s="117">
        <v>750</v>
      </c>
    </row>
    <row r="867" spans="1:3" x14ac:dyDescent="0.2">
      <c r="A867" s="142" t="s">
        <v>2095</v>
      </c>
      <c r="B867" s="11" t="s">
        <v>1663</v>
      </c>
      <c r="C867" s="117">
        <v>710</v>
      </c>
    </row>
    <row r="868" spans="1:3" x14ac:dyDescent="0.2">
      <c r="A868" s="142" t="s">
        <v>2096</v>
      </c>
      <c r="B868" s="11" t="s">
        <v>1664</v>
      </c>
      <c r="C868" s="117">
        <v>760</v>
      </c>
    </row>
    <row r="869" spans="1:3" x14ac:dyDescent="0.2">
      <c r="A869" s="142" t="s">
        <v>2097</v>
      </c>
      <c r="B869" s="11" t="s">
        <v>1665</v>
      </c>
      <c r="C869" s="117">
        <v>710</v>
      </c>
    </row>
    <row r="870" spans="1:3" x14ac:dyDescent="0.2">
      <c r="A870" s="142" t="s">
        <v>2098</v>
      </c>
      <c r="B870" s="11" t="s">
        <v>1666</v>
      </c>
      <c r="C870" s="117">
        <v>760</v>
      </c>
    </row>
    <row r="871" spans="1:3" x14ac:dyDescent="0.2">
      <c r="A871" s="142" t="s">
        <v>2099</v>
      </c>
      <c r="B871" s="11" t="s">
        <v>1667</v>
      </c>
      <c r="C871" s="117">
        <v>700</v>
      </c>
    </row>
    <row r="872" spans="1:3" x14ac:dyDescent="0.2">
      <c r="A872" s="142" t="s">
        <v>2100</v>
      </c>
      <c r="B872" s="11" t="s">
        <v>1668</v>
      </c>
      <c r="C872" s="117">
        <v>730</v>
      </c>
    </row>
    <row r="873" spans="1:3" x14ac:dyDescent="0.2">
      <c r="A873" s="142" t="s">
        <v>2101</v>
      </c>
      <c r="B873" s="11" t="s">
        <v>1669</v>
      </c>
      <c r="C873" s="117">
        <v>780</v>
      </c>
    </row>
    <row r="874" spans="1:3" x14ac:dyDescent="0.2">
      <c r="A874" s="142" t="s">
        <v>2102</v>
      </c>
      <c r="B874" s="11" t="s">
        <v>1670</v>
      </c>
      <c r="C874" s="117">
        <v>780</v>
      </c>
    </row>
    <row r="875" spans="1:3" x14ac:dyDescent="0.2">
      <c r="A875" s="142" t="s">
        <v>2103</v>
      </c>
      <c r="B875" s="11" t="s">
        <v>1671</v>
      </c>
      <c r="C875" s="117">
        <v>780</v>
      </c>
    </row>
    <row r="876" spans="1:3" x14ac:dyDescent="0.2">
      <c r="A876" s="142" t="s">
        <v>2104</v>
      </c>
      <c r="B876" s="11" t="s">
        <v>1672</v>
      </c>
      <c r="C876" s="117">
        <v>780</v>
      </c>
    </row>
    <row r="877" spans="1:3" x14ac:dyDescent="0.2">
      <c r="A877" s="142" t="s">
        <v>2105</v>
      </c>
      <c r="B877" s="11" t="s">
        <v>1673</v>
      </c>
      <c r="C877" s="117">
        <v>780</v>
      </c>
    </row>
    <row r="878" spans="1:3" x14ac:dyDescent="0.2">
      <c r="A878" s="142" t="s">
        <v>2106</v>
      </c>
      <c r="B878" s="11" t="s">
        <v>1674</v>
      </c>
      <c r="C878" s="117">
        <v>880</v>
      </c>
    </row>
    <row r="879" spans="1:3" x14ac:dyDescent="0.2">
      <c r="A879" s="142" t="s">
        <v>2107</v>
      </c>
      <c r="B879" s="11" t="s">
        <v>1675</v>
      </c>
      <c r="C879" s="117">
        <v>880</v>
      </c>
    </row>
    <row r="880" spans="1:3" x14ac:dyDescent="0.2">
      <c r="A880" s="142" t="s">
        <v>2108</v>
      </c>
      <c r="B880" s="11" t="s">
        <v>1676</v>
      </c>
      <c r="C880" s="117">
        <v>880</v>
      </c>
    </row>
    <row r="881" spans="1:3" x14ac:dyDescent="0.2">
      <c r="A881" s="142" t="s">
        <v>2109</v>
      </c>
      <c r="B881" s="11" t="s">
        <v>1677</v>
      </c>
      <c r="C881" s="117">
        <v>880</v>
      </c>
    </row>
    <row r="882" spans="1:3" x14ac:dyDescent="0.2">
      <c r="A882" s="142" t="s">
        <v>2110</v>
      </c>
      <c r="B882" s="11" t="s">
        <v>1678</v>
      </c>
      <c r="C882" s="117">
        <v>880</v>
      </c>
    </row>
    <row r="883" spans="1:3" x14ac:dyDescent="0.2">
      <c r="A883" s="142" t="s">
        <v>2111</v>
      </c>
      <c r="B883" s="11" t="s">
        <v>1679</v>
      </c>
      <c r="C883" s="117">
        <v>790</v>
      </c>
    </row>
    <row r="884" spans="1:3" x14ac:dyDescent="0.2">
      <c r="A884" s="142" t="s">
        <v>2112</v>
      </c>
      <c r="B884" s="11" t="s">
        <v>1680</v>
      </c>
      <c r="C884" s="117">
        <v>880</v>
      </c>
    </row>
    <row r="885" spans="1:3" x14ac:dyDescent="0.2">
      <c r="A885" s="142" t="s">
        <v>2113</v>
      </c>
      <c r="B885" s="11" t="s">
        <v>1681</v>
      </c>
      <c r="C885" s="117">
        <v>880</v>
      </c>
    </row>
    <row r="886" spans="1:3" x14ac:dyDescent="0.2">
      <c r="A886" s="142" t="s">
        <v>2114</v>
      </c>
      <c r="B886" s="11" t="s">
        <v>1682</v>
      </c>
      <c r="C886" s="117">
        <v>880</v>
      </c>
    </row>
    <row r="887" spans="1:3" x14ac:dyDescent="0.2">
      <c r="A887" s="142" t="s">
        <v>2115</v>
      </c>
      <c r="B887" s="11" t="s">
        <v>1683</v>
      </c>
      <c r="C887" s="117">
        <v>930</v>
      </c>
    </row>
    <row r="888" spans="1:3" x14ac:dyDescent="0.2">
      <c r="A888" s="142" t="s">
        <v>2116</v>
      </c>
      <c r="B888" s="11" t="s">
        <v>1684</v>
      </c>
      <c r="C888" s="117">
        <v>960</v>
      </c>
    </row>
    <row r="889" spans="1:3" x14ac:dyDescent="0.2">
      <c r="A889" s="142" t="s">
        <v>2117</v>
      </c>
      <c r="B889" s="11" t="s">
        <v>1685</v>
      </c>
      <c r="C889" s="117">
        <v>710</v>
      </c>
    </row>
    <row r="890" spans="1:3" x14ac:dyDescent="0.2">
      <c r="A890" s="142" t="s">
        <v>2118</v>
      </c>
      <c r="B890" s="11" t="s">
        <v>1686</v>
      </c>
      <c r="C890" s="117">
        <v>660</v>
      </c>
    </row>
    <row r="891" spans="1:3" x14ac:dyDescent="0.2">
      <c r="A891" s="142" t="s">
        <v>2119</v>
      </c>
      <c r="B891" s="11" t="s">
        <v>1687</v>
      </c>
      <c r="C891" s="117">
        <v>690</v>
      </c>
    </row>
    <row r="892" spans="1:3" x14ac:dyDescent="0.2">
      <c r="A892" s="142" t="s">
        <v>2120</v>
      </c>
      <c r="B892" s="11" t="s">
        <v>1688</v>
      </c>
      <c r="C892" s="117">
        <v>740</v>
      </c>
    </row>
    <row r="893" spans="1:3" x14ac:dyDescent="0.2">
      <c r="A893" s="142" t="s">
        <v>2121</v>
      </c>
      <c r="B893" s="11" t="s">
        <v>1689</v>
      </c>
      <c r="C893" s="117">
        <v>740</v>
      </c>
    </row>
    <row r="894" spans="1:3" x14ac:dyDescent="0.2">
      <c r="A894" s="142" t="s">
        <v>2122</v>
      </c>
      <c r="B894" s="11" t="s">
        <v>1690</v>
      </c>
      <c r="C894" s="117">
        <v>790</v>
      </c>
    </row>
    <row r="895" spans="1:3" x14ac:dyDescent="0.2">
      <c r="A895" s="142" t="s">
        <v>2123</v>
      </c>
      <c r="B895" s="11" t="s">
        <v>1691</v>
      </c>
      <c r="C895" s="117">
        <v>760</v>
      </c>
    </row>
    <row r="896" spans="1:3" x14ac:dyDescent="0.2">
      <c r="A896" s="142" t="s">
        <v>2124</v>
      </c>
      <c r="B896" s="11" t="s">
        <v>1692</v>
      </c>
      <c r="C896" s="117">
        <v>810</v>
      </c>
    </row>
    <row r="897" spans="1:3" x14ac:dyDescent="0.2">
      <c r="A897" s="142" t="s">
        <v>2125</v>
      </c>
      <c r="B897" s="11" t="s">
        <v>1693</v>
      </c>
      <c r="C897" s="117">
        <v>410</v>
      </c>
    </row>
    <row r="898" spans="1:3" x14ac:dyDescent="0.2">
      <c r="A898" s="142" t="s">
        <v>2126</v>
      </c>
      <c r="B898" s="11" t="s">
        <v>1694</v>
      </c>
      <c r="C898" s="117">
        <v>370</v>
      </c>
    </row>
    <row r="899" spans="1:3" x14ac:dyDescent="0.2">
      <c r="A899" s="142" t="s">
        <v>2127</v>
      </c>
      <c r="B899" s="11" t="s">
        <v>1695</v>
      </c>
      <c r="C899" s="117">
        <v>360</v>
      </c>
    </row>
    <row r="900" spans="1:3" x14ac:dyDescent="0.2">
      <c r="A900" s="142" t="s">
        <v>2128</v>
      </c>
      <c r="B900" s="11" t="s">
        <v>1696</v>
      </c>
      <c r="C900" s="117">
        <v>510</v>
      </c>
    </row>
    <row r="901" spans="1:3" x14ac:dyDescent="0.2">
      <c r="A901" s="142" t="s">
        <v>2129</v>
      </c>
      <c r="B901" s="11" t="s">
        <v>1697</v>
      </c>
      <c r="C901" s="117">
        <v>610</v>
      </c>
    </row>
    <row r="902" spans="1:3" x14ac:dyDescent="0.2">
      <c r="A902" s="142" t="s">
        <v>2130</v>
      </c>
      <c r="B902" s="11" t="s">
        <v>1698</v>
      </c>
      <c r="C902" s="117">
        <v>660</v>
      </c>
    </row>
    <row r="903" spans="1:3" x14ac:dyDescent="0.2">
      <c r="A903" s="142" t="s">
        <v>2131</v>
      </c>
      <c r="B903" s="11" t="s">
        <v>1699</v>
      </c>
      <c r="C903" s="117">
        <v>380</v>
      </c>
    </row>
    <row r="904" spans="1:3" x14ac:dyDescent="0.2">
      <c r="A904" s="142" t="s">
        <v>2132</v>
      </c>
      <c r="B904" s="11" t="s">
        <v>1700</v>
      </c>
      <c r="C904" s="117">
        <v>400</v>
      </c>
    </row>
    <row r="905" spans="1:3" x14ac:dyDescent="0.2">
      <c r="A905" s="142" t="s">
        <v>2133</v>
      </c>
      <c r="B905" s="11" t="s">
        <v>1701</v>
      </c>
      <c r="C905" s="117">
        <v>440</v>
      </c>
    </row>
    <row r="906" spans="1:3" x14ac:dyDescent="0.2">
      <c r="A906" s="142" t="s">
        <v>2134</v>
      </c>
      <c r="B906" s="11" t="s">
        <v>1702</v>
      </c>
      <c r="C906" s="117">
        <v>470</v>
      </c>
    </row>
    <row r="907" spans="1:3" x14ac:dyDescent="0.2">
      <c r="A907" s="142" t="s">
        <v>2135</v>
      </c>
      <c r="B907" s="11" t="s">
        <v>1703</v>
      </c>
      <c r="C907" s="117">
        <v>500</v>
      </c>
    </row>
    <row r="908" spans="1:3" x14ac:dyDescent="0.2">
      <c r="A908" s="142" t="s">
        <v>2136</v>
      </c>
      <c r="B908" s="11" t="s">
        <v>1704</v>
      </c>
      <c r="C908" s="117">
        <v>650</v>
      </c>
    </row>
    <row r="909" spans="1:3" x14ac:dyDescent="0.2">
      <c r="A909" s="142" t="s">
        <v>2137</v>
      </c>
      <c r="B909" s="11" t="s">
        <v>1705</v>
      </c>
      <c r="C909" s="117">
        <v>440</v>
      </c>
    </row>
    <row r="910" spans="1:3" x14ac:dyDescent="0.2">
      <c r="A910" s="142" t="s">
        <v>2138</v>
      </c>
      <c r="B910" s="11" t="s">
        <v>1706</v>
      </c>
      <c r="C910" s="117">
        <v>470</v>
      </c>
    </row>
    <row r="911" spans="1:3" x14ac:dyDescent="0.2">
      <c r="A911" s="142" t="s">
        <v>2139</v>
      </c>
      <c r="B911" s="11" t="s">
        <v>1707</v>
      </c>
      <c r="C911" s="117">
        <v>500</v>
      </c>
    </row>
    <row r="912" spans="1:3" x14ac:dyDescent="0.2">
      <c r="A912" s="142" t="s">
        <v>2140</v>
      </c>
      <c r="B912" s="11" t="s">
        <v>1708</v>
      </c>
      <c r="C912" s="117">
        <v>800</v>
      </c>
    </row>
    <row r="913" spans="1:3" x14ac:dyDescent="0.2">
      <c r="A913" s="142" t="s">
        <v>2141</v>
      </c>
      <c r="B913" s="11" t="s">
        <v>1709</v>
      </c>
      <c r="C913" s="117">
        <v>570</v>
      </c>
    </row>
    <row r="914" spans="1:3" x14ac:dyDescent="0.2">
      <c r="A914" s="142" t="s">
        <v>2142</v>
      </c>
      <c r="B914" s="11" t="s">
        <v>1710</v>
      </c>
      <c r="C914" s="117">
        <v>620</v>
      </c>
    </row>
    <row r="915" spans="1:3" x14ac:dyDescent="0.2">
      <c r="A915" s="142" t="s">
        <v>2143</v>
      </c>
      <c r="B915" s="11" t="s">
        <v>1711</v>
      </c>
      <c r="C915" s="117">
        <v>580</v>
      </c>
    </row>
    <row r="916" spans="1:3" x14ac:dyDescent="0.2">
      <c r="A916" s="142" t="s">
        <v>2144</v>
      </c>
      <c r="B916" s="11" t="s">
        <v>1712</v>
      </c>
      <c r="C916" s="117">
        <v>630</v>
      </c>
    </row>
    <row r="917" spans="1:3" x14ac:dyDescent="0.2">
      <c r="A917" s="142" t="s">
        <v>2145</v>
      </c>
      <c r="B917" s="11" t="s">
        <v>1713</v>
      </c>
      <c r="C917" s="117">
        <v>580</v>
      </c>
    </row>
    <row r="918" spans="1:3" x14ac:dyDescent="0.2">
      <c r="A918" s="142" t="s">
        <v>2146</v>
      </c>
      <c r="B918" s="11" t="s">
        <v>1714</v>
      </c>
      <c r="C918" s="117">
        <v>630</v>
      </c>
    </row>
    <row r="919" spans="1:3" x14ac:dyDescent="0.2">
      <c r="A919" s="142" t="s">
        <v>2147</v>
      </c>
      <c r="B919" s="11" t="s">
        <v>1715</v>
      </c>
      <c r="C919" s="117">
        <v>570</v>
      </c>
    </row>
    <row r="920" spans="1:3" x14ac:dyDescent="0.2">
      <c r="A920" s="142" t="s">
        <v>2148</v>
      </c>
      <c r="B920" s="11" t="s">
        <v>1716</v>
      </c>
      <c r="C920" s="117">
        <v>600</v>
      </c>
    </row>
    <row r="921" spans="1:3" x14ac:dyDescent="0.2">
      <c r="A921" s="142" t="s">
        <v>2149</v>
      </c>
      <c r="B921" s="11" t="s">
        <v>1717</v>
      </c>
      <c r="C921" s="117">
        <v>650</v>
      </c>
    </row>
    <row r="922" spans="1:3" x14ac:dyDescent="0.2">
      <c r="A922" s="142" t="s">
        <v>2150</v>
      </c>
      <c r="B922" s="11" t="s">
        <v>1718</v>
      </c>
      <c r="C922" s="117">
        <v>650</v>
      </c>
    </row>
    <row r="923" spans="1:3" x14ac:dyDescent="0.2">
      <c r="A923" s="142" t="s">
        <v>2151</v>
      </c>
      <c r="B923" s="11" t="s">
        <v>1719</v>
      </c>
      <c r="C923" s="117">
        <v>650</v>
      </c>
    </row>
    <row r="924" spans="1:3" x14ac:dyDescent="0.2">
      <c r="A924" s="142" t="s">
        <v>2152</v>
      </c>
      <c r="B924" s="11" t="s">
        <v>1720</v>
      </c>
      <c r="C924" s="117">
        <v>650</v>
      </c>
    </row>
    <row r="925" spans="1:3" x14ac:dyDescent="0.2">
      <c r="A925" s="142" t="s">
        <v>2153</v>
      </c>
      <c r="B925" s="11" t="s">
        <v>1721</v>
      </c>
      <c r="C925" s="117">
        <v>650</v>
      </c>
    </row>
    <row r="926" spans="1:3" x14ac:dyDescent="0.2">
      <c r="A926" s="142" t="s">
        <v>2154</v>
      </c>
      <c r="B926" s="11" t="s">
        <v>1722</v>
      </c>
      <c r="C926" s="117">
        <v>750</v>
      </c>
    </row>
    <row r="927" spans="1:3" x14ac:dyDescent="0.2">
      <c r="A927" s="142" t="s">
        <v>2155</v>
      </c>
      <c r="B927" s="11" t="s">
        <v>1723</v>
      </c>
      <c r="C927" s="117">
        <v>750</v>
      </c>
    </row>
    <row r="928" spans="1:3" x14ac:dyDescent="0.2">
      <c r="A928" s="142" t="s">
        <v>2156</v>
      </c>
      <c r="B928" s="11" t="s">
        <v>1724</v>
      </c>
      <c r="C928" s="117">
        <v>750</v>
      </c>
    </row>
    <row r="929" spans="1:3" x14ac:dyDescent="0.2">
      <c r="A929" s="142" t="s">
        <v>2157</v>
      </c>
      <c r="B929" s="11" t="s">
        <v>1725</v>
      </c>
      <c r="C929" s="117">
        <v>750</v>
      </c>
    </row>
    <row r="930" spans="1:3" x14ac:dyDescent="0.2">
      <c r="A930" s="142" t="s">
        <v>2158</v>
      </c>
      <c r="B930" s="11" t="s">
        <v>1726</v>
      </c>
      <c r="C930" s="117">
        <v>750</v>
      </c>
    </row>
    <row r="931" spans="1:3" x14ac:dyDescent="0.2">
      <c r="A931" s="142" t="s">
        <v>2159</v>
      </c>
      <c r="B931" s="11" t="s">
        <v>1727</v>
      </c>
      <c r="C931" s="117">
        <v>660</v>
      </c>
    </row>
    <row r="932" spans="1:3" x14ac:dyDescent="0.2">
      <c r="A932" s="142" t="s">
        <v>2160</v>
      </c>
      <c r="B932" s="11" t="s">
        <v>1728</v>
      </c>
      <c r="C932" s="117">
        <v>750</v>
      </c>
    </row>
    <row r="933" spans="1:3" x14ac:dyDescent="0.2">
      <c r="A933" s="142" t="s">
        <v>2161</v>
      </c>
      <c r="B933" s="11" t="s">
        <v>1729</v>
      </c>
      <c r="C933" s="117">
        <v>750</v>
      </c>
    </row>
    <row r="934" spans="1:3" x14ac:dyDescent="0.2">
      <c r="A934" s="142" t="s">
        <v>2162</v>
      </c>
      <c r="B934" s="11" t="s">
        <v>1730</v>
      </c>
      <c r="C934" s="117">
        <v>750</v>
      </c>
    </row>
    <row r="935" spans="1:3" x14ac:dyDescent="0.2">
      <c r="A935" s="142" t="s">
        <v>2163</v>
      </c>
      <c r="B935" s="11" t="s">
        <v>1731</v>
      </c>
      <c r="C935" s="117">
        <v>800</v>
      </c>
    </row>
    <row r="936" spans="1:3" x14ac:dyDescent="0.2">
      <c r="A936" s="142" t="s">
        <v>2164</v>
      </c>
      <c r="B936" s="11" t="s">
        <v>1732</v>
      </c>
      <c r="C936" s="117">
        <v>830</v>
      </c>
    </row>
    <row r="937" spans="1:3" x14ac:dyDescent="0.2">
      <c r="A937" s="142" t="s">
        <v>2165</v>
      </c>
      <c r="B937" s="11" t="s">
        <v>1733</v>
      </c>
      <c r="C937" s="117">
        <v>580</v>
      </c>
    </row>
    <row r="938" spans="1:3" x14ac:dyDescent="0.2">
      <c r="A938" s="142" t="s">
        <v>2166</v>
      </c>
      <c r="B938" s="11" t="s">
        <v>1734</v>
      </c>
      <c r="C938" s="117">
        <v>530</v>
      </c>
    </row>
    <row r="939" spans="1:3" x14ac:dyDescent="0.2">
      <c r="A939" s="142" t="s">
        <v>2167</v>
      </c>
      <c r="B939" s="11" t="s">
        <v>1735</v>
      </c>
      <c r="C939" s="117">
        <v>560</v>
      </c>
    </row>
    <row r="940" spans="1:3" x14ac:dyDescent="0.2">
      <c r="A940" s="142" t="s">
        <v>2168</v>
      </c>
      <c r="B940" s="11" t="s">
        <v>1736</v>
      </c>
      <c r="C940" s="117">
        <v>610</v>
      </c>
    </row>
    <row r="941" spans="1:3" x14ac:dyDescent="0.2">
      <c r="A941" s="142" t="s">
        <v>2169</v>
      </c>
      <c r="B941" s="11" t="s">
        <v>1737</v>
      </c>
      <c r="C941" s="117">
        <v>610</v>
      </c>
    </row>
    <row r="942" spans="1:3" x14ac:dyDescent="0.2">
      <c r="A942" s="142" t="s">
        <v>2170</v>
      </c>
      <c r="B942" s="11" t="s">
        <v>1738</v>
      </c>
      <c r="C942" s="117">
        <v>660</v>
      </c>
    </row>
    <row r="943" spans="1:3" x14ac:dyDescent="0.2">
      <c r="A943" s="142" t="s">
        <v>2171</v>
      </c>
      <c r="B943" s="11" t="s">
        <v>1739</v>
      </c>
      <c r="C943" s="117">
        <v>630</v>
      </c>
    </row>
    <row r="944" spans="1:3" x14ac:dyDescent="0.2">
      <c r="A944" s="142" t="s">
        <v>2172</v>
      </c>
      <c r="B944" s="11" t="s">
        <v>1740</v>
      </c>
      <c r="C944" s="117">
        <v>680</v>
      </c>
    </row>
    <row r="945" spans="1:3" x14ac:dyDescent="0.2">
      <c r="A945" s="142" t="s">
        <v>2173</v>
      </c>
      <c r="B945" s="11" t="s">
        <v>1741</v>
      </c>
      <c r="C945" s="117">
        <v>410</v>
      </c>
    </row>
    <row r="946" spans="1:3" x14ac:dyDescent="0.2">
      <c r="A946" s="142" t="s">
        <v>2174</v>
      </c>
      <c r="B946" s="11" t="s">
        <v>1742</v>
      </c>
      <c r="C946" s="117">
        <v>370</v>
      </c>
    </row>
    <row r="947" spans="1:3" x14ac:dyDescent="0.2">
      <c r="A947" s="142" t="s">
        <v>2175</v>
      </c>
      <c r="B947" s="11" t="s">
        <v>1743</v>
      </c>
      <c r="C947" s="117">
        <v>360</v>
      </c>
    </row>
    <row r="948" spans="1:3" x14ac:dyDescent="0.2">
      <c r="A948" s="142" t="s">
        <v>2176</v>
      </c>
      <c r="B948" s="11" t="s">
        <v>1744</v>
      </c>
      <c r="C948" s="117">
        <v>510</v>
      </c>
    </row>
    <row r="949" spans="1:3" x14ac:dyDescent="0.2">
      <c r="A949" s="142" t="s">
        <v>2177</v>
      </c>
      <c r="B949" s="11" t="s">
        <v>1745</v>
      </c>
      <c r="C949" s="117">
        <v>610</v>
      </c>
    </row>
    <row r="950" spans="1:3" x14ac:dyDescent="0.2">
      <c r="A950" s="142" t="s">
        <v>2178</v>
      </c>
      <c r="B950" s="11" t="s">
        <v>1746</v>
      </c>
      <c r="C950" s="117">
        <v>660</v>
      </c>
    </row>
    <row r="951" spans="1:3" x14ac:dyDescent="0.2">
      <c r="A951" s="142" t="s">
        <v>2179</v>
      </c>
      <c r="B951" s="11" t="s">
        <v>1747</v>
      </c>
      <c r="C951" s="117">
        <v>380</v>
      </c>
    </row>
    <row r="952" spans="1:3" x14ac:dyDescent="0.2">
      <c r="A952" s="142" t="s">
        <v>2180</v>
      </c>
      <c r="B952" s="11" t="s">
        <v>1748</v>
      </c>
      <c r="C952" s="117">
        <v>400</v>
      </c>
    </row>
    <row r="953" spans="1:3" x14ac:dyDescent="0.2">
      <c r="A953" s="142" t="s">
        <v>2181</v>
      </c>
      <c r="B953" s="11" t="s">
        <v>1749</v>
      </c>
      <c r="C953" s="117">
        <v>440</v>
      </c>
    </row>
    <row r="954" spans="1:3" x14ac:dyDescent="0.2">
      <c r="A954" s="142" t="s">
        <v>2182</v>
      </c>
      <c r="B954" s="11" t="s">
        <v>1750</v>
      </c>
      <c r="C954" s="117">
        <v>470</v>
      </c>
    </row>
    <row r="955" spans="1:3" x14ac:dyDescent="0.2">
      <c r="A955" s="142" t="s">
        <v>2183</v>
      </c>
      <c r="B955" s="11" t="s">
        <v>1751</v>
      </c>
      <c r="C955" s="117">
        <v>500</v>
      </c>
    </row>
    <row r="956" spans="1:3" x14ac:dyDescent="0.2">
      <c r="A956" s="142" t="s">
        <v>2184</v>
      </c>
      <c r="B956" s="11" t="s">
        <v>1752</v>
      </c>
      <c r="C956" s="117">
        <v>650</v>
      </c>
    </row>
    <row r="957" spans="1:3" x14ac:dyDescent="0.2">
      <c r="A957" s="142" t="s">
        <v>2185</v>
      </c>
      <c r="B957" s="11" t="s">
        <v>1753</v>
      </c>
      <c r="C957" s="117">
        <v>440</v>
      </c>
    </row>
    <row r="958" spans="1:3" x14ac:dyDescent="0.2">
      <c r="A958" s="142" t="s">
        <v>2186</v>
      </c>
      <c r="B958" s="11" t="s">
        <v>1754</v>
      </c>
      <c r="C958" s="117">
        <v>470</v>
      </c>
    </row>
    <row r="959" spans="1:3" x14ac:dyDescent="0.2">
      <c r="A959" s="142" t="s">
        <v>2187</v>
      </c>
      <c r="B959" s="11" t="s">
        <v>1755</v>
      </c>
      <c r="C959" s="117">
        <v>500</v>
      </c>
    </row>
    <row r="960" spans="1:3" x14ac:dyDescent="0.2">
      <c r="A960" s="142" t="s">
        <v>2188</v>
      </c>
      <c r="B960" s="11" t="s">
        <v>1756</v>
      </c>
      <c r="C960" s="117">
        <v>800</v>
      </c>
    </row>
    <row r="961" spans="1:3" x14ac:dyDescent="0.2">
      <c r="A961" s="142" t="s">
        <v>2189</v>
      </c>
      <c r="B961" s="11" t="s">
        <v>1757</v>
      </c>
      <c r="C961" s="117">
        <v>570</v>
      </c>
    </row>
    <row r="962" spans="1:3" x14ac:dyDescent="0.2">
      <c r="A962" s="142" t="s">
        <v>2190</v>
      </c>
      <c r="B962" s="11" t="s">
        <v>1758</v>
      </c>
      <c r="C962" s="117">
        <v>620</v>
      </c>
    </row>
    <row r="963" spans="1:3" x14ac:dyDescent="0.2">
      <c r="A963" s="142" t="s">
        <v>2191</v>
      </c>
      <c r="B963" s="11" t="s">
        <v>1759</v>
      </c>
      <c r="C963" s="117">
        <v>580</v>
      </c>
    </row>
    <row r="964" spans="1:3" x14ac:dyDescent="0.2">
      <c r="A964" s="142" t="s">
        <v>2192</v>
      </c>
      <c r="B964" s="11" t="s">
        <v>1760</v>
      </c>
      <c r="C964" s="117">
        <v>630</v>
      </c>
    </row>
    <row r="965" spans="1:3" x14ac:dyDescent="0.2">
      <c r="A965" s="142" t="s">
        <v>2193</v>
      </c>
      <c r="B965" s="11" t="s">
        <v>1761</v>
      </c>
      <c r="C965" s="117">
        <v>580</v>
      </c>
    </row>
    <row r="966" spans="1:3" x14ac:dyDescent="0.2">
      <c r="A966" s="142" t="s">
        <v>2194</v>
      </c>
      <c r="B966" s="11" t="s">
        <v>1762</v>
      </c>
      <c r="C966" s="117">
        <v>630</v>
      </c>
    </row>
    <row r="967" spans="1:3" x14ac:dyDescent="0.2">
      <c r="A967" s="142" t="s">
        <v>2195</v>
      </c>
      <c r="B967" s="11" t="s">
        <v>1763</v>
      </c>
      <c r="C967" s="117">
        <v>570</v>
      </c>
    </row>
    <row r="968" spans="1:3" x14ac:dyDescent="0.2">
      <c r="A968" s="142" t="s">
        <v>2196</v>
      </c>
      <c r="B968" s="11" t="s">
        <v>1764</v>
      </c>
      <c r="C968" s="117">
        <v>600</v>
      </c>
    </row>
    <row r="969" spans="1:3" x14ac:dyDescent="0.2">
      <c r="A969" s="142" t="s">
        <v>2197</v>
      </c>
      <c r="B969" s="11" t="s">
        <v>1765</v>
      </c>
      <c r="C969" s="117">
        <v>430</v>
      </c>
    </row>
    <row r="970" spans="1:3" x14ac:dyDescent="0.2">
      <c r="A970" s="142" t="s">
        <v>2198</v>
      </c>
      <c r="B970" s="11" t="s">
        <v>1766</v>
      </c>
      <c r="C970" s="117">
        <v>650</v>
      </c>
    </row>
    <row r="971" spans="1:3" x14ac:dyDescent="0.2">
      <c r="A971" s="142" t="s">
        <v>2199</v>
      </c>
      <c r="B971" s="11" t="s">
        <v>1767</v>
      </c>
      <c r="C971" s="117">
        <v>650</v>
      </c>
    </row>
    <row r="972" spans="1:3" x14ac:dyDescent="0.2">
      <c r="A972" s="142" t="s">
        <v>2200</v>
      </c>
      <c r="B972" s="11" t="s">
        <v>1768</v>
      </c>
      <c r="C972" s="117">
        <v>650</v>
      </c>
    </row>
    <row r="973" spans="1:3" x14ac:dyDescent="0.2">
      <c r="A973" s="142" t="s">
        <v>2201</v>
      </c>
      <c r="B973" s="11" t="s">
        <v>1769</v>
      </c>
      <c r="C973" s="117">
        <v>650</v>
      </c>
    </row>
    <row r="974" spans="1:3" x14ac:dyDescent="0.2">
      <c r="A974" s="142" t="s">
        <v>2202</v>
      </c>
      <c r="B974" s="11" t="s">
        <v>1770</v>
      </c>
      <c r="C974" s="117">
        <v>750</v>
      </c>
    </row>
    <row r="975" spans="1:3" x14ac:dyDescent="0.2">
      <c r="A975" s="142" t="s">
        <v>2203</v>
      </c>
      <c r="B975" s="11" t="s">
        <v>1771</v>
      </c>
      <c r="C975" s="117">
        <v>750</v>
      </c>
    </row>
    <row r="976" spans="1:3" x14ac:dyDescent="0.2">
      <c r="A976" s="142" t="s">
        <v>2204</v>
      </c>
      <c r="B976" s="11" t="s">
        <v>1772</v>
      </c>
      <c r="C976" s="117">
        <v>750</v>
      </c>
    </row>
    <row r="977" spans="1:3" x14ac:dyDescent="0.2">
      <c r="A977" s="142" t="s">
        <v>2205</v>
      </c>
      <c r="B977" s="11" t="s">
        <v>1773</v>
      </c>
      <c r="C977" s="117">
        <v>750</v>
      </c>
    </row>
    <row r="978" spans="1:3" x14ac:dyDescent="0.2">
      <c r="A978" s="142" t="s">
        <v>2206</v>
      </c>
      <c r="B978" s="11" t="s">
        <v>1774</v>
      </c>
      <c r="C978" s="117">
        <v>750</v>
      </c>
    </row>
    <row r="979" spans="1:3" x14ac:dyDescent="0.2">
      <c r="A979" s="142" t="s">
        <v>2207</v>
      </c>
      <c r="B979" s="11" t="s">
        <v>1775</v>
      </c>
      <c r="C979" s="117">
        <v>660</v>
      </c>
    </row>
    <row r="980" spans="1:3" x14ac:dyDescent="0.2">
      <c r="A980" s="142" t="s">
        <v>2208</v>
      </c>
      <c r="B980" s="11" t="s">
        <v>1776</v>
      </c>
      <c r="C980" s="117">
        <v>750</v>
      </c>
    </row>
    <row r="981" spans="1:3" x14ac:dyDescent="0.2">
      <c r="A981" s="142" t="s">
        <v>2209</v>
      </c>
      <c r="B981" s="11" t="s">
        <v>1777</v>
      </c>
      <c r="C981" s="117">
        <v>750</v>
      </c>
    </row>
    <row r="982" spans="1:3" x14ac:dyDescent="0.2">
      <c r="A982" s="142" t="s">
        <v>2210</v>
      </c>
      <c r="B982" s="11" t="s">
        <v>1778</v>
      </c>
      <c r="C982" s="117">
        <v>750</v>
      </c>
    </row>
    <row r="983" spans="1:3" x14ac:dyDescent="0.2">
      <c r="A983" s="142" t="s">
        <v>2211</v>
      </c>
      <c r="B983" s="11" t="s">
        <v>1779</v>
      </c>
      <c r="C983" s="117">
        <v>800</v>
      </c>
    </row>
    <row r="984" spans="1:3" x14ac:dyDescent="0.2">
      <c r="A984" s="142" t="s">
        <v>2212</v>
      </c>
      <c r="B984" s="11" t="s">
        <v>1780</v>
      </c>
      <c r="C984" s="117">
        <v>830</v>
      </c>
    </row>
    <row r="985" spans="1:3" x14ac:dyDescent="0.2">
      <c r="A985" s="142" t="s">
        <v>2213</v>
      </c>
      <c r="B985" s="11" t="s">
        <v>1781</v>
      </c>
      <c r="C985" s="117">
        <v>580</v>
      </c>
    </row>
    <row r="986" spans="1:3" x14ac:dyDescent="0.2">
      <c r="A986" s="142" t="s">
        <v>2214</v>
      </c>
      <c r="B986" s="11" t="s">
        <v>1782</v>
      </c>
      <c r="C986" s="117">
        <v>530</v>
      </c>
    </row>
    <row r="987" spans="1:3" x14ac:dyDescent="0.2">
      <c r="A987" s="142" t="s">
        <v>2215</v>
      </c>
      <c r="B987" s="11" t="s">
        <v>1783</v>
      </c>
      <c r="C987" s="117">
        <v>560</v>
      </c>
    </row>
    <row r="988" spans="1:3" x14ac:dyDescent="0.2">
      <c r="A988" s="142" t="s">
        <v>2216</v>
      </c>
      <c r="B988" s="11" t="s">
        <v>1784</v>
      </c>
      <c r="C988" s="117">
        <v>610</v>
      </c>
    </row>
    <row r="989" spans="1:3" x14ac:dyDescent="0.2">
      <c r="A989" s="142" t="s">
        <v>2217</v>
      </c>
      <c r="B989" s="11" t="s">
        <v>1785</v>
      </c>
      <c r="C989" s="117">
        <v>610</v>
      </c>
    </row>
    <row r="990" spans="1:3" x14ac:dyDescent="0.2">
      <c r="A990" s="142" t="s">
        <v>2218</v>
      </c>
      <c r="B990" s="11" t="s">
        <v>1786</v>
      </c>
      <c r="C990" s="117">
        <v>660</v>
      </c>
    </row>
    <row r="991" spans="1:3" x14ac:dyDescent="0.2">
      <c r="A991" s="142" t="s">
        <v>2219</v>
      </c>
      <c r="B991" s="11" t="s">
        <v>1787</v>
      </c>
      <c r="C991" s="117">
        <v>630</v>
      </c>
    </row>
    <row r="992" spans="1:3" x14ac:dyDescent="0.2">
      <c r="A992" s="142" t="s">
        <v>2220</v>
      </c>
      <c r="B992" s="11" t="s">
        <v>1788</v>
      </c>
      <c r="C992" s="117">
        <v>680</v>
      </c>
    </row>
    <row r="993" spans="1:3" x14ac:dyDescent="0.2">
      <c r="A993" s="142" t="s">
        <v>2221</v>
      </c>
      <c r="B993" s="11" t="s">
        <v>1789</v>
      </c>
      <c r="C993" s="117">
        <v>430</v>
      </c>
    </row>
    <row r="994" spans="1:3" x14ac:dyDescent="0.2">
      <c r="A994" s="142" t="s">
        <v>2222</v>
      </c>
      <c r="B994" s="11" t="s">
        <v>1790</v>
      </c>
      <c r="C994" s="117">
        <v>380</v>
      </c>
    </row>
    <row r="995" spans="1:3" x14ac:dyDescent="0.2">
      <c r="A995" s="142" t="s">
        <v>2223</v>
      </c>
      <c r="B995" s="11" t="s">
        <v>1791</v>
      </c>
      <c r="C995" s="117">
        <v>370</v>
      </c>
    </row>
    <row r="996" spans="1:3" x14ac:dyDescent="0.2">
      <c r="A996" s="142" t="s">
        <v>2224</v>
      </c>
      <c r="B996" s="11" t="s">
        <v>1792</v>
      </c>
      <c r="C996" s="117">
        <v>520</v>
      </c>
    </row>
    <row r="997" spans="1:3" x14ac:dyDescent="0.2">
      <c r="A997" s="142" t="s">
        <v>2225</v>
      </c>
      <c r="B997" s="11" t="s">
        <v>1793</v>
      </c>
      <c r="C997" s="117">
        <v>620</v>
      </c>
    </row>
    <row r="998" spans="1:3" x14ac:dyDescent="0.2">
      <c r="A998" s="142" t="s">
        <v>2226</v>
      </c>
      <c r="B998" s="11" t="s">
        <v>1794</v>
      </c>
      <c r="C998" s="117">
        <v>670</v>
      </c>
    </row>
    <row r="999" spans="1:3" x14ac:dyDescent="0.2">
      <c r="A999" s="142" t="s">
        <v>2227</v>
      </c>
      <c r="B999" s="11" t="s">
        <v>1795</v>
      </c>
      <c r="C999" s="117">
        <v>390</v>
      </c>
    </row>
    <row r="1000" spans="1:3" x14ac:dyDescent="0.2">
      <c r="A1000" s="142" t="s">
        <v>2228</v>
      </c>
      <c r="B1000" s="11" t="s">
        <v>1796</v>
      </c>
      <c r="C1000" s="117">
        <v>410</v>
      </c>
    </row>
    <row r="1001" spans="1:3" x14ac:dyDescent="0.2">
      <c r="A1001" s="142" t="s">
        <v>2229</v>
      </c>
      <c r="B1001" s="11" t="s">
        <v>1797</v>
      </c>
      <c r="C1001" s="117">
        <v>450</v>
      </c>
    </row>
    <row r="1002" spans="1:3" x14ac:dyDescent="0.2">
      <c r="A1002" s="142" t="s">
        <v>2230</v>
      </c>
      <c r="B1002" s="11" t="s">
        <v>1798</v>
      </c>
      <c r="C1002" s="117">
        <v>480</v>
      </c>
    </row>
    <row r="1003" spans="1:3" x14ac:dyDescent="0.2">
      <c r="A1003" s="142" t="s">
        <v>2231</v>
      </c>
      <c r="B1003" s="11" t="s">
        <v>1799</v>
      </c>
      <c r="C1003" s="117">
        <v>510</v>
      </c>
    </row>
    <row r="1004" spans="1:3" x14ac:dyDescent="0.2">
      <c r="A1004" s="142" t="s">
        <v>2232</v>
      </c>
      <c r="B1004" s="11" t="s">
        <v>1800</v>
      </c>
      <c r="C1004" s="117">
        <v>660</v>
      </c>
    </row>
    <row r="1005" spans="1:3" x14ac:dyDescent="0.2">
      <c r="A1005" s="142" t="s">
        <v>2233</v>
      </c>
      <c r="B1005" s="11" t="s">
        <v>1801</v>
      </c>
      <c r="C1005" s="117">
        <v>450</v>
      </c>
    </row>
    <row r="1006" spans="1:3" x14ac:dyDescent="0.2">
      <c r="A1006" s="142" t="s">
        <v>2234</v>
      </c>
      <c r="B1006" s="11" t="s">
        <v>1802</v>
      </c>
      <c r="C1006" s="117">
        <v>480</v>
      </c>
    </row>
    <row r="1007" spans="1:3" x14ac:dyDescent="0.2">
      <c r="A1007" s="142" t="s">
        <v>2235</v>
      </c>
      <c r="B1007" s="11" t="s">
        <v>1803</v>
      </c>
      <c r="C1007" s="117">
        <v>510</v>
      </c>
    </row>
    <row r="1008" spans="1:3" x14ac:dyDescent="0.2">
      <c r="A1008" s="142" t="s">
        <v>2236</v>
      </c>
      <c r="B1008" s="11" t="s">
        <v>1804</v>
      </c>
      <c r="C1008" s="117">
        <v>860</v>
      </c>
    </row>
    <row r="1009" spans="1:3" x14ac:dyDescent="0.2">
      <c r="A1009" s="142" t="s">
        <v>2237</v>
      </c>
      <c r="B1009" s="11" t="s">
        <v>1805</v>
      </c>
      <c r="C1009" s="117">
        <v>630</v>
      </c>
    </row>
    <row r="1010" spans="1:3" x14ac:dyDescent="0.2">
      <c r="A1010" s="142" t="s">
        <v>2238</v>
      </c>
      <c r="B1010" s="11" t="s">
        <v>1806</v>
      </c>
      <c r="C1010" s="117">
        <v>680</v>
      </c>
    </row>
    <row r="1011" spans="1:3" x14ac:dyDescent="0.2">
      <c r="A1011" s="142" t="s">
        <v>2239</v>
      </c>
      <c r="B1011" s="11" t="s">
        <v>1807</v>
      </c>
      <c r="C1011" s="117">
        <v>640</v>
      </c>
    </row>
    <row r="1012" spans="1:3" x14ac:dyDescent="0.2">
      <c r="A1012" s="142" t="s">
        <v>2240</v>
      </c>
      <c r="B1012" s="11" t="s">
        <v>1808</v>
      </c>
      <c r="C1012" s="117">
        <v>690</v>
      </c>
    </row>
    <row r="1013" spans="1:3" x14ac:dyDescent="0.2">
      <c r="A1013" s="142" t="s">
        <v>2241</v>
      </c>
      <c r="B1013" s="11" t="s">
        <v>1809</v>
      </c>
      <c r="C1013" s="117">
        <v>640</v>
      </c>
    </row>
    <row r="1014" spans="1:3" x14ac:dyDescent="0.2">
      <c r="A1014" s="142" t="s">
        <v>2242</v>
      </c>
      <c r="B1014" s="11" t="s">
        <v>1810</v>
      </c>
      <c r="C1014" s="117">
        <v>690</v>
      </c>
    </row>
    <row r="1015" spans="1:3" x14ac:dyDescent="0.2">
      <c r="A1015" s="142" t="s">
        <v>2243</v>
      </c>
      <c r="B1015" s="11" t="s">
        <v>1811</v>
      </c>
      <c r="C1015" s="117">
        <v>630</v>
      </c>
    </row>
    <row r="1016" spans="1:3" x14ac:dyDescent="0.2">
      <c r="A1016" s="142" t="s">
        <v>2244</v>
      </c>
      <c r="B1016" s="11" t="s">
        <v>1812</v>
      </c>
      <c r="C1016" s="117">
        <v>660</v>
      </c>
    </row>
    <row r="1017" spans="1:3" x14ac:dyDescent="0.2">
      <c r="A1017" s="142" t="s">
        <v>2245</v>
      </c>
      <c r="B1017" s="11" t="s">
        <v>1813</v>
      </c>
      <c r="C1017" s="117">
        <v>710</v>
      </c>
    </row>
    <row r="1018" spans="1:3" x14ac:dyDescent="0.2">
      <c r="A1018" s="142" t="s">
        <v>2246</v>
      </c>
      <c r="B1018" s="11" t="s">
        <v>1814</v>
      </c>
      <c r="C1018" s="117">
        <v>710</v>
      </c>
    </row>
    <row r="1019" spans="1:3" x14ac:dyDescent="0.2">
      <c r="A1019" s="142" t="s">
        <v>2247</v>
      </c>
      <c r="B1019" s="11" t="s">
        <v>1815</v>
      </c>
      <c r="C1019" s="117">
        <v>710</v>
      </c>
    </row>
    <row r="1020" spans="1:3" x14ac:dyDescent="0.2">
      <c r="A1020" s="142" t="s">
        <v>2248</v>
      </c>
      <c r="B1020" s="11" t="s">
        <v>1816</v>
      </c>
      <c r="C1020" s="117">
        <v>710</v>
      </c>
    </row>
    <row r="1021" spans="1:3" x14ac:dyDescent="0.2">
      <c r="A1021" s="142" t="s">
        <v>2249</v>
      </c>
      <c r="B1021" s="11" t="s">
        <v>1817</v>
      </c>
      <c r="C1021" s="117">
        <v>710</v>
      </c>
    </row>
    <row r="1022" spans="1:3" x14ac:dyDescent="0.2">
      <c r="A1022" s="142" t="s">
        <v>2250</v>
      </c>
      <c r="B1022" s="11" t="s">
        <v>1818</v>
      </c>
      <c r="C1022" s="117">
        <v>810</v>
      </c>
    </row>
    <row r="1023" spans="1:3" x14ac:dyDescent="0.2">
      <c r="A1023" s="142" t="s">
        <v>2251</v>
      </c>
      <c r="B1023" s="11" t="s">
        <v>1819</v>
      </c>
      <c r="C1023" s="117">
        <v>810</v>
      </c>
    </row>
    <row r="1024" spans="1:3" x14ac:dyDescent="0.2">
      <c r="A1024" s="142" t="s">
        <v>2252</v>
      </c>
      <c r="B1024" s="11" t="s">
        <v>1820</v>
      </c>
      <c r="C1024" s="117">
        <v>810</v>
      </c>
    </row>
    <row r="1025" spans="1:3" x14ac:dyDescent="0.2">
      <c r="A1025" s="142" t="s">
        <v>2253</v>
      </c>
      <c r="B1025" s="11" t="s">
        <v>1821</v>
      </c>
      <c r="C1025" s="117">
        <v>810</v>
      </c>
    </row>
    <row r="1026" spans="1:3" x14ac:dyDescent="0.2">
      <c r="A1026" s="142" t="s">
        <v>2254</v>
      </c>
      <c r="B1026" s="11" t="s">
        <v>1822</v>
      </c>
      <c r="C1026" s="117">
        <v>810</v>
      </c>
    </row>
    <row r="1027" spans="1:3" x14ac:dyDescent="0.2">
      <c r="A1027" s="142" t="s">
        <v>2255</v>
      </c>
      <c r="B1027" s="11" t="s">
        <v>1823</v>
      </c>
      <c r="C1027" s="117">
        <v>720</v>
      </c>
    </row>
    <row r="1028" spans="1:3" x14ac:dyDescent="0.2">
      <c r="A1028" s="142" t="s">
        <v>2256</v>
      </c>
      <c r="B1028" s="11" t="s">
        <v>1824</v>
      </c>
      <c r="C1028" s="117">
        <v>810</v>
      </c>
    </row>
    <row r="1029" spans="1:3" x14ac:dyDescent="0.2">
      <c r="A1029" s="142" t="s">
        <v>2257</v>
      </c>
      <c r="B1029" s="11" t="s">
        <v>1825</v>
      </c>
      <c r="C1029" s="117">
        <v>810</v>
      </c>
    </row>
    <row r="1030" spans="1:3" x14ac:dyDescent="0.2">
      <c r="A1030" s="142" t="s">
        <v>2258</v>
      </c>
      <c r="B1030" s="11" t="s">
        <v>1826</v>
      </c>
      <c r="C1030" s="117">
        <v>810</v>
      </c>
    </row>
    <row r="1031" spans="1:3" x14ac:dyDescent="0.2">
      <c r="A1031" s="142" t="s">
        <v>2259</v>
      </c>
      <c r="B1031" s="11" t="s">
        <v>1827</v>
      </c>
      <c r="C1031" s="117">
        <v>860</v>
      </c>
    </row>
    <row r="1032" spans="1:3" x14ac:dyDescent="0.2">
      <c r="A1032" s="142" t="s">
        <v>2260</v>
      </c>
      <c r="B1032" s="11" t="s">
        <v>1828</v>
      </c>
      <c r="C1032" s="117">
        <v>890</v>
      </c>
    </row>
    <row r="1033" spans="1:3" x14ac:dyDescent="0.2">
      <c r="A1033" s="142" t="s">
        <v>2261</v>
      </c>
      <c r="B1033" s="11" t="s">
        <v>1829</v>
      </c>
      <c r="C1033" s="117">
        <v>670</v>
      </c>
    </row>
    <row r="1034" spans="1:3" x14ac:dyDescent="0.2">
      <c r="A1034" s="142" t="s">
        <v>2262</v>
      </c>
      <c r="B1034" s="11" t="s">
        <v>1830</v>
      </c>
      <c r="C1034" s="117">
        <v>620</v>
      </c>
    </row>
    <row r="1035" spans="1:3" x14ac:dyDescent="0.2">
      <c r="A1035" s="142" t="s">
        <v>2263</v>
      </c>
      <c r="B1035" s="11" t="s">
        <v>1831</v>
      </c>
      <c r="C1035" s="117">
        <v>650</v>
      </c>
    </row>
    <row r="1036" spans="1:3" x14ac:dyDescent="0.2">
      <c r="A1036" s="142" t="s">
        <v>2264</v>
      </c>
      <c r="B1036" s="11" t="s">
        <v>1832</v>
      </c>
      <c r="C1036" s="117">
        <v>700</v>
      </c>
    </row>
    <row r="1037" spans="1:3" x14ac:dyDescent="0.2">
      <c r="A1037" s="142" t="s">
        <v>2265</v>
      </c>
      <c r="B1037" s="11" t="s">
        <v>1833</v>
      </c>
      <c r="C1037" s="117">
        <v>700</v>
      </c>
    </row>
    <row r="1038" spans="1:3" x14ac:dyDescent="0.2">
      <c r="A1038" s="142" t="s">
        <v>2266</v>
      </c>
      <c r="B1038" s="11" t="s">
        <v>1834</v>
      </c>
      <c r="C1038" s="117">
        <v>750</v>
      </c>
    </row>
    <row r="1039" spans="1:3" x14ac:dyDescent="0.2">
      <c r="A1039" s="142" t="s">
        <v>2267</v>
      </c>
      <c r="B1039" s="11" t="s">
        <v>1835</v>
      </c>
      <c r="C1039" s="117">
        <v>720</v>
      </c>
    </row>
    <row r="1040" spans="1:3" x14ac:dyDescent="0.2">
      <c r="A1040" s="142" t="s">
        <v>2268</v>
      </c>
      <c r="B1040" s="11" t="s">
        <v>1836</v>
      </c>
      <c r="C1040" s="117">
        <v>770</v>
      </c>
    </row>
    <row r="1041" spans="1:3" x14ac:dyDescent="0.2">
      <c r="A1041" s="142" t="s">
        <v>2269</v>
      </c>
      <c r="B1041" s="11" t="s">
        <v>1837</v>
      </c>
      <c r="C1041" s="117">
        <v>460</v>
      </c>
    </row>
    <row r="1042" spans="1:3" x14ac:dyDescent="0.2">
      <c r="A1042" s="142" t="s">
        <v>2270</v>
      </c>
      <c r="B1042" s="11" t="s">
        <v>1838</v>
      </c>
      <c r="C1042" s="117">
        <v>410</v>
      </c>
    </row>
    <row r="1043" spans="1:3" x14ac:dyDescent="0.2">
      <c r="A1043" s="142" t="s">
        <v>2271</v>
      </c>
      <c r="B1043" s="11" t="s">
        <v>1839</v>
      </c>
      <c r="C1043" s="117">
        <v>400</v>
      </c>
    </row>
    <row r="1044" spans="1:3" x14ac:dyDescent="0.2">
      <c r="A1044" s="142" t="s">
        <v>2272</v>
      </c>
      <c r="B1044" s="11" t="s">
        <v>1840</v>
      </c>
      <c r="C1044" s="117">
        <v>550</v>
      </c>
    </row>
    <row r="1045" spans="1:3" x14ac:dyDescent="0.2">
      <c r="A1045" s="142" t="s">
        <v>2273</v>
      </c>
      <c r="B1045" s="11" t="s">
        <v>1841</v>
      </c>
      <c r="C1045" s="117">
        <v>650</v>
      </c>
    </row>
    <row r="1046" spans="1:3" x14ac:dyDescent="0.2">
      <c r="A1046" s="142" t="s">
        <v>2274</v>
      </c>
      <c r="B1046" s="11" t="s">
        <v>1842</v>
      </c>
      <c r="C1046" s="117">
        <v>700</v>
      </c>
    </row>
    <row r="1047" spans="1:3" x14ac:dyDescent="0.2">
      <c r="A1047" s="142" t="s">
        <v>2275</v>
      </c>
      <c r="B1047" s="11" t="s">
        <v>1843</v>
      </c>
      <c r="C1047" s="117">
        <v>420</v>
      </c>
    </row>
    <row r="1048" spans="1:3" x14ac:dyDescent="0.2">
      <c r="A1048" s="142" t="s">
        <v>2276</v>
      </c>
      <c r="B1048" s="11" t="s">
        <v>1844</v>
      </c>
      <c r="C1048" s="117">
        <v>440</v>
      </c>
    </row>
    <row r="1049" spans="1:3" x14ac:dyDescent="0.2">
      <c r="A1049" s="142" t="s">
        <v>2277</v>
      </c>
      <c r="B1049" s="11" t="s">
        <v>1845</v>
      </c>
      <c r="C1049" s="117">
        <v>480</v>
      </c>
    </row>
    <row r="1050" spans="1:3" x14ac:dyDescent="0.2">
      <c r="A1050" s="142" t="s">
        <v>2278</v>
      </c>
      <c r="B1050" s="11" t="s">
        <v>1846</v>
      </c>
      <c r="C1050" s="117">
        <v>510</v>
      </c>
    </row>
    <row r="1051" spans="1:3" x14ac:dyDescent="0.2">
      <c r="A1051" s="142" t="s">
        <v>2279</v>
      </c>
      <c r="B1051" s="11" t="s">
        <v>1847</v>
      </c>
      <c r="C1051" s="117">
        <v>540</v>
      </c>
    </row>
    <row r="1052" spans="1:3" x14ac:dyDescent="0.2">
      <c r="A1052" s="142" t="s">
        <v>2280</v>
      </c>
      <c r="B1052" s="11" t="s">
        <v>1848</v>
      </c>
      <c r="C1052" s="117">
        <v>690</v>
      </c>
    </row>
    <row r="1053" spans="1:3" x14ac:dyDescent="0.2">
      <c r="A1053" s="142" t="s">
        <v>2281</v>
      </c>
      <c r="B1053" s="11" t="s">
        <v>1849</v>
      </c>
      <c r="C1053" s="117">
        <v>480</v>
      </c>
    </row>
    <row r="1054" spans="1:3" x14ac:dyDescent="0.2">
      <c r="A1054" s="142" t="s">
        <v>2282</v>
      </c>
      <c r="B1054" s="11" t="s">
        <v>1850</v>
      </c>
      <c r="C1054" s="117">
        <v>510</v>
      </c>
    </row>
    <row r="1055" spans="1:3" x14ac:dyDescent="0.2">
      <c r="A1055" s="142" t="s">
        <v>2283</v>
      </c>
      <c r="B1055" s="11" t="s">
        <v>1851</v>
      </c>
      <c r="C1055" s="117">
        <v>540</v>
      </c>
    </row>
    <row r="1056" spans="1:3" x14ac:dyDescent="0.2">
      <c r="A1056" s="142" t="s">
        <v>2284</v>
      </c>
      <c r="B1056" s="11" t="s">
        <v>1852</v>
      </c>
      <c r="C1056" s="117">
        <v>890</v>
      </c>
    </row>
    <row r="1057" spans="1:3" x14ac:dyDescent="0.2">
      <c r="A1057" s="142" t="s">
        <v>2285</v>
      </c>
      <c r="B1057" s="11" t="s">
        <v>1853</v>
      </c>
      <c r="C1057" s="117">
        <v>660</v>
      </c>
    </row>
    <row r="1058" spans="1:3" x14ac:dyDescent="0.2">
      <c r="A1058" s="142" t="s">
        <v>2286</v>
      </c>
      <c r="B1058" s="11" t="s">
        <v>1854</v>
      </c>
      <c r="C1058" s="117">
        <v>710</v>
      </c>
    </row>
    <row r="1059" spans="1:3" x14ac:dyDescent="0.2">
      <c r="A1059" s="142" t="s">
        <v>2287</v>
      </c>
      <c r="B1059" s="11" t="s">
        <v>1855</v>
      </c>
      <c r="C1059" s="117">
        <v>670</v>
      </c>
    </row>
    <row r="1060" spans="1:3" x14ac:dyDescent="0.2">
      <c r="A1060" s="142" t="s">
        <v>2288</v>
      </c>
      <c r="B1060" s="11" t="s">
        <v>1856</v>
      </c>
      <c r="C1060" s="117">
        <v>720</v>
      </c>
    </row>
    <row r="1061" spans="1:3" x14ac:dyDescent="0.2">
      <c r="A1061" s="142" t="s">
        <v>2289</v>
      </c>
      <c r="B1061" s="11" t="s">
        <v>1857</v>
      </c>
      <c r="C1061" s="117">
        <v>670</v>
      </c>
    </row>
    <row r="1062" spans="1:3" x14ac:dyDescent="0.2">
      <c r="A1062" s="142" t="s">
        <v>2290</v>
      </c>
      <c r="B1062" s="11" t="s">
        <v>1858</v>
      </c>
      <c r="C1062" s="117">
        <v>720</v>
      </c>
    </row>
    <row r="1063" spans="1:3" x14ac:dyDescent="0.2">
      <c r="A1063" s="142" t="s">
        <v>2291</v>
      </c>
      <c r="B1063" s="11" t="s">
        <v>1859</v>
      </c>
      <c r="C1063" s="117">
        <v>660</v>
      </c>
    </row>
    <row r="1064" spans="1:3" x14ac:dyDescent="0.2">
      <c r="A1064" s="142" t="s">
        <v>2292</v>
      </c>
      <c r="B1064" s="11" t="s">
        <v>1860</v>
      </c>
      <c r="C1064" s="117">
        <v>690</v>
      </c>
    </row>
    <row r="1065" spans="1:3" x14ac:dyDescent="0.2">
      <c r="A1065" s="142" t="s">
        <v>2293</v>
      </c>
      <c r="B1065" s="11" t="s">
        <v>1861</v>
      </c>
      <c r="C1065" s="117">
        <v>740</v>
      </c>
    </row>
    <row r="1066" spans="1:3" x14ac:dyDescent="0.2">
      <c r="A1066" s="142" t="s">
        <v>2294</v>
      </c>
      <c r="B1066" s="11" t="s">
        <v>1862</v>
      </c>
      <c r="C1066" s="117">
        <v>740</v>
      </c>
    </row>
    <row r="1067" spans="1:3" x14ac:dyDescent="0.2">
      <c r="A1067" s="142" t="s">
        <v>2295</v>
      </c>
      <c r="B1067" s="11" t="s">
        <v>1863</v>
      </c>
      <c r="C1067" s="117">
        <v>740</v>
      </c>
    </row>
    <row r="1068" spans="1:3" x14ac:dyDescent="0.2">
      <c r="A1068" s="142" t="s">
        <v>2296</v>
      </c>
      <c r="B1068" s="11" t="s">
        <v>1864</v>
      </c>
      <c r="C1068" s="117">
        <v>740</v>
      </c>
    </row>
    <row r="1069" spans="1:3" x14ac:dyDescent="0.2">
      <c r="A1069" s="142" t="s">
        <v>2297</v>
      </c>
      <c r="B1069" s="11" t="s">
        <v>1865</v>
      </c>
      <c r="C1069" s="117">
        <v>740</v>
      </c>
    </row>
    <row r="1070" spans="1:3" x14ac:dyDescent="0.2">
      <c r="A1070" s="142" t="s">
        <v>2298</v>
      </c>
      <c r="B1070" s="11" t="s">
        <v>1866</v>
      </c>
      <c r="C1070" s="117">
        <v>840</v>
      </c>
    </row>
    <row r="1071" spans="1:3" x14ac:dyDescent="0.2">
      <c r="A1071" s="142" t="s">
        <v>2299</v>
      </c>
      <c r="B1071" s="11" t="s">
        <v>1867</v>
      </c>
      <c r="C1071" s="117">
        <v>840</v>
      </c>
    </row>
    <row r="1072" spans="1:3" x14ac:dyDescent="0.2">
      <c r="A1072" s="142" t="s">
        <v>2300</v>
      </c>
      <c r="B1072" s="11" t="s">
        <v>1868</v>
      </c>
      <c r="C1072" s="117">
        <v>840</v>
      </c>
    </row>
    <row r="1073" spans="1:3" x14ac:dyDescent="0.2">
      <c r="A1073" s="142" t="s">
        <v>2301</v>
      </c>
      <c r="B1073" s="11" t="s">
        <v>1869</v>
      </c>
      <c r="C1073" s="117">
        <v>840</v>
      </c>
    </row>
    <row r="1074" spans="1:3" x14ac:dyDescent="0.2">
      <c r="A1074" s="142" t="s">
        <v>2302</v>
      </c>
      <c r="B1074" s="11" t="s">
        <v>1870</v>
      </c>
      <c r="C1074" s="117">
        <v>840</v>
      </c>
    </row>
    <row r="1075" spans="1:3" x14ac:dyDescent="0.2">
      <c r="A1075" s="142" t="s">
        <v>2303</v>
      </c>
      <c r="B1075" s="11" t="s">
        <v>1871</v>
      </c>
      <c r="C1075" s="117">
        <v>750</v>
      </c>
    </row>
    <row r="1076" spans="1:3" x14ac:dyDescent="0.2">
      <c r="A1076" s="142" t="s">
        <v>2304</v>
      </c>
      <c r="B1076" s="11" t="s">
        <v>1872</v>
      </c>
      <c r="C1076" s="117">
        <v>840</v>
      </c>
    </row>
    <row r="1077" spans="1:3" x14ac:dyDescent="0.2">
      <c r="A1077" s="142" t="s">
        <v>2305</v>
      </c>
      <c r="B1077" s="11" t="s">
        <v>1873</v>
      </c>
      <c r="C1077" s="117">
        <v>840</v>
      </c>
    </row>
    <row r="1078" spans="1:3" x14ac:dyDescent="0.2">
      <c r="A1078" s="142" t="s">
        <v>2306</v>
      </c>
      <c r="B1078" s="11" t="s">
        <v>1874</v>
      </c>
      <c r="C1078" s="117">
        <v>840</v>
      </c>
    </row>
    <row r="1079" spans="1:3" x14ac:dyDescent="0.2">
      <c r="A1079" s="142" t="s">
        <v>2307</v>
      </c>
      <c r="B1079" s="11" t="s">
        <v>1875</v>
      </c>
      <c r="C1079" s="117">
        <v>890</v>
      </c>
    </row>
    <row r="1080" spans="1:3" x14ac:dyDescent="0.2">
      <c r="A1080" s="142" t="s">
        <v>2308</v>
      </c>
      <c r="B1080" s="11" t="s">
        <v>1876</v>
      </c>
      <c r="C1080" s="117">
        <v>920</v>
      </c>
    </row>
    <row r="1081" spans="1:3" x14ac:dyDescent="0.2">
      <c r="A1081" s="142" t="s">
        <v>2309</v>
      </c>
      <c r="B1081" s="11" t="s">
        <v>1877</v>
      </c>
      <c r="C1081" s="117">
        <v>620</v>
      </c>
    </row>
    <row r="1082" spans="1:3" x14ac:dyDescent="0.2">
      <c r="A1082" s="142" t="s">
        <v>2310</v>
      </c>
      <c r="B1082" s="11" t="s">
        <v>1878</v>
      </c>
      <c r="C1082" s="117">
        <v>570</v>
      </c>
    </row>
    <row r="1083" spans="1:3" x14ac:dyDescent="0.2">
      <c r="A1083" s="142" t="s">
        <v>2311</v>
      </c>
      <c r="B1083" s="11" t="s">
        <v>1879</v>
      </c>
      <c r="C1083" s="117">
        <v>600</v>
      </c>
    </row>
    <row r="1084" spans="1:3" x14ac:dyDescent="0.2">
      <c r="A1084" s="142" t="s">
        <v>2312</v>
      </c>
      <c r="B1084" s="11" t="s">
        <v>1880</v>
      </c>
      <c r="C1084" s="117">
        <v>650</v>
      </c>
    </row>
    <row r="1085" spans="1:3" x14ac:dyDescent="0.2">
      <c r="A1085" s="142" t="s">
        <v>2313</v>
      </c>
      <c r="B1085" s="11" t="s">
        <v>1881</v>
      </c>
      <c r="C1085" s="117">
        <v>650</v>
      </c>
    </row>
    <row r="1086" spans="1:3" x14ac:dyDescent="0.2">
      <c r="A1086" s="142" t="s">
        <v>2314</v>
      </c>
      <c r="B1086" s="11" t="s">
        <v>1882</v>
      </c>
      <c r="C1086" s="117">
        <v>700</v>
      </c>
    </row>
    <row r="1087" spans="1:3" x14ac:dyDescent="0.2">
      <c r="A1087" s="142" t="s">
        <v>2315</v>
      </c>
      <c r="B1087" s="11" t="s">
        <v>1883</v>
      </c>
      <c r="C1087" s="117">
        <v>670</v>
      </c>
    </row>
    <row r="1088" spans="1:3" x14ac:dyDescent="0.2">
      <c r="A1088" s="142" t="s">
        <v>2316</v>
      </c>
      <c r="B1088" s="11" t="s">
        <v>1884</v>
      </c>
      <c r="C1088" s="117">
        <v>720</v>
      </c>
    </row>
    <row r="1089" spans="1:3" x14ac:dyDescent="0.2">
      <c r="A1089" s="142" t="s">
        <v>2941</v>
      </c>
      <c r="B1089" s="11" t="s">
        <v>2317</v>
      </c>
      <c r="C1089" s="117">
        <v>640</v>
      </c>
    </row>
    <row r="1090" spans="1:3" x14ac:dyDescent="0.2">
      <c r="A1090" s="142" t="s">
        <v>2942</v>
      </c>
      <c r="B1090" s="11" t="s">
        <v>2318</v>
      </c>
      <c r="C1090" s="117">
        <v>600</v>
      </c>
    </row>
    <row r="1091" spans="1:3" x14ac:dyDescent="0.2">
      <c r="A1091" s="142" t="s">
        <v>2943</v>
      </c>
      <c r="B1091" s="11" t="s">
        <v>2319</v>
      </c>
      <c r="C1091" s="117">
        <v>590</v>
      </c>
    </row>
    <row r="1092" spans="1:3" x14ac:dyDescent="0.2">
      <c r="A1092" s="142" t="s">
        <v>2944</v>
      </c>
      <c r="B1092" s="11" t="s">
        <v>2320</v>
      </c>
      <c r="C1092" s="117">
        <v>740</v>
      </c>
    </row>
    <row r="1093" spans="1:3" x14ac:dyDescent="0.2">
      <c r="A1093" s="142" t="s">
        <v>2945</v>
      </c>
      <c r="B1093" s="11" t="s">
        <v>2321</v>
      </c>
      <c r="C1093" s="117">
        <v>840</v>
      </c>
    </row>
    <row r="1094" spans="1:3" x14ac:dyDescent="0.2">
      <c r="A1094" s="142" t="s">
        <v>2946</v>
      </c>
      <c r="B1094" s="11" t="s">
        <v>2322</v>
      </c>
      <c r="C1094" s="117">
        <v>890</v>
      </c>
    </row>
    <row r="1095" spans="1:3" x14ac:dyDescent="0.2">
      <c r="A1095" s="142" t="s">
        <v>2947</v>
      </c>
      <c r="B1095" s="11" t="s">
        <v>2323</v>
      </c>
      <c r="C1095" s="117">
        <v>610</v>
      </c>
    </row>
    <row r="1096" spans="1:3" x14ac:dyDescent="0.2">
      <c r="A1096" s="142" t="s">
        <v>2948</v>
      </c>
      <c r="B1096" s="11" t="s">
        <v>2324</v>
      </c>
      <c r="C1096" s="117">
        <v>630</v>
      </c>
    </row>
    <row r="1097" spans="1:3" x14ac:dyDescent="0.2">
      <c r="A1097" s="142" t="s">
        <v>2949</v>
      </c>
      <c r="B1097" s="11" t="s">
        <v>2325</v>
      </c>
      <c r="C1097" s="117">
        <v>680</v>
      </c>
    </row>
    <row r="1098" spans="1:3" x14ac:dyDescent="0.2">
      <c r="A1098" s="142" t="s">
        <v>2950</v>
      </c>
      <c r="B1098" s="11" t="s">
        <v>2326</v>
      </c>
      <c r="C1098" s="117">
        <v>710</v>
      </c>
    </row>
    <row r="1099" spans="1:3" x14ac:dyDescent="0.2">
      <c r="A1099" s="142" t="s">
        <v>2951</v>
      </c>
      <c r="B1099" s="11" t="s">
        <v>2327</v>
      </c>
      <c r="C1099" s="117">
        <v>740</v>
      </c>
    </row>
    <row r="1100" spans="1:3" x14ac:dyDescent="0.2">
      <c r="A1100" s="142" t="s">
        <v>2952</v>
      </c>
      <c r="B1100" s="11" t="s">
        <v>2328</v>
      </c>
      <c r="C1100" s="117">
        <v>890</v>
      </c>
    </row>
    <row r="1101" spans="1:3" x14ac:dyDescent="0.2">
      <c r="A1101" s="142" t="s">
        <v>2953</v>
      </c>
      <c r="B1101" s="11" t="s">
        <v>2329</v>
      </c>
      <c r="C1101" s="117">
        <v>680</v>
      </c>
    </row>
    <row r="1102" spans="1:3" x14ac:dyDescent="0.2">
      <c r="A1102" s="142" t="s">
        <v>2954</v>
      </c>
      <c r="B1102" s="11" t="s">
        <v>2330</v>
      </c>
      <c r="C1102" s="117">
        <v>710</v>
      </c>
    </row>
    <row r="1103" spans="1:3" x14ac:dyDescent="0.2">
      <c r="A1103" s="142" t="s">
        <v>2955</v>
      </c>
      <c r="B1103" s="11" t="s">
        <v>2331</v>
      </c>
      <c r="C1103" s="117">
        <v>740</v>
      </c>
    </row>
    <row r="1104" spans="1:3" x14ac:dyDescent="0.2">
      <c r="A1104" s="142" t="s">
        <v>2956</v>
      </c>
      <c r="B1104" s="11" t="s">
        <v>2332</v>
      </c>
      <c r="C1104" s="117">
        <v>990</v>
      </c>
    </row>
    <row r="1105" spans="1:3" x14ac:dyDescent="0.2">
      <c r="A1105" s="142" t="s">
        <v>2957</v>
      </c>
      <c r="B1105" s="11" t="s">
        <v>2333</v>
      </c>
      <c r="C1105" s="117">
        <v>760</v>
      </c>
    </row>
    <row r="1106" spans="1:3" x14ac:dyDescent="0.2">
      <c r="A1106" s="142" t="s">
        <v>2958</v>
      </c>
      <c r="B1106" s="11" t="s">
        <v>2334</v>
      </c>
      <c r="C1106" s="117">
        <v>810</v>
      </c>
    </row>
    <row r="1107" spans="1:3" x14ac:dyDescent="0.2">
      <c r="A1107" s="142" t="s">
        <v>2959</v>
      </c>
      <c r="B1107" s="11" t="s">
        <v>2335</v>
      </c>
      <c r="C1107" s="117">
        <v>770</v>
      </c>
    </row>
    <row r="1108" spans="1:3" x14ac:dyDescent="0.2">
      <c r="A1108" s="142" t="s">
        <v>2960</v>
      </c>
      <c r="B1108" s="11" t="s">
        <v>2336</v>
      </c>
      <c r="C1108" s="117">
        <v>820</v>
      </c>
    </row>
    <row r="1109" spans="1:3" x14ac:dyDescent="0.2">
      <c r="A1109" s="142" t="s">
        <v>2961</v>
      </c>
      <c r="B1109" s="11" t="s">
        <v>2337</v>
      </c>
      <c r="C1109" s="117">
        <v>770</v>
      </c>
    </row>
    <row r="1110" spans="1:3" x14ac:dyDescent="0.2">
      <c r="A1110" s="142" t="s">
        <v>2962</v>
      </c>
      <c r="B1110" s="11" t="s">
        <v>2338</v>
      </c>
      <c r="C1110" s="117">
        <v>820</v>
      </c>
    </row>
    <row r="1111" spans="1:3" x14ac:dyDescent="0.2">
      <c r="A1111" s="142" t="s">
        <v>2963</v>
      </c>
      <c r="B1111" s="11" t="s">
        <v>2339</v>
      </c>
      <c r="C1111" s="117">
        <v>760</v>
      </c>
    </row>
    <row r="1112" spans="1:3" x14ac:dyDescent="0.2">
      <c r="A1112" s="142" t="s">
        <v>2964</v>
      </c>
      <c r="B1112" s="11" t="s">
        <v>2340</v>
      </c>
      <c r="C1112" s="117">
        <v>790</v>
      </c>
    </row>
    <row r="1113" spans="1:3" x14ac:dyDescent="0.2">
      <c r="A1113" s="142" t="s">
        <v>2965</v>
      </c>
      <c r="B1113" s="11" t="s">
        <v>2341</v>
      </c>
      <c r="C1113" s="117">
        <v>700</v>
      </c>
    </row>
    <row r="1114" spans="1:3" x14ac:dyDescent="0.2">
      <c r="A1114" s="142" t="s">
        <v>2966</v>
      </c>
      <c r="B1114" s="11" t="s">
        <v>2342</v>
      </c>
      <c r="C1114" s="117">
        <v>650</v>
      </c>
    </row>
    <row r="1115" spans="1:3" x14ac:dyDescent="0.2">
      <c r="A1115" s="142" t="s">
        <v>2967</v>
      </c>
      <c r="B1115" s="11" t="s">
        <v>2343</v>
      </c>
      <c r="C1115" s="117">
        <v>640</v>
      </c>
    </row>
    <row r="1116" spans="1:3" x14ac:dyDescent="0.2">
      <c r="A1116" s="142" t="s">
        <v>2968</v>
      </c>
      <c r="B1116" s="11" t="s">
        <v>2344</v>
      </c>
      <c r="C1116" s="117">
        <v>790</v>
      </c>
    </row>
    <row r="1117" spans="1:3" x14ac:dyDescent="0.2">
      <c r="A1117" s="142" t="s">
        <v>2969</v>
      </c>
      <c r="B1117" s="11" t="s">
        <v>2345</v>
      </c>
      <c r="C1117" s="117">
        <v>890</v>
      </c>
    </row>
    <row r="1118" spans="1:3" x14ac:dyDescent="0.2">
      <c r="A1118" s="142" t="s">
        <v>2970</v>
      </c>
      <c r="B1118" s="11" t="s">
        <v>2346</v>
      </c>
      <c r="C1118" s="117">
        <v>940</v>
      </c>
    </row>
    <row r="1119" spans="1:3" x14ac:dyDescent="0.2">
      <c r="A1119" s="142" t="s">
        <v>2971</v>
      </c>
      <c r="B1119" s="11" t="s">
        <v>2347</v>
      </c>
      <c r="C1119" s="117">
        <v>660</v>
      </c>
    </row>
    <row r="1120" spans="1:3" x14ac:dyDescent="0.2">
      <c r="A1120" s="142" t="s">
        <v>2972</v>
      </c>
      <c r="B1120" s="11" t="s">
        <v>2348</v>
      </c>
      <c r="C1120" s="117">
        <v>680</v>
      </c>
    </row>
    <row r="1121" spans="1:3" x14ac:dyDescent="0.2">
      <c r="A1121" s="142" t="s">
        <v>2973</v>
      </c>
      <c r="B1121" s="11" t="s">
        <v>2349</v>
      </c>
      <c r="C1121" s="117">
        <v>730</v>
      </c>
    </row>
    <row r="1122" spans="1:3" x14ac:dyDescent="0.2">
      <c r="A1122" s="142" t="s">
        <v>2974</v>
      </c>
      <c r="B1122" s="11" t="s">
        <v>2350</v>
      </c>
      <c r="C1122" s="117">
        <v>760</v>
      </c>
    </row>
    <row r="1123" spans="1:3" x14ac:dyDescent="0.2">
      <c r="A1123" s="142" t="s">
        <v>2975</v>
      </c>
      <c r="B1123" s="11" t="s">
        <v>2351</v>
      </c>
      <c r="C1123" s="117">
        <v>790</v>
      </c>
    </row>
    <row r="1124" spans="1:3" x14ac:dyDescent="0.2">
      <c r="A1124" s="142" t="s">
        <v>2976</v>
      </c>
      <c r="B1124" s="11" t="s">
        <v>2352</v>
      </c>
      <c r="C1124" s="117">
        <v>940</v>
      </c>
    </row>
    <row r="1125" spans="1:3" x14ac:dyDescent="0.2">
      <c r="A1125" s="142" t="s">
        <v>2977</v>
      </c>
      <c r="B1125" s="11" t="s">
        <v>2353</v>
      </c>
      <c r="C1125" s="117">
        <v>730</v>
      </c>
    </row>
    <row r="1126" spans="1:3" x14ac:dyDescent="0.2">
      <c r="A1126" s="142" t="s">
        <v>2978</v>
      </c>
      <c r="B1126" s="11" t="s">
        <v>2354</v>
      </c>
      <c r="C1126" s="117">
        <v>760</v>
      </c>
    </row>
    <row r="1127" spans="1:3" x14ac:dyDescent="0.2">
      <c r="A1127" s="142" t="s">
        <v>2979</v>
      </c>
      <c r="B1127" s="11" t="s">
        <v>2355</v>
      </c>
      <c r="C1127" s="117">
        <v>790</v>
      </c>
    </row>
    <row r="1128" spans="1:3" x14ac:dyDescent="0.2">
      <c r="A1128" s="142" t="s">
        <v>2980</v>
      </c>
      <c r="B1128" s="11" t="s">
        <v>2356</v>
      </c>
      <c r="C1128" s="117">
        <v>1040</v>
      </c>
    </row>
    <row r="1129" spans="1:3" x14ac:dyDescent="0.2">
      <c r="A1129" s="142" t="s">
        <v>2981</v>
      </c>
      <c r="B1129" s="11" t="s">
        <v>2357</v>
      </c>
      <c r="C1129" s="117">
        <v>810</v>
      </c>
    </row>
    <row r="1130" spans="1:3" x14ac:dyDescent="0.2">
      <c r="A1130" s="142" t="s">
        <v>2982</v>
      </c>
      <c r="B1130" s="11" t="s">
        <v>2358</v>
      </c>
      <c r="C1130" s="117">
        <v>860</v>
      </c>
    </row>
    <row r="1131" spans="1:3" x14ac:dyDescent="0.2">
      <c r="A1131" s="142" t="s">
        <v>2983</v>
      </c>
      <c r="B1131" s="11" t="s">
        <v>2359</v>
      </c>
      <c r="C1131" s="117">
        <v>820</v>
      </c>
    </row>
    <row r="1132" spans="1:3" x14ac:dyDescent="0.2">
      <c r="A1132" s="142" t="s">
        <v>2984</v>
      </c>
      <c r="B1132" s="11" t="s">
        <v>2360</v>
      </c>
      <c r="C1132" s="117">
        <v>870</v>
      </c>
    </row>
    <row r="1133" spans="1:3" x14ac:dyDescent="0.2">
      <c r="A1133" s="142" t="s">
        <v>2985</v>
      </c>
      <c r="B1133" s="11" t="s">
        <v>2361</v>
      </c>
      <c r="C1133" s="117">
        <v>820</v>
      </c>
    </row>
    <row r="1134" spans="1:3" x14ac:dyDescent="0.2">
      <c r="A1134" s="142" t="s">
        <v>2986</v>
      </c>
      <c r="B1134" s="11" t="s">
        <v>2362</v>
      </c>
      <c r="C1134" s="117">
        <v>870</v>
      </c>
    </row>
    <row r="1135" spans="1:3" x14ac:dyDescent="0.2">
      <c r="A1135" s="142" t="s">
        <v>2987</v>
      </c>
      <c r="B1135" s="11" t="s">
        <v>2363</v>
      </c>
      <c r="C1135" s="117">
        <v>810</v>
      </c>
    </row>
    <row r="1136" spans="1:3" x14ac:dyDescent="0.2">
      <c r="A1136" s="142" t="s">
        <v>2988</v>
      </c>
      <c r="B1136" s="11" t="s">
        <v>2364</v>
      </c>
      <c r="C1136" s="117">
        <v>840</v>
      </c>
    </row>
    <row r="1137" spans="1:3" x14ac:dyDescent="0.2">
      <c r="A1137" s="142" t="s">
        <v>2989</v>
      </c>
      <c r="B1137" s="11" t="s">
        <v>2365</v>
      </c>
      <c r="C1137" s="117">
        <v>570</v>
      </c>
    </row>
    <row r="1138" spans="1:3" x14ac:dyDescent="0.2">
      <c r="A1138" s="142" t="s">
        <v>2990</v>
      </c>
      <c r="B1138" s="11" t="s">
        <v>2366</v>
      </c>
      <c r="C1138" s="117">
        <v>530</v>
      </c>
    </row>
    <row r="1139" spans="1:3" x14ac:dyDescent="0.2">
      <c r="A1139" s="142" t="s">
        <v>2991</v>
      </c>
      <c r="B1139" s="11" t="s">
        <v>2367</v>
      </c>
      <c r="C1139" s="117">
        <v>520</v>
      </c>
    </row>
    <row r="1140" spans="1:3" x14ac:dyDescent="0.2">
      <c r="A1140" s="142" t="s">
        <v>2992</v>
      </c>
      <c r="B1140" s="11" t="s">
        <v>2368</v>
      </c>
      <c r="C1140" s="117">
        <v>670</v>
      </c>
    </row>
    <row r="1141" spans="1:3" x14ac:dyDescent="0.2">
      <c r="A1141" s="142" t="s">
        <v>2993</v>
      </c>
      <c r="B1141" s="11" t="s">
        <v>2369</v>
      </c>
      <c r="C1141" s="117">
        <v>770</v>
      </c>
    </row>
    <row r="1142" spans="1:3" x14ac:dyDescent="0.2">
      <c r="A1142" s="142" t="s">
        <v>2994</v>
      </c>
      <c r="B1142" s="11" t="s">
        <v>2370</v>
      </c>
      <c r="C1142" s="117">
        <v>820</v>
      </c>
    </row>
    <row r="1143" spans="1:3" x14ac:dyDescent="0.2">
      <c r="A1143" s="142" t="s">
        <v>2995</v>
      </c>
      <c r="B1143" s="11" t="s">
        <v>2371</v>
      </c>
      <c r="C1143" s="117">
        <v>540</v>
      </c>
    </row>
    <row r="1144" spans="1:3" x14ac:dyDescent="0.2">
      <c r="A1144" s="142" t="s">
        <v>2996</v>
      </c>
      <c r="B1144" s="11" t="s">
        <v>2372</v>
      </c>
      <c r="C1144" s="117">
        <v>560</v>
      </c>
    </row>
    <row r="1145" spans="1:3" x14ac:dyDescent="0.2">
      <c r="A1145" s="142" t="s">
        <v>2997</v>
      </c>
      <c r="B1145" s="11" t="s">
        <v>2373</v>
      </c>
      <c r="C1145" s="117">
        <v>610</v>
      </c>
    </row>
    <row r="1146" spans="1:3" x14ac:dyDescent="0.2">
      <c r="A1146" s="142" t="s">
        <v>2998</v>
      </c>
      <c r="B1146" s="11" t="s">
        <v>2374</v>
      </c>
      <c r="C1146" s="117">
        <v>640</v>
      </c>
    </row>
    <row r="1147" spans="1:3" x14ac:dyDescent="0.2">
      <c r="A1147" s="142" t="s">
        <v>2999</v>
      </c>
      <c r="B1147" s="11" t="s">
        <v>2375</v>
      </c>
      <c r="C1147" s="117">
        <v>670</v>
      </c>
    </row>
    <row r="1148" spans="1:3" x14ac:dyDescent="0.2">
      <c r="A1148" s="142" t="s">
        <v>3000</v>
      </c>
      <c r="B1148" s="11" t="s">
        <v>2376</v>
      </c>
      <c r="C1148" s="117">
        <v>820</v>
      </c>
    </row>
    <row r="1149" spans="1:3" x14ac:dyDescent="0.2">
      <c r="A1149" s="142" t="s">
        <v>3001</v>
      </c>
      <c r="B1149" s="11" t="s">
        <v>2377</v>
      </c>
      <c r="C1149" s="117">
        <v>610</v>
      </c>
    </row>
    <row r="1150" spans="1:3" x14ac:dyDescent="0.2">
      <c r="A1150" s="142" t="s">
        <v>3002</v>
      </c>
      <c r="B1150" s="11" t="s">
        <v>2378</v>
      </c>
      <c r="C1150" s="117">
        <v>640</v>
      </c>
    </row>
    <row r="1151" spans="1:3" x14ac:dyDescent="0.2">
      <c r="A1151" s="142" t="s">
        <v>3003</v>
      </c>
      <c r="B1151" s="11" t="s">
        <v>2379</v>
      </c>
      <c r="C1151" s="117">
        <v>670</v>
      </c>
    </row>
    <row r="1152" spans="1:3" x14ac:dyDescent="0.2">
      <c r="A1152" s="142" t="s">
        <v>3004</v>
      </c>
      <c r="B1152" s="11" t="s">
        <v>2380</v>
      </c>
      <c r="C1152" s="117">
        <v>920</v>
      </c>
    </row>
    <row r="1153" spans="1:3" x14ac:dyDescent="0.2">
      <c r="A1153" s="142" t="s">
        <v>3005</v>
      </c>
      <c r="B1153" s="11" t="s">
        <v>2381</v>
      </c>
      <c r="C1153" s="117">
        <v>690</v>
      </c>
    </row>
    <row r="1154" spans="1:3" x14ac:dyDescent="0.2">
      <c r="A1154" s="142" t="s">
        <v>3006</v>
      </c>
      <c r="B1154" s="11" t="s">
        <v>2382</v>
      </c>
      <c r="C1154" s="117">
        <v>740</v>
      </c>
    </row>
    <row r="1155" spans="1:3" x14ac:dyDescent="0.2">
      <c r="A1155" s="142" t="s">
        <v>3007</v>
      </c>
      <c r="B1155" s="11" t="s">
        <v>2383</v>
      </c>
      <c r="C1155" s="117">
        <v>700</v>
      </c>
    </row>
    <row r="1156" spans="1:3" x14ac:dyDescent="0.2">
      <c r="A1156" s="142" t="s">
        <v>3008</v>
      </c>
      <c r="B1156" s="11" t="s">
        <v>2384</v>
      </c>
      <c r="C1156" s="117">
        <v>750</v>
      </c>
    </row>
    <row r="1157" spans="1:3" x14ac:dyDescent="0.2">
      <c r="A1157" s="142" t="s">
        <v>3009</v>
      </c>
      <c r="B1157" s="11" t="s">
        <v>2385</v>
      </c>
      <c r="C1157" s="117">
        <v>700</v>
      </c>
    </row>
    <row r="1158" spans="1:3" x14ac:dyDescent="0.2">
      <c r="A1158" s="142" t="s">
        <v>3010</v>
      </c>
      <c r="B1158" s="11" t="s">
        <v>2386</v>
      </c>
      <c r="C1158" s="117">
        <v>750</v>
      </c>
    </row>
    <row r="1159" spans="1:3" x14ac:dyDescent="0.2">
      <c r="A1159" s="142" t="s">
        <v>3011</v>
      </c>
      <c r="B1159" s="11" t="s">
        <v>2387</v>
      </c>
      <c r="C1159" s="117">
        <v>690</v>
      </c>
    </row>
    <row r="1160" spans="1:3" x14ac:dyDescent="0.2">
      <c r="A1160" s="142" t="s">
        <v>3012</v>
      </c>
      <c r="B1160" s="11" t="s">
        <v>2388</v>
      </c>
      <c r="C1160" s="117">
        <v>720</v>
      </c>
    </row>
    <row r="1161" spans="1:3" x14ac:dyDescent="0.2">
      <c r="A1161" s="142" t="s">
        <v>3013</v>
      </c>
      <c r="B1161" s="11" t="s">
        <v>2389</v>
      </c>
      <c r="C1161" s="117">
        <v>600</v>
      </c>
    </row>
    <row r="1162" spans="1:3" x14ac:dyDescent="0.2">
      <c r="A1162" s="142" t="s">
        <v>3014</v>
      </c>
      <c r="B1162" s="11" t="s">
        <v>2390</v>
      </c>
      <c r="C1162" s="117">
        <v>550</v>
      </c>
    </row>
    <row r="1163" spans="1:3" x14ac:dyDescent="0.2">
      <c r="A1163" s="142" t="s">
        <v>3015</v>
      </c>
      <c r="B1163" s="11" t="s">
        <v>2391</v>
      </c>
      <c r="C1163" s="117">
        <v>540</v>
      </c>
    </row>
    <row r="1164" spans="1:3" x14ac:dyDescent="0.2">
      <c r="A1164" s="142" t="s">
        <v>3016</v>
      </c>
      <c r="B1164" s="11" t="s">
        <v>2392</v>
      </c>
      <c r="C1164" s="117">
        <v>690</v>
      </c>
    </row>
    <row r="1165" spans="1:3" x14ac:dyDescent="0.2">
      <c r="A1165" s="142" t="s">
        <v>3017</v>
      </c>
      <c r="B1165" s="11" t="s">
        <v>2393</v>
      </c>
      <c r="C1165" s="117">
        <v>790</v>
      </c>
    </row>
    <row r="1166" spans="1:3" x14ac:dyDescent="0.2">
      <c r="A1166" s="142" t="s">
        <v>3018</v>
      </c>
      <c r="B1166" s="11" t="s">
        <v>2394</v>
      </c>
      <c r="C1166" s="117">
        <v>840</v>
      </c>
    </row>
    <row r="1167" spans="1:3" x14ac:dyDescent="0.2">
      <c r="A1167" s="142" t="s">
        <v>3019</v>
      </c>
      <c r="B1167" s="11" t="s">
        <v>2395</v>
      </c>
      <c r="C1167" s="117">
        <v>560</v>
      </c>
    </row>
    <row r="1168" spans="1:3" x14ac:dyDescent="0.2">
      <c r="A1168" s="142" t="s">
        <v>3020</v>
      </c>
      <c r="B1168" s="11" t="s">
        <v>2396</v>
      </c>
      <c r="C1168" s="117">
        <v>580</v>
      </c>
    </row>
    <row r="1169" spans="1:3" x14ac:dyDescent="0.2">
      <c r="A1169" s="142" t="s">
        <v>3021</v>
      </c>
      <c r="B1169" s="11" t="s">
        <v>2397</v>
      </c>
      <c r="C1169" s="117">
        <v>630</v>
      </c>
    </row>
    <row r="1170" spans="1:3" x14ac:dyDescent="0.2">
      <c r="A1170" s="142" t="s">
        <v>3022</v>
      </c>
      <c r="B1170" s="11" t="s">
        <v>2398</v>
      </c>
      <c r="C1170" s="117">
        <v>660</v>
      </c>
    </row>
    <row r="1171" spans="1:3" x14ac:dyDescent="0.2">
      <c r="A1171" s="142" t="s">
        <v>3023</v>
      </c>
      <c r="B1171" s="11" t="s">
        <v>2399</v>
      </c>
      <c r="C1171" s="117">
        <v>690</v>
      </c>
    </row>
    <row r="1172" spans="1:3" x14ac:dyDescent="0.2">
      <c r="A1172" s="142" t="s">
        <v>3024</v>
      </c>
      <c r="B1172" s="11" t="s">
        <v>2400</v>
      </c>
      <c r="C1172" s="117">
        <v>840</v>
      </c>
    </row>
    <row r="1173" spans="1:3" x14ac:dyDescent="0.2">
      <c r="A1173" s="142" t="s">
        <v>3025</v>
      </c>
      <c r="B1173" s="11" t="s">
        <v>2401</v>
      </c>
      <c r="C1173" s="117">
        <v>630</v>
      </c>
    </row>
    <row r="1174" spans="1:3" x14ac:dyDescent="0.2">
      <c r="A1174" s="142" t="s">
        <v>3026</v>
      </c>
      <c r="B1174" s="11" t="s">
        <v>2402</v>
      </c>
      <c r="C1174" s="117">
        <v>660</v>
      </c>
    </row>
    <row r="1175" spans="1:3" x14ac:dyDescent="0.2">
      <c r="A1175" s="142" t="s">
        <v>3027</v>
      </c>
      <c r="B1175" s="11" t="s">
        <v>2403</v>
      </c>
      <c r="C1175" s="117">
        <v>690</v>
      </c>
    </row>
    <row r="1176" spans="1:3" x14ac:dyDescent="0.2">
      <c r="A1176" s="142" t="s">
        <v>3028</v>
      </c>
      <c r="B1176" s="11" t="s">
        <v>2404</v>
      </c>
      <c r="C1176" s="117">
        <v>940</v>
      </c>
    </row>
    <row r="1177" spans="1:3" x14ac:dyDescent="0.2">
      <c r="A1177" s="142" t="s">
        <v>3029</v>
      </c>
      <c r="B1177" s="11" t="s">
        <v>2405</v>
      </c>
      <c r="C1177" s="117">
        <v>710</v>
      </c>
    </row>
    <row r="1178" spans="1:3" x14ac:dyDescent="0.2">
      <c r="A1178" s="142" t="s">
        <v>3030</v>
      </c>
      <c r="B1178" s="11" t="s">
        <v>2406</v>
      </c>
      <c r="C1178" s="117">
        <v>760</v>
      </c>
    </row>
    <row r="1179" spans="1:3" x14ac:dyDescent="0.2">
      <c r="A1179" s="142" t="s">
        <v>3031</v>
      </c>
      <c r="B1179" s="11" t="s">
        <v>2407</v>
      </c>
      <c r="C1179" s="117">
        <v>720</v>
      </c>
    </row>
    <row r="1180" spans="1:3" x14ac:dyDescent="0.2">
      <c r="A1180" s="142" t="s">
        <v>3032</v>
      </c>
      <c r="B1180" s="11" t="s">
        <v>2408</v>
      </c>
      <c r="C1180" s="117">
        <v>770</v>
      </c>
    </row>
    <row r="1181" spans="1:3" x14ac:dyDescent="0.2">
      <c r="A1181" s="142" t="s">
        <v>3033</v>
      </c>
      <c r="B1181" s="11" t="s">
        <v>2409</v>
      </c>
      <c r="C1181" s="117">
        <v>720</v>
      </c>
    </row>
    <row r="1182" spans="1:3" x14ac:dyDescent="0.2">
      <c r="A1182" s="142" t="s">
        <v>3034</v>
      </c>
      <c r="B1182" s="11" t="s">
        <v>2410</v>
      </c>
      <c r="C1182" s="117">
        <v>770</v>
      </c>
    </row>
    <row r="1183" spans="1:3" x14ac:dyDescent="0.2">
      <c r="A1183" s="142" t="s">
        <v>3035</v>
      </c>
      <c r="B1183" s="11" t="s">
        <v>2411</v>
      </c>
      <c r="C1183" s="117">
        <v>710</v>
      </c>
    </row>
    <row r="1184" spans="1:3" x14ac:dyDescent="0.2">
      <c r="A1184" s="142" t="s">
        <v>3036</v>
      </c>
      <c r="B1184" s="11" t="s">
        <v>2412</v>
      </c>
      <c r="C1184" s="117">
        <v>740</v>
      </c>
    </row>
    <row r="1185" spans="1:3" x14ac:dyDescent="0.2">
      <c r="A1185" s="142" t="s">
        <v>3037</v>
      </c>
      <c r="B1185" s="11" t="s">
        <v>2413</v>
      </c>
      <c r="C1185" s="117">
        <v>640</v>
      </c>
    </row>
    <row r="1186" spans="1:3" x14ac:dyDescent="0.2">
      <c r="A1186" s="142" t="s">
        <v>3038</v>
      </c>
      <c r="B1186" s="11" t="s">
        <v>2414</v>
      </c>
      <c r="C1186" s="117">
        <v>590</v>
      </c>
    </row>
    <row r="1187" spans="1:3" x14ac:dyDescent="0.2">
      <c r="A1187" s="142" t="s">
        <v>3039</v>
      </c>
      <c r="B1187" s="11" t="s">
        <v>2415</v>
      </c>
      <c r="C1187" s="117">
        <v>580</v>
      </c>
    </row>
    <row r="1188" spans="1:3" x14ac:dyDescent="0.2">
      <c r="A1188" s="142" t="s">
        <v>3040</v>
      </c>
      <c r="B1188" s="11" t="s">
        <v>2416</v>
      </c>
      <c r="C1188" s="117">
        <v>730</v>
      </c>
    </row>
    <row r="1189" spans="1:3" x14ac:dyDescent="0.2">
      <c r="A1189" s="142" t="s">
        <v>3041</v>
      </c>
      <c r="B1189" s="11" t="s">
        <v>2417</v>
      </c>
      <c r="C1189" s="117">
        <v>830</v>
      </c>
    </row>
    <row r="1190" spans="1:3" x14ac:dyDescent="0.2">
      <c r="A1190" s="142" t="s">
        <v>3042</v>
      </c>
      <c r="B1190" s="11" t="s">
        <v>2418</v>
      </c>
      <c r="C1190" s="117">
        <v>880</v>
      </c>
    </row>
    <row r="1191" spans="1:3" x14ac:dyDescent="0.2">
      <c r="A1191" s="142" t="s">
        <v>3043</v>
      </c>
      <c r="B1191" s="11" t="s">
        <v>2419</v>
      </c>
      <c r="C1191" s="117">
        <v>600</v>
      </c>
    </row>
    <row r="1192" spans="1:3" x14ac:dyDescent="0.2">
      <c r="A1192" s="142" t="s">
        <v>3044</v>
      </c>
      <c r="B1192" s="11" t="s">
        <v>2420</v>
      </c>
      <c r="C1192" s="117">
        <v>620</v>
      </c>
    </row>
    <row r="1193" spans="1:3" x14ac:dyDescent="0.2">
      <c r="A1193" s="142" t="s">
        <v>3045</v>
      </c>
      <c r="B1193" s="11" t="s">
        <v>2421</v>
      </c>
      <c r="C1193" s="117">
        <v>670</v>
      </c>
    </row>
    <row r="1194" spans="1:3" x14ac:dyDescent="0.2">
      <c r="A1194" s="142" t="s">
        <v>3046</v>
      </c>
      <c r="B1194" s="11" t="s">
        <v>2422</v>
      </c>
      <c r="C1194" s="117">
        <v>700</v>
      </c>
    </row>
    <row r="1195" spans="1:3" x14ac:dyDescent="0.2">
      <c r="A1195" s="142" t="s">
        <v>3047</v>
      </c>
      <c r="B1195" s="11" t="s">
        <v>2423</v>
      </c>
      <c r="C1195" s="117">
        <v>730</v>
      </c>
    </row>
    <row r="1196" spans="1:3" x14ac:dyDescent="0.2">
      <c r="A1196" s="142" t="s">
        <v>3048</v>
      </c>
      <c r="B1196" s="11" t="s">
        <v>2424</v>
      </c>
      <c r="C1196" s="117">
        <v>880</v>
      </c>
    </row>
    <row r="1197" spans="1:3" x14ac:dyDescent="0.2">
      <c r="A1197" s="142" t="s">
        <v>3049</v>
      </c>
      <c r="B1197" s="11" t="s">
        <v>2425</v>
      </c>
      <c r="C1197" s="117">
        <v>670</v>
      </c>
    </row>
    <row r="1198" spans="1:3" x14ac:dyDescent="0.2">
      <c r="A1198" s="142" t="s">
        <v>3050</v>
      </c>
      <c r="B1198" s="11" t="s">
        <v>2426</v>
      </c>
      <c r="C1198" s="117">
        <v>700</v>
      </c>
    </row>
    <row r="1199" spans="1:3" x14ac:dyDescent="0.2">
      <c r="A1199" s="142" t="s">
        <v>3051</v>
      </c>
      <c r="B1199" s="11" t="s">
        <v>2427</v>
      </c>
      <c r="C1199" s="117">
        <v>730</v>
      </c>
    </row>
    <row r="1200" spans="1:3" x14ac:dyDescent="0.2">
      <c r="A1200" s="142" t="s">
        <v>3052</v>
      </c>
      <c r="B1200" s="11" t="s">
        <v>2428</v>
      </c>
      <c r="C1200" s="117">
        <v>980</v>
      </c>
    </row>
    <row r="1201" spans="1:3" x14ac:dyDescent="0.2">
      <c r="A1201" s="142" t="s">
        <v>3053</v>
      </c>
      <c r="B1201" s="11" t="s">
        <v>2429</v>
      </c>
      <c r="C1201" s="117">
        <v>750</v>
      </c>
    </row>
    <row r="1202" spans="1:3" x14ac:dyDescent="0.2">
      <c r="A1202" s="142" t="s">
        <v>3054</v>
      </c>
      <c r="B1202" s="11" t="s">
        <v>2430</v>
      </c>
      <c r="C1202" s="117">
        <v>800</v>
      </c>
    </row>
    <row r="1203" spans="1:3" x14ac:dyDescent="0.2">
      <c r="A1203" s="142" t="s">
        <v>3055</v>
      </c>
      <c r="B1203" s="11" t="s">
        <v>2431</v>
      </c>
      <c r="C1203" s="117">
        <v>760</v>
      </c>
    </row>
    <row r="1204" spans="1:3" x14ac:dyDescent="0.2">
      <c r="A1204" s="142" t="s">
        <v>3056</v>
      </c>
      <c r="B1204" s="11" t="s">
        <v>2432</v>
      </c>
      <c r="C1204" s="117">
        <v>810</v>
      </c>
    </row>
    <row r="1205" spans="1:3" x14ac:dyDescent="0.2">
      <c r="A1205" s="142" t="s">
        <v>3057</v>
      </c>
      <c r="B1205" s="11" t="s">
        <v>2433</v>
      </c>
      <c r="C1205" s="117">
        <v>760</v>
      </c>
    </row>
    <row r="1206" spans="1:3" x14ac:dyDescent="0.2">
      <c r="A1206" s="142" t="s">
        <v>3058</v>
      </c>
      <c r="B1206" s="11" t="s">
        <v>2434</v>
      </c>
      <c r="C1206" s="117">
        <v>810</v>
      </c>
    </row>
    <row r="1207" spans="1:3" x14ac:dyDescent="0.2">
      <c r="A1207" s="142" t="s">
        <v>3059</v>
      </c>
      <c r="B1207" s="11" t="s">
        <v>2435</v>
      </c>
      <c r="C1207" s="117">
        <v>750</v>
      </c>
    </row>
    <row r="1208" spans="1:3" x14ac:dyDescent="0.2">
      <c r="A1208" s="142" t="s">
        <v>3060</v>
      </c>
      <c r="B1208" s="11" t="s">
        <v>2436</v>
      </c>
      <c r="C1208" s="117">
        <v>780</v>
      </c>
    </row>
    <row r="1209" spans="1:3" x14ac:dyDescent="0.2">
      <c r="A1209" s="142" t="s">
        <v>3061</v>
      </c>
      <c r="B1209" s="11" t="s">
        <v>2437</v>
      </c>
      <c r="C1209" s="117">
        <v>690</v>
      </c>
    </row>
    <row r="1210" spans="1:3" x14ac:dyDescent="0.2">
      <c r="A1210" s="142" t="s">
        <v>3062</v>
      </c>
      <c r="B1210" s="11" t="s">
        <v>2438</v>
      </c>
      <c r="C1210" s="117">
        <v>650</v>
      </c>
    </row>
    <row r="1211" spans="1:3" x14ac:dyDescent="0.2">
      <c r="A1211" s="142" t="s">
        <v>3063</v>
      </c>
      <c r="B1211" s="11" t="s">
        <v>2439</v>
      </c>
      <c r="C1211" s="117">
        <v>640</v>
      </c>
    </row>
    <row r="1212" spans="1:3" x14ac:dyDescent="0.2">
      <c r="A1212" s="142" t="s">
        <v>3064</v>
      </c>
      <c r="B1212" s="11" t="s">
        <v>2440</v>
      </c>
      <c r="C1212" s="117">
        <v>790</v>
      </c>
    </row>
    <row r="1213" spans="1:3" x14ac:dyDescent="0.2">
      <c r="A1213" s="142" t="s">
        <v>3065</v>
      </c>
      <c r="B1213" s="11" t="s">
        <v>2441</v>
      </c>
      <c r="C1213" s="117">
        <v>890</v>
      </c>
    </row>
    <row r="1214" spans="1:3" x14ac:dyDescent="0.2">
      <c r="A1214" s="142" t="s">
        <v>3066</v>
      </c>
      <c r="B1214" s="11" t="s">
        <v>2442</v>
      </c>
      <c r="C1214" s="117">
        <v>940</v>
      </c>
    </row>
    <row r="1215" spans="1:3" x14ac:dyDescent="0.2">
      <c r="A1215" s="142" t="s">
        <v>3067</v>
      </c>
      <c r="B1215" s="11" t="s">
        <v>2443</v>
      </c>
      <c r="C1215" s="117">
        <v>660</v>
      </c>
    </row>
    <row r="1216" spans="1:3" x14ac:dyDescent="0.2">
      <c r="A1216" s="142" t="s">
        <v>3068</v>
      </c>
      <c r="B1216" s="11" t="s">
        <v>2444</v>
      </c>
      <c r="C1216" s="117">
        <v>680</v>
      </c>
    </row>
    <row r="1217" spans="1:3" x14ac:dyDescent="0.2">
      <c r="A1217" s="142" t="s">
        <v>3069</v>
      </c>
      <c r="B1217" s="11" t="s">
        <v>2445</v>
      </c>
      <c r="C1217" s="117">
        <v>730</v>
      </c>
    </row>
    <row r="1218" spans="1:3" x14ac:dyDescent="0.2">
      <c r="A1218" s="142" t="s">
        <v>3070</v>
      </c>
      <c r="B1218" s="11" t="s">
        <v>2446</v>
      </c>
      <c r="C1218" s="117">
        <v>760</v>
      </c>
    </row>
    <row r="1219" spans="1:3" x14ac:dyDescent="0.2">
      <c r="A1219" s="142" t="s">
        <v>3071</v>
      </c>
      <c r="B1219" s="11" t="s">
        <v>2447</v>
      </c>
      <c r="C1219" s="117">
        <v>790</v>
      </c>
    </row>
    <row r="1220" spans="1:3" x14ac:dyDescent="0.2">
      <c r="A1220" s="142" t="s">
        <v>3072</v>
      </c>
      <c r="B1220" s="11" t="s">
        <v>2448</v>
      </c>
      <c r="C1220" s="117">
        <v>940</v>
      </c>
    </row>
    <row r="1221" spans="1:3" x14ac:dyDescent="0.2">
      <c r="A1221" s="142" t="s">
        <v>3073</v>
      </c>
      <c r="B1221" s="11" t="s">
        <v>2449</v>
      </c>
      <c r="C1221" s="117">
        <v>730</v>
      </c>
    </row>
    <row r="1222" spans="1:3" x14ac:dyDescent="0.2">
      <c r="A1222" s="142" t="s">
        <v>3074</v>
      </c>
      <c r="B1222" s="11" t="s">
        <v>2450</v>
      </c>
      <c r="C1222" s="117">
        <v>760</v>
      </c>
    </row>
    <row r="1223" spans="1:3" x14ac:dyDescent="0.2">
      <c r="A1223" s="142" t="s">
        <v>3075</v>
      </c>
      <c r="B1223" s="11" t="s">
        <v>2451</v>
      </c>
      <c r="C1223" s="117">
        <v>790</v>
      </c>
    </row>
    <row r="1224" spans="1:3" x14ac:dyDescent="0.2">
      <c r="A1224" s="142" t="s">
        <v>3076</v>
      </c>
      <c r="B1224" s="11" t="s">
        <v>2452</v>
      </c>
      <c r="C1224" s="117">
        <v>1040</v>
      </c>
    </row>
    <row r="1225" spans="1:3" x14ac:dyDescent="0.2">
      <c r="A1225" s="142" t="s">
        <v>3077</v>
      </c>
      <c r="B1225" s="11" t="s">
        <v>2453</v>
      </c>
      <c r="C1225" s="117">
        <v>810</v>
      </c>
    </row>
    <row r="1226" spans="1:3" x14ac:dyDescent="0.2">
      <c r="A1226" s="142" t="s">
        <v>3078</v>
      </c>
      <c r="B1226" s="11" t="s">
        <v>2454</v>
      </c>
      <c r="C1226" s="117">
        <v>860</v>
      </c>
    </row>
    <row r="1227" spans="1:3" x14ac:dyDescent="0.2">
      <c r="A1227" s="142" t="s">
        <v>3079</v>
      </c>
      <c r="B1227" s="11" t="s">
        <v>2455</v>
      </c>
      <c r="C1227" s="117">
        <v>820</v>
      </c>
    </row>
    <row r="1228" spans="1:3" x14ac:dyDescent="0.2">
      <c r="A1228" s="142" t="s">
        <v>3080</v>
      </c>
      <c r="B1228" s="11" t="s">
        <v>2456</v>
      </c>
      <c r="C1228" s="117">
        <v>870</v>
      </c>
    </row>
    <row r="1229" spans="1:3" x14ac:dyDescent="0.2">
      <c r="A1229" s="142" t="s">
        <v>3081</v>
      </c>
      <c r="B1229" s="11" t="s">
        <v>2457</v>
      </c>
      <c r="C1229" s="117">
        <v>820</v>
      </c>
    </row>
    <row r="1230" spans="1:3" x14ac:dyDescent="0.2">
      <c r="A1230" s="142" t="s">
        <v>3082</v>
      </c>
      <c r="B1230" s="11" t="s">
        <v>2458</v>
      </c>
      <c r="C1230" s="117">
        <v>870</v>
      </c>
    </row>
    <row r="1231" spans="1:3" x14ac:dyDescent="0.2">
      <c r="A1231" s="142" t="s">
        <v>3083</v>
      </c>
      <c r="B1231" s="11" t="s">
        <v>2459</v>
      </c>
      <c r="C1231" s="117">
        <v>810</v>
      </c>
    </row>
    <row r="1232" spans="1:3" x14ac:dyDescent="0.2">
      <c r="A1232" s="142" t="s">
        <v>3084</v>
      </c>
      <c r="B1232" s="11" t="s">
        <v>2460</v>
      </c>
      <c r="C1232" s="117">
        <v>840</v>
      </c>
    </row>
    <row r="1233" spans="1:3" x14ac:dyDescent="0.2">
      <c r="A1233" s="142" t="s">
        <v>3085</v>
      </c>
      <c r="B1233" s="11" t="s">
        <v>2461</v>
      </c>
      <c r="C1233" s="117">
        <v>370</v>
      </c>
    </row>
    <row r="1234" spans="1:3" x14ac:dyDescent="0.2">
      <c r="A1234" s="142" t="s">
        <v>3086</v>
      </c>
      <c r="B1234" s="11" t="s">
        <v>2462</v>
      </c>
      <c r="C1234" s="117">
        <v>320</v>
      </c>
    </row>
    <row r="1235" spans="1:3" x14ac:dyDescent="0.2">
      <c r="A1235" s="142" t="s">
        <v>3087</v>
      </c>
      <c r="B1235" s="11" t="s">
        <v>2463</v>
      </c>
      <c r="C1235" s="117">
        <v>310</v>
      </c>
    </row>
    <row r="1236" spans="1:3" x14ac:dyDescent="0.2">
      <c r="A1236" s="142" t="s">
        <v>3088</v>
      </c>
      <c r="B1236" s="11" t="s">
        <v>2464</v>
      </c>
      <c r="C1236" s="117">
        <v>460</v>
      </c>
    </row>
    <row r="1237" spans="1:3" x14ac:dyDescent="0.2">
      <c r="A1237" s="142" t="s">
        <v>3089</v>
      </c>
      <c r="B1237" s="11" t="s">
        <v>2465</v>
      </c>
      <c r="C1237" s="117">
        <v>560</v>
      </c>
    </row>
    <row r="1238" spans="1:3" x14ac:dyDescent="0.2">
      <c r="A1238" s="142" t="s">
        <v>3090</v>
      </c>
      <c r="B1238" s="11" t="s">
        <v>2466</v>
      </c>
      <c r="C1238" s="117">
        <v>610</v>
      </c>
    </row>
    <row r="1239" spans="1:3" x14ac:dyDescent="0.2">
      <c r="A1239" s="142" t="s">
        <v>3091</v>
      </c>
      <c r="B1239" s="11" t="s">
        <v>2467</v>
      </c>
      <c r="C1239" s="117">
        <v>330</v>
      </c>
    </row>
    <row r="1240" spans="1:3" x14ac:dyDescent="0.2">
      <c r="A1240" s="142" t="s">
        <v>3092</v>
      </c>
      <c r="B1240" s="11" t="s">
        <v>2468</v>
      </c>
      <c r="C1240" s="117">
        <v>350</v>
      </c>
    </row>
    <row r="1241" spans="1:3" x14ac:dyDescent="0.2">
      <c r="A1241" s="142" t="s">
        <v>3093</v>
      </c>
      <c r="B1241" s="11" t="s">
        <v>2469</v>
      </c>
      <c r="C1241" s="117">
        <v>400</v>
      </c>
    </row>
    <row r="1242" spans="1:3" x14ac:dyDescent="0.2">
      <c r="A1242" s="142" t="s">
        <v>3094</v>
      </c>
      <c r="B1242" s="11" t="s">
        <v>2470</v>
      </c>
      <c r="C1242" s="117">
        <v>430</v>
      </c>
    </row>
    <row r="1243" spans="1:3" x14ac:dyDescent="0.2">
      <c r="A1243" s="142" t="s">
        <v>3095</v>
      </c>
      <c r="B1243" s="11" t="s">
        <v>2471</v>
      </c>
      <c r="C1243" s="117">
        <v>460</v>
      </c>
    </row>
    <row r="1244" spans="1:3" x14ac:dyDescent="0.2">
      <c r="A1244" s="142" t="s">
        <v>3096</v>
      </c>
      <c r="B1244" s="11" t="s">
        <v>2472</v>
      </c>
      <c r="C1244" s="117">
        <v>610</v>
      </c>
    </row>
    <row r="1245" spans="1:3" x14ac:dyDescent="0.2">
      <c r="A1245" s="142" t="s">
        <v>3097</v>
      </c>
      <c r="B1245" s="11" t="s">
        <v>2473</v>
      </c>
      <c r="C1245" s="117">
        <v>400</v>
      </c>
    </row>
    <row r="1246" spans="1:3" x14ac:dyDescent="0.2">
      <c r="A1246" s="142" t="s">
        <v>3098</v>
      </c>
      <c r="B1246" s="11" t="s">
        <v>2474</v>
      </c>
      <c r="C1246" s="117">
        <v>430</v>
      </c>
    </row>
    <row r="1247" spans="1:3" x14ac:dyDescent="0.2">
      <c r="A1247" s="142" t="s">
        <v>3099</v>
      </c>
      <c r="B1247" s="11" t="s">
        <v>2475</v>
      </c>
      <c r="C1247" s="117">
        <v>460</v>
      </c>
    </row>
    <row r="1248" spans="1:3" x14ac:dyDescent="0.2">
      <c r="A1248" s="142" t="s">
        <v>3100</v>
      </c>
      <c r="B1248" s="11" t="s">
        <v>2476</v>
      </c>
      <c r="C1248" s="117">
        <v>660</v>
      </c>
    </row>
    <row r="1249" spans="1:3" x14ac:dyDescent="0.2">
      <c r="A1249" s="142" t="s">
        <v>3101</v>
      </c>
      <c r="B1249" s="11" t="s">
        <v>2477</v>
      </c>
      <c r="C1249" s="117">
        <v>530</v>
      </c>
    </row>
    <row r="1250" spans="1:3" x14ac:dyDescent="0.2">
      <c r="A1250" s="142" t="s">
        <v>3102</v>
      </c>
      <c r="B1250" s="11" t="s">
        <v>2478</v>
      </c>
      <c r="C1250" s="117">
        <v>580</v>
      </c>
    </row>
    <row r="1251" spans="1:3" x14ac:dyDescent="0.2">
      <c r="A1251" s="142" t="s">
        <v>3103</v>
      </c>
      <c r="B1251" s="11" t="s">
        <v>2479</v>
      </c>
      <c r="C1251" s="117">
        <v>540</v>
      </c>
    </row>
    <row r="1252" spans="1:3" x14ac:dyDescent="0.2">
      <c r="A1252" s="142" t="s">
        <v>3104</v>
      </c>
      <c r="B1252" s="11" t="s">
        <v>2480</v>
      </c>
      <c r="C1252" s="117">
        <v>590</v>
      </c>
    </row>
    <row r="1253" spans="1:3" x14ac:dyDescent="0.2">
      <c r="A1253" s="142" t="s">
        <v>3105</v>
      </c>
      <c r="B1253" s="11" t="s">
        <v>2481</v>
      </c>
      <c r="C1253" s="117">
        <v>540</v>
      </c>
    </row>
    <row r="1254" spans="1:3" x14ac:dyDescent="0.2">
      <c r="A1254" s="142" t="s">
        <v>3106</v>
      </c>
      <c r="B1254" s="11" t="s">
        <v>2482</v>
      </c>
      <c r="C1254" s="117">
        <v>590</v>
      </c>
    </row>
    <row r="1255" spans="1:3" x14ac:dyDescent="0.2">
      <c r="A1255" s="142" t="s">
        <v>3107</v>
      </c>
      <c r="B1255" s="11" t="s">
        <v>2483</v>
      </c>
      <c r="C1255" s="117">
        <v>530</v>
      </c>
    </row>
    <row r="1256" spans="1:3" x14ac:dyDescent="0.2">
      <c r="A1256" s="142" t="s">
        <v>3108</v>
      </c>
      <c r="B1256" s="11" t="s">
        <v>2484</v>
      </c>
      <c r="C1256" s="117">
        <v>560</v>
      </c>
    </row>
    <row r="1257" spans="1:3" x14ac:dyDescent="0.2">
      <c r="A1257" s="142" t="s">
        <v>3109</v>
      </c>
      <c r="B1257" s="11" t="s">
        <v>2485</v>
      </c>
      <c r="C1257" s="117">
        <v>370</v>
      </c>
    </row>
    <row r="1258" spans="1:3" x14ac:dyDescent="0.2">
      <c r="A1258" s="142" t="s">
        <v>3110</v>
      </c>
      <c r="B1258" s="11" t="s">
        <v>2486</v>
      </c>
      <c r="C1258" s="117">
        <v>350</v>
      </c>
    </row>
    <row r="1259" spans="1:3" x14ac:dyDescent="0.2">
      <c r="A1259" s="142" t="s">
        <v>3111</v>
      </c>
      <c r="B1259" s="11" t="s">
        <v>2487</v>
      </c>
      <c r="C1259" s="117">
        <v>340</v>
      </c>
    </row>
    <row r="1260" spans="1:3" x14ac:dyDescent="0.2">
      <c r="A1260" s="142" t="s">
        <v>3112</v>
      </c>
      <c r="B1260" s="11" t="s">
        <v>2488</v>
      </c>
      <c r="C1260" s="117">
        <v>490</v>
      </c>
    </row>
    <row r="1261" spans="1:3" x14ac:dyDescent="0.2">
      <c r="A1261" s="142" t="s">
        <v>3113</v>
      </c>
      <c r="B1261" s="11" t="s">
        <v>2489</v>
      </c>
      <c r="C1261" s="117">
        <v>590</v>
      </c>
    </row>
    <row r="1262" spans="1:3" x14ac:dyDescent="0.2">
      <c r="A1262" s="142" t="s">
        <v>3114</v>
      </c>
      <c r="B1262" s="11" t="s">
        <v>2490</v>
      </c>
      <c r="C1262" s="117">
        <v>640</v>
      </c>
    </row>
    <row r="1263" spans="1:3" x14ac:dyDescent="0.2">
      <c r="A1263" s="142" t="s">
        <v>3115</v>
      </c>
      <c r="B1263" s="11" t="s">
        <v>2491</v>
      </c>
      <c r="C1263" s="117">
        <v>360</v>
      </c>
    </row>
    <row r="1264" spans="1:3" x14ac:dyDescent="0.2">
      <c r="A1264" s="142" t="s">
        <v>3116</v>
      </c>
      <c r="B1264" s="11" t="s">
        <v>2492</v>
      </c>
      <c r="C1264" s="117">
        <v>380</v>
      </c>
    </row>
    <row r="1265" spans="1:3" x14ac:dyDescent="0.2">
      <c r="A1265" s="142" t="s">
        <v>3117</v>
      </c>
      <c r="B1265" s="11" t="s">
        <v>2493</v>
      </c>
      <c r="C1265" s="117">
        <v>430</v>
      </c>
    </row>
    <row r="1266" spans="1:3" x14ac:dyDescent="0.2">
      <c r="A1266" s="142" t="s">
        <v>3118</v>
      </c>
      <c r="B1266" s="11" t="s">
        <v>2494</v>
      </c>
      <c r="C1266" s="117">
        <v>460</v>
      </c>
    </row>
    <row r="1267" spans="1:3" x14ac:dyDescent="0.2">
      <c r="A1267" s="142" t="s">
        <v>3119</v>
      </c>
      <c r="B1267" s="11" t="s">
        <v>2495</v>
      </c>
      <c r="C1267" s="117">
        <v>490</v>
      </c>
    </row>
    <row r="1268" spans="1:3" x14ac:dyDescent="0.2">
      <c r="A1268" s="142" t="s">
        <v>3120</v>
      </c>
      <c r="B1268" s="11" t="s">
        <v>2496</v>
      </c>
      <c r="C1268" s="117">
        <v>640</v>
      </c>
    </row>
    <row r="1269" spans="1:3" x14ac:dyDescent="0.2">
      <c r="A1269" s="142" t="s">
        <v>3121</v>
      </c>
      <c r="B1269" s="11" t="s">
        <v>2497</v>
      </c>
      <c r="C1269" s="117">
        <v>430</v>
      </c>
    </row>
    <row r="1270" spans="1:3" x14ac:dyDescent="0.2">
      <c r="A1270" s="142" t="s">
        <v>3122</v>
      </c>
      <c r="B1270" s="11" t="s">
        <v>2498</v>
      </c>
      <c r="C1270" s="117">
        <v>460</v>
      </c>
    </row>
    <row r="1271" spans="1:3" x14ac:dyDescent="0.2">
      <c r="A1271" s="142" t="s">
        <v>3123</v>
      </c>
      <c r="B1271" s="11" t="s">
        <v>2499</v>
      </c>
      <c r="C1271" s="117">
        <v>490</v>
      </c>
    </row>
    <row r="1272" spans="1:3" x14ac:dyDescent="0.2">
      <c r="A1272" s="142" t="s">
        <v>3124</v>
      </c>
      <c r="B1272" s="11" t="s">
        <v>2500</v>
      </c>
      <c r="C1272" s="117">
        <v>690</v>
      </c>
    </row>
    <row r="1273" spans="1:3" x14ac:dyDescent="0.2">
      <c r="A1273" s="142" t="s">
        <v>3125</v>
      </c>
      <c r="B1273" s="11" t="s">
        <v>2501</v>
      </c>
      <c r="C1273" s="117">
        <v>560</v>
      </c>
    </row>
    <row r="1274" spans="1:3" x14ac:dyDescent="0.2">
      <c r="A1274" s="142" t="s">
        <v>3126</v>
      </c>
      <c r="B1274" s="11" t="s">
        <v>2502</v>
      </c>
      <c r="C1274" s="117">
        <v>610</v>
      </c>
    </row>
    <row r="1275" spans="1:3" x14ac:dyDescent="0.2">
      <c r="A1275" s="142" t="s">
        <v>3127</v>
      </c>
      <c r="B1275" s="11" t="s">
        <v>2503</v>
      </c>
      <c r="C1275" s="117">
        <v>570</v>
      </c>
    </row>
    <row r="1276" spans="1:3" x14ac:dyDescent="0.2">
      <c r="A1276" s="142" t="s">
        <v>3128</v>
      </c>
      <c r="B1276" s="11" t="s">
        <v>2504</v>
      </c>
      <c r="C1276" s="117">
        <v>620</v>
      </c>
    </row>
    <row r="1277" spans="1:3" x14ac:dyDescent="0.2">
      <c r="A1277" s="142" t="s">
        <v>3129</v>
      </c>
      <c r="B1277" s="11" t="s">
        <v>2505</v>
      </c>
      <c r="C1277" s="117">
        <v>570</v>
      </c>
    </row>
    <row r="1278" spans="1:3" x14ac:dyDescent="0.2">
      <c r="A1278" s="142" t="s">
        <v>3130</v>
      </c>
      <c r="B1278" s="11" t="s">
        <v>2506</v>
      </c>
      <c r="C1278" s="117">
        <v>620</v>
      </c>
    </row>
    <row r="1279" spans="1:3" x14ac:dyDescent="0.2">
      <c r="A1279" s="142" t="s">
        <v>3131</v>
      </c>
      <c r="B1279" s="11" t="s">
        <v>2507</v>
      </c>
      <c r="C1279" s="117">
        <v>560</v>
      </c>
    </row>
    <row r="1280" spans="1:3" x14ac:dyDescent="0.2">
      <c r="A1280" s="142" t="s">
        <v>3132</v>
      </c>
      <c r="B1280" s="11" t="s">
        <v>2508</v>
      </c>
      <c r="C1280" s="117">
        <v>590</v>
      </c>
    </row>
    <row r="1281" spans="1:3" x14ac:dyDescent="0.2">
      <c r="A1281" s="142" t="s">
        <v>3133</v>
      </c>
      <c r="B1281" s="11" t="s">
        <v>2509</v>
      </c>
      <c r="C1281" s="117">
        <v>430</v>
      </c>
    </row>
    <row r="1282" spans="1:3" x14ac:dyDescent="0.2">
      <c r="A1282" s="142" t="s">
        <v>3134</v>
      </c>
      <c r="B1282" s="11" t="s">
        <v>2510</v>
      </c>
      <c r="C1282" s="117">
        <v>380</v>
      </c>
    </row>
    <row r="1283" spans="1:3" x14ac:dyDescent="0.2">
      <c r="A1283" s="142" t="s">
        <v>3135</v>
      </c>
      <c r="B1283" s="11" t="s">
        <v>2511</v>
      </c>
      <c r="C1283" s="117">
        <v>370</v>
      </c>
    </row>
    <row r="1284" spans="1:3" x14ac:dyDescent="0.2">
      <c r="A1284" s="142" t="s">
        <v>3136</v>
      </c>
      <c r="B1284" s="11" t="s">
        <v>2512</v>
      </c>
      <c r="C1284" s="117">
        <v>520</v>
      </c>
    </row>
    <row r="1285" spans="1:3" x14ac:dyDescent="0.2">
      <c r="A1285" s="142" t="s">
        <v>3137</v>
      </c>
      <c r="B1285" s="11" t="s">
        <v>2513</v>
      </c>
      <c r="C1285" s="117">
        <v>620</v>
      </c>
    </row>
    <row r="1286" spans="1:3" x14ac:dyDescent="0.2">
      <c r="A1286" s="142" t="s">
        <v>3138</v>
      </c>
      <c r="B1286" s="11" t="s">
        <v>2514</v>
      </c>
      <c r="C1286" s="117">
        <v>670</v>
      </c>
    </row>
    <row r="1287" spans="1:3" x14ac:dyDescent="0.2">
      <c r="A1287" s="142" t="s">
        <v>3139</v>
      </c>
      <c r="B1287" s="11" t="s">
        <v>2515</v>
      </c>
      <c r="C1287" s="117">
        <v>390</v>
      </c>
    </row>
    <row r="1288" spans="1:3" x14ac:dyDescent="0.2">
      <c r="A1288" s="142" t="s">
        <v>3140</v>
      </c>
      <c r="B1288" s="11" t="s">
        <v>2516</v>
      </c>
      <c r="C1288" s="117">
        <v>410</v>
      </c>
    </row>
    <row r="1289" spans="1:3" x14ac:dyDescent="0.2">
      <c r="A1289" s="142" t="s">
        <v>3141</v>
      </c>
      <c r="B1289" s="11" t="s">
        <v>2517</v>
      </c>
      <c r="C1289" s="117">
        <v>460</v>
      </c>
    </row>
    <row r="1290" spans="1:3" x14ac:dyDescent="0.2">
      <c r="A1290" s="142" t="s">
        <v>3142</v>
      </c>
      <c r="B1290" s="11" t="s">
        <v>2518</v>
      </c>
      <c r="C1290" s="117">
        <v>490</v>
      </c>
    </row>
    <row r="1291" spans="1:3" x14ac:dyDescent="0.2">
      <c r="A1291" s="142" t="s">
        <v>3143</v>
      </c>
      <c r="B1291" s="11" t="s">
        <v>2519</v>
      </c>
      <c r="C1291" s="117">
        <v>520</v>
      </c>
    </row>
    <row r="1292" spans="1:3" x14ac:dyDescent="0.2">
      <c r="A1292" s="142" t="s">
        <v>3144</v>
      </c>
      <c r="B1292" s="11" t="s">
        <v>2520</v>
      </c>
      <c r="C1292" s="117">
        <v>670</v>
      </c>
    </row>
    <row r="1293" spans="1:3" x14ac:dyDescent="0.2">
      <c r="A1293" s="142" t="s">
        <v>3145</v>
      </c>
      <c r="B1293" s="11" t="s">
        <v>2521</v>
      </c>
      <c r="C1293" s="117">
        <v>460</v>
      </c>
    </row>
    <row r="1294" spans="1:3" x14ac:dyDescent="0.2">
      <c r="A1294" s="142" t="s">
        <v>3146</v>
      </c>
      <c r="B1294" s="11" t="s">
        <v>2522</v>
      </c>
      <c r="C1294" s="117">
        <v>490</v>
      </c>
    </row>
    <row r="1295" spans="1:3" x14ac:dyDescent="0.2">
      <c r="A1295" s="142" t="s">
        <v>3147</v>
      </c>
      <c r="B1295" s="11" t="s">
        <v>2523</v>
      </c>
      <c r="C1295" s="117">
        <v>520</v>
      </c>
    </row>
    <row r="1296" spans="1:3" x14ac:dyDescent="0.2">
      <c r="A1296" s="142" t="s">
        <v>3148</v>
      </c>
      <c r="B1296" s="11" t="s">
        <v>2524</v>
      </c>
      <c r="C1296" s="117">
        <v>720</v>
      </c>
    </row>
    <row r="1297" spans="1:3" x14ac:dyDescent="0.2">
      <c r="A1297" s="142" t="s">
        <v>3149</v>
      </c>
      <c r="B1297" s="11" t="s">
        <v>2525</v>
      </c>
      <c r="C1297" s="117">
        <v>590</v>
      </c>
    </row>
    <row r="1298" spans="1:3" x14ac:dyDescent="0.2">
      <c r="A1298" s="142" t="s">
        <v>3150</v>
      </c>
      <c r="B1298" s="11" t="s">
        <v>2526</v>
      </c>
      <c r="C1298" s="117">
        <v>640</v>
      </c>
    </row>
    <row r="1299" spans="1:3" x14ac:dyDescent="0.2">
      <c r="A1299" s="142" t="s">
        <v>3151</v>
      </c>
      <c r="B1299" s="11" t="s">
        <v>2527</v>
      </c>
      <c r="C1299" s="117">
        <v>600</v>
      </c>
    </row>
    <row r="1300" spans="1:3" x14ac:dyDescent="0.2">
      <c r="A1300" s="142" t="s">
        <v>3152</v>
      </c>
      <c r="B1300" s="11" t="s">
        <v>2528</v>
      </c>
      <c r="C1300" s="117">
        <v>650</v>
      </c>
    </row>
    <row r="1301" spans="1:3" x14ac:dyDescent="0.2">
      <c r="A1301" s="142" t="s">
        <v>3153</v>
      </c>
      <c r="B1301" s="11" t="s">
        <v>2529</v>
      </c>
      <c r="C1301" s="117">
        <v>600</v>
      </c>
    </row>
    <row r="1302" spans="1:3" x14ac:dyDescent="0.2">
      <c r="A1302" s="142" t="s">
        <v>3154</v>
      </c>
      <c r="B1302" s="11" t="s">
        <v>2530</v>
      </c>
      <c r="C1302" s="117">
        <v>650</v>
      </c>
    </row>
    <row r="1303" spans="1:3" x14ac:dyDescent="0.2">
      <c r="A1303" s="142" t="s">
        <v>3155</v>
      </c>
      <c r="B1303" s="11" t="s">
        <v>2531</v>
      </c>
      <c r="C1303" s="117">
        <v>590</v>
      </c>
    </row>
    <row r="1304" spans="1:3" x14ac:dyDescent="0.2">
      <c r="A1304" s="142" t="s">
        <v>3156</v>
      </c>
      <c r="B1304" s="11" t="s">
        <v>2532</v>
      </c>
      <c r="C1304" s="117">
        <v>620</v>
      </c>
    </row>
    <row r="1305" spans="1:3" x14ac:dyDescent="0.2">
      <c r="A1305" s="142" t="s">
        <v>3157</v>
      </c>
      <c r="B1305" s="11" t="s">
        <v>2533</v>
      </c>
      <c r="C1305" s="117">
        <v>700</v>
      </c>
    </row>
    <row r="1306" spans="1:3" x14ac:dyDescent="0.2">
      <c r="A1306" s="142" t="s">
        <v>3158</v>
      </c>
      <c r="B1306" s="11" t="s">
        <v>2534</v>
      </c>
      <c r="C1306" s="117">
        <v>650</v>
      </c>
    </row>
    <row r="1307" spans="1:3" x14ac:dyDescent="0.2">
      <c r="A1307" s="142" t="s">
        <v>3159</v>
      </c>
      <c r="B1307" s="11" t="s">
        <v>2535</v>
      </c>
      <c r="C1307" s="117">
        <v>640</v>
      </c>
    </row>
    <row r="1308" spans="1:3" x14ac:dyDescent="0.2">
      <c r="A1308" s="142" t="s">
        <v>3160</v>
      </c>
      <c r="B1308" s="11" t="s">
        <v>2536</v>
      </c>
      <c r="C1308" s="117">
        <v>790</v>
      </c>
    </row>
    <row r="1309" spans="1:3" x14ac:dyDescent="0.2">
      <c r="A1309" s="142" t="s">
        <v>3161</v>
      </c>
      <c r="B1309" s="11" t="s">
        <v>2537</v>
      </c>
      <c r="C1309" s="117">
        <v>890</v>
      </c>
    </row>
    <row r="1310" spans="1:3" x14ac:dyDescent="0.2">
      <c r="A1310" s="142" t="s">
        <v>3162</v>
      </c>
      <c r="B1310" s="11" t="s">
        <v>2538</v>
      </c>
      <c r="C1310" s="117">
        <v>940</v>
      </c>
    </row>
    <row r="1311" spans="1:3" x14ac:dyDescent="0.2">
      <c r="A1311" s="142" t="s">
        <v>3163</v>
      </c>
      <c r="B1311" s="11" t="s">
        <v>2539</v>
      </c>
      <c r="C1311" s="117">
        <v>660</v>
      </c>
    </row>
    <row r="1312" spans="1:3" x14ac:dyDescent="0.2">
      <c r="A1312" s="142" t="s">
        <v>3164</v>
      </c>
      <c r="B1312" s="11" t="s">
        <v>2540</v>
      </c>
      <c r="C1312" s="117">
        <v>680</v>
      </c>
    </row>
    <row r="1313" spans="1:3" x14ac:dyDescent="0.2">
      <c r="A1313" s="142" t="s">
        <v>3165</v>
      </c>
      <c r="B1313" s="11" t="s">
        <v>2541</v>
      </c>
      <c r="C1313" s="117">
        <v>730</v>
      </c>
    </row>
    <row r="1314" spans="1:3" x14ac:dyDescent="0.2">
      <c r="A1314" s="142" t="s">
        <v>3166</v>
      </c>
      <c r="B1314" s="11" t="s">
        <v>2542</v>
      </c>
      <c r="C1314" s="117">
        <v>760</v>
      </c>
    </row>
    <row r="1315" spans="1:3" x14ac:dyDescent="0.2">
      <c r="A1315" s="142" t="s">
        <v>3167</v>
      </c>
      <c r="B1315" s="11" t="s">
        <v>2543</v>
      </c>
      <c r="C1315" s="117">
        <v>790</v>
      </c>
    </row>
    <row r="1316" spans="1:3" x14ac:dyDescent="0.2">
      <c r="A1316" s="142" t="s">
        <v>3168</v>
      </c>
      <c r="B1316" s="11" t="s">
        <v>2544</v>
      </c>
      <c r="C1316" s="117">
        <v>940</v>
      </c>
    </row>
    <row r="1317" spans="1:3" x14ac:dyDescent="0.2">
      <c r="A1317" s="142" t="s">
        <v>3169</v>
      </c>
      <c r="B1317" s="11" t="s">
        <v>2545</v>
      </c>
      <c r="C1317" s="117">
        <v>730</v>
      </c>
    </row>
    <row r="1318" spans="1:3" x14ac:dyDescent="0.2">
      <c r="A1318" s="142" t="s">
        <v>3170</v>
      </c>
      <c r="B1318" s="11" t="s">
        <v>2546</v>
      </c>
      <c r="C1318" s="117">
        <v>760</v>
      </c>
    </row>
    <row r="1319" spans="1:3" x14ac:dyDescent="0.2">
      <c r="A1319" s="142" t="s">
        <v>3171</v>
      </c>
      <c r="B1319" s="11" t="s">
        <v>2547</v>
      </c>
      <c r="C1319" s="117">
        <v>790</v>
      </c>
    </row>
    <row r="1320" spans="1:3" x14ac:dyDescent="0.2">
      <c r="A1320" s="142" t="s">
        <v>3172</v>
      </c>
      <c r="B1320" s="11" t="s">
        <v>2548</v>
      </c>
      <c r="C1320" s="117">
        <v>1040</v>
      </c>
    </row>
    <row r="1321" spans="1:3" x14ac:dyDescent="0.2">
      <c r="A1321" s="142" t="s">
        <v>3173</v>
      </c>
      <c r="B1321" s="11" t="s">
        <v>2549</v>
      </c>
      <c r="C1321" s="117">
        <v>810</v>
      </c>
    </row>
    <row r="1322" spans="1:3" x14ac:dyDescent="0.2">
      <c r="A1322" s="142" t="s">
        <v>3174</v>
      </c>
      <c r="B1322" s="11" t="s">
        <v>2550</v>
      </c>
      <c r="C1322" s="117">
        <v>860</v>
      </c>
    </row>
    <row r="1323" spans="1:3" x14ac:dyDescent="0.2">
      <c r="A1323" s="142" t="s">
        <v>3175</v>
      </c>
      <c r="B1323" s="11" t="s">
        <v>2551</v>
      </c>
      <c r="C1323" s="117">
        <v>820</v>
      </c>
    </row>
    <row r="1324" spans="1:3" x14ac:dyDescent="0.2">
      <c r="A1324" s="142" t="s">
        <v>3176</v>
      </c>
      <c r="B1324" s="11" t="s">
        <v>2552</v>
      </c>
      <c r="C1324" s="117">
        <v>870</v>
      </c>
    </row>
    <row r="1325" spans="1:3" x14ac:dyDescent="0.2">
      <c r="A1325" s="142" t="s">
        <v>3177</v>
      </c>
      <c r="B1325" s="11" t="s">
        <v>2553</v>
      </c>
      <c r="C1325" s="117">
        <v>820</v>
      </c>
    </row>
    <row r="1326" spans="1:3" x14ac:dyDescent="0.2">
      <c r="A1326" s="142" t="s">
        <v>3178</v>
      </c>
      <c r="B1326" s="11" t="s">
        <v>2554</v>
      </c>
      <c r="C1326" s="117">
        <v>870</v>
      </c>
    </row>
    <row r="1327" spans="1:3" x14ac:dyDescent="0.2">
      <c r="A1327" s="142" t="s">
        <v>3179</v>
      </c>
      <c r="B1327" s="11" t="s">
        <v>2555</v>
      </c>
      <c r="C1327" s="117">
        <v>810</v>
      </c>
    </row>
    <row r="1328" spans="1:3" x14ac:dyDescent="0.2">
      <c r="A1328" s="142" t="s">
        <v>3180</v>
      </c>
      <c r="B1328" s="11" t="s">
        <v>2556</v>
      </c>
      <c r="C1328" s="117">
        <v>840</v>
      </c>
    </row>
    <row r="1329" spans="1:3" x14ac:dyDescent="0.2">
      <c r="A1329" s="142" t="s">
        <v>3181</v>
      </c>
      <c r="B1329" s="11" t="s">
        <v>2557</v>
      </c>
      <c r="C1329" s="117">
        <v>470</v>
      </c>
    </row>
    <row r="1330" spans="1:3" x14ac:dyDescent="0.2">
      <c r="A1330" s="142" t="s">
        <v>3182</v>
      </c>
      <c r="B1330" s="11" t="s">
        <v>2558</v>
      </c>
      <c r="C1330" s="117">
        <v>430</v>
      </c>
    </row>
    <row r="1331" spans="1:3" x14ac:dyDescent="0.2">
      <c r="A1331" s="142" t="s">
        <v>3183</v>
      </c>
      <c r="B1331" s="11" t="s">
        <v>2559</v>
      </c>
      <c r="C1331" s="117">
        <v>420</v>
      </c>
    </row>
    <row r="1332" spans="1:3" x14ac:dyDescent="0.2">
      <c r="A1332" s="142" t="s">
        <v>3184</v>
      </c>
      <c r="B1332" s="11" t="s">
        <v>2560</v>
      </c>
      <c r="C1332" s="117">
        <v>570</v>
      </c>
    </row>
    <row r="1333" spans="1:3" x14ac:dyDescent="0.2">
      <c r="A1333" s="142" t="s">
        <v>3185</v>
      </c>
      <c r="B1333" s="11" t="s">
        <v>2561</v>
      </c>
      <c r="C1333" s="117">
        <v>670</v>
      </c>
    </row>
    <row r="1334" spans="1:3" x14ac:dyDescent="0.2">
      <c r="A1334" s="142" t="s">
        <v>3186</v>
      </c>
      <c r="B1334" s="11" t="s">
        <v>2562</v>
      </c>
      <c r="C1334" s="117">
        <v>720</v>
      </c>
    </row>
    <row r="1335" spans="1:3" x14ac:dyDescent="0.2">
      <c r="A1335" s="142" t="s">
        <v>3187</v>
      </c>
      <c r="B1335" s="11" t="s">
        <v>2563</v>
      </c>
      <c r="C1335" s="117">
        <v>440</v>
      </c>
    </row>
    <row r="1336" spans="1:3" x14ac:dyDescent="0.2">
      <c r="A1336" s="142" t="s">
        <v>3188</v>
      </c>
      <c r="B1336" s="11" t="s">
        <v>2564</v>
      </c>
      <c r="C1336" s="117">
        <v>460</v>
      </c>
    </row>
    <row r="1337" spans="1:3" x14ac:dyDescent="0.2">
      <c r="A1337" s="142" t="s">
        <v>3189</v>
      </c>
      <c r="B1337" s="11" t="s">
        <v>2565</v>
      </c>
      <c r="C1337" s="117">
        <v>510</v>
      </c>
    </row>
    <row r="1338" spans="1:3" x14ac:dyDescent="0.2">
      <c r="A1338" s="142" t="s">
        <v>3190</v>
      </c>
      <c r="B1338" s="11" t="s">
        <v>2566</v>
      </c>
      <c r="C1338" s="117">
        <v>540</v>
      </c>
    </row>
    <row r="1339" spans="1:3" x14ac:dyDescent="0.2">
      <c r="A1339" s="142" t="s">
        <v>3191</v>
      </c>
      <c r="B1339" s="11" t="s">
        <v>2567</v>
      </c>
      <c r="C1339" s="117">
        <v>570</v>
      </c>
    </row>
    <row r="1340" spans="1:3" x14ac:dyDescent="0.2">
      <c r="A1340" s="142" t="s">
        <v>3192</v>
      </c>
      <c r="B1340" s="11" t="s">
        <v>2568</v>
      </c>
      <c r="C1340" s="117">
        <v>720</v>
      </c>
    </row>
    <row r="1341" spans="1:3" x14ac:dyDescent="0.2">
      <c r="A1341" s="142" t="s">
        <v>3193</v>
      </c>
      <c r="B1341" s="11" t="s">
        <v>2569</v>
      </c>
      <c r="C1341" s="117">
        <v>510</v>
      </c>
    </row>
    <row r="1342" spans="1:3" x14ac:dyDescent="0.2">
      <c r="A1342" s="142" t="s">
        <v>3194</v>
      </c>
      <c r="B1342" s="11" t="s">
        <v>2570</v>
      </c>
      <c r="C1342" s="117">
        <v>540</v>
      </c>
    </row>
    <row r="1343" spans="1:3" x14ac:dyDescent="0.2">
      <c r="A1343" s="142" t="s">
        <v>3195</v>
      </c>
      <c r="B1343" s="11" t="s">
        <v>2571</v>
      </c>
      <c r="C1343" s="117">
        <v>570</v>
      </c>
    </row>
    <row r="1344" spans="1:3" x14ac:dyDescent="0.2">
      <c r="A1344" s="142" t="s">
        <v>3196</v>
      </c>
      <c r="B1344" s="11" t="s">
        <v>2572</v>
      </c>
      <c r="C1344" s="117">
        <v>770</v>
      </c>
    </row>
    <row r="1345" spans="1:3" x14ac:dyDescent="0.2">
      <c r="A1345" s="142" t="s">
        <v>3197</v>
      </c>
      <c r="B1345" s="11" t="s">
        <v>2573</v>
      </c>
      <c r="C1345" s="117">
        <v>640</v>
      </c>
    </row>
    <row r="1346" spans="1:3" x14ac:dyDescent="0.2">
      <c r="A1346" s="142" t="s">
        <v>3198</v>
      </c>
      <c r="B1346" s="11" t="s">
        <v>2574</v>
      </c>
      <c r="C1346" s="117">
        <v>690</v>
      </c>
    </row>
    <row r="1347" spans="1:3" x14ac:dyDescent="0.2">
      <c r="A1347" s="142" t="s">
        <v>3199</v>
      </c>
      <c r="B1347" s="11" t="s">
        <v>2575</v>
      </c>
      <c r="C1347" s="117">
        <v>650</v>
      </c>
    </row>
    <row r="1348" spans="1:3" x14ac:dyDescent="0.2">
      <c r="A1348" s="142" t="s">
        <v>3200</v>
      </c>
      <c r="B1348" s="11" t="s">
        <v>2576</v>
      </c>
      <c r="C1348" s="117">
        <v>700</v>
      </c>
    </row>
    <row r="1349" spans="1:3" x14ac:dyDescent="0.2">
      <c r="A1349" s="142" t="s">
        <v>3201</v>
      </c>
      <c r="B1349" s="11" t="s">
        <v>2577</v>
      </c>
      <c r="C1349" s="117">
        <v>650</v>
      </c>
    </row>
    <row r="1350" spans="1:3" x14ac:dyDescent="0.2">
      <c r="A1350" s="142" t="s">
        <v>3202</v>
      </c>
      <c r="B1350" s="11" t="s">
        <v>2578</v>
      </c>
      <c r="C1350" s="117">
        <v>700</v>
      </c>
    </row>
    <row r="1351" spans="1:3" x14ac:dyDescent="0.2">
      <c r="A1351" s="142" t="s">
        <v>3203</v>
      </c>
      <c r="B1351" s="11" t="s">
        <v>2579</v>
      </c>
      <c r="C1351" s="117">
        <v>640</v>
      </c>
    </row>
    <row r="1352" spans="1:3" x14ac:dyDescent="0.2">
      <c r="A1352" s="142" t="s">
        <v>3204</v>
      </c>
      <c r="B1352" s="11" t="s">
        <v>2580</v>
      </c>
      <c r="C1352" s="117">
        <v>670</v>
      </c>
    </row>
    <row r="1353" spans="1:3" x14ac:dyDescent="0.2">
      <c r="A1353" s="142" t="s">
        <v>3205</v>
      </c>
      <c r="B1353" s="11" t="s">
        <v>2581</v>
      </c>
      <c r="C1353" s="117">
        <v>500</v>
      </c>
    </row>
    <row r="1354" spans="1:3" x14ac:dyDescent="0.2">
      <c r="A1354" s="142" t="s">
        <v>3206</v>
      </c>
      <c r="B1354" s="11" t="s">
        <v>2582</v>
      </c>
      <c r="C1354" s="117">
        <v>460</v>
      </c>
    </row>
    <row r="1355" spans="1:3" x14ac:dyDescent="0.2">
      <c r="A1355" s="142" t="s">
        <v>3207</v>
      </c>
      <c r="B1355" s="11" t="s">
        <v>2583</v>
      </c>
      <c r="C1355" s="117">
        <v>450</v>
      </c>
    </row>
    <row r="1356" spans="1:3" x14ac:dyDescent="0.2">
      <c r="A1356" s="142" t="s">
        <v>3208</v>
      </c>
      <c r="B1356" s="11" t="s">
        <v>2584</v>
      </c>
      <c r="C1356" s="117">
        <v>600</v>
      </c>
    </row>
    <row r="1357" spans="1:3" x14ac:dyDescent="0.2">
      <c r="A1357" s="142" t="s">
        <v>3209</v>
      </c>
      <c r="B1357" s="11" t="s">
        <v>2585</v>
      </c>
      <c r="C1357" s="117">
        <v>700</v>
      </c>
    </row>
    <row r="1358" spans="1:3" x14ac:dyDescent="0.2">
      <c r="A1358" s="142" t="s">
        <v>3210</v>
      </c>
      <c r="B1358" s="11" t="s">
        <v>2586</v>
      </c>
      <c r="C1358" s="117">
        <v>750</v>
      </c>
    </row>
    <row r="1359" spans="1:3" x14ac:dyDescent="0.2">
      <c r="A1359" s="142" t="s">
        <v>3211</v>
      </c>
      <c r="B1359" s="11" t="s">
        <v>2587</v>
      </c>
      <c r="C1359" s="117">
        <v>470</v>
      </c>
    </row>
    <row r="1360" spans="1:3" x14ac:dyDescent="0.2">
      <c r="A1360" s="142" t="s">
        <v>3212</v>
      </c>
      <c r="B1360" s="11" t="s">
        <v>2588</v>
      </c>
      <c r="C1360" s="117">
        <v>490</v>
      </c>
    </row>
    <row r="1361" spans="1:3" x14ac:dyDescent="0.2">
      <c r="A1361" s="142" t="s">
        <v>3213</v>
      </c>
      <c r="B1361" s="11" t="s">
        <v>2589</v>
      </c>
      <c r="C1361" s="117">
        <v>540</v>
      </c>
    </row>
    <row r="1362" spans="1:3" x14ac:dyDescent="0.2">
      <c r="A1362" s="142" t="s">
        <v>3214</v>
      </c>
      <c r="B1362" s="11" t="s">
        <v>2590</v>
      </c>
      <c r="C1362" s="117">
        <v>570</v>
      </c>
    </row>
    <row r="1363" spans="1:3" x14ac:dyDescent="0.2">
      <c r="A1363" s="142" t="s">
        <v>3215</v>
      </c>
      <c r="B1363" s="11" t="s">
        <v>2591</v>
      </c>
      <c r="C1363" s="117">
        <v>600</v>
      </c>
    </row>
    <row r="1364" spans="1:3" x14ac:dyDescent="0.2">
      <c r="A1364" s="142" t="s">
        <v>3216</v>
      </c>
      <c r="B1364" s="11" t="s">
        <v>2592</v>
      </c>
      <c r="C1364" s="117">
        <v>750</v>
      </c>
    </row>
    <row r="1365" spans="1:3" x14ac:dyDescent="0.2">
      <c r="A1365" s="142" t="s">
        <v>3217</v>
      </c>
      <c r="B1365" s="11" t="s">
        <v>2593</v>
      </c>
      <c r="C1365" s="117">
        <v>540</v>
      </c>
    </row>
    <row r="1366" spans="1:3" x14ac:dyDescent="0.2">
      <c r="A1366" s="142" t="s">
        <v>3218</v>
      </c>
      <c r="B1366" s="11" t="s">
        <v>2594</v>
      </c>
      <c r="C1366" s="117">
        <v>570</v>
      </c>
    </row>
    <row r="1367" spans="1:3" x14ac:dyDescent="0.2">
      <c r="A1367" s="142" t="s">
        <v>3219</v>
      </c>
      <c r="B1367" s="11" t="s">
        <v>2595</v>
      </c>
      <c r="C1367" s="117">
        <v>600</v>
      </c>
    </row>
    <row r="1368" spans="1:3" x14ac:dyDescent="0.2">
      <c r="A1368" s="142" t="s">
        <v>3220</v>
      </c>
      <c r="B1368" s="11" t="s">
        <v>2596</v>
      </c>
      <c r="C1368" s="117">
        <v>800</v>
      </c>
    </row>
    <row r="1369" spans="1:3" x14ac:dyDescent="0.2">
      <c r="A1369" s="142" t="s">
        <v>3221</v>
      </c>
      <c r="B1369" s="11" t="s">
        <v>2597</v>
      </c>
      <c r="C1369" s="117">
        <v>670</v>
      </c>
    </row>
    <row r="1370" spans="1:3" x14ac:dyDescent="0.2">
      <c r="A1370" s="142" t="s">
        <v>3222</v>
      </c>
      <c r="B1370" s="11" t="s">
        <v>2598</v>
      </c>
      <c r="C1370" s="117">
        <v>720</v>
      </c>
    </row>
    <row r="1371" spans="1:3" x14ac:dyDescent="0.2">
      <c r="A1371" s="142" t="s">
        <v>3223</v>
      </c>
      <c r="B1371" s="11" t="s">
        <v>2599</v>
      </c>
      <c r="C1371" s="117">
        <v>680</v>
      </c>
    </row>
    <row r="1372" spans="1:3" x14ac:dyDescent="0.2">
      <c r="A1372" s="142" t="s">
        <v>3224</v>
      </c>
      <c r="B1372" s="11" t="s">
        <v>2600</v>
      </c>
      <c r="C1372" s="117">
        <v>730</v>
      </c>
    </row>
    <row r="1373" spans="1:3" x14ac:dyDescent="0.2">
      <c r="A1373" s="142" t="s">
        <v>3225</v>
      </c>
      <c r="B1373" s="11" t="s">
        <v>2601</v>
      </c>
      <c r="C1373" s="117">
        <v>680</v>
      </c>
    </row>
    <row r="1374" spans="1:3" x14ac:dyDescent="0.2">
      <c r="A1374" s="142" t="s">
        <v>3226</v>
      </c>
      <c r="B1374" s="11" t="s">
        <v>2602</v>
      </c>
      <c r="C1374" s="117">
        <v>730</v>
      </c>
    </row>
    <row r="1375" spans="1:3" x14ac:dyDescent="0.2">
      <c r="A1375" s="142" t="s">
        <v>3227</v>
      </c>
      <c r="B1375" s="11" t="s">
        <v>2603</v>
      </c>
      <c r="C1375" s="117">
        <v>670</v>
      </c>
    </row>
    <row r="1376" spans="1:3" x14ac:dyDescent="0.2">
      <c r="A1376" s="142" t="s">
        <v>3228</v>
      </c>
      <c r="B1376" s="11" t="s">
        <v>2604</v>
      </c>
      <c r="C1376" s="117">
        <v>700</v>
      </c>
    </row>
    <row r="1377" spans="1:3" x14ac:dyDescent="0.2">
      <c r="A1377" s="142" t="s">
        <v>3229</v>
      </c>
      <c r="B1377" s="11" t="s">
        <v>2605</v>
      </c>
      <c r="C1377" s="117">
        <v>540</v>
      </c>
    </row>
    <row r="1378" spans="1:3" x14ac:dyDescent="0.2">
      <c r="A1378" s="142" t="s">
        <v>3230</v>
      </c>
      <c r="B1378" s="11" t="s">
        <v>2606</v>
      </c>
      <c r="C1378" s="117">
        <v>500</v>
      </c>
    </row>
    <row r="1379" spans="1:3" x14ac:dyDescent="0.2">
      <c r="A1379" s="142" t="s">
        <v>3231</v>
      </c>
      <c r="B1379" s="11" t="s">
        <v>2607</v>
      </c>
      <c r="C1379" s="117">
        <v>490</v>
      </c>
    </row>
    <row r="1380" spans="1:3" x14ac:dyDescent="0.2">
      <c r="A1380" s="142" t="s">
        <v>3232</v>
      </c>
      <c r="B1380" s="11" t="s">
        <v>2608</v>
      </c>
      <c r="C1380" s="117">
        <v>640</v>
      </c>
    </row>
    <row r="1381" spans="1:3" x14ac:dyDescent="0.2">
      <c r="A1381" s="142" t="s">
        <v>3233</v>
      </c>
      <c r="B1381" s="11" t="s">
        <v>2609</v>
      </c>
      <c r="C1381" s="117">
        <v>740</v>
      </c>
    </row>
    <row r="1382" spans="1:3" x14ac:dyDescent="0.2">
      <c r="A1382" s="142" t="s">
        <v>3234</v>
      </c>
      <c r="B1382" s="11" t="s">
        <v>2610</v>
      </c>
      <c r="C1382" s="117">
        <v>790</v>
      </c>
    </row>
    <row r="1383" spans="1:3" x14ac:dyDescent="0.2">
      <c r="A1383" s="142" t="s">
        <v>3235</v>
      </c>
      <c r="B1383" s="11" t="s">
        <v>2611</v>
      </c>
      <c r="C1383" s="117">
        <v>510</v>
      </c>
    </row>
    <row r="1384" spans="1:3" x14ac:dyDescent="0.2">
      <c r="A1384" s="142" t="s">
        <v>3236</v>
      </c>
      <c r="B1384" s="11" t="s">
        <v>2612</v>
      </c>
      <c r="C1384" s="117">
        <v>530</v>
      </c>
    </row>
    <row r="1385" spans="1:3" x14ac:dyDescent="0.2">
      <c r="A1385" s="142" t="s">
        <v>3237</v>
      </c>
      <c r="B1385" s="11" t="s">
        <v>2613</v>
      </c>
      <c r="C1385" s="117">
        <v>580</v>
      </c>
    </row>
    <row r="1386" spans="1:3" x14ac:dyDescent="0.2">
      <c r="A1386" s="142" t="s">
        <v>3238</v>
      </c>
      <c r="B1386" s="11" t="s">
        <v>2614</v>
      </c>
      <c r="C1386" s="117">
        <v>610</v>
      </c>
    </row>
    <row r="1387" spans="1:3" x14ac:dyDescent="0.2">
      <c r="A1387" s="142" t="s">
        <v>3239</v>
      </c>
      <c r="B1387" s="11" t="s">
        <v>2615</v>
      </c>
      <c r="C1387" s="117">
        <v>640</v>
      </c>
    </row>
    <row r="1388" spans="1:3" x14ac:dyDescent="0.2">
      <c r="A1388" s="142" t="s">
        <v>3240</v>
      </c>
      <c r="B1388" s="11" t="s">
        <v>2616</v>
      </c>
      <c r="C1388" s="117">
        <v>790</v>
      </c>
    </row>
    <row r="1389" spans="1:3" x14ac:dyDescent="0.2">
      <c r="A1389" s="142" t="s">
        <v>3241</v>
      </c>
      <c r="B1389" s="11" t="s">
        <v>2617</v>
      </c>
      <c r="C1389" s="117">
        <v>580</v>
      </c>
    </row>
    <row r="1390" spans="1:3" x14ac:dyDescent="0.2">
      <c r="A1390" s="142" t="s">
        <v>3242</v>
      </c>
      <c r="B1390" s="11" t="s">
        <v>2618</v>
      </c>
      <c r="C1390" s="117">
        <v>610</v>
      </c>
    </row>
    <row r="1391" spans="1:3" x14ac:dyDescent="0.2">
      <c r="A1391" s="142" t="s">
        <v>3243</v>
      </c>
      <c r="B1391" s="11" t="s">
        <v>2619</v>
      </c>
      <c r="C1391" s="117">
        <v>640</v>
      </c>
    </row>
    <row r="1392" spans="1:3" x14ac:dyDescent="0.2">
      <c r="A1392" s="142" t="s">
        <v>3244</v>
      </c>
      <c r="B1392" s="11" t="s">
        <v>2620</v>
      </c>
      <c r="C1392" s="117">
        <v>840</v>
      </c>
    </row>
    <row r="1393" spans="1:3" x14ac:dyDescent="0.2">
      <c r="A1393" s="142" t="s">
        <v>3245</v>
      </c>
      <c r="B1393" s="11" t="s">
        <v>2621</v>
      </c>
      <c r="C1393" s="117">
        <v>710</v>
      </c>
    </row>
    <row r="1394" spans="1:3" x14ac:dyDescent="0.2">
      <c r="A1394" s="142" t="s">
        <v>3246</v>
      </c>
      <c r="B1394" s="11" t="s">
        <v>2622</v>
      </c>
      <c r="C1394" s="117">
        <v>760</v>
      </c>
    </row>
    <row r="1395" spans="1:3" x14ac:dyDescent="0.2">
      <c r="A1395" s="142" t="s">
        <v>3247</v>
      </c>
      <c r="B1395" s="11" t="s">
        <v>2623</v>
      </c>
      <c r="C1395" s="117">
        <v>720</v>
      </c>
    </row>
    <row r="1396" spans="1:3" x14ac:dyDescent="0.2">
      <c r="A1396" s="142" t="s">
        <v>3248</v>
      </c>
      <c r="B1396" s="11" t="s">
        <v>2624</v>
      </c>
      <c r="C1396" s="117">
        <v>770</v>
      </c>
    </row>
    <row r="1397" spans="1:3" x14ac:dyDescent="0.2">
      <c r="A1397" s="142" t="s">
        <v>3249</v>
      </c>
      <c r="B1397" s="11" t="s">
        <v>2625</v>
      </c>
      <c r="C1397" s="117">
        <v>720</v>
      </c>
    </row>
    <row r="1398" spans="1:3" x14ac:dyDescent="0.2">
      <c r="A1398" s="142" t="s">
        <v>3250</v>
      </c>
      <c r="B1398" s="11" t="s">
        <v>2626</v>
      </c>
      <c r="C1398" s="117">
        <v>770</v>
      </c>
    </row>
    <row r="1399" spans="1:3" x14ac:dyDescent="0.2">
      <c r="A1399" s="142" t="s">
        <v>3251</v>
      </c>
      <c r="B1399" s="11" t="s">
        <v>2627</v>
      </c>
      <c r="C1399" s="117">
        <v>710</v>
      </c>
    </row>
    <row r="1400" spans="1:3" x14ac:dyDescent="0.2">
      <c r="A1400" s="142" t="s">
        <v>3252</v>
      </c>
      <c r="B1400" s="11" t="s">
        <v>2628</v>
      </c>
      <c r="C1400" s="117">
        <v>740</v>
      </c>
    </row>
    <row r="1401" spans="1:3" x14ac:dyDescent="0.2">
      <c r="A1401" s="142" t="s">
        <v>3253</v>
      </c>
      <c r="B1401" s="11" t="s">
        <v>2629</v>
      </c>
      <c r="C1401" s="117">
        <v>570</v>
      </c>
    </row>
    <row r="1402" spans="1:3" x14ac:dyDescent="0.2">
      <c r="A1402" s="142" t="s">
        <v>3254</v>
      </c>
      <c r="B1402" s="11" t="s">
        <v>2630</v>
      </c>
      <c r="C1402" s="117">
        <v>530</v>
      </c>
    </row>
    <row r="1403" spans="1:3" x14ac:dyDescent="0.2">
      <c r="A1403" s="142" t="s">
        <v>3255</v>
      </c>
      <c r="B1403" s="11" t="s">
        <v>2631</v>
      </c>
      <c r="C1403" s="117">
        <v>520</v>
      </c>
    </row>
    <row r="1404" spans="1:3" x14ac:dyDescent="0.2">
      <c r="A1404" s="142" t="s">
        <v>3256</v>
      </c>
      <c r="B1404" s="11" t="s">
        <v>2632</v>
      </c>
      <c r="C1404" s="117">
        <v>670</v>
      </c>
    </row>
    <row r="1405" spans="1:3" x14ac:dyDescent="0.2">
      <c r="A1405" s="142" t="s">
        <v>3257</v>
      </c>
      <c r="B1405" s="11" t="s">
        <v>2633</v>
      </c>
      <c r="C1405" s="117">
        <v>770</v>
      </c>
    </row>
    <row r="1406" spans="1:3" x14ac:dyDescent="0.2">
      <c r="A1406" s="142" t="s">
        <v>3258</v>
      </c>
      <c r="B1406" s="11" t="s">
        <v>2634</v>
      </c>
      <c r="C1406" s="117">
        <v>820</v>
      </c>
    </row>
    <row r="1407" spans="1:3" x14ac:dyDescent="0.2">
      <c r="A1407" s="142" t="s">
        <v>3259</v>
      </c>
      <c r="B1407" s="11" t="s">
        <v>2635</v>
      </c>
      <c r="C1407" s="117">
        <v>540</v>
      </c>
    </row>
    <row r="1408" spans="1:3" x14ac:dyDescent="0.2">
      <c r="A1408" s="142" t="s">
        <v>3260</v>
      </c>
      <c r="B1408" s="11" t="s">
        <v>2636</v>
      </c>
      <c r="C1408" s="117">
        <v>560</v>
      </c>
    </row>
    <row r="1409" spans="1:3" x14ac:dyDescent="0.2">
      <c r="A1409" s="142" t="s">
        <v>3261</v>
      </c>
      <c r="B1409" s="11" t="s">
        <v>2637</v>
      </c>
      <c r="C1409" s="117">
        <v>610</v>
      </c>
    </row>
    <row r="1410" spans="1:3" x14ac:dyDescent="0.2">
      <c r="A1410" s="142" t="s">
        <v>3262</v>
      </c>
      <c r="B1410" s="11" t="s">
        <v>2638</v>
      </c>
      <c r="C1410" s="117">
        <v>640</v>
      </c>
    </row>
    <row r="1411" spans="1:3" x14ac:dyDescent="0.2">
      <c r="A1411" s="142" t="s">
        <v>3263</v>
      </c>
      <c r="B1411" s="11" t="s">
        <v>2639</v>
      </c>
      <c r="C1411" s="117">
        <v>670</v>
      </c>
    </row>
    <row r="1412" spans="1:3" x14ac:dyDescent="0.2">
      <c r="A1412" s="142" t="s">
        <v>3264</v>
      </c>
      <c r="B1412" s="11" t="s">
        <v>2640</v>
      </c>
      <c r="C1412" s="117">
        <v>820</v>
      </c>
    </row>
    <row r="1413" spans="1:3" x14ac:dyDescent="0.2">
      <c r="A1413" s="142" t="s">
        <v>3265</v>
      </c>
      <c r="B1413" s="11" t="s">
        <v>2641</v>
      </c>
      <c r="C1413" s="117">
        <v>610</v>
      </c>
    </row>
    <row r="1414" spans="1:3" x14ac:dyDescent="0.2">
      <c r="A1414" s="142" t="s">
        <v>3266</v>
      </c>
      <c r="B1414" s="11" t="s">
        <v>2642</v>
      </c>
      <c r="C1414" s="117">
        <v>640</v>
      </c>
    </row>
    <row r="1415" spans="1:3" x14ac:dyDescent="0.2">
      <c r="A1415" s="142" t="s">
        <v>3267</v>
      </c>
      <c r="B1415" s="11" t="s">
        <v>2643</v>
      </c>
      <c r="C1415" s="117">
        <v>670</v>
      </c>
    </row>
    <row r="1416" spans="1:3" x14ac:dyDescent="0.2">
      <c r="A1416" s="142" t="s">
        <v>3268</v>
      </c>
      <c r="B1416" s="11" t="s">
        <v>2644</v>
      </c>
      <c r="C1416" s="117">
        <v>870</v>
      </c>
    </row>
    <row r="1417" spans="1:3" x14ac:dyDescent="0.2">
      <c r="A1417" s="142" t="s">
        <v>3269</v>
      </c>
      <c r="B1417" s="11" t="s">
        <v>2645</v>
      </c>
      <c r="C1417" s="117">
        <v>740</v>
      </c>
    </row>
    <row r="1418" spans="1:3" x14ac:dyDescent="0.2">
      <c r="A1418" s="142" t="s">
        <v>3270</v>
      </c>
      <c r="B1418" s="11" t="s">
        <v>2646</v>
      </c>
      <c r="C1418" s="117">
        <v>790</v>
      </c>
    </row>
    <row r="1419" spans="1:3" x14ac:dyDescent="0.2">
      <c r="A1419" s="142" t="s">
        <v>3271</v>
      </c>
      <c r="B1419" s="11" t="s">
        <v>2647</v>
      </c>
      <c r="C1419" s="117">
        <v>750</v>
      </c>
    </row>
    <row r="1420" spans="1:3" x14ac:dyDescent="0.2">
      <c r="A1420" s="142" t="s">
        <v>3272</v>
      </c>
      <c r="B1420" s="11" t="s">
        <v>2648</v>
      </c>
      <c r="C1420" s="117">
        <v>800</v>
      </c>
    </row>
    <row r="1421" spans="1:3" x14ac:dyDescent="0.2">
      <c r="A1421" s="142" t="s">
        <v>3273</v>
      </c>
      <c r="B1421" s="11" t="s">
        <v>2649</v>
      </c>
      <c r="C1421" s="117">
        <v>750</v>
      </c>
    </row>
    <row r="1422" spans="1:3" x14ac:dyDescent="0.2">
      <c r="A1422" s="142" t="s">
        <v>3274</v>
      </c>
      <c r="B1422" s="11" t="s">
        <v>2650</v>
      </c>
      <c r="C1422" s="117">
        <v>800</v>
      </c>
    </row>
    <row r="1423" spans="1:3" x14ac:dyDescent="0.2">
      <c r="A1423" s="142" t="s">
        <v>3275</v>
      </c>
      <c r="B1423" s="11" t="s">
        <v>2651</v>
      </c>
      <c r="C1423" s="117">
        <v>740</v>
      </c>
    </row>
    <row r="1424" spans="1:3" x14ac:dyDescent="0.2">
      <c r="A1424" s="142" t="s">
        <v>3276</v>
      </c>
      <c r="B1424" s="11" t="s">
        <v>2652</v>
      </c>
      <c r="C1424" s="117">
        <v>770</v>
      </c>
    </row>
    <row r="1425" spans="1:3" x14ac:dyDescent="0.2">
      <c r="A1425" s="142" t="s">
        <v>3277</v>
      </c>
      <c r="B1425" s="11" t="s">
        <v>2653</v>
      </c>
      <c r="C1425" s="117">
        <v>430</v>
      </c>
    </row>
    <row r="1426" spans="1:3" x14ac:dyDescent="0.2">
      <c r="A1426" s="142" t="s">
        <v>3278</v>
      </c>
      <c r="B1426" s="11" t="s">
        <v>2654</v>
      </c>
      <c r="C1426" s="117">
        <v>390</v>
      </c>
    </row>
    <row r="1427" spans="1:3" x14ac:dyDescent="0.2">
      <c r="A1427" s="142" t="s">
        <v>3279</v>
      </c>
      <c r="B1427" s="11" t="s">
        <v>2655</v>
      </c>
      <c r="C1427" s="117">
        <v>380</v>
      </c>
    </row>
    <row r="1428" spans="1:3" x14ac:dyDescent="0.2">
      <c r="A1428" s="142" t="s">
        <v>3280</v>
      </c>
      <c r="B1428" s="11" t="s">
        <v>2656</v>
      </c>
      <c r="C1428" s="117">
        <v>530</v>
      </c>
    </row>
    <row r="1429" spans="1:3" x14ac:dyDescent="0.2">
      <c r="A1429" s="142" t="s">
        <v>3281</v>
      </c>
      <c r="B1429" s="11" t="s">
        <v>2657</v>
      </c>
      <c r="C1429" s="117">
        <v>630</v>
      </c>
    </row>
    <row r="1430" spans="1:3" x14ac:dyDescent="0.2">
      <c r="A1430" s="142" t="s">
        <v>3282</v>
      </c>
      <c r="B1430" s="11" t="s">
        <v>2658</v>
      </c>
      <c r="C1430" s="117">
        <v>680</v>
      </c>
    </row>
    <row r="1431" spans="1:3" x14ac:dyDescent="0.2">
      <c r="A1431" s="142" t="s">
        <v>3283</v>
      </c>
      <c r="B1431" s="11" t="s">
        <v>2659</v>
      </c>
      <c r="C1431" s="117">
        <v>400</v>
      </c>
    </row>
    <row r="1432" spans="1:3" x14ac:dyDescent="0.2">
      <c r="A1432" s="142" t="s">
        <v>3284</v>
      </c>
      <c r="B1432" s="11" t="s">
        <v>2660</v>
      </c>
      <c r="C1432" s="117">
        <v>420</v>
      </c>
    </row>
    <row r="1433" spans="1:3" x14ac:dyDescent="0.2">
      <c r="A1433" s="142" t="s">
        <v>3285</v>
      </c>
      <c r="B1433" s="11" t="s">
        <v>2661</v>
      </c>
      <c r="C1433" s="117">
        <v>470</v>
      </c>
    </row>
    <row r="1434" spans="1:3" x14ac:dyDescent="0.2">
      <c r="A1434" s="142" t="s">
        <v>3286</v>
      </c>
      <c r="B1434" s="11" t="s">
        <v>2662</v>
      </c>
      <c r="C1434" s="117">
        <v>500</v>
      </c>
    </row>
    <row r="1435" spans="1:3" x14ac:dyDescent="0.2">
      <c r="A1435" s="142" t="s">
        <v>3287</v>
      </c>
      <c r="B1435" s="11" t="s">
        <v>2663</v>
      </c>
      <c r="C1435" s="117">
        <v>530</v>
      </c>
    </row>
    <row r="1436" spans="1:3" x14ac:dyDescent="0.2">
      <c r="A1436" s="142" t="s">
        <v>3288</v>
      </c>
      <c r="B1436" s="11" t="s">
        <v>2664</v>
      </c>
      <c r="C1436" s="117">
        <v>680</v>
      </c>
    </row>
    <row r="1437" spans="1:3" x14ac:dyDescent="0.2">
      <c r="A1437" s="142" t="s">
        <v>3289</v>
      </c>
      <c r="B1437" s="11" t="s">
        <v>2665</v>
      </c>
      <c r="C1437" s="117">
        <v>470</v>
      </c>
    </row>
    <row r="1438" spans="1:3" x14ac:dyDescent="0.2">
      <c r="A1438" s="142" t="s">
        <v>3290</v>
      </c>
      <c r="B1438" s="11" t="s">
        <v>2666</v>
      </c>
      <c r="C1438" s="117">
        <v>500</v>
      </c>
    </row>
    <row r="1439" spans="1:3" x14ac:dyDescent="0.2">
      <c r="A1439" s="142" t="s">
        <v>3291</v>
      </c>
      <c r="B1439" s="11" t="s">
        <v>2667</v>
      </c>
      <c r="C1439" s="117">
        <v>530</v>
      </c>
    </row>
    <row r="1440" spans="1:3" x14ac:dyDescent="0.2">
      <c r="A1440" s="142" t="s">
        <v>3292</v>
      </c>
      <c r="B1440" s="11" t="s">
        <v>2668</v>
      </c>
      <c r="C1440" s="117">
        <v>730</v>
      </c>
    </row>
    <row r="1441" spans="1:3" x14ac:dyDescent="0.2">
      <c r="A1441" s="142" t="s">
        <v>3293</v>
      </c>
      <c r="B1441" s="11" t="s">
        <v>2669</v>
      </c>
      <c r="C1441" s="117">
        <v>600</v>
      </c>
    </row>
    <row r="1442" spans="1:3" x14ac:dyDescent="0.2">
      <c r="A1442" s="142" t="s">
        <v>3294</v>
      </c>
      <c r="B1442" s="11" t="s">
        <v>2670</v>
      </c>
      <c r="C1442" s="117">
        <v>650</v>
      </c>
    </row>
    <row r="1443" spans="1:3" x14ac:dyDescent="0.2">
      <c r="A1443" s="142" t="s">
        <v>3295</v>
      </c>
      <c r="B1443" s="11" t="s">
        <v>2671</v>
      </c>
      <c r="C1443" s="117">
        <v>610</v>
      </c>
    </row>
    <row r="1444" spans="1:3" x14ac:dyDescent="0.2">
      <c r="A1444" s="142" t="s">
        <v>3296</v>
      </c>
      <c r="B1444" s="11" t="s">
        <v>2672</v>
      </c>
      <c r="C1444" s="117">
        <v>660</v>
      </c>
    </row>
    <row r="1445" spans="1:3" x14ac:dyDescent="0.2">
      <c r="A1445" s="142" t="s">
        <v>3297</v>
      </c>
      <c r="B1445" s="11" t="s">
        <v>2673</v>
      </c>
      <c r="C1445" s="117">
        <v>610</v>
      </c>
    </row>
    <row r="1446" spans="1:3" x14ac:dyDescent="0.2">
      <c r="A1446" s="142" t="s">
        <v>3298</v>
      </c>
      <c r="B1446" s="11" t="s">
        <v>2674</v>
      </c>
      <c r="C1446" s="117">
        <v>660</v>
      </c>
    </row>
    <row r="1447" spans="1:3" x14ac:dyDescent="0.2">
      <c r="A1447" s="142" t="s">
        <v>3299</v>
      </c>
      <c r="B1447" s="11" t="s">
        <v>2675</v>
      </c>
      <c r="C1447" s="117">
        <v>600</v>
      </c>
    </row>
    <row r="1448" spans="1:3" x14ac:dyDescent="0.2">
      <c r="A1448" s="142" t="s">
        <v>3300</v>
      </c>
      <c r="B1448" s="11" t="s">
        <v>2676</v>
      </c>
      <c r="C1448" s="117">
        <v>630</v>
      </c>
    </row>
    <row r="1449" spans="1:3" x14ac:dyDescent="0.2">
      <c r="A1449" s="142" t="s">
        <v>3301</v>
      </c>
      <c r="B1449" s="11" t="s">
        <v>2677</v>
      </c>
      <c r="C1449" s="117">
        <v>560</v>
      </c>
    </row>
    <row r="1450" spans="1:3" x14ac:dyDescent="0.2">
      <c r="A1450" s="142" t="s">
        <v>3302</v>
      </c>
      <c r="B1450" s="11" t="s">
        <v>2678</v>
      </c>
      <c r="C1450" s="117">
        <v>520</v>
      </c>
    </row>
    <row r="1451" spans="1:3" x14ac:dyDescent="0.2">
      <c r="A1451" s="142" t="s">
        <v>3303</v>
      </c>
      <c r="B1451" s="11" t="s">
        <v>2679</v>
      </c>
      <c r="C1451" s="117">
        <v>510</v>
      </c>
    </row>
    <row r="1452" spans="1:3" x14ac:dyDescent="0.2">
      <c r="A1452" s="142" t="s">
        <v>3304</v>
      </c>
      <c r="B1452" s="11" t="s">
        <v>2680</v>
      </c>
      <c r="C1452" s="117">
        <v>660</v>
      </c>
    </row>
    <row r="1453" spans="1:3" x14ac:dyDescent="0.2">
      <c r="A1453" s="142" t="s">
        <v>3305</v>
      </c>
      <c r="B1453" s="11" t="s">
        <v>2681</v>
      </c>
      <c r="C1453" s="117">
        <v>760</v>
      </c>
    </row>
    <row r="1454" spans="1:3" x14ac:dyDescent="0.2">
      <c r="A1454" s="142" t="s">
        <v>3306</v>
      </c>
      <c r="B1454" s="11" t="s">
        <v>2682</v>
      </c>
      <c r="C1454" s="117">
        <v>810</v>
      </c>
    </row>
    <row r="1455" spans="1:3" x14ac:dyDescent="0.2">
      <c r="A1455" s="142" t="s">
        <v>3307</v>
      </c>
      <c r="B1455" s="11" t="s">
        <v>2683</v>
      </c>
      <c r="C1455" s="117">
        <v>530</v>
      </c>
    </row>
    <row r="1456" spans="1:3" x14ac:dyDescent="0.2">
      <c r="A1456" s="142" t="s">
        <v>3308</v>
      </c>
      <c r="B1456" s="11" t="s">
        <v>2684</v>
      </c>
      <c r="C1456" s="117">
        <v>550</v>
      </c>
    </row>
    <row r="1457" spans="1:3" x14ac:dyDescent="0.2">
      <c r="A1457" s="142" t="s">
        <v>3309</v>
      </c>
      <c r="B1457" s="11" t="s">
        <v>2685</v>
      </c>
      <c r="C1457" s="117">
        <v>600</v>
      </c>
    </row>
    <row r="1458" spans="1:3" x14ac:dyDescent="0.2">
      <c r="A1458" s="142" t="s">
        <v>3310</v>
      </c>
      <c r="B1458" s="11" t="s">
        <v>2686</v>
      </c>
      <c r="C1458" s="117">
        <v>630</v>
      </c>
    </row>
    <row r="1459" spans="1:3" x14ac:dyDescent="0.2">
      <c r="A1459" s="142" t="s">
        <v>3311</v>
      </c>
      <c r="B1459" s="11" t="s">
        <v>2687</v>
      </c>
      <c r="C1459" s="117">
        <v>660</v>
      </c>
    </row>
    <row r="1460" spans="1:3" x14ac:dyDescent="0.2">
      <c r="A1460" s="142" t="s">
        <v>3312</v>
      </c>
      <c r="B1460" s="11" t="s">
        <v>2688</v>
      </c>
      <c r="C1460" s="117">
        <v>810</v>
      </c>
    </row>
    <row r="1461" spans="1:3" x14ac:dyDescent="0.2">
      <c r="A1461" s="142" t="s">
        <v>3313</v>
      </c>
      <c r="B1461" s="11" t="s">
        <v>2689</v>
      </c>
      <c r="C1461" s="117">
        <v>600</v>
      </c>
    </row>
    <row r="1462" spans="1:3" x14ac:dyDescent="0.2">
      <c r="A1462" s="142" t="s">
        <v>3314</v>
      </c>
      <c r="B1462" s="11" t="s">
        <v>2690</v>
      </c>
      <c r="C1462" s="117">
        <v>630</v>
      </c>
    </row>
    <row r="1463" spans="1:3" x14ac:dyDescent="0.2">
      <c r="A1463" s="142" t="s">
        <v>3315</v>
      </c>
      <c r="B1463" s="11" t="s">
        <v>2691</v>
      </c>
      <c r="C1463" s="117">
        <v>660</v>
      </c>
    </row>
    <row r="1464" spans="1:3" x14ac:dyDescent="0.2">
      <c r="A1464" s="142" t="s">
        <v>3316</v>
      </c>
      <c r="B1464" s="11" t="s">
        <v>2692</v>
      </c>
      <c r="C1464" s="117">
        <v>860</v>
      </c>
    </row>
    <row r="1465" spans="1:3" x14ac:dyDescent="0.2">
      <c r="A1465" s="142" t="s">
        <v>3317</v>
      </c>
      <c r="B1465" s="11" t="s">
        <v>2693</v>
      </c>
      <c r="C1465" s="117">
        <v>730</v>
      </c>
    </row>
    <row r="1466" spans="1:3" x14ac:dyDescent="0.2">
      <c r="A1466" s="142" t="s">
        <v>3318</v>
      </c>
      <c r="B1466" s="11" t="s">
        <v>2694</v>
      </c>
      <c r="C1466" s="117">
        <v>780</v>
      </c>
    </row>
    <row r="1467" spans="1:3" x14ac:dyDescent="0.2">
      <c r="A1467" s="142" t="s">
        <v>3319</v>
      </c>
      <c r="B1467" s="11" t="s">
        <v>2695</v>
      </c>
      <c r="C1467" s="117">
        <v>740</v>
      </c>
    </row>
    <row r="1468" spans="1:3" x14ac:dyDescent="0.2">
      <c r="A1468" s="142" t="s">
        <v>3320</v>
      </c>
      <c r="B1468" s="11" t="s">
        <v>2696</v>
      </c>
      <c r="C1468" s="117">
        <v>790</v>
      </c>
    </row>
    <row r="1469" spans="1:3" x14ac:dyDescent="0.2">
      <c r="A1469" s="142" t="s">
        <v>3321</v>
      </c>
      <c r="B1469" s="11" t="s">
        <v>2697</v>
      </c>
      <c r="C1469" s="117">
        <v>740</v>
      </c>
    </row>
    <row r="1470" spans="1:3" x14ac:dyDescent="0.2">
      <c r="A1470" s="142" t="s">
        <v>3322</v>
      </c>
      <c r="B1470" s="11" t="s">
        <v>2698</v>
      </c>
      <c r="C1470" s="117">
        <v>790</v>
      </c>
    </row>
    <row r="1471" spans="1:3" x14ac:dyDescent="0.2">
      <c r="A1471" s="142" t="s">
        <v>3323</v>
      </c>
      <c r="B1471" s="11" t="s">
        <v>2699</v>
      </c>
      <c r="C1471" s="117">
        <v>730</v>
      </c>
    </row>
    <row r="1472" spans="1:3" x14ac:dyDescent="0.2">
      <c r="A1472" s="142" t="s">
        <v>3324</v>
      </c>
      <c r="B1472" s="11" t="s">
        <v>2700</v>
      </c>
      <c r="C1472" s="117">
        <v>760</v>
      </c>
    </row>
    <row r="1473" spans="1:3" x14ac:dyDescent="0.2">
      <c r="A1473" s="142" t="s">
        <v>3325</v>
      </c>
      <c r="B1473" s="11" t="s">
        <v>2701</v>
      </c>
      <c r="C1473" s="117">
        <v>600</v>
      </c>
    </row>
    <row r="1474" spans="1:3" x14ac:dyDescent="0.2">
      <c r="A1474" s="142" t="s">
        <v>3326</v>
      </c>
      <c r="B1474" s="11" t="s">
        <v>2702</v>
      </c>
      <c r="C1474" s="117">
        <v>570</v>
      </c>
    </row>
    <row r="1475" spans="1:3" x14ac:dyDescent="0.2">
      <c r="A1475" s="142" t="s">
        <v>3327</v>
      </c>
      <c r="B1475" s="11" t="s">
        <v>2703</v>
      </c>
      <c r="C1475" s="117">
        <v>560</v>
      </c>
    </row>
    <row r="1476" spans="1:3" x14ac:dyDescent="0.2">
      <c r="A1476" s="142" t="s">
        <v>3328</v>
      </c>
      <c r="B1476" s="11" t="s">
        <v>2704</v>
      </c>
      <c r="C1476" s="117">
        <v>710</v>
      </c>
    </row>
    <row r="1477" spans="1:3" x14ac:dyDescent="0.2">
      <c r="A1477" s="142" t="s">
        <v>3329</v>
      </c>
      <c r="B1477" s="11" t="s">
        <v>2705</v>
      </c>
      <c r="C1477" s="117">
        <v>810</v>
      </c>
    </row>
    <row r="1478" spans="1:3" x14ac:dyDescent="0.2">
      <c r="A1478" s="142" t="s">
        <v>3330</v>
      </c>
      <c r="B1478" s="11" t="s">
        <v>2706</v>
      </c>
      <c r="C1478" s="117">
        <v>860</v>
      </c>
    </row>
    <row r="1479" spans="1:3" x14ac:dyDescent="0.2">
      <c r="A1479" s="142" t="s">
        <v>3331</v>
      </c>
      <c r="B1479" s="11" t="s">
        <v>2707</v>
      </c>
      <c r="C1479" s="117">
        <v>580</v>
      </c>
    </row>
    <row r="1480" spans="1:3" x14ac:dyDescent="0.2">
      <c r="A1480" s="142" t="s">
        <v>3332</v>
      </c>
      <c r="B1480" s="11" t="s">
        <v>2708</v>
      </c>
      <c r="C1480" s="117">
        <v>600</v>
      </c>
    </row>
    <row r="1481" spans="1:3" x14ac:dyDescent="0.2">
      <c r="A1481" s="142" t="s">
        <v>3333</v>
      </c>
      <c r="B1481" s="11" t="s">
        <v>2709</v>
      </c>
      <c r="C1481" s="117">
        <v>650</v>
      </c>
    </row>
    <row r="1482" spans="1:3" x14ac:dyDescent="0.2">
      <c r="A1482" s="142" t="s">
        <v>3334</v>
      </c>
      <c r="B1482" s="11" t="s">
        <v>2710</v>
      </c>
      <c r="C1482" s="117">
        <v>680</v>
      </c>
    </row>
    <row r="1483" spans="1:3" x14ac:dyDescent="0.2">
      <c r="A1483" s="142" t="s">
        <v>3335</v>
      </c>
      <c r="B1483" s="11" t="s">
        <v>2711</v>
      </c>
      <c r="C1483" s="117">
        <v>710</v>
      </c>
    </row>
    <row r="1484" spans="1:3" x14ac:dyDescent="0.2">
      <c r="A1484" s="142" t="s">
        <v>3336</v>
      </c>
      <c r="B1484" s="11" t="s">
        <v>2712</v>
      </c>
      <c r="C1484" s="117">
        <v>860</v>
      </c>
    </row>
    <row r="1485" spans="1:3" x14ac:dyDescent="0.2">
      <c r="A1485" s="142" t="s">
        <v>3337</v>
      </c>
      <c r="B1485" s="11" t="s">
        <v>2713</v>
      </c>
      <c r="C1485" s="117">
        <v>650</v>
      </c>
    </row>
    <row r="1486" spans="1:3" x14ac:dyDescent="0.2">
      <c r="A1486" s="142" t="s">
        <v>3338</v>
      </c>
      <c r="B1486" s="11" t="s">
        <v>2714</v>
      </c>
      <c r="C1486" s="117">
        <v>680</v>
      </c>
    </row>
    <row r="1487" spans="1:3" x14ac:dyDescent="0.2">
      <c r="A1487" s="142" t="s">
        <v>3339</v>
      </c>
      <c r="B1487" s="11" t="s">
        <v>2715</v>
      </c>
      <c r="C1487" s="117">
        <v>710</v>
      </c>
    </row>
    <row r="1488" spans="1:3" x14ac:dyDescent="0.2">
      <c r="A1488" s="142" t="s">
        <v>3340</v>
      </c>
      <c r="B1488" s="11" t="s">
        <v>2716</v>
      </c>
      <c r="C1488" s="117">
        <v>910</v>
      </c>
    </row>
    <row r="1489" spans="1:3" x14ac:dyDescent="0.2">
      <c r="A1489" s="142" t="s">
        <v>3341</v>
      </c>
      <c r="B1489" s="11" t="s">
        <v>2717</v>
      </c>
      <c r="C1489" s="117">
        <v>780</v>
      </c>
    </row>
    <row r="1490" spans="1:3" x14ac:dyDescent="0.2">
      <c r="A1490" s="142" t="s">
        <v>3342</v>
      </c>
      <c r="B1490" s="11" t="s">
        <v>2718</v>
      </c>
      <c r="C1490" s="117">
        <v>830</v>
      </c>
    </row>
    <row r="1491" spans="1:3" x14ac:dyDescent="0.2">
      <c r="A1491" s="142" t="s">
        <v>3343</v>
      </c>
      <c r="B1491" s="11" t="s">
        <v>2719</v>
      </c>
      <c r="C1491" s="117">
        <v>790</v>
      </c>
    </row>
    <row r="1492" spans="1:3" x14ac:dyDescent="0.2">
      <c r="A1492" s="142" t="s">
        <v>3344</v>
      </c>
      <c r="B1492" s="11" t="s">
        <v>2720</v>
      </c>
      <c r="C1492" s="117">
        <v>840</v>
      </c>
    </row>
    <row r="1493" spans="1:3" x14ac:dyDescent="0.2">
      <c r="A1493" s="142" t="s">
        <v>3345</v>
      </c>
      <c r="B1493" s="11" t="s">
        <v>2721</v>
      </c>
      <c r="C1493" s="117">
        <v>790</v>
      </c>
    </row>
    <row r="1494" spans="1:3" x14ac:dyDescent="0.2">
      <c r="A1494" s="142" t="s">
        <v>3346</v>
      </c>
      <c r="B1494" s="11" t="s">
        <v>2722</v>
      </c>
      <c r="C1494" s="117">
        <v>840</v>
      </c>
    </row>
    <row r="1495" spans="1:3" x14ac:dyDescent="0.2">
      <c r="A1495" s="142" t="s">
        <v>3347</v>
      </c>
      <c r="B1495" s="11" t="s">
        <v>2723</v>
      </c>
      <c r="C1495" s="117">
        <v>780</v>
      </c>
    </row>
    <row r="1496" spans="1:3" x14ac:dyDescent="0.2">
      <c r="A1496" s="142" t="s">
        <v>3348</v>
      </c>
      <c r="B1496" s="11" t="s">
        <v>2724</v>
      </c>
      <c r="C1496" s="117">
        <v>810</v>
      </c>
    </row>
    <row r="1497" spans="1:3" x14ac:dyDescent="0.2">
      <c r="A1497" s="142" t="s">
        <v>3349</v>
      </c>
      <c r="B1497" s="11" t="s">
        <v>2725</v>
      </c>
      <c r="C1497" s="117">
        <v>670</v>
      </c>
    </row>
    <row r="1498" spans="1:3" x14ac:dyDescent="0.2">
      <c r="A1498" s="142" t="s">
        <v>3350</v>
      </c>
      <c r="B1498" s="11" t="s">
        <v>2726</v>
      </c>
      <c r="C1498" s="117">
        <v>630</v>
      </c>
    </row>
    <row r="1499" spans="1:3" x14ac:dyDescent="0.2">
      <c r="A1499" s="142" t="s">
        <v>3351</v>
      </c>
      <c r="B1499" s="11" t="s">
        <v>2727</v>
      </c>
      <c r="C1499" s="117">
        <v>620</v>
      </c>
    </row>
    <row r="1500" spans="1:3" x14ac:dyDescent="0.2">
      <c r="A1500" s="142" t="s">
        <v>3352</v>
      </c>
      <c r="B1500" s="11" t="s">
        <v>2728</v>
      </c>
      <c r="C1500" s="117">
        <v>770</v>
      </c>
    </row>
    <row r="1501" spans="1:3" x14ac:dyDescent="0.2">
      <c r="A1501" s="142" t="s">
        <v>3353</v>
      </c>
      <c r="B1501" s="11" t="s">
        <v>2729</v>
      </c>
      <c r="C1501" s="117">
        <v>870</v>
      </c>
    </row>
    <row r="1502" spans="1:3" x14ac:dyDescent="0.2">
      <c r="A1502" s="142" t="s">
        <v>3354</v>
      </c>
      <c r="B1502" s="11" t="s">
        <v>2730</v>
      </c>
      <c r="C1502" s="117">
        <v>920</v>
      </c>
    </row>
    <row r="1503" spans="1:3" x14ac:dyDescent="0.2">
      <c r="A1503" s="142" t="s">
        <v>3355</v>
      </c>
      <c r="B1503" s="11" t="s">
        <v>2731</v>
      </c>
      <c r="C1503" s="117">
        <v>640</v>
      </c>
    </row>
    <row r="1504" spans="1:3" x14ac:dyDescent="0.2">
      <c r="A1504" s="142" t="s">
        <v>3356</v>
      </c>
      <c r="B1504" s="11" t="s">
        <v>2732</v>
      </c>
      <c r="C1504" s="117">
        <v>660</v>
      </c>
    </row>
    <row r="1505" spans="1:3" x14ac:dyDescent="0.2">
      <c r="A1505" s="142" t="s">
        <v>3357</v>
      </c>
      <c r="B1505" s="11" t="s">
        <v>2733</v>
      </c>
      <c r="C1505" s="117">
        <v>710</v>
      </c>
    </row>
    <row r="1506" spans="1:3" x14ac:dyDescent="0.2">
      <c r="A1506" s="142" t="s">
        <v>3358</v>
      </c>
      <c r="B1506" s="11" t="s">
        <v>2734</v>
      </c>
      <c r="C1506" s="117">
        <v>740</v>
      </c>
    </row>
    <row r="1507" spans="1:3" x14ac:dyDescent="0.2">
      <c r="A1507" s="142" t="s">
        <v>3359</v>
      </c>
      <c r="B1507" s="11" t="s">
        <v>2735</v>
      </c>
      <c r="C1507" s="117">
        <v>770</v>
      </c>
    </row>
    <row r="1508" spans="1:3" x14ac:dyDescent="0.2">
      <c r="A1508" s="142" t="s">
        <v>3360</v>
      </c>
      <c r="B1508" s="11" t="s">
        <v>2736</v>
      </c>
      <c r="C1508" s="117">
        <v>920</v>
      </c>
    </row>
    <row r="1509" spans="1:3" x14ac:dyDescent="0.2">
      <c r="A1509" s="142" t="s">
        <v>3361</v>
      </c>
      <c r="B1509" s="11" t="s">
        <v>2737</v>
      </c>
      <c r="C1509" s="117">
        <v>710</v>
      </c>
    </row>
    <row r="1510" spans="1:3" x14ac:dyDescent="0.2">
      <c r="A1510" s="142" t="s">
        <v>3362</v>
      </c>
      <c r="B1510" s="11" t="s">
        <v>2738</v>
      </c>
      <c r="C1510" s="117">
        <v>740</v>
      </c>
    </row>
    <row r="1511" spans="1:3" x14ac:dyDescent="0.2">
      <c r="A1511" s="142" t="s">
        <v>3363</v>
      </c>
      <c r="B1511" s="11" t="s">
        <v>2739</v>
      </c>
      <c r="C1511" s="117">
        <v>770</v>
      </c>
    </row>
    <row r="1512" spans="1:3" x14ac:dyDescent="0.2">
      <c r="A1512" s="142" t="s">
        <v>3364</v>
      </c>
      <c r="B1512" s="11" t="s">
        <v>2740</v>
      </c>
      <c r="C1512" s="117">
        <v>970</v>
      </c>
    </row>
    <row r="1513" spans="1:3" x14ac:dyDescent="0.2">
      <c r="A1513" s="142" t="s">
        <v>3365</v>
      </c>
      <c r="B1513" s="11" t="s">
        <v>2741</v>
      </c>
      <c r="C1513" s="117">
        <v>840</v>
      </c>
    </row>
    <row r="1514" spans="1:3" x14ac:dyDescent="0.2">
      <c r="A1514" s="142" t="s">
        <v>3366</v>
      </c>
      <c r="B1514" s="11" t="s">
        <v>2742</v>
      </c>
      <c r="C1514" s="117">
        <v>890</v>
      </c>
    </row>
    <row r="1515" spans="1:3" x14ac:dyDescent="0.2">
      <c r="A1515" s="142" t="s">
        <v>3367</v>
      </c>
      <c r="B1515" s="11" t="s">
        <v>2743</v>
      </c>
      <c r="C1515" s="117">
        <v>850</v>
      </c>
    </row>
    <row r="1516" spans="1:3" x14ac:dyDescent="0.2">
      <c r="A1516" s="142" t="s">
        <v>3368</v>
      </c>
      <c r="B1516" s="11" t="s">
        <v>2744</v>
      </c>
      <c r="C1516" s="117">
        <v>900</v>
      </c>
    </row>
    <row r="1517" spans="1:3" x14ac:dyDescent="0.2">
      <c r="A1517" s="142" t="s">
        <v>3369</v>
      </c>
      <c r="B1517" s="11" t="s">
        <v>2745</v>
      </c>
      <c r="C1517" s="117">
        <v>850</v>
      </c>
    </row>
    <row r="1518" spans="1:3" x14ac:dyDescent="0.2">
      <c r="A1518" s="142" t="s">
        <v>3370</v>
      </c>
      <c r="B1518" s="11" t="s">
        <v>2746</v>
      </c>
      <c r="C1518" s="117">
        <v>900</v>
      </c>
    </row>
    <row r="1519" spans="1:3" x14ac:dyDescent="0.2">
      <c r="A1519" s="142" t="s">
        <v>3371</v>
      </c>
      <c r="B1519" s="11" t="s">
        <v>2747</v>
      </c>
      <c r="C1519" s="117">
        <v>840</v>
      </c>
    </row>
    <row r="1520" spans="1:3" x14ac:dyDescent="0.2">
      <c r="A1520" s="142" t="s">
        <v>3372</v>
      </c>
      <c r="B1520" s="11" t="s">
        <v>2748</v>
      </c>
      <c r="C1520" s="117">
        <v>870</v>
      </c>
    </row>
    <row r="1521" spans="1:3" x14ac:dyDescent="0.2">
      <c r="A1521" s="142" t="s">
        <v>3373</v>
      </c>
      <c r="B1521" s="11" t="s">
        <v>2749</v>
      </c>
      <c r="C1521" s="117">
        <v>600</v>
      </c>
    </row>
    <row r="1522" spans="1:3" x14ac:dyDescent="0.2">
      <c r="A1522" s="142" t="s">
        <v>3374</v>
      </c>
      <c r="B1522" s="11" t="s">
        <v>2750</v>
      </c>
      <c r="C1522" s="117">
        <v>560</v>
      </c>
    </row>
    <row r="1523" spans="1:3" x14ac:dyDescent="0.2">
      <c r="A1523" s="142" t="s">
        <v>3375</v>
      </c>
      <c r="B1523" s="11" t="s">
        <v>2751</v>
      </c>
      <c r="C1523" s="117">
        <v>550</v>
      </c>
    </row>
    <row r="1524" spans="1:3" x14ac:dyDescent="0.2">
      <c r="A1524" s="142" t="s">
        <v>3376</v>
      </c>
      <c r="B1524" s="11" t="s">
        <v>2752</v>
      </c>
      <c r="C1524" s="117">
        <v>700</v>
      </c>
    </row>
    <row r="1525" spans="1:3" x14ac:dyDescent="0.2">
      <c r="A1525" s="142" t="s">
        <v>3377</v>
      </c>
      <c r="B1525" s="11" t="s">
        <v>2753</v>
      </c>
      <c r="C1525" s="117">
        <v>800</v>
      </c>
    </row>
    <row r="1526" spans="1:3" x14ac:dyDescent="0.2">
      <c r="A1526" s="142" t="s">
        <v>3378</v>
      </c>
      <c r="B1526" s="11" t="s">
        <v>2754</v>
      </c>
      <c r="C1526" s="117">
        <v>850</v>
      </c>
    </row>
    <row r="1527" spans="1:3" x14ac:dyDescent="0.2">
      <c r="A1527" s="142" t="s">
        <v>3379</v>
      </c>
      <c r="B1527" s="11" t="s">
        <v>2755</v>
      </c>
      <c r="C1527" s="117">
        <v>570</v>
      </c>
    </row>
    <row r="1528" spans="1:3" x14ac:dyDescent="0.2">
      <c r="A1528" s="142" t="s">
        <v>3380</v>
      </c>
      <c r="B1528" s="11" t="s">
        <v>2756</v>
      </c>
      <c r="C1528" s="117">
        <v>590</v>
      </c>
    </row>
    <row r="1529" spans="1:3" x14ac:dyDescent="0.2">
      <c r="A1529" s="142" t="s">
        <v>3381</v>
      </c>
      <c r="B1529" s="11" t="s">
        <v>2757</v>
      </c>
      <c r="C1529" s="117">
        <v>640</v>
      </c>
    </row>
    <row r="1530" spans="1:3" x14ac:dyDescent="0.2">
      <c r="A1530" s="142" t="s">
        <v>3382</v>
      </c>
      <c r="B1530" s="11" t="s">
        <v>2758</v>
      </c>
      <c r="C1530" s="117">
        <v>670</v>
      </c>
    </row>
    <row r="1531" spans="1:3" x14ac:dyDescent="0.2">
      <c r="A1531" s="142" t="s">
        <v>3383</v>
      </c>
      <c r="B1531" s="11" t="s">
        <v>2759</v>
      </c>
      <c r="C1531" s="117">
        <v>700</v>
      </c>
    </row>
    <row r="1532" spans="1:3" x14ac:dyDescent="0.2">
      <c r="A1532" s="142" t="s">
        <v>3384</v>
      </c>
      <c r="B1532" s="11" t="s">
        <v>2760</v>
      </c>
      <c r="C1532" s="117">
        <v>850</v>
      </c>
    </row>
    <row r="1533" spans="1:3" x14ac:dyDescent="0.2">
      <c r="A1533" s="142" t="s">
        <v>3385</v>
      </c>
      <c r="B1533" s="11" t="s">
        <v>2761</v>
      </c>
      <c r="C1533" s="117">
        <v>640</v>
      </c>
    </row>
    <row r="1534" spans="1:3" x14ac:dyDescent="0.2">
      <c r="A1534" s="142" t="s">
        <v>3386</v>
      </c>
      <c r="B1534" s="11" t="s">
        <v>2762</v>
      </c>
      <c r="C1534" s="117">
        <v>670</v>
      </c>
    </row>
    <row r="1535" spans="1:3" x14ac:dyDescent="0.2">
      <c r="A1535" s="142" t="s">
        <v>3387</v>
      </c>
      <c r="B1535" s="11" t="s">
        <v>2763</v>
      </c>
      <c r="C1535" s="117">
        <v>700</v>
      </c>
    </row>
    <row r="1536" spans="1:3" x14ac:dyDescent="0.2">
      <c r="A1536" s="142" t="s">
        <v>3388</v>
      </c>
      <c r="B1536" s="11" t="s">
        <v>2764</v>
      </c>
      <c r="C1536" s="117">
        <v>900</v>
      </c>
    </row>
    <row r="1537" spans="1:3" x14ac:dyDescent="0.2">
      <c r="A1537" s="142" t="s">
        <v>3389</v>
      </c>
      <c r="B1537" s="11" t="s">
        <v>2765</v>
      </c>
      <c r="C1537" s="117">
        <v>770</v>
      </c>
    </row>
    <row r="1538" spans="1:3" x14ac:dyDescent="0.2">
      <c r="A1538" s="142" t="s">
        <v>3390</v>
      </c>
      <c r="B1538" s="11" t="s">
        <v>2766</v>
      </c>
      <c r="C1538" s="117">
        <v>820</v>
      </c>
    </row>
    <row r="1539" spans="1:3" x14ac:dyDescent="0.2">
      <c r="A1539" s="142" t="s">
        <v>3391</v>
      </c>
      <c r="B1539" s="11" t="s">
        <v>2767</v>
      </c>
      <c r="C1539" s="117">
        <v>780</v>
      </c>
    </row>
    <row r="1540" spans="1:3" x14ac:dyDescent="0.2">
      <c r="A1540" s="142" t="s">
        <v>3392</v>
      </c>
      <c r="B1540" s="11" t="s">
        <v>2768</v>
      </c>
      <c r="C1540" s="117">
        <v>830</v>
      </c>
    </row>
    <row r="1541" spans="1:3" x14ac:dyDescent="0.2">
      <c r="A1541" s="142" t="s">
        <v>3393</v>
      </c>
      <c r="B1541" s="11" t="s">
        <v>2769</v>
      </c>
      <c r="C1541" s="117">
        <v>780</v>
      </c>
    </row>
    <row r="1542" spans="1:3" x14ac:dyDescent="0.2">
      <c r="A1542" s="142" t="s">
        <v>3394</v>
      </c>
      <c r="B1542" s="11" t="s">
        <v>2770</v>
      </c>
      <c r="C1542" s="117">
        <v>830</v>
      </c>
    </row>
    <row r="1543" spans="1:3" x14ac:dyDescent="0.2">
      <c r="A1543" s="142" t="s">
        <v>3395</v>
      </c>
      <c r="B1543" s="11" t="s">
        <v>2771</v>
      </c>
      <c r="C1543" s="117">
        <v>770</v>
      </c>
    </row>
    <row r="1544" spans="1:3" x14ac:dyDescent="0.2">
      <c r="A1544" s="142" t="s">
        <v>3396</v>
      </c>
      <c r="B1544" s="11" t="s">
        <v>2772</v>
      </c>
      <c r="C1544" s="117">
        <v>800</v>
      </c>
    </row>
    <row r="1545" spans="1:3" x14ac:dyDescent="0.2">
      <c r="A1545" s="142" t="s">
        <v>3397</v>
      </c>
      <c r="B1545" s="11" t="s">
        <v>2773</v>
      </c>
      <c r="C1545" s="117">
        <v>650</v>
      </c>
    </row>
    <row r="1546" spans="1:3" x14ac:dyDescent="0.2">
      <c r="A1546" s="142" t="s">
        <v>3398</v>
      </c>
      <c r="B1546" s="11" t="s">
        <v>2774</v>
      </c>
      <c r="C1546" s="117">
        <v>590</v>
      </c>
    </row>
    <row r="1547" spans="1:3" x14ac:dyDescent="0.2">
      <c r="A1547" s="142" t="s">
        <v>3399</v>
      </c>
      <c r="B1547" s="11" t="s">
        <v>2775</v>
      </c>
      <c r="C1547" s="117">
        <v>580</v>
      </c>
    </row>
    <row r="1548" spans="1:3" x14ac:dyDescent="0.2">
      <c r="A1548" s="142" t="s">
        <v>3400</v>
      </c>
      <c r="B1548" s="11" t="s">
        <v>2776</v>
      </c>
      <c r="C1548" s="117">
        <v>730</v>
      </c>
    </row>
    <row r="1549" spans="1:3" x14ac:dyDescent="0.2">
      <c r="A1549" s="142" t="s">
        <v>3401</v>
      </c>
      <c r="B1549" s="11" t="s">
        <v>2777</v>
      </c>
      <c r="C1549" s="117">
        <v>830</v>
      </c>
    </row>
    <row r="1550" spans="1:3" x14ac:dyDescent="0.2">
      <c r="A1550" s="142" t="s">
        <v>3402</v>
      </c>
      <c r="B1550" s="11" t="s">
        <v>2778</v>
      </c>
      <c r="C1550" s="117">
        <v>880</v>
      </c>
    </row>
    <row r="1551" spans="1:3" x14ac:dyDescent="0.2">
      <c r="A1551" s="142" t="s">
        <v>3403</v>
      </c>
      <c r="B1551" s="11" t="s">
        <v>2779</v>
      </c>
      <c r="C1551" s="117">
        <v>600</v>
      </c>
    </row>
    <row r="1552" spans="1:3" x14ac:dyDescent="0.2">
      <c r="A1552" s="142" t="s">
        <v>3404</v>
      </c>
      <c r="B1552" s="11" t="s">
        <v>2780</v>
      </c>
      <c r="C1552" s="117">
        <v>620</v>
      </c>
    </row>
    <row r="1553" spans="1:3" x14ac:dyDescent="0.2">
      <c r="A1553" s="142" t="s">
        <v>3405</v>
      </c>
      <c r="B1553" s="11" t="s">
        <v>2781</v>
      </c>
      <c r="C1553" s="117">
        <v>670</v>
      </c>
    </row>
    <row r="1554" spans="1:3" x14ac:dyDescent="0.2">
      <c r="A1554" s="142" t="s">
        <v>3406</v>
      </c>
      <c r="B1554" s="11" t="s">
        <v>2782</v>
      </c>
      <c r="C1554" s="117">
        <v>700</v>
      </c>
    </row>
    <row r="1555" spans="1:3" x14ac:dyDescent="0.2">
      <c r="A1555" s="142" t="s">
        <v>3407</v>
      </c>
      <c r="B1555" s="11" t="s">
        <v>2783</v>
      </c>
      <c r="C1555" s="117">
        <v>730</v>
      </c>
    </row>
    <row r="1556" spans="1:3" x14ac:dyDescent="0.2">
      <c r="A1556" s="142" t="s">
        <v>3408</v>
      </c>
      <c r="B1556" s="11" t="s">
        <v>2784</v>
      </c>
      <c r="C1556" s="117">
        <v>880</v>
      </c>
    </row>
    <row r="1557" spans="1:3" x14ac:dyDescent="0.2">
      <c r="A1557" s="142" t="s">
        <v>3409</v>
      </c>
      <c r="B1557" s="11" t="s">
        <v>2785</v>
      </c>
      <c r="C1557" s="117">
        <v>670</v>
      </c>
    </row>
    <row r="1558" spans="1:3" x14ac:dyDescent="0.2">
      <c r="A1558" s="142" t="s">
        <v>3410</v>
      </c>
      <c r="B1558" s="11" t="s">
        <v>2786</v>
      </c>
      <c r="C1558" s="117">
        <v>700</v>
      </c>
    </row>
    <row r="1559" spans="1:3" x14ac:dyDescent="0.2">
      <c r="A1559" s="142" t="s">
        <v>3411</v>
      </c>
      <c r="B1559" s="11" t="s">
        <v>2787</v>
      </c>
      <c r="C1559" s="117">
        <v>730</v>
      </c>
    </row>
    <row r="1560" spans="1:3" x14ac:dyDescent="0.2">
      <c r="A1560" s="142" t="s">
        <v>3412</v>
      </c>
      <c r="B1560" s="11" t="s">
        <v>2788</v>
      </c>
      <c r="C1560" s="117">
        <v>930</v>
      </c>
    </row>
    <row r="1561" spans="1:3" x14ac:dyDescent="0.2">
      <c r="A1561" s="142" t="s">
        <v>3413</v>
      </c>
      <c r="B1561" s="11" t="s">
        <v>2789</v>
      </c>
      <c r="C1561" s="117">
        <v>800</v>
      </c>
    </row>
    <row r="1562" spans="1:3" x14ac:dyDescent="0.2">
      <c r="A1562" s="142" t="s">
        <v>3414</v>
      </c>
      <c r="B1562" s="11" t="s">
        <v>2790</v>
      </c>
      <c r="C1562" s="117">
        <v>850</v>
      </c>
    </row>
    <row r="1563" spans="1:3" x14ac:dyDescent="0.2">
      <c r="A1563" s="142" t="s">
        <v>3415</v>
      </c>
      <c r="B1563" s="11" t="s">
        <v>2791</v>
      </c>
      <c r="C1563" s="117">
        <v>810</v>
      </c>
    </row>
    <row r="1564" spans="1:3" x14ac:dyDescent="0.2">
      <c r="A1564" s="142" t="s">
        <v>3416</v>
      </c>
      <c r="B1564" s="11" t="s">
        <v>2792</v>
      </c>
      <c r="C1564" s="117">
        <v>860</v>
      </c>
    </row>
    <row r="1565" spans="1:3" x14ac:dyDescent="0.2">
      <c r="A1565" s="142" t="s">
        <v>3417</v>
      </c>
      <c r="B1565" s="11" t="s">
        <v>2793</v>
      </c>
      <c r="C1565" s="117">
        <v>810</v>
      </c>
    </row>
    <row r="1566" spans="1:3" x14ac:dyDescent="0.2">
      <c r="A1566" s="142" t="s">
        <v>3418</v>
      </c>
      <c r="B1566" s="11" t="s">
        <v>2794</v>
      </c>
      <c r="C1566" s="117">
        <v>860</v>
      </c>
    </row>
    <row r="1567" spans="1:3" x14ac:dyDescent="0.2">
      <c r="A1567" s="142" t="s">
        <v>3419</v>
      </c>
      <c r="B1567" s="11" t="s">
        <v>2795</v>
      </c>
      <c r="C1567" s="117">
        <v>800</v>
      </c>
    </row>
    <row r="1568" spans="1:3" x14ac:dyDescent="0.2">
      <c r="A1568" s="142" t="s">
        <v>3420</v>
      </c>
      <c r="B1568" s="11" t="s">
        <v>2796</v>
      </c>
      <c r="C1568" s="117">
        <v>830</v>
      </c>
    </row>
    <row r="1569" spans="1:3" x14ac:dyDescent="0.2">
      <c r="A1569" s="142" t="s">
        <v>3421</v>
      </c>
      <c r="B1569" s="11" t="s">
        <v>2797</v>
      </c>
      <c r="C1569" s="117">
        <v>670</v>
      </c>
    </row>
    <row r="1570" spans="1:3" x14ac:dyDescent="0.2">
      <c r="A1570" s="142" t="s">
        <v>3422</v>
      </c>
      <c r="B1570" s="11" t="s">
        <v>2798</v>
      </c>
      <c r="C1570" s="117">
        <v>630</v>
      </c>
    </row>
    <row r="1571" spans="1:3" x14ac:dyDescent="0.2">
      <c r="A1571" s="142" t="s">
        <v>3423</v>
      </c>
      <c r="B1571" s="11" t="s">
        <v>2799</v>
      </c>
      <c r="C1571" s="117">
        <v>620</v>
      </c>
    </row>
    <row r="1572" spans="1:3" x14ac:dyDescent="0.2">
      <c r="A1572" s="142" t="s">
        <v>3424</v>
      </c>
      <c r="B1572" s="11" t="s">
        <v>2800</v>
      </c>
      <c r="C1572" s="117">
        <v>770</v>
      </c>
    </row>
    <row r="1573" spans="1:3" x14ac:dyDescent="0.2">
      <c r="A1573" s="142" t="s">
        <v>3425</v>
      </c>
      <c r="B1573" s="11" t="s">
        <v>2801</v>
      </c>
      <c r="C1573" s="117">
        <v>870</v>
      </c>
    </row>
    <row r="1574" spans="1:3" x14ac:dyDescent="0.2">
      <c r="A1574" s="142" t="s">
        <v>3426</v>
      </c>
      <c r="B1574" s="11" t="s">
        <v>2802</v>
      </c>
      <c r="C1574" s="117">
        <v>920</v>
      </c>
    </row>
    <row r="1575" spans="1:3" x14ac:dyDescent="0.2">
      <c r="A1575" s="142" t="s">
        <v>3427</v>
      </c>
      <c r="B1575" s="11" t="s">
        <v>2803</v>
      </c>
      <c r="C1575" s="117">
        <v>640</v>
      </c>
    </row>
    <row r="1576" spans="1:3" x14ac:dyDescent="0.2">
      <c r="A1576" s="142" t="s">
        <v>3428</v>
      </c>
      <c r="B1576" s="11" t="s">
        <v>2804</v>
      </c>
      <c r="C1576" s="117">
        <v>660</v>
      </c>
    </row>
    <row r="1577" spans="1:3" x14ac:dyDescent="0.2">
      <c r="A1577" s="142" t="s">
        <v>3429</v>
      </c>
      <c r="B1577" s="11" t="s">
        <v>2805</v>
      </c>
      <c r="C1577" s="117">
        <v>710</v>
      </c>
    </row>
    <row r="1578" spans="1:3" x14ac:dyDescent="0.2">
      <c r="A1578" s="142" t="s">
        <v>3430</v>
      </c>
      <c r="B1578" s="11" t="s">
        <v>2806</v>
      </c>
      <c r="C1578" s="117">
        <v>740</v>
      </c>
    </row>
    <row r="1579" spans="1:3" x14ac:dyDescent="0.2">
      <c r="A1579" s="142" t="s">
        <v>3431</v>
      </c>
      <c r="B1579" s="11" t="s">
        <v>2807</v>
      </c>
      <c r="C1579" s="117">
        <v>770</v>
      </c>
    </row>
    <row r="1580" spans="1:3" x14ac:dyDescent="0.2">
      <c r="A1580" s="142" t="s">
        <v>3432</v>
      </c>
      <c r="B1580" s="11" t="s">
        <v>2808</v>
      </c>
      <c r="C1580" s="117">
        <v>920</v>
      </c>
    </row>
    <row r="1581" spans="1:3" x14ac:dyDescent="0.2">
      <c r="A1581" s="142" t="s">
        <v>3433</v>
      </c>
      <c r="B1581" s="11" t="s">
        <v>2809</v>
      </c>
      <c r="C1581" s="117">
        <v>710</v>
      </c>
    </row>
    <row r="1582" spans="1:3" x14ac:dyDescent="0.2">
      <c r="A1582" s="142" t="s">
        <v>3434</v>
      </c>
      <c r="B1582" s="11" t="s">
        <v>2810</v>
      </c>
      <c r="C1582" s="117">
        <v>740</v>
      </c>
    </row>
    <row r="1583" spans="1:3" x14ac:dyDescent="0.2">
      <c r="A1583" s="142" t="s">
        <v>3435</v>
      </c>
      <c r="B1583" s="11" t="s">
        <v>2811</v>
      </c>
      <c r="C1583" s="117">
        <v>770</v>
      </c>
    </row>
    <row r="1584" spans="1:3" x14ac:dyDescent="0.2">
      <c r="A1584" s="142" t="s">
        <v>3436</v>
      </c>
      <c r="B1584" s="11" t="s">
        <v>2812</v>
      </c>
      <c r="C1584" s="117">
        <v>970</v>
      </c>
    </row>
    <row r="1585" spans="1:3" x14ac:dyDescent="0.2">
      <c r="A1585" s="142" t="s">
        <v>3437</v>
      </c>
      <c r="B1585" s="11" t="s">
        <v>2813</v>
      </c>
      <c r="C1585" s="117">
        <v>840</v>
      </c>
    </row>
    <row r="1586" spans="1:3" x14ac:dyDescent="0.2">
      <c r="A1586" s="142" t="s">
        <v>3438</v>
      </c>
      <c r="B1586" s="11" t="s">
        <v>2814</v>
      </c>
      <c r="C1586" s="117">
        <v>890</v>
      </c>
    </row>
    <row r="1587" spans="1:3" x14ac:dyDescent="0.2">
      <c r="A1587" s="142" t="s">
        <v>3439</v>
      </c>
      <c r="B1587" s="11" t="s">
        <v>2815</v>
      </c>
      <c r="C1587" s="117">
        <v>850</v>
      </c>
    </row>
    <row r="1588" spans="1:3" x14ac:dyDescent="0.2">
      <c r="A1588" s="142" t="s">
        <v>3440</v>
      </c>
      <c r="B1588" s="11" t="s">
        <v>2816</v>
      </c>
      <c r="C1588" s="117">
        <v>900</v>
      </c>
    </row>
    <row r="1589" spans="1:3" x14ac:dyDescent="0.2">
      <c r="A1589" s="142" t="s">
        <v>3441</v>
      </c>
      <c r="B1589" s="11" t="s">
        <v>2817</v>
      </c>
      <c r="C1589" s="117">
        <v>850</v>
      </c>
    </row>
    <row r="1590" spans="1:3" x14ac:dyDescent="0.2">
      <c r="A1590" s="142" t="s">
        <v>3442</v>
      </c>
      <c r="B1590" s="11" t="s">
        <v>2818</v>
      </c>
      <c r="C1590" s="117">
        <v>900</v>
      </c>
    </row>
    <row r="1591" spans="1:3" x14ac:dyDescent="0.2">
      <c r="A1591" s="142" t="s">
        <v>3443</v>
      </c>
      <c r="B1591" s="11" t="s">
        <v>2819</v>
      </c>
      <c r="C1591" s="117">
        <v>840</v>
      </c>
    </row>
    <row r="1592" spans="1:3" x14ac:dyDescent="0.2">
      <c r="A1592" s="142" t="s">
        <v>3444</v>
      </c>
      <c r="B1592" s="11" t="s">
        <v>2820</v>
      </c>
      <c r="C1592" s="117">
        <v>870</v>
      </c>
    </row>
    <row r="1593" spans="1:3" x14ac:dyDescent="0.2">
      <c r="A1593" s="142" t="s">
        <v>3445</v>
      </c>
      <c r="B1593" s="11" t="s">
        <v>2821</v>
      </c>
      <c r="C1593" s="117">
        <v>670</v>
      </c>
    </row>
    <row r="1594" spans="1:3" x14ac:dyDescent="0.2">
      <c r="A1594" s="142" t="s">
        <v>3446</v>
      </c>
      <c r="B1594" s="11" t="s">
        <v>2822</v>
      </c>
      <c r="C1594" s="117">
        <v>650</v>
      </c>
    </row>
    <row r="1595" spans="1:3" x14ac:dyDescent="0.2">
      <c r="A1595" s="142" t="s">
        <v>3447</v>
      </c>
      <c r="B1595" s="11" t="s">
        <v>2823</v>
      </c>
      <c r="C1595" s="117">
        <v>640</v>
      </c>
    </row>
    <row r="1596" spans="1:3" x14ac:dyDescent="0.2">
      <c r="A1596" s="142" t="s">
        <v>3448</v>
      </c>
      <c r="B1596" s="11" t="s">
        <v>2824</v>
      </c>
      <c r="C1596" s="117">
        <v>790</v>
      </c>
    </row>
    <row r="1597" spans="1:3" x14ac:dyDescent="0.2">
      <c r="A1597" s="142" t="s">
        <v>3449</v>
      </c>
      <c r="B1597" s="11" t="s">
        <v>2825</v>
      </c>
      <c r="C1597" s="117">
        <v>890</v>
      </c>
    </row>
    <row r="1598" spans="1:3" x14ac:dyDescent="0.2">
      <c r="A1598" s="142" t="s">
        <v>3450</v>
      </c>
      <c r="B1598" s="11" t="s">
        <v>2826</v>
      </c>
      <c r="C1598" s="117">
        <v>940</v>
      </c>
    </row>
    <row r="1599" spans="1:3" x14ac:dyDescent="0.2">
      <c r="A1599" s="142" t="s">
        <v>3451</v>
      </c>
      <c r="B1599" s="11" t="s">
        <v>2827</v>
      </c>
      <c r="C1599" s="117">
        <v>660</v>
      </c>
    </row>
    <row r="1600" spans="1:3" x14ac:dyDescent="0.2">
      <c r="A1600" s="142" t="s">
        <v>3452</v>
      </c>
      <c r="B1600" s="11" t="s">
        <v>2828</v>
      </c>
      <c r="C1600" s="117">
        <v>680</v>
      </c>
    </row>
    <row r="1601" spans="1:3" x14ac:dyDescent="0.2">
      <c r="A1601" s="142" t="s">
        <v>3453</v>
      </c>
      <c r="B1601" s="11" t="s">
        <v>2829</v>
      </c>
      <c r="C1601" s="117">
        <v>730</v>
      </c>
    </row>
    <row r="1602" spans="1:3" x14ac:dyDescent="0.2">
      <c r="A1602" s="142" t="s">
        <v>3454</v>
      </c>
      <c r="B1602" s="11" t="s">
        <v>2830</v>
      </c>
      <c r="C1602" s="117">
        <v>760</v>
      </c>
    </row>
    <row r="1603" spans="1:3" x14ac:dyDescent="0.2">
      <c r="A1603" s="142" t="s">
        <v>3455</v>
      </c>
      <c r="B1603" s="11" t="s">
        <v>2831</v>
      </c>
      <c r="C1603" s="117">
        <v>790</v>
      </c>
    </row>
    <row r="1604" spans="1:3" x14ac:dyDescent="0.2">
      <c r="A1604" s="142" t="s">
        <v>3456</v>
      </c>
      <c r="B1604" s="11" t="s">
        <v>2832</v>
      </c>
      <c r="C1604" s="117">
        <v>940</v>
      </c>
    </row>
    <row r="1605" spans="1:3" x14ac:dyDescent="0.2">
      <c r="A1605" s="142" t="s">
        <v>3457</v>
      </c>
      <c r="B1605" s="11" t="s">
        <v>2833</v>
      </c>
      <c r="C1605" s="117">
        <v>730</v>
      </c>
    </row>
    <row r="1606" spans="1:3" x14ac:dyDescent="0.2">
      <c r="A1606" s="142" t="s">
        <v>3458</v>
      </c>
      <c r="B1606" s="11" t="s">
        <v>2834</v>
      </c>
      <c r="C1606" s="117">
        <v>760</v>
      </c>
    </row>
    <row r="1607" spans="1:3" x14ac:dyDescent="0.2">
      <c r="A1607" s="142" t="s">
        <v>3459</v>
      </c>
      <c r="B1607" s="11" t="s">
        <v>2835</v>
      </c>
      <c r="C1607" s="117">
        <v>790</v>
      </c>
    </row>
    <row r="1608" spans="1:3" x14ac:dyDescent="0.2">
      <c r="A1608" s="142" t="s">
        <v>3460</v>
      </c>
      <c r="B1608" s="11" t="s">
        <v>2836</v>
      </c>
      <c r="C1608" s="117">
        <v>990</v>
      </c>
    </row>
    <row r="1609" spans="1:3" x14ac:dyDescent="0.2">
      <c r="A1609" s="142" t="s">
        <v>3461</v>
      </c>
      <c r="B1609" s="11" t="s">
        <v>2837</v>
      </c>
      <c r="C1609" s="117">
        <v>860</v>
      </c>
    </row>
    <row r="1610" spans="1:3" x14ac:dyDescent="0.2">
      <c r="A1610" s="142" t="s">
        <v>3462</v>
      </c>
      <c r="B1610" s="11" t="s">
        <v>2838</v>
      </c>
      <c r="C1610" s="117">
        <v>910</v>
      </c>
    </row>
    <row r="1611" spans="1:3" x14ac:dyDescent="0.2">
      <c r="A1611" s="142" t="s">
        <v>3463</v>
      </c>
      <c r="B1611" s="11" t="s">
        <v>2839</v>
      </c>
      <c r="C1611" s="117">
        <v>870</v>
      </c>
    </row>
    <row r="1612" spans="1:3" x14ac:dyDescent="0.2">
      <c r="A1612" s="142" t="s">
        <v>3464</v>
      </c>
      <c r="B1612" s="11" t="s">
        <v>2840</v>
      </c>
      <c r="C1612" s="117">
        <v>920</v>
      </c>
    </row>
    <row r="1613" spans="1:3" x14ac:dyDescent="0.2">
      <c r="A1613" s="142" t="s">
        <v>3465</v>
      </c>
      <c r="B1613" s="11" t="s">
        <v>2841</v>
      </c>
      <c r="C1613" s="117">
        <v>870</v>
      </c>
    </row>
    <row r="1614" spans="1:3" x14ac:dyDescent="0.2">
      <c r="A1614" s="142" t="s">
        <v>3466</v>
      </c>
      <c r="B1614" s="11" t="s">
        <v>2842</v>
      </c>
      <c r="C1614" s="117">
        <v>920</v>
      </c>
    </row>
    <row r="1615" spans="1:3" x14ac:dyDescent="0.2">
      <c r="A1615" s="142" t="s">
        <v>3467</v>
      </c>
      <c r="B1615" s="11" t="s">
        <v>2843</v>
      </c>
      <c r="C1615" s="117">
        <v>860</v>
      </c>
    </row>
    <row r="1616" spans="1:3" x14ac:dyDescent="0.2">
      <c r="A1616" s="142" t="s">
        <v>3468</v>
      </c>
      <c r="B1616" s="11" t="s">
        <v>2844</v>
      </c>
      <c r="C1616" s="117">
        <v>890</v>
      </c>
    </row>
    <row r="1617" spans="1:3" x14ac:dyDescent="0.2">
      <c r="A1617" s="142" t="s">
        <v>3469</v>
      </c>
      <c r="B1617" s="11" t="s">
        <v>2845</v>
      </c>
      <c r="C1617" s="117">
        <v>570</v>
      </c>
    </row>
    <row r="1618" spans="1:3" x14ac:dyDescent="0.2">
      <c r="A1618" s="142" t="s">
        <v>3470</v>
      </c>
      <c r="B1618" s="11" t="s">
        <v>2846</v>
      </c>
      <c r="C1618" s="117">
        <v>530</v>
      </c>
    </row>
    <row r="1619" spans="1:3" x14ac:dyDescent="0.2">
      <c r="A1619" s="142" t="s">
        <v>3471</v>
      </c>
      <c r="B1619" s="11" t="s">
        <v>2847</v>
      </c>
      <c r="C1619" s="117">
        <v>520</v>
      </c>
    </row>
    <row r="1620" spans="1:3" x14ac:dyDescent="0.2">
      <c r="A1620" s="142" t="s">
        <v>3472</v>
      </c>
      <c r="B1620" s="11" t="s">
        <v>2848</v>
      </c>
      <c r="C1620" s="117">
        <v>670</v>
      </c>
    </row>
    <row r="1621" spans="1:3" x14ac:dyDescent="0.2">
      <c r="A1621" s="142" t="s">
        <v>3473</v>
      </c>
      <c r="B1621" s="11" t="s">
        <v>2849</v>
      </c>
      <c r="C1621" s="117">
        <v>770</v>
      </c>
    </row>
    <row r="1622" spans="1:3" x14ac:dyDescent="0.2">
      <c r="A1622" s="142" t="s">
        <v>3474</v>
      </c>
      <c r="B1622" s="11" t="s">
        <v>2850</v>
      </c>
      <c r="C1622" s="117">
        <v>820</v>
      </c>
    </row>
    <row r="1623" spans="1:3" x14ac:dyDescent="0.2">
      <c r="A1623" s="142" t="s">
        <v>3475</v>
      </c>
      <c r="B1623" s="11" t="s">
        <v>2851</v>
      </c>
      <c r="C1623" s="117">
        <v>540</v>
      </c>
    </row>
    <row r="1624" spans="1:3" x14ac:dyDescent="0.2">
      <c r="A1624" s="142" t="s">
        <v>3476</v>
      </c>
      <c r="B1624" s="11" t="s">
        <v>2852</v>
      </c>
      <c r="C1624" s="117">
        <v>560</v>
      </c>
    </row>
    <row r="1625" spans="1:3" x14ac:dyDescent="0.2">
      <c r="A1625" s="142" t="s">
        <v>3477</v>
      </c>
      <c r="B1625" s="11" t="s">
        <v>2853</v>
      </c>
      <c r="C1625" s="117">
        <v>610</v>
      </c>
    </row>
    <row r="1626" spans="1:3" x14ac:dyDescent="0.2">
      <c r="A1626" s="142" t="s">
        <v>3478</v>
      </c>
      <c r="B1626" s="11" t="s">
        <v>2854</v>
      </c>
      <c r="C1626" s="117">
        <v>640</v>
      </c>
    </row>
    <row r="1627" spans="1:3" x14ac:dyDescent="0.2">
      <c r="A1627" s="142" t="s">
        <v>3479</v>
      </c>
      <c r="B1627" s="11" t="s">
        <v>2855</v>
      </c>
      <c r="C1627" s="117">
        <v>670</v>
      </c>
    </row>
    <row r="1628" spans="1:3" x14ac:dyDescent="0.2">
      <c r="A1628" s="142" t="s">
        <v>3480</v>
      </c>
      <c r="B1628" s="11" t="s">
        <v>2856</v>
      </c>
      <c r="C1628" s="117">
        <v>820</v>
      </c>
    </row>
    <row r="1629" spans="1:3" x14ac:dyDescent="0.2">
      <c r="A1629" s="142" t="s">
        <v>3481</v>
      </c>
      <c r="B1629" s="11" t="s">
        <v>2857</v>
      </c>
      <c r="C1629" s="117">
        <v>610</v>
      </c>
    </row>
    <row r="1630" spans="1:3" x14ac:dyDescent="0.2">
      <c r="A1630" s="142" t="s">
        <v>3482</v>
      </c>
      <c r="B1630" s="11" t="s">
        <v>2858</v>
      </c>
      <c r="C1630" s="117">
        <v>640</v>
      </c>
    </row>
    <row r="1631" spans="1:3" x14ac:dyDescent="0.2">
      <c r="A1631" s="142" t="s">
        <v>3483</v>
      </c>
      <c r="B1631" s="11" t="s">
        <v>2859</v>
      </c>
      <c r="C1631" s="117">
        <v>670</v>
      </c>
    </row>
    <row r="1632" spans="1:3" x14ac:dyDescent="0.2">
      <c r="A1632" s="142" t="s">
        <v>3484</v>
      </c>
      <c r="B1632" s="11" t="s">
        <v>2860</v>
      </c>
      <c r="C1632" s="117">
        <v>870</v>
      </c>
    </row>
    <row r="1633" spans="1:3" x14ac:dyDescent="0.2">
      <c r="A1633" s="142" t="s">
        <v>3485</v>
      </c>
      <c r="B1633" s="11" t="s">
        <v>2861</v>
      </c>
      <c r="C1633" s="117">
        <v>740</v>
      </c>
    </row>
    <row r="1634" spans="1:3" x14ac:dyDescent="0.2">
      <c r="A1634" s="142" t="s">
        <v>3486</v>
      </c>
      <c r="B1634" s="11" t="s">
        <v>2862</v>
      </c>
      <c r="C1634" s="117">
        <v>790</v>
      </c>
    </row>
    <row r="1635" spans="1:3" x14ac:dyDescent="0.2">
      <c r="A1635" s="142" t="s">
        <v>3487</v>
      </c>
      <c r="B1635" s="11" t="s">
        <v>2863</v>
      </c>
      <c r="C1635" s="117">
        <v>750</v>
      </c>
    </row>
    <row r="1636" spans="1:3" x14ac:dyDescent="0.2">
      <c r="A1636" s="142" t="s">
        <v>3488</v>
      </c>
      <c r="B1636" s="11" t="s">
        <v>2864</v>
      </c>
      <c r="C1636" s="117">
        <v>800</v>
      </c>
    </row>
    <row r="1637" spans="1:3" x14ac:dyDescent="0.2">
      <c r="A1637" s="142" t="s">
        <v>3489</v>
      </c>
      <c r="B1637" s="11" t="s">
        <v>2865</v>
      </c>
      <c r="C1637" s="117">
        <v>750</v>
      </c>
    </row>
    <row r="1638" spans="1:3" x14ac:dyDescent="0.2">
      <c r="A1638" s="142" t="s">
        <v>3490</v>
      </c>
      <c r="B1638" s="11" t="s">
        <v>2866</v>
      </c>
      <c r="C1638" s="117">
        <v>800</v>
      </c>
    </row>
    <row r="1639" spans="1:3" x14ac:dyDescent="0.2">
      <c r="A1639" s="142" t="s">
        <v>3491</v>
      </c>
      <c r="B1639" s="11" t="s">
        <v>2867</v>
      </c>
      <c r="C1639" s="117">
        <v>740</v>
      </c>
    </row>
    <row r="1640" spans="1:3" x14ac:dyDescent="0.2">
      <c r="A1640" s="142" t="s">
        <v>3492</v>
      </c>
      <c r="B1640" s="11" t="s">
        <v>2868</v>
      </c>
      <c r="C1640" s="117">
        <v>770</v>
      </c>
    </row>
    <row r="1641" spans="1:3" x14ac:dyDescent="0.2">
      <c r="A1641" s="142" t="s">
        <v>3493</v>
      </c>
      <c r="B1641" s="11" t="s">
        <v>2869</v>
      </c>
      <c r="C1641" s="117">
        <v>580</v>
      </c>
    </row>
    <row r="1642" spans="1:3" x14ac:dyDescent="0.2">
      <c r="A1642" s="142" t="s">
        <v>3494</v>
      </c>
      <c r="B1642" s="11" t="s">
        <v>2870</v>
      </c>
      <c r="C1642" s="117">
        <v>560</v>
      </c>
    </row>
    <row r="1643" spans="1:3" x14ac:dyDescent="0.2">
      <c r="A1643" s="142" t="s">
        <v>3495</v>
      </c>
      <c r="B1643" s="11" t="s">
        <v>2871</v>
      </c>
      <c r="C1643" s="117">
        <v>550</v>
      </c>
    </row>
    <row r="1644" spans="1:3" x14ac:dyDescent="0.2">
      <c r="A1644" s="142" t="s">
        <v>3496</v>
      </c>
      <c r="B1644" s="11" t="s">
        <v>2872</v>
      </c>
      <c r="C1644" s="117">
        <v>700</v>
      </c>
    </row>
    <row r="1645" spans="1:3" x14ac:dyDescent="0.2">
      <c r="A1645" s="142" t="s">
        <v>3497</v>
      </c>
      <c r="B1645" s="11" t="s">
        <v>2873</v>
      </c>
      <c r="C1645" s="117">
        <v>800</v>
      </c>
    </row>
    <row r="1646" spans="1:3" x14ac:dyDescent="0.2">
      <c r="A1646" s="142" t="s">
        <v>3498</v>
      </c>
      <c r="B1646" s="11" t="s">
        <v>2874</v>
      </c>
      <c r="C1646" s="117">
        <v>850</v>
      </c>
    </row>
    <row r="1647" spans="1:3" x14ac:dyDescent="0.2">
      <c r="A1647" s="142" t="s">
        <v>3499</v>
      </c>
      <c r="B1647" s="11" t="s">
        <v>2875</v>
      </c>
      <c r="C1647" s="117">
        <v>570</v>
      </c>
    </row>
    <row r="1648" spans="1:3" x14ac:dyDescent="0.2">
      <c r="A1648" s="142" t="s">
        <v>3500</v>
      </c>
      <c r="B1648" s="11" t="s">
        <v>2876</v>
      </c>
      <c r="C1648" s="117">
        <v>590</v>
      </c>
    </row>
    <row r="1649" spans="1:3" x14ac:dyDescent="0.2">
      <c r="A1649" s="142" t="s">
        <v>3501</v>
      </c>
      <c r="B1649" s="11" t="s">
        <v>2877</v>
      </c>
      <c r="C1649" s="117">
        <v>640</v>
      </c>
    </row>
    <row r="1650" spans="1:3" x14ac:dyDescent="0.2">
      <c r="A1650" s="142" t="s">
        <v>3502</v>
      </c>
      <c r="B1650" s="11" t="s">
        <v>2878</v>
      </c>
      <c r="C1650" s="117">
        <v>670</v>
      </c>
    </row>
    <row r="1651" spans="1:3" x14ac:dyDescent="0.2">
      <c r="A1651" s="142" t="s">
        <v>3503</v>
      </c>
      <c r="B1651" s="11" t="s">
        <v>2879</v>
      </c>
      <c r="C1651" s="117">
        <v>700</v>
      </c>
    </row>
    <row r="1652" spans="1:3" x14ac:dyDescent="0.2">
      <c r="A1652" s="142" t="s">
        <v>3504</v>
      </c>
      <c r="B1652" s="11" t="s">
        <v>2880</v>
      </c>
      <c r="C1652" s="117">
        <v>850</v>
      </c>
    </row>
    <row r="1653" spans="1:3" x14ac:dyDescent="0.2">
      <c r="A1653" s="142" t="s">
        <v>3505</v>
      </c>
      <c r="B1653" s="11" t="s">
        <v>2881</v>
      </c>
      <c r="C1653" s="117">
        <v>640</v>
      </c>
    </row>
    <row r="1654" spans="1:3" x14ac:dyDescent="0.2">
      <c r="A1654" s="142" t="s">
        <v>3506</v>
      </c>
      <c r="B1654" s="11" t="s">
        <v>2882</v>
      </c>
      <c r="C1654" s="117">
        <v>670</v>
      </c>
    </row>
    <row r="1655" spans="1:3" x14ac:dyDescent="0.2">
      <c r="A1655" s="142" t="s">
        <v>3507</v>
      </c>
      <c r="B1655" s="11" t="s">
        <v>2883</v>
      </c>
      <c r="C1655" s="117">
        <v>700</v>
      </c>
    </row>
    <row r="1656" spans="1:3" x14ac:dyDescent="0.2">
      <c r="A1656" s="142" t="s">
        <v>3508</v>
      </c>
      <c r="B1656" s="11" t="s">
        <v>2884</v>
      </c>
      <c r="C1656" s="117">
        <v>900</v>
      </c>
    </row>
    <row r="1657" spans="1:3" x14ac:dyDescent="0.2">
      <c r="A1657" s="142" t="s">
        <v>3509</v>
      </c>
      <c r="B1657" s="11" t="s">
        <v>2885</v>
      </c>
      <c r="C1657" s="117">
        <v>770</v>
      </c>
    </row>
    <row r="1658" spans="1:3" x14ac:dyDescent="0.2">
      <c r="A1658" s="142" t="s">
        <v>3510</v>
      </c>
      <c r="B1658" s="11" t="s">
        <v>2886</v>
      </c>
      <c r="C1658" s="117">
        <v>820</v>
      </c>
    </row>
    <row r="1659" spans="1:3" x14ac:dyDescent="0.2">
      <c r="A1659" s="142" t="s">
        <v>3511</v>
      </c>
      <c r="B1659" s="11" t="s">
        <v>2887</v>
      </c>
      <c r="C1659" s="117">
        <v>780</v>
      </c>
    </row>
    <row r="1660" spans="1:3" x14ac:dyDescent="0.2">
      <c r="A1660" s="142" t="s">
        <v>3512</v>
      </c>
      <c r="B1660" s="11" t="s">
        <v>2888</v>
      </c>
      <c r="C1660" s="117">
        <v>830</v>
      </c>
    </row>
    <row r="1661" spans="1:3" x14ac:dyDescent="0.2">
      <c r="A1661" s="142" t="s">
        <v>3513</v>
      </c>
      <c r="B1661" s="11" t="s">
        <v>2889</v>
      </c>
      <c r="C1661" s="117">
        <v>780</v>
      </c>
    </row>
    <row r="1662" spans="1:3" x14ac:dyDescent="0.2">
      <c r="A1662" s="142" t="s">
        <v>3514</v>
      </c>
      <c r="B1662" s="11" t="s">
        <v>2890</v>
      </c>
      <c r="C1662" s="117">
        <v>830</v>
      </c>
    </row>
    <row r="1663" spans="1:3" x14ac:dyDescent="0.2">
      <c r="A1663" s="142" t="s">
        <v>3515</v>
      </c>
      <c r="B1663" s="11" t="s">
        <v>2891</v>
      </c>
      <c r="C1663" s="117">
        <v>770</v>
      </c>
    </row>
    <row r="1664" spans="1:3" x14ac:dyDescent="0.2">
      <c r="A1664" s="142" t="s">
        <v>3516</v>
      </c>
      <c r="B1664" s="11" t="s">
        <v>2892</v>
      </c>
      <c r="C1664" s="117">
        <v>800</v>
      </c>
    </row>
    <row r="1665" spans="1:3" x14ac:dyDescent="0.2">
      <c r="A1665" s="142" t="s">
        <v>3517</v>
      </c>
      <c r="B1665" s="11" t="s">
        <v>2893</v>
      </c>
      <c r="C1665" s="117">
        <v>680</v>
      </c>
    </row>
    <row r="1666" spans="1:3" x14ac:dyDescent="0.2">
      <c r="A1666" s="142" t="s">
        <v>3518</v>
      </c>
      <c r="B1666" s="11" t="s">
        <v>2894</v>
      </c>
      <c r="C1666" s="117">
        <v>630</v>
      </c>
    </row>
    <row r="1667" spans="1:3" x14ac:dyDescent="0.2">
      <c r="A1667" s="142" t="s">
        <v>3519</v>
      </c>
      <c r="B1667" s="11" t="s">
        <v>2895</v>
      </c>
      <c r="C1667" s="117">
        <v>620</v>
      </c>
    </row>
    <row r="1668" spans="1:3" x14ac:dyDescent="0.2">
      <c r="A1668" s="142" t="s">
        <v>3520</v>
      </c>
      <c r="B1668" s="11" t="s">
        <v>2896</v>
      </c>
      <c r="C1668" s="117">
        <v>770</v>
      </c>
    </row>
    <row r="1669" spans="1:3" x14ac:dyDescent="0.2">
      <c r="A1669" s="142" t="s">
        <v>3521</v>
      </c>
      <c r="B1669" s="11" t="s">
        <v>2897</v>
      </c>
      <c r="C1669" s="117">
        <v>870</v>
      </c>
    </row>
    <row r="1670" spans="1:3" x14ac:dyDescent="0.2">
      <c r="A1670" s="142" t="s">
        <v>3522</v>
      </c>
      <c r="B1670" s="11" t="s">
        <v>2898</v>
      </c>
      <c r="C1670" s="117">
        <v>920</v>
      </c>
    </row>
    <row r="1671" spans="1:3" x14ac:dyDescent="0.2">
      <c r="A1671" s="142" t="s">
        <v>3523</v>
      </c>
      <c r="B1671" s="11" t="s">
        <v>2899</v>
      </c>
      <c r="C1671" s="117">
        <v>640</v>
      </c>
    </row>
    <row r="1672" spans="1:3" x14ac:dyDescent="0.2">
      <c r="A1672" s="142" t="s">
        <v>3524</v>
      </c>
      <c r="B1672" s="11" t="s">
        <v>2900</v>
      </c>
      <c r="C1672" s="117">
        <v>660</v>
      </c>
    </row>
    <row r="1673" spans="1:3" x14ac:dyDescent="0.2">
      <c r="A1673" s="142" t="s">
        <v>3525</v>
      </c>
      <c r="B1673" s="11" t="s">
        <v>2901</v>
      </c>
      <c r="C1673" s="117">
        <v>710</v>
      </c>
    </row>
    <row r="1674" spans="1:3" x14ac:dyDescent="0.2">
      <c r="A1674" s="142" t="s">
        <v>3526</v>
      </c>
      <c r="B1674" s="11" t="s">
        <v>2902</v>
      </c>
      <c r="C1674" s="117">
        <v>740</v>
      </c>
    </row>
    <row r="1675" spans="1:3" x14ac:dyDescent="0.2">
      <c r="A1675" s="142" t="s">
        <v>3527</v>
      </c>
      <c r="B1675" s="11" t="s">
        <v>2903</v>
      </c>
      <c r="C1675" s="117">
        <v>770</v>
      </c>
    </row>
    <row r="1676" spans="1:3" x14ac:dyDescent="0.2">
      <c r="A1676" s="142" t="s">
        <v>3528</v>
      </c>
      <c r="B1676" s="11" t="s">
        <v>2904</v>
      </c>
      <c r="C1676" s="117">
        <v>920</v>
      </c>
    </row>
    <row r="1677" spans="1:3" x14ac:dyDescent="0.2">
      <c r="A1677" s="142" t="s">
        <v>3529</v>
      </c>
      <c r="B1677" s="11" t="s">
        <v>2905</v>
      </c>
      <c r="C1677" s="117">
        <v>710</v>
      </c>
    </row>
    <row r="1678" spans="1:3" x14ac:dyDescent="0.2">
      <c r="A1678" s="142" t="s">
        <v>3530</v>
      </c>
      <c r="B1678" s="11" t="s">
        <v>2906</v>
      </c>
      <c r="C1678" s="117">
        <v>740</v>
      </c>
    </row>
    <row r="1679" spans="1:3" x14ac:dyDescent="0.2">
      <c r="A1679" s="142" t="s">
        <v>3531</v>
      </c>
      <c r="B1679" s="11" t="s">
        <v>2907</v>
      </c>
      <c r="C1679" s="117">
        <v>770</v>
      </c>
    </row>
    <row r="1680" spans="1:3" x14ac:dyDescent="0.2">
      <c r="A1680" s="142" t="s">
        <v>3532</v>
      </c>
      <c r="B1680" s="11" t="s">
        <v>2908</v>
      </c>
      <c r="C1680" s="117">
        <v>970</v>
      </c>
    </row>
    <row r="1681" spans="1:3" x14ac:dyDescent="0.2">
      <c r="A1681" s="142" t="s">
        <v>3533</v>
      </c>
      <c r="B1681" s="11" t="s">
        <v>2909</v>
      </c>
      <c r="C1681" s="117">
        <v>840</v>
      </c>
    </row>
    <row r="1682" spans="1:3" x14ac:dyDescent="0.2">
      <c r="A1682" s="142" t="s">
        <v>3534</v>
      </c>
      <c r="B1682" s="11" t="s">
        <v>2910</v>
      </c>
      <c r="C1682" s="117">
        <v>890</v>
      </c>
    </row>
    <row r="1683" spans="1:3" x14ac:dyDescent="0.2">
      <c r="A1683" s="142" t="s">
        <v>3535</v>
      </c>
      <c r="B1683" s="11" t="s">
        <v>2911</v>
      </c>
      <c r="C1683" s="117">
        <v>850</v>
      </c>
    </row>
    <row r="1684" spans="1:3" x14ac:dyDescent="0.2">
      <c r="A1684" s="142" t="s">
        <v>3536</v>
      </c>
      <c r="B1684" s="11" t="s">
        <v>2912</v>
      </c>
      <c r="C1684" s="117">
        <v>900</v>
      </c>
    </row>
    <row r="1685" spans="1:3" x14ac:dyDescent="0.2">
      <c r="A1685" s="142" t="s">
        <v>3537</v>
      </c>
      <c r="B1685" s="11" t="s">
        <v>2913</v>
      </c>
      <c r="C1685" s="117">
        <v>850</v>
      </c>
    </row>
    <row r="1686" spans="1:3" x14ac:dyDescent="0.2">
      <c r="A1686" s="142" t="s">
        <v>3538</v>
      </c>
      <c r="B1686" s="11" t="s">
        <v>2914</v>
      </c>
      <c r="C1686" s="117">
        <v>900</v>
      </c>
    </row>
    <row r="1687" spans="1:3" x14ac:dyDescent="0.2">
      <c r="A1687" s="142" t="s">
        <v>3539</v>
      </c>
      <c r="B1687" s="11" t="s">
        <v>2915</v>
      </c>
      <c r="C1687" s="117">
        <v>840</v>
      </c>
    </row>
    <row r="1688" spans="1:3" x14ac:dyDescent="0.2">
      <c r="A1688" s="142" t="s">
        <v>3540</v>
      </c>
      <c r="B1688" s="11" t="s">
        <v>2916</v>
      </c>
      <c r="C1688" s="117">
        <v>870</v>
      </c>
    </row>
    <row r="1689" spans="1:3" x14ac:dyDescent="0.2">
      <c r="A1689" s="142" t="s">
        <v>3541</v>
      </c>
      <c r="B1689" s="11" t="s">
        <v>2917</v>
      </c>
      <c r="C1689" s="117">
        <v>755</v>
      </c>
    </row>
    <row r="1690" spans="1:3" x14ac:dyDescent="0.2">
      <c r="A1690" s="142" t="s">
        <v>3542</v>
      </c>
      <c r="B1690" s="11" t="s">
        <v>2918</v>
      </c>
      <c r="C1690" s="117">
        <v>710</v>
      </c>
    </row>
    <row r="1691" spans="1:3" x14ac:dyDescent="0.2">
      <c r="A1691" s="142" t="s">
        <v>3543</v>
      </c>
      <c r="B1691" s="11" t="s">
        <v>2919</v>
      </c>
      <c r="C1691" s="117">
        <v>700</v>
      </c>
    </row>
    <row r="1692" spans="1:3" x14ac:dyDescent="0.2">
      <c r="A1692" s="142" t="s">
        <v>3544</v>
      </c>
      <c r="B1692" s="11" t="s">
        <v>2920</v>
      </c>
      <c r="C1692" s="117">
        <v>850</v>
      </c>
    </row>
    <row r="1693" spans="1:3" x14ac:dyDescent="0.2">
      <c r="A1693" s="142" t="s">
        <v>3545</v>
      </c>
      <c r="B1693" s="11" t="s">
        <v>2921</v>
      </c>
      <c r="C1693" s="117">
        <v>950</v>
      </c>
    </row>
    <row r="1694" spans="1:3" x14ac:dyDescent="0.2">
      <c r="A1694" s="142" t="s">
        <v>3546</v>
      </c>
      <c r="B1694" s="11" t="s">
        <v>2922</v>
      </c>
      <c r="C1694" s="117">
        <v>1000</v>
      </c>
    </row>
    <row r="1695" spans="1:3" x14ac:dyDescent="0.2">
      <c r="A1695" s="142" t="s">
        <v>3547</v>
      </c>
      <c r="B1695" s="11" t="s">
        <v>2923</v>
      </c>
      <c r="C1695" s="117">
        <v>720</v>
      </c>
    </row>
    <row r="1696" spans="1:3" x14ac:dyDescent="0.2">
      <c r="A1696" s="142" t="s">
        <v>3548</v>
      </c>
      <c r="B1696" s="11" t="s">
        <v>2924</v>
      </c>
      <c r="C1696" s="117">
        <v>740</v>
      </c>
    </row>
    <row r="1697" spans="1:3" x14ac:dyDescent="0.2">
      <c r="A1697" s="142" t="s">
        <v>3549</v>
      </c>
      <c r="B1697" s="11" t="s">
        <v>2925</v>
      </c>
      <c r="C1697" s="117">
        <v>790</v>
      </c>
    </row>
    <row r="1698" spans="1:3" x14ac:dyDescent="0.2">
      <c r="A1698" s="142" t="s">
        <v>3550</v>
      </c>
      <c r="B1698" s="11" t="s">
        <v>2926</v>
      </c>
      <c r="C1698" s="117">
        <v>820</v>
      </c>
    </row>
    <row r="1699" spans="1:3" x14ac:dyDescent="0.2">
      <c r="A1699" s="142" t="s">
        <v>3551</v>
      </c>
      <c r="B1699" s="11" t="s">
        <v>2927</v>
      </c>
      <c r="C1699" s="117">
        <v>850</v>
      </c>
    </row>
    <row r="1700" spans="1:3" x14ac:dyDescent="0.2">
      <c r="A1700" s="142" t="s">
        <v>3552</v>
      </c>
      <c r="B1700" s="11" t="s">
        <v>2928</v>
      </c>
      <c r="C1700" s="117">
        <v>1000</v>
      </c>
    </row>
    <row r="1701" spans="1:3" x14ac:dyDescent="0.2">
      <c r="A1701" s="142" t="s">
        <v>3553</v>
      </c>
      <c r="B1701" s="11" t="s">
        <v>2929</v>
      </c>
      <c r="C1701" s="117">
        <v>790</v>
      </c>
    </row>
    <row r="1702" spans="1:3" x14ac:dyDescent="0.2">
      <c r="A1702" s="142" t="s">
        <v>3554</v>
      </c>
      <c r="B1702" s="11" t="s">
        <v>2930</v>
      </c>
      <c r="C1702" s="117">
        <v>820</v>
      </c>
    </row>
    <row r="1703" spans="1:3" x14ac:dyDescent="0.2">
      <c r="A1703" s="142" t="s">
        <v>3555</v>
      </c>
      <c r="B1703" s="11" t="s">
        <v>2931</v>
      </c>
      <c r="C1703" s="117">
        <v>850</v>
      </c>
    </row>
    <row r="1704" spans="1:3" x14ac:dyDescent="0.2">
      <c r="A1704" s="142" t="s">
        <v>3556</v>
      </c>
      <c r="B1704" s="11" t="s">
        <v>2932</v>
      </c>
      <c r="C1704" s="117">
        <v>1050</v>
      </c>
    </row>
    <row r="1705" spans="1:3" x14ac:dyDescent="0.2">
      <c r="A1705" s="142" t="s">
        <v>3557</v>
      </c>
      <c r="B1705" s="11" t="s">
        <v>2933</v>
      </c>
      <c r="C1705" s="117">
        <v>920</v>
      </c>
    </row>
    <row r="1706" spans="1:3" x14ac:dyDescent="0.2">
      <c r="A1706" s="142" t="s">
        <v>3558</v>
      </c>
      <c r="B1706" s="11" t="s">
        <v>2934</v>
      </c>
      <c r="C1706" s="117">
        <v>970</v>
      </c>
    </row>
    <row r="1707" spans="1:3" x14ac:dyDescent="0.2">
      <c r="A1707" s="142" t="s">
        <v>3559</v>
      </c>
      <c r="B1707" s="11" t="s">
        <v>2935</v>
      </c>
      <c r="C1707" s="117">
        <v>930</v>
      </c>
    </row>
    <row r="1708" spans="1:3" x14ac:dyDescent="0.2">
      <c r="A1708" s="142" t="s">
        <v>3560</v>
      </c>
      <c r="B1708" s="11" t="s">
        <v>2936</v>
      </c>
      <c r="C1708" s="117">
        <v>980</v>
      </c>
    </row>
    <row r="1709" spans="1:3" x14ac:dyDescent="0.2">
      <c r="A1709" s="142" t="s">
        <v>3561</v>
      </c>
      <c r="B1709" s="11" t="s">
        <v>2937</v>
      </c>
      <c r="C1709" s="117">
        <v>930</v>
      </c>
    </row>
    <row r="1710" spans="1:3" x14ac:dyDescent="0.2">
      <c r="A1710" s="142" t="s">
        <v>3562</v>
      </c>
      <c r="B1710" s="11" t="s">
        <v>2938</v>
      </c>
      <c r="C1710" s="117">
        <v>980</v>
      </c>
    </row>
    <row r="1711" spans="1:3" x14ac:dyDescent="0.2">
      <c r="A1711" s="142" t="s">
        <v>3563</v>
      </c>
      <c r="B1711" s="11" t="s">
        <v>2939</v>
      </c>
      <c r="C1711" s="117">
        <v>920</v>
      </c>
    </row>
    <row r="1712" spans="1:3" x14ac:dyDescent="0.2">
      <c r="A1712" s="142" t="s">
        <v>3564</v>
      </c>
      <c r="B1712" s="11" t="s">
        <v>2940</v>
      </c>
      <c r="C1712" s="117">
        <v>950</v>
      </c>
    </row>
    <row r="1713" spans="1:3" x14ac:dyDescent="0.2">
      <c r="A1713" s="143" t="s">
        <v>3569</v>
      </c>
      <c r="B1713" s="39" t="s">
        <v>3568</v>
      </c>
      <c r="C1713" s="136">
        <v>700</v>
      </c>
    </row>
    <row r="1714" spans="1:3" x14ac:dyDescent="0.2">
      <c r="A1714" s="144" t="s">
        <v>3571</v>
      </c>
      <c r="B1714" s="40" t="s">
        <v>3570</v>
      </c>
      <c r="C1714" s="119">
        <v>800</v>
      </c>
    </row>
    <row r="1715" spans="1:3" x14ac:dyDescent="0.2">
      <c r="A1715" s="144" t="s">
        <v>3573</v>
      </c>
      <c r="B1715" s="40" t="s">
        <v>3572</v>
      </c>
      <c r="C1715" s="119">
        <v>700</v>
      </c>
    </row>
    <row r="1716" spans="1:3" x14ac:dyDescent="0.2">
      <c r="A1716" s="144" t="s">
        <v>3575</v>
      </c>
      <c r="B1716" s="40" t="s">
        <v>3574</v>
      </c>
      <c r="C1716" s="119">
        <v>800</v>
      </c>
    </row>
    <row r="1717" spans="1:3" x14ac:dyDescent="0.2">
      <c r="A1717" s="144" t="s">
        <v>3577</v>
      </c>
      <c r="B1717" s="40" t="s">
        <v>3576</v>
      </c>
      <c r="C1717" s="119">
        <v>750</v>
      </c>
    </row>
    <row r="1718" spans="1:3" x14ac:dyDescent="0.2">
      <c r="A1718" s="144" t="s">
        <v>3579</v>
      </c>
      <c r="B1718" s="40" t="s">
        <v>3578</v>
      </c>
      <c r="C1718" s="119">
        <v>850</v>
      </c>
    </row>
    <row r="1719" spans="1:3" x14ac:dyDescent="0.2">
      <c r="A1719" s="144" t="s">
        <v>3581</v>
      </c>
      <c r="B1719" s="40" t="s">
        <v>3580</v>
      </c>
      <c r="C1719" s="119">
        <v>750</v>
      </c>
    </row>
    <row r="1720" spans="1:3" x14ac:dyDescent="0.2">
      <c r="A1720" s="144" t="s">
        <v>3583</v>
      </c>
      <c r="B1720" s="40" t="s">
        <v>3582</v>
      </c>
      <c r="C1720" s="119">
        <v>800</v>
      </c>
    </row>
    <row r="1721" spans="1:3" x14ac:dyDescent="0.2">
      <c r="A1721" s="144" t="s">
        <v>3585</v>
      </c>
      <c r="B1721" s="40" t="s">
        <v>3584</v>
      </c>
      <c r="C1721" s="119">
        <v>900</v>
      </c>
    </row>
    <row r="1722" spans="1:3" x14ac:dyDescent="0.2">
      <c r="A1722" s="144" t="s">
        <v>3587</v>
      </c>
      <c r="B1722" s="40" t="s">
        <v>3586</v>
      </c>
      <c r="C1722" s="119">
        <v>650</v>
      </c>
    </row>
    <row r="1723" spans="1:3" x14ac:dyDescent="0.2">
      <c r="A1723" s="144" t="s">
        <v>3589</v>
      </c>
      <c r="B1723" s="40" t="s">
        <v>3588</v>
      </c>
      <c r="C1723" s="119">
        <v>750</v>
      </c>
    </row>
    <row r="1724" spans="1:3" x14ac:dyDescent="0.2">
      <c r="A1724" s="144" t="s">
        <v>3591</v>
      </c>
      <c r="B1724" s="40" t="s">
        <v>3590</v>
      </c>
      <c r="C1724" s="119">
        <v>600</v>
      </c>
    </row>
    <row r="1725" spans="1:3" x14ac:dyDescent="0.2">
      <c r="A1725" s="144" t="s">
        <v>3593</v>
      </c>
      <c r="B1725" s="40" t="s">
        <v>3592</v>
      </c>
      <c r="C1725" s="119">
        <v>550</v>
      </c>
    </row>
    <row r="1726" spans="1:3" x14ac:dyDescent="0.2">
      <c r="A1726" s="144" t="s">
        <v>3595</v>
      </c>
      <c r="B1726" s="40" t="s">
        <v>3594</v>
      </c>
      <c r="C1726" s="119">
        <v>520</v>
      </c>
    </row>
    <row r="1727" spans="1:3" x14ac:dyDescent="0.2">
      <c r="A1727" s="144" t="s">
        <v>3597</v>
      </c>
      <c r="B1727" s="40" t="s">
        <v>3596</v>
      </c>
      <c r="C1727" s="119">
        <v>570</v>
      </c>
    </row>
    <row r="1728" spans="1:3" x14ac:dyDescent="0.2">
      <c r="A1728" s="144" t="s">
        <v>3599</v>
      </c>
      <c r="B1728" s="40" t="s">
        <v>3598</v>
      </c>
      <c r="C1728" s="119">
        <v>600</v>
      </c>
    </row>
    <row r="1729" spans="1:3" x14ac:dyDescent="0.2">
      <c r="A1729" s="144" t="s">
        <v>3601</v>
      </c>
      <c r="B1729" s="40" t="s">
        <v>3600</v>
      </c>
      <c r="C1729" s="119">
        <v>700</v>
      </c>
    </row>
    <row r="1730" spans="1:3" x14ac:dyDescent="0.2">
      <c r="A1730" s="144" t="s">
        <v>3603</v>
      </c>
      <c r="B1730" s="40" t="s">
        <v>3602</v>
      </c>
      <c r="C1730" s="119">
        <v>800</v>
      </c>
    </row>
    <row r="1731" spans="1:3" x14ac:dyDescent="0.2">
      <c r="A1731" s="144" t="s">
        <v>3605</v>
      </c>
      <c r="B1731" s="40" t="s">
        <v>3604</v>
      </c>
      <c r="C1731" s="119">
        <v>700</v>
      </c>
    </row>
    <row r="1732" spans="1:3" x14ac:dyDescent="0.2">
      <c r="A1732" s="144" t="s">
        <v>3607</v>
      </c>
      <c r="B1732" s="40" t="s">
        <v>3606</v>
      </c>
      <c r="C1732" s="119">
        <v>800</v>
      </c>
    </row>
    <row r="1733" spans="1:3" x14ac:dyDescent="0.2">
      <c r="A1733" s="144" t="s">
        <v>3609</v>
      </c>
      <c r="B1733" s="40" t="s">
        <v>3608</v>
      </c>
      <c r="C1733" s="119">
        <v>750</v>
      </c>
    </row>
    <row r="1734" spans="1:3" x14ac:dyDescent="0.2">
      <c r="A1734" s="144" t="s">
        <v>3611</v>
      </c>
      <c r="B1734" s="40" t="s">
        <v>3610</v>
      </c>
      <c r="C1734" s="119">
        <v>850</v>
      </c>
    </row>
    <row r="1735" spans="1:3" x14ac:dyDescent="0.2">
      <c r="A1735" s="144" t="s">
        <v>3613</v>
      </c>
      <c r="B1735" s="40" t="s">
        <v>3612</v>
      </c>
      <c r="C1735" s="119">
        <v>750</v>
      </c>
    </row>
    <row r="1736" spans="1:3" x14ac:dyDescent="0.2">
      <c r="A1736" s="144" t="s">
        <v>3615</v>
      </c>
      <c r="B1736" s="40" t="s">
        <v>3614</v>
      </c>
      <c r="C1736" s="119">
        <v>800</v>
      </c>
    </row>
    <row r="1737" spans="1:3" x14ac:dyDescent="0.2">
      <c r="A1737" s="144" t="s">
        <v>3617</v>
      </c>
      <c r="B1737" s="40" t="s">
        <v>3616</v>
      </c>
      <c r="C1737" s="119">
        <v>900</v>
      </c>
    </row>
    <row r="1738" spans="1:3" x14ac:dyDescent="0.2">
      <c r="A1738" s="144" t="s">
        <v>3619</v>
      </c>
      <c r="B1738" s="40" t="s">
        <v>3618</v>
      </c>
      <c r="C1738" s="119">
        <v>650</v>
      </c>
    </row>
    <row r="1739" spans="1:3" x14ac:dyDescent="0.2">
      <c r="A1739" s="144" t="s">
        <v>3621</v>
      </c>
      <c r="B1739" s="40" t="s">
        <v>3620</v>
      </c>
      <c r="C1739" s="119">
        <v>750</v>
      </c>
    </row>
    <row r="1740" spans="1:3" x14ac:dyDescent="0.2">
      <c r="A1740" s="144" t="s">
        <v>3623</v>
      </c>
      <c r="B1740" s="40" t="s">
        <v>3622</v>
      </c>
      <c r="C1740" s="119">
        <v>600</v>
      </c>
    </row>
    <row r="1741" spans="1:3" x14ac:dyDescent="0.2">
      <c r="A1741" s="144" t="s">
        <v>3625</v>
      </c>
      <c r="B1741" s="40" t="s">
        <v>3624</v>
      </c>
      <c r="C1741" s="119">
        <v>550</v>
      </c>
    </row>
    <row r="1742" spans="1:3" x14ac:dyDescent="0.2">
      <c r="A1742" s="144" t="s">
        <v>3627</v>
      </c>
      <c r="B1742" s="40" t="s">
        <v>3626</v>
      </c>
      <c r="C1742" s="119">
        <v>520</v>
      </c>
    </row>
    <row r="1743" spans="1:3" x14ac:dyDescent="0.2">
      <c r="A1743" s="144" t="s">
        <v>3629</v>
      </c>
      <c r="B1743" s="40" t="s">
        <v>3628</v>
      </c>
      <c r="C1743" s="119">
        <v>570</v>
      </c>
    </row>
    <row r="1744" spans="1:3" x14ac:dyDescent="0.2">
      <c r="A1744" s="144" t="s">
        <v>3631</v>
      </c>
      <c r="B1744" s="40" t="s">
        <v>3630</v>
      </c>
      <c r="C1744" s="119">
        <v>600</v>
      </c>
    </row>
    <row r="1745" spans="1:3" x14ac:dyDescent="0.2">
      <c r="A1745" s="144" t="s">
        <v>3633</v>
      </c>
      <c r="B1745" s="40" t="s">
        <v>3632</v>
      </c>
      <c r="C1745" s="119">
        <v>700</v>
      </c>
    </row>
    <row r="1746" spans="1:3" x14ac:dyDescent="0.2">
      <c r="A1746" s="144" t="s">
        <v>3635</v>
      </c>
      <c r="B1746" s="40" t="s">
        <v>3634</v>
      </c>
      <c r="C1746" s="119">
        <v>800</v>
      </c>
    </row>
    <row r="1747" spans="1:3" x14ac:dyDescent="0.2">
      <c r="A1747" s="144" t="s">
        <v>3637</v>
      </c>
      <c r="B1747" s="40" t="s">
        <v>3636</v>
      </c>
      <c r="C1747" s="119">
        <v>700</v>
      </c>
    </row>
    <row r="1748" spans="1:3" x14ac:dyDescent="0.2">
      <c r="A1748" s="144" t="s">
        <v>3639</v>
      </c>
      <c r="B1748" s="40" t="s">
        <v>3638</v>
      </c>
      <c r="C1748" s="119">
        <v>800</v>
      </c>
    </row>
    <row r="1749" spans="1:3" x14ac:dyDescent="0.2">
      <c r="A1749" s="144" t="s">
        <v>3641</v>
      </c>
      <c r="B1749" s="40" t="s">
        <v>3640</v>
      </c>
      <c r="C1749" s="119">
        <v>750</v>
      </c>
    </row>
    <row r="1750" spans="1:3" x14ac:dyDescent="0.2">
      <c r="A1750" s="144" t="s">
        <v>3643</v>
      </c>
      <c r="B1750" s="40" t="s">
        <v>3642</v>
      </c>
      <c r="C1750" s="119">
        <v>850</v>
      </c>
    </row>
    <row r="1751" spans="1:3" x14ac:dyDescent="0.2">
      <c r="A1751" s="144" t="s">
        <v>3645</v>
      </c>
      <c r="B1751" s="40" t="s">
        <v>3644</v>
      </c>
      <c r="C1751" s="119">
        <v>750</v>
      </c>
    </row>
    <row r="1752" spans="1:3" x14ac:dyDescent="0.2">
      <c r="A1752" s="144" t="s">
        <v>3647</v>
      </c>
      <c r="B1752" s="40" t="s">
        <v>3646</v>
      </c>
      <c r="C1752" s="119">
        <v>800</v>
      </c>
    </row>
    <row r="1753" spans="1:3" x14ac:dyDescent="0.2">
      <c r="A1753" s="144" t="s">
        <v>3649</v>
      </c>
      <c r="B1753" s="40" t="s">
        <v>3648</v>
      </c>
      <c r="C1753" s="119">
        <v>900</v>
      </c>
    </row>
    <row r="1754" spans="1:3" x14ac:dyDescent="0.2">
      <c r="A1754" s="144" t="s">
        <v>3651</v>
      </c>
      <c r="B1754" s="40" t="s">
        <v>3650</v>
      </c>
      <c r="C1754" s="119">
        <v>650</v>
      </c>
    </row>
    <row r="1755" spans="1:3" x14ac:dyDescent="0.2">
      <c r="A1755" s="144" t="s">
        <v>3653</v>
      </c>
      <c r="B1755" s="40" t="s">
        <v>3652</v>
      </c>
      <c r="C1755" s="119">
        <v>750</v>
      </c>
    </row>
    <row r="1756" spans="1:3" x14ac:dyDescent="0.2">
      <c r="A1756" s="144" t="s">
        <v>3655</v>
      </c>
      <c r="B1756" s="40" t="s">
        <v>3654</v>
      </c>
      <c r="C1756" s="119">
        <v>600</v>
      </c>
    </row>
    <row r="1757" spans="1:3" x14ac:dyDescent="0.2">
      <c r="A1757" s="144" t="s">
        <v>3657</v>
      </c>
      <c r="B1757" s="40" t="s">
        <v>3656</v>
      </c>
      <c r="C1757" s="119">
        <v>550</v>
      </c>
    </row>
    <row r="1758" spans="1:3" x14ac:dyDescent="0.2">
      <c r="A1758" s="144" t="s">
        <v>3659</v>
      </c>
      <c r="B1758" s="40" t="s">
        <v>3658</v>
      </c>
      <c r="C1758" s="119">
        <v>520</v>
      </c>
    </row>
    <row r="1759" spans="1:3" x14ac:dyDescent="0.2">
      <c r="A1759" s="144" t="s">
        <v>3661</v>
      </c>
      <c r="B1759" s="40" t="s">
        <v>3660</v>
      </c>
      <c r="C1759" s="119">
        <v>570</v>
      </c>
    </row>
    <row r="1760" spans="1:3" x14ac:dyDescent="0.2">
      <c r="A1760" s="144" t="s">
        <v>3663</v>
      </c>
      <c r="B1760" s="40" t="s">
        <v>3662</v>
      </c>
      <c r="C1760" s="119">
        <v>600</v>
      </c>
    </row>
    <row r="1761" spans="1:3" x14ac:dyDescent="0.2">
      <c r="A1761" s="144" t="s">
        <v>3665</v>
      </c>
      <c r="B1761" s="40" t="s">
        <v>3664</v>
      </c>
      <c r="C1761" s="119">
        <v>600</v>
      </c>
    </row>
    <row r="1762" spans="1:3" x14ac:dyDescent="0.2">
      <c r="A1762" s="144" t="s">
        <v>3667</v>
      </c>
      <c r="B1762" s="40" t="s">
        <v>3666</v>
      </c>
      <c r="C1762" s="119">
        <v>700</v>
      </c>
    </row>
    <row r="1763" spans="1:3" x14ac:dyDescent="0.2">
      <c r="A1763" s="144" t="s">
        <v>3669</v>
      </c>
      <c r="B1763" s="40" t="s">
        <v>3668</v>
      </c>
      <c r="C1763" s="119">
        <v>600</v>
      </c>
    </row>
    <row r="1764" spans="1:3" x14ac:dyDescent="0.2">
      <c r="A1764" s="144" t="s">
        <v>3671</v>
      </c>
      <c r="B1764" s="40" t="s">
        <v>3670</v>
      </c>
      <c r="C1764" s="119">
        <v>700</v>
      </c>
    </row>
    <row r="1765" spans="1:3" x14ac:dyDescent="0.2">
      <c r="A1765" s="144" t="s">
        <v>3673</v>
      </c>
      <c r="B1765" s="40" t="s">
        <v>3672</v>
      </c>
      <c r="C1765" s="119">
        <v>650</v>
      </c>
    </row>
    <row r="1766" spans="1:3" x14ac:dyDescent="0.2">
      <c r="A1766" s="144" t="s">
        <v>3675</v>
      </c>
      <c r="B1766" s="40" t="s">
        <v>3674</v>
      </c>
      <c r="C1766" s="119">
        <v>750</v>
      </c>
    </row>
    <row r="1767" spans="1:3" x14ac:dyDescent="0.2">
      <c r="A1767" s="144" t="s">
        <v>3677</v>
      </c>
      <c r="B1767" s="40" t="s">
        <v>3676</v>
      </c>
      <c r="C1767" s="119">
        <v>650</v>
      </c>
    </row>
    <row r="1768" spans="1:3" x14ac:dyDescent="0.2">
      <c r="A1768" s="144" t="s">
        <v>3679</v>
      </c>
      <c r="B1768" s="40" t="s">
        <v>3678</v>
      </c>
      <c r="C1768" s="119">
        <v>700</v>
      </c>
    </row>
    <row r="1769" spans="1:3" x14ac:dyDescent="0.2">
      <c r="A1769" s="144" t="s">
        <v>3681</v>
      </c>
      <c r="B1769" s="40" t="s">
        <v>3680</v>
      </c>
      <c r="C1769" s="119">
        <v>800</v>
      </c>
    </row>
    <row r="1770" spans="1:3" x14ac:dyDescent="0.2">
      <c r="A1770" s="144" t="s">
        <v>3683</v>
      </c>
      <c r="B1770" s="40" t="s">
        <v>3682</v>
      </c>
      <c r="C1770" s="119">
        <v>550</v>
      </c>
    </row>
    <row r="1771" spans="1:3" x14ac:dyDescent="0.2">
      <c r="A1771" s="144" t="s">
        <v>3685</v>
      </c>
      <c r="B1771" s="40" t="s">
        <v>3684</v>
      </c>
      <c r="C1771" s="119">
        <v>650</v>
      </c>
    </row>
    <row r="1772" spans="1:3" x14ac:dyDescent="0.2">
      <c r="A1772" s="144" t="s">
        <v>3687</v>
      </c>
      <c r="B1772" s="40" t="s">
        <v>3686</v>
      </c>
      <c r="C1772" s="119">
        <v>500</v>
      </c>
    </row>
    <row r="1773" spans="1:3" x14ac:dyDescent="0.2">
      <c r="A1773" s="144" t="s">
        <v>3689</v>
      </c>
      <c r="B1773" s="40" t="s">
        <v>3688</v>
      </c>
      <c r="C1773" s="119">
        <v>450</v>
      </c>
    </row>
    <row r="1774" spans="1:3" x14ac:dyDescent="0.2">
      <c r="A1774" s="144" t="s">
        <v>3691</v>
      </c>
      <c r="B1774" s="40" t="s">
        <v>3690</v>
      </c>
      <c r="C1774" s="119">
        <v>420</v>
      </c>
    </row>
    <row r="1775" spans="1:3" x14ac:dyDescent="0.2">
      <c r="A1775" s="144" t="s">
        <v>3693</v>
      </c>
      <c r="B1775" s="40" t="s">
        <v>3692</v>
      </c>
      <c r="C1775" s="119">
        <v>470</v>
      </c>
    </row>
    <row r="1776" spans="1:3" x14ac:dyDescent="0.2">
      <c r="A1776" s="144" t="s">
        <v>3695</v>
      </c>
      <c r="B1776" s="40" t="s">
        <v>3694</v>
      </c>
      <c r="C1776" s="119">
        <v>500</v>
      </c>
    </row>
    <row r="1777" spans="1:3" x14ac:dyDescent="0.2">
      <c r="A1777" s="144" t="s">
        <v>3697</v>
      </c>
      <c r="B1777" s="40" t="s">
        <v>3696</v>
      </c>
      <c r="C1777" s="119">
        <v>700</v>
      </c>
    </row>
    <row r="1778" spans="1:3" x14ac:dyDescent="0.2">
      <c r="A1778" s="144" t="s">
        <v>3699</v>
      </c>
      <c r="B1778" s="40" t="s">
        <v>3698</v>
      </c>
      <c r="C1778" s="119">
        <v>800</v>
      </c>
    </row>
    <row r="1779" spans="1:3" x14ac:dyDescent="0.2">
      <c r="A1779" s="144" t="s">
        <v>3701</v>
      </c>
      <c r="B1779" s="40" t="s">
        <v>3700</v>
      </c>
      <c r="C1779" s="119">
        <v>700</v>
      </c>
    </row>
    <row r="1780" spans="1:3" x14ac:dyDescent="0.2">
      <c r="A1780" s="144" t="s">
        <v>3703</v>
      </c>
      <c r="B1780" s="40" t="s">
        <v>3702</v>
      </c>
      <c r="C1780" s="119">
        <v>800</v>
      </c>
    </row>
    <row r="1781" spans="1:3" x14ac:dyDescent="0.2">
      <c r="A1781" s="144" t="s">
        <v>3705</v>
      </c>
      <c r="B1781" s="40" t="s">
        <v>3704</v>
      </c>
      <c r="C1781" s="119">
        <v>750</v>
      </c>
    </row>
    <row r="1782" spans="1:3" x14ac:dyDescent="0.2">
      <c r="A1782" s="144" t="s">
        <v>3707</v>
      </c>
      <c r="B1782" s="40" t="s">
        <v>3706</v>
      </c>
      <c r="C1782" s="119">
        <v>850</v>
      </c>
    </row>
    <row r="1783" spans="1:3" x14ac:dyDescent="0.2">
      <c r="A1783" s="144" t="s">
        <v>3709</v>
      </c>
      <c r="B1783" s="40" t="s">
        <v>3708</v>
      </c>
      <c r="C1783" s="119">
        <v>750</v>
      </c>
    </row>
    <row r="1784" spans="1:3" x14ac:dyDescent="0.2">
      <c r="A1784" s="144" t="s">
        <v>3711</v>
      </c>
      <c r="B1784" s="40" t="s">
        <v>3710</v>
      </c>
      <c r="C1784" s="119">
        <v>800</v>
      </c>
    </row>
    <row r="1785" spans="1:3" x14ac:dyDescent="0.2">
      <c r="A1785" s="144" t="s">
        <v>3713</v>
      </c>
      <c r="B1785" s="40" t="s">
        <v>3712</v>
      </c>
      <c r="C1785" s="119">
        <v>900</v>
      </c>
    </row>
    <row r="1786" spans="1:3" x14ac:dyDescent="0.2">
      <c r="A1786" s="144" t="s">
        <v>3715</v>
      </c>
      <c r="B1786" s="40" t="s">
        <v>3714</v>
      </c>
      <c r="C1786" s="119">
        <v>650</v>
      </c>
    </row>
    <row r="1787" spans="1:3" x14ac:dyDescent="0.2">
      <c r="A1787" s="144" t="s">
        <v>3717</v>
      </c>
      <c r="B1787" s="40" t="s">
        <v>3716</v>
      </c>
      <c r="C1787" s="119">
        <v>750</v>
      </c>
    </row>
    <row r="1788" spans="1:3" x14ac:dyDescent="0.2">
      <c r="A1788" s="144" t="s">
        <v>3719</v>
      </c>
      <c r="B1788" s="40" t="s">
        <v>3718</v>
      </c>
      <c r="C1788" s="119">
        <v>600</v>
      </c>
    </row>
    <row r="1789" spans="1:3" x14ac:dyDescent="0.2">
      <c r="A1789" s="144" t="s">
        <v>3721</v>
      </c>
      <c r="B1789" s="40" t="s">
        <v>3720</v>
      </c>
      <c r="C1789" s="119">
        <v>550</v>
      </c>
    </row>
    <row r="1790" spans="1:3" x14ac:dyDescent="0.2">
      <c r="A1790" s="144" t="s">
        <v>3723</v>
      </c>
      <c r="B1790" s="40" t="s">
        <v>3722</v>
      </c>
      <c r="C1790" s="119">
        <v>520</v>
      </c>
    </row>
    <row r="1791" spans="1:3" x14ac:dyDescent="0.2">
      <c r="A1791" s="144" t="s">
        <v>3725</v>
      </c>
      <c r="B1791" s="40" t="s">
        <v>3724</v>
      </c>
      <c r="C1791" s="119">
        <v>570</v>
      </c>
    </row>
    <row r="1792" spans="1:3" x14ac:dyDescent="0.2">
      <c r="A1792" s="144" t="s">
        <v>3727</v>
      </c>
      <c r="B1792" s="40" t="s">
        <v>3726</v>
      </c>
      <c r="C1792" s="119">
        <v>600</v>
      </c>
    </row>
    <row r="1793" spans="1:3" x14ac:dyDescent="0.2">
      <c r="A1793" s="144" t="s">
        <v>3729</v>
      </c>
      <c r="B1793" s="40" t="s">
        <v>3728</v>
      </c>
      <c r="C1793" s="119">
        <v>700</v>
      </c>
    </row>
    <row r="1794" spans="1:3" x14ac:dyDescent="0.2">
      <c r="A1794" s="144" t="s">
        <v>3731</v>
      </c>
      <c r="B1794" s="40" t="s">
        <v>3730</v>
      </c>
      <c r="C1794" s="119">
        <v>800</v>
      </c>
    </row>
    <row r="1795" spans="1:3" x14ac:dyDescent="0.2">
      <c r="A1795" s="144" t="s">
        <v>3733</v>
      </c>
      <c r="B1795" s="40" t="s">
        <v>3732</v>
      </c>
      <c r="C1795" s="119">
        <v>700</v>
      </c>
    </row>
    <row r="1796" spans="1:3" x14ac:dyDescent="0.2">
      <c r="A1796" s="144" t="s">
        <v>3735</v>
      </c>
      <c r="B1796" s="40" t="s">
        <v>3734</v>
      </c>
      <c r="C1796" s="119">
        <v>800</v>
      </c>
    </row>
    <row r="1797" spans="1:3" x14ac:dyDescent="0.2">
      <c r="A1797" s="144" t="s">
        <v>3737</v>
      </c>
      <c r="B1797" s="40" t="s">
        <v>3736</v>
      </c>
      <c r="C1797" s="119">
        <v>750</v>
      </c>
    </row>
    <row r="1798" spans="1:3" x14ac:dyDescent="0.2">
      <c r="A1798" s="144" t="s">
        <v>3739</v>
      </c>
      <c r="B1798" s="40" t="s">
        <v>3738</v>
      </c>
      <c r="C1798" s="119">
        <v>850</v>
      </c>
    </row>
    <row r="1799" spans="1:3" x14ac:dyDescent="0.2">
      <c r="A1799" s="144" t="s">
        <v>3741</v>
      </c>
      <c r="B1799" s="40" t="s">
        <v>3740</v>
      </c>
      <c r="C1799" s="119">
        <v>750</v>
      </c>
    </row>
    <row r="1800" spans="1:3" x14ac:dyDescent="0.2">
      <c r="A1800" s="144" t="s">
        <v>3743</v>
      </c>
      <c r="B1800" s="40" t="s">
        <v>3742</v>
      </c>
      <c r="C1800" s="119">
        <v>800</v>
      </c>
    </row>
    <row r="1801" spans="1:3" x14ac:dyDescent="0.2">
      <c r="A1801" s="144" t="s">
        <v>3745</v>
      </c>
      <c r="B1801" s="40" t="s">
        <v>3744</v>
      </c>
      <c r="C1801" s="119">
        <v>900</v>
      </c>
    </row>
    <row r="1802" spans="1:3" x14ac:dyDescent="0.2">
      <c r="A1802" s="144" t="s">
        <v>3747</v>
      </c>
      <c r="B1802" s="40" t="s">
        <v>3746</v>
      </c>
      <c r="C1802" s="119">
        <v>650</v>
      </c>
    </row>
    <row r="1803" spans="1:3" x14ac:dyDescent="0.2">
      <c r="A1803" s="144" t="s">
        <v>3749</v>
      </c>
      <c r="B1803" s="40" t="s">
        <v>3748</v>
      </c>
      <c r="C1803" s="119">
        <v>750</v>
      </c>
    </row>
    <row r="1804" spans="1:3" x14ac:dyDescent="0.2">
      <c r="A1804" s="144" t="s">
        <v>3751</v>
      </c>
      <c r="B1804" s="40" t="s">
        <v>3750</v>
      </c>
      <c r="C1804" s="119">
        <v>600</v>
      </c>
    </row>
    <row r="1805" spans="1:3" x14ac:dyDescent="0.2">
      <c r="A1805" s="144" t="s">
        <v>3753</v>
      </c>
      <c r="B1805" s="40" t="s">
        <v>3752</v>
      </c>
      <c r="C1805" s="119">
        <v>550</v>
      </c>
    </row>
    <row r="1806" spans="1:3" x14ac:dyDescent="0.2">
      <c r="A1806" s="144" t="s">
        <v>3755</v>
      </c>
      <c r="B1806" s="40" t="s">
        <v>3754</v>
      </c>
      <c r="C1806" s="119">
        <v>520</v>
      </c>
    </row>
    <row r="1807" spans="1:3" x14ac:dyDescent="0.2">
      <c r="A1807" s="144" t="s">
        <v>3757</v>
      </c>
      <c r="B1807" s="40" t="s">
        <v>3756</v>
      </c>
      <c r="C1807" s="119">
        <v>570</v>
      </c>
    </row>
    <row r="1808" spans="1:3" x14ac:dyDescent="0.2">
      <c r="A1808" s="144" t="s">
        <v>3759</v>
      </c>
      <c r="B1808" s="40" t="s">
        <v>3758</v>
      </c>
      <c r="C1808" s="119">
        <v>600</v>
      </c>
    </row>
    <row r="1809" spans="1:3" x14ac:dyDescent="0.2">
      <c r="A1809" s="144" t="s">
        <v>3761</v>
      </c>
      <c r="B1809" s="40" t="s">
        <v>3760</v>
      </c>
      <c r="C1809" s="119">
        <v>700</v>
      </c>
    </row>
    <row r="1810" spans="1:3" x14ac:dyDescent="0.2">
      <c r="A1810" s="144" t="s">
        <v>3763</v>
      </c>
      <c r="B1810" s="40" t="s">
        <v>3762</v>
      </c>
      <c r="C1810" s="119">
        <v>800</v>
      </c>
    </row>
    <row r="1811" spans="1:3" x14ac:dyDescent="0.2">
      <c r="A1811" s="144" t="s">
        <v>3765</v>
      </c>
      <c r="B1811" s="40" t="s">
        <v>3764</v>
      </c>
      <c r="C1811" s="119">
        <v>700</v>
      </c>
    </row>
    <row r="1812" spans="1:3" x14ac:dyDescent="0.2">
      <c r="A1812" s="144" t="s">
        <v>3767</v>
      </c>
      <c r="B1812" s="40" t="s">
        <v>3766</v>
      </c>
      <c r="C1812" s="119">
        <v>800</v>
      </c>
    </row>
    <row r="1813" spans="1:3" x14ac:dyDescent="0.2">
      <c r="A1813" s="144" t="s">
        <v>3769</v>
      </c>
      <c r="B1813" s="40" t="s">
        <v>3768</v>
      </c>
      <c r="C1813" s="119">
        <v>750</v>
      </c>
    </row>
    <row r="1814" spans="1:3" x14ac:dyDescent="0.2">
      <c r="A1814" s="144" t="s">
        <v>3771</v>
      </c>
      <c r="B1814" s="40" t="s">
        <v>3770</v>
      </c>
      <c r="C1814" s="119">
        <v>850</v>
      </c>
    </row>
    <row r="1815" spans="1:3" x14ac:dyDescent="0.2">
      <c r="A1815" s="144" t="s">
        <v>3773</v>
      </c>
      <c r="B1815" s="40" t="s">
        <v>3772</v>
      </c>
      <c r="C1815" s="119">
        <v>750</v>
      </c>
    </row>
    <row r="1816" spans="1:3" x14ac:dyDescent="0.2">
      <c r="A1816" s="144" t="s">
        <v>3775</v>
      </c>
      <c r="B1816" s="40" t="s">
        <v>3774</v>
      </c>
      <c r="C1816" s="119">
        <v>800</v>
      </c>
    </row>
    <row r="1817" spans="1:3" x14ac:dyDescent="0.2">
      <c r="A1817" s="144" t="s">
        <v>3777</v>
      </c>
      <c r="B1817" s="40" t="s">
        <v>3776</v>
      </c>
      <c r="C1817" s="119">
        <v>900</v>
      </c>
    </row>
    <row r="1818" spans="1:3" x14ac:dyDescent="0.2">
      <c r="A1818" s="144" t="s">
        <v>3779</v>
      </c>
      <c r="B1818" s="40" t="s">
        <v>3778</v>
      </c>
      <c r="C1818" s="119">
        <v>650</v>
      </c>
    </row>
    <row r="1819" spans="1:3" x14ac:dyDescent="0.2">
      <c r="A1819" s="144" t="s">
        <v>3781</v>
      </c>
      <c r="B1819" s="40" t="s">
        <v>3780</v>
      </c>
      <c r="C1819" s="119">
        <v>750</v>
      </c>
    </row>
    <row r="1820" spans="1:3" x14ac:dyDescent="0.2">
      <c r="A1820" s="144" t="s">
        <v>3783</v>
      </c>
      <c r="B1820" s="40" t="s">
        <v>3782</v>
      </c>
      <c r="C1820" s="119">
        <v>600</v>
      </c>
    </row>
    <row r="1821" spans="1:3" x14ac:dyDescent="0.2">
      <c r="A1821" s="144" t="s">
        <v>3785</v>
      </c>
      <c r="B1821" s="40" t="s">
        <v>3784</v>
      </c>
      <c r="C1821" s="119">
        <v>550</v>
      </c>
    </row>
    <row r="1822" spans="1:3" x14ac:dyDescent="0.2">
      <c r="A1822" s="144" t="s">
        <v>3787</v>
      </c>
      <c r="B1822" s="40" t="s">
        <v>3786</v>
      </c>
      <c r="C1822" s="119">
        <v>520</v>
      </c>
    </row>
    <row r="1823" spans="1:3" x14ac:dyDescent="0.2">
      <c r="A1823" s="144" t="s">
        <v>3789</v>
      </c>
      <c r="B1823" s="40" t="s">
        <v>3788</v>
      </c>
      <c r="C1823" s="119">
        <v>570</v>
      </c>
    </row>
    <row r="1824" spans="1:3" x14ac:dyDescent="0.2">
      <c r="A1824" s="144" t="s">
        <v>3791</v>
      </c>
      <c r="B1824" s="40" t="s">
        <v>3790</v>
      </c>
      <c r="C1824" s="119">
        <v>600</v>
      </c>
    </row>
    <row r="1825" spans="1:3" x14ac:dyDescent="0.2">
      <c r="A1825" s="144" t="s">
        <v>3793</v>
      </c>
      <c r="B1825" s="40" t="s">
        <v>3792</v>
      </c>
      <c r="C1825" s="119">
        <v>600</v>
      </c>
    </row>
    <row r="1826" spans="1:3" x14ac:dyDescent="0.2">
      <c r="A1826" s="144" t="s">
        <v>3795</v>
      </c>
      <c r="B1826" s="40" t="s">
        <v>3794</v>
      </c>
      <c r="C1826" s="119">
        <v>700</v>
      </c>
    </row>
    <row r="1827" spans="1:3" x14ac:dyDescent="0.2">
      <c r="A1827" s="144" t="s">
        <v>3797</v>
      </c>
      <c r="B1827" s="40" t="s">
        <v>3796</v>
      </c>
      <c r="C1827" s="119">
        <v>600</v>
      </c>
    </row>
    <row r="1828" spans="1:3" x14ac:dyDescent="0.2">
      <c r="A1828" s="144" t="s">
        <v>3799</v>
      </c>
      <c r="B1828" s="40" t="s">
        <v>3798</v>
      </c>
      <c r="C1828" s="119">
        <v>700</v>
      </c>
    </row>
    <row r="1829" spans="1:3" x14ac:dyDescent="0.2">
      <c r="A1829" s="144" t="s">
        <v>3801</v>
      </c>
      <c r="B1829" s="40" t="s">
        <v>3800</v>
      </c>
      <c r="C1829" s="119">
        <v>650</v>
      </c>
    </row>
    <row r="1830" spans="1:3" x14ac:dyDescent="0.2">
      <c r="A1830" s="144" t="s">
        <v>3803</v>
      </c>
      <c r="B1830" s="40" t="s">
        <v>3802</v>
      </c>
      <c r="C1830" s="119">
        <v>750</v>
      </c>
    </row>
    <row r="1831" spans="1:3" x14ac:dyDescent="0.2">
      <c r="A1831" s="144" t="s">
        <v>3805</v>
      </c>
      <c r="B1831" s="40" t="s">
        <v>3804</v>
      </c>
      <c r="C1831" s="119">
        <v>650</v>
      </c>
    </row>
    <row r="1832" spans="1:3" x14ac:dyDescent="0.2">
      <c r="A1832" s="144" t="s">
        <v>3807</v>
      </c>
      <c r="B1832" s="40" t="s">
        <v>3806</v>
      </c>
      <c r="C1832" s="119">
        <v>700</v>
      </c>
    </row>
    <row r="1833" spans="1:3" x14ac:dyDescent="0.2">
      <c r="A1833" s="144" t="s">
        <v>3809</v>
      </c>
      <c r="B1833" s="40" t="s">
        <v>3808</v>
      </c>
      <c r="C1833" s="119">
        <v>800</v>
      </c>
    </row>
    <row r="1834" spans="1:3" x14ac:dyDescent="0.2">
      <c r="A1834" s="144" t="s">
        <v>3811</v>
      </c>
      <c r="B1834" s="40" t="s">
        <v>3810</v>
      </c>
      <c r="C1834" s="119">
        <v>550</v>
      </c>
    </row>
    <row r="1835" spans="1:3" x14ac:dyDescent="0.2">
      <c r="A1835" s="144" t="s">
        <v>3813</v>
      </c>
      <c r="B1835" s="40" t="s">
        <v>3812</v>
      </c>
      <c r="C1835" s="119">
        <v>650</v>
      </c>
    </row>
    <row r="1836" spans="1:3" x14ac:dyDescent="0.2">
      <c r="A1836" s="144" t="s">
        <v>3815</v>
      </c>
      <c r="B1836" s="40" t="s">
        <v>3814</v>
      </c>
      <c r="C1836" s="119">
        <v>500</v>
      </c>
    </row>
    <row r="1837" spans="1:3" x14ac:dyDescent="0.2">
      <c r="A1837" s="144" t="s">
        <v>3817</v>
      </c>
      <c r="B1837" s="40" t="s">
        <v>3816</v>
      </c>
      <c r="C1837" s="119">
        <v>450</v>
      </c>
    </row>
    <row r="1838" spans="1:3" x14ac:dyDescent="0.2">
      <c r="A1838" s="144" t="s">
        <v>3819</v>
      </c>
      <c r="B1838" s="40" t="s">
        <v>3818</v>
      </c>
      <c r="C1838" s="119">
        <v>420</v>
      </c>
    </row>
    <row r="1839" spans="1:3" x14ac:dyDescent="0.2">
      <c r="A1839" s="144" t="s">
        <v>3821</v>
      </c>
      <c r="B1839" s="40" t="s">
        <v>3820</v>
      </c>
      <c r="C1839" s="119">
        <v>470</v>
      </c>
    </row>
    <row r="1840" spans="1:3" x14ac:dyDescent="0.2">
      <c r="A1840" s="144" t="s">
        <v>3823</v>
      </c>
      <c r="B1840" s="40" t="s">
        <v>3822</v>
      </c>
      <c r="C1840" s="119">
        <v>500</v>
      </c>
    </row>
    <row r="1841" spans="1:3" x14ac:dyDescent="0.2">
      <c r="A1841" s="144" t="s">
        <v>3825</v>
      </c>
      <c r="B1841" s="40" t="s">
        <v>3824</v>
      </c>
      <c r="C1841" s="119">
        <v>700</v>
      </c>
    </row>
    <row r="1842" spans="1:3" x14ac:dyDescent="0.2">
      <c r="A1842" s="144" t="s">
        <v>3827</v>
      </c>
      <c r="B1842" s="40" t="s">
        <v>3826</v>
      </c>
      <c r="C1842" s="119">
        <v>800</v>
      </c>
    </row>
    <row r="1843" spans="1:3" x14ac:dyDescent="0.2">
      <c r="A1843" s="144" t="s">
        <v>3829</v>
      </c>
      <c r="B1843" s="40" t="s">
        <v>3828</v>
      </c>
      <c r="C1843" s="119">
        <v>700</v>
      </c>
    </row>
    <row r="1844" spans="1:3" x14ac:dyDescent="0.2">
      <c r="A1844" s="144" t="s">
        <v>3831</v>
      </c>
      <c r="B1844" s="40" t="s">
        <v>3830</v>
      </c>
      <c r="C1844" s="119">
        <v>800</v>
      </c>
    </row>
    <row r="1845" spans="1:3" x14ac:dyDescent="0.2">
      <c r="A1845" s="144" t="s">
        <v>3833</v>
      </c>
      <c r="B1845" s="40" t="s">
        <v>3832</v>
      </c>
      <c r="C1845" s="119">
        <v>750</v>
      </c>
    </row>
    <row r="1846" spans="1:3" x14ac:dyDescent="0.2">
      <c r="A1846" s="144" t="s">
        <v>3835</v>
      </c>
      <c r="B1846" s="40" t="s">
        <v>3834</v>
      </c>
      <c r="C1846" s="119">
        <v>850</v>
      </c>
    </row>
    <row r="1847" spans="1:3" x14ac:dyDescent="0.2">
      <c r="A1847" s="144" t="s">
        <v>3837</v>
      </c>
      <c r="B1847" s="40" t="s">
        <v>3836</v>
      </c>
      <c r="C1847" s="119">
        <v>750</v>
      </c>
    </row>
    <row r="1848" spans="1:3" x14ac:dyDescent="0.2">
      <c r="A1848" s="144" t="s">
        <v>3839</v>
      </c>
      <c r="B1848" s="40" t="s">
        <v>3838</v>
      </c>
      <c r="C1848" s="119">
        <v>800</v>
      </c>
    </row>
    <row r="1849" spans="1:3" x14ac:dyDescent="0.2">
      <c r="A1849" s="144" t="s">
        <v>3841</v>
      </c>
      <c r="B1849" s="40" t="s">
        <v>3840</v>
      </c>
      <c r="C1849" s="119">
        <v>900</v>
      </c>
    </row>
    <row r="1850" spans="1:3" x14ac:dyDescent="0.2">
      <c r="A1850" s="144" t="s">
        <v>3843</v>
      </c>
      <c r="B1850" s="40" t="s">
        <v>3842</v>
      </c>
      <c r="C1850" s="119">
        <v>650</v>
      </c>
    </row>
    <row r="1851" spans="1:3" x14ac:dyDescent="0.2">
      <c r="A1851" s="144" t="s">
        <v>3845</v>
      </c>
      <c r="B1851" s="40" t="s">
        <v>3844</v>
      </c>
      <c r="C1851" s="119">
        <v>750</v>
      </c>
    </row>
    <row r="1852" spans="1:3" x14ac:dyDescent="0.2">
      <c r="A1852" s="144" t="s">
        <v>3847</v>
      </c>
      <c r="B1852" s="40" t="s">
        <v>3846</v>
      </c>
      <c r="C1852" s="119">
        <v>600</v>
      </c>
    </row>
    <row r="1853" spans="1:3" x14ac:dyDescent="0.2">
      <c r="A1853" s="144" t="s">
        <v>3849</v>
      </c>
      <c r="B1853" s="40" t="s">
        <v>3848</v>
      </c>
      <c r="C1853" s="119">
        <v>550</v>
      </c>
    </row>
    <row r="1854" spans="1:3" x14ac:dyDescent="0.2">
      <c r="A1854" s="144" t="s">
        <v>3851</v>
      </c>
      <c r="B1854" s="40" t="s">
        <v>3850</v>
      </c>
      <c r="C1854" s="119">
        <v>520</v>
      </c>
    </row>
    <row r="1855" spans="1:3" x14ac:dyDescent="0.2">
      <c r="A1855" s="144" t="s">
        <v>3853</v>
      </c>
      <c r="B1855" s="40" t="s">
        <v>3852</v>
      </c>
      <c r="C1855" s="119">
        <v>570</v>
      </c>
    </row>
    <row r="1856" spans="1:3" x14ac:dyDescent="0.2">
      <c r="A1856" s="144" t="s">
        <v>3855</v>
      </c>
      <c r="B1856" s="40" t="s">
        <v>3854</v>
      </c>
      <c r="C1856" s="119">
        <v>600</v>
      </c>
    </row>
    <row r="1857" spans="1:3" x14ac:dyDescent="0.2">
      <c r="A1857" s="144" t="s">
        <v>3857</v>
      </c>
      <c r="B1857" s="40" t="s">
        <v>3856</v>
      </c>
      <c r="C1857" s="119">
        <v>700</v>
      </c>
    </row>
    <row r="1858" spans="1:3" x14ac:dyDescent="0.2">
      <c r="A1858" s="144" t="s">
        <v>3859</v>
      </c>
      <c r="B1858" s="40" t="s">
        <v>3858</v>
      </c>
      <c r="C1858" s="119">
        <v>800</v>
      </c>
    </row>
    <row r="1859" spans="1:3" x14ac:dyDescent="0.2">
      <c r="A1859" s="144" t="s">
        <v>3861</v>
      </c>
      <c r="B1859" s="40" t="s">
        <v>3860</v>
      </c>
      <c r="C1859" s="119">
        <v>700</v>
      </c>
    </row>
    <row r="1860" spans="1:3" x14ac:dyDescent="0.2">
      <c r="A1860" s="144" t="s">
        <v>3863</v>
      </c>
      <c r="B1860" s="40" t="s">
        <v>3862</v>
      </c>
      <c r="C1860" s="119">
        <v>800</v>
      </c>
    </row>
    <row r="1861" spans="1:3" x14ac:dyDescent="0.2">
      <c r="A1861" s="144" t="s">
        <v>3865</v>
      </c>
      <c r="B1861" s="40" t="s">
        <v>3864</v>
      </c>
      <c r="C1861" s="119">
        <v>750</v>
      </c>
    </row>
    <row r="1862" spans="1:3" x14ac:dyDescent="0.2">
      <c r="A1862" s="144" t="s">
        <v>3867</v>
      </c>
      <c r="B1862" s="40" t="s">
        <v>3866</v>
      </c>
      <c r="C1862" s="119">
        <v>850</v>
      </c>
    </row>
    <row r="1863" spans="1:3" x14ac:dyDescent="0.2">
      <c r="A1863" s="144" t="s">
        <v>3869</v>
      </c>
      <c r="B1863" s="40" t="s">
        <v>3868</v>
      </c>
      <c r="C1863" s="119">
        <v>750</v>
      </c>
    </row>
    <row r="1864" spans="1:3" x14ac:dyDescent="0.2">
      <c r="A1864" s="144" t="s">
        <v>3871</v>
      </c>
      <c r="B1864" s="40" t="s">
        <v>3870</v>
      </c>
      <c r="C1864" s="119">
        <v>800</v>
      </c>
    </row>
    <row r="1865" spans="1:3" x14ac:dyDescent="0.2">
      <c r="A1865" s="144" t="s">
        <v>3873</v>
      </c>
      <c r="B1865" s="40" t="s">
        <v>3872</v>
      </c>
      <c r="C1865" s="119">
        <v>900</v>
      </c>
    </row>
    <row r="1866" spans="1:3" x14ac:dyDescent="0.2">
      <c r="A1866" s="144" t="s">
        <v>3875</v>
      </c>
      <c r="B1866" s="40" t="s">
        <v>3874</v>
      </c>
      <c r="C1866" s="119">
        <v>650</v>
      </c>
    </row>
    <row r="1867" spans="1:3" x14ac:dyDescent="0.2">
      <c r="A1867" s="144" t="s">
        <v>3877</v>
      </c>
      <c r="B1867" s="40" t="s">
        <v>3876</v>
      </c>
      <c r="C1867" s="119">
        <v>750</v>
      </c>
    </row>
    <row r="1868" spans="1:3" x14ac:dyDescent="0.2">
      <c r="A1868" s="144" t="s">
        <v>3879</v>
      </c>
      <c r="B1868" s="40" t="s">
        <v>3878</v>
      </c>
      <c r="C1868" s="119">
        <v>600</v>
      </c>
    </row>
    <row r="1869" spans="1:3" x14ac:dyDescent="0.2">
      <c r="A1869" s="144" t="s">
        <v>3881</v>
      </c>
      <c r="B1869" s="40" t="s">
        <v>3880</v>
      </c>
      <c r="C1869" s="119">
        <v>550</v>
      </c>
    </row>
    <row r="1870" spans="1:3" x14ac:dyDescent="0.2">
      <c r="A1870" s="144" t="s">
        <v>3883</v>
      </c>
      <c r="B1870" s="40" t="s">
        <v>3882</v>
      </c>
      <c r="C1870" s="119">
        <v>520</v>
      </c>
    </row>
    <row r="1871" spans="1:3" x14ac:dyDescent="0.2">
      <c r="A1871" s="144" t="s">
        <v>3885</v>
      </c>
      <c r="B1871" s="40" t="s">
        <v>3884</v>
      </c>
      <c r="C1871" s="119">
        <v>570</v>
      </c>
    </row>
    <row r="1872" spans="1:3" x14ac:dyDescent="0.2">
      <c r="A1872" s="144" t="s">
        <v>3887</v>
      </c>
      <c r="B1872" s="40" t="s">
        <v>3886</v>
      </c>
      <c r="C1872" s="119">
        <v>600</v>
      </c>
    </row>
    <row r="1873" spans="1:3" x14ac:dyDescent="0.2">
      <c r="A1873" s="144" t="s">
        <v>3889</v>
      </c>
      <c r="B1873" s="40" t="s">
        <v>3888</v>
      </c>
      <c r="C1873" s="119">
        <v>700</v>
      </c>
    </row>
    <row r="1874" spans="1:3" x14ac:dyDescent="0.2">
      <c r="A1874" s="144" t="s">
        <v>3891</v>
      </c>
      <c r="B1874" s="40" t="s">
        <v>3890</v>
      </c>
      <c r="C1874" s="119">
        <v>800</v>
      </c>
    </row>
    <row r="1875" spans="1:3" x14ac:dyDescent="0.2">
      <c r="A1875" s="144" t="s">
        <v>3893</v>
      </c>
      <c r="B1875" s="40" t="s">
        <v>3892</v>
      </c>
      <c r="C1875" s="119">
        <v>700</v>
      </c>
    </row>
    <row r="1876" spans="1:3" x14ac:dyDescent="0.2">
      <c r="A1876" s="144" t="s">
        <v>3895</v>
      </c>
      <c r="B1876" s="40" t="s">
        <v>3894</v>
      </c>
      <c r="C1876" s="119">
        <v>800</v>
      </c>
    </row>
    <row r="1877" spans="1:3" x14ac:dyDescent="0.2">
      <c r="A1877" s="144" t="s">
        <v>3897</v>
      </c>
      <c r="B1877" s="40" t="s">
        <v>3896</v>
      </c>
      <c r="C1877" s="119">
        <v>750</v>
      </c>
    </row>
    <row r="1878" spans="1:3" x14ac:dyDescent="0.2">
      <c r="A1878" s="144" t="s">
        <v>3899</v>
      </c>
      <c r="B1878" s="40" t="s">
        <v>3898</v>
      </c>
      <c r="C1878" s="119">
        <v>850</v>
      </c>
    </row>
    <row r="1879" spans="1:3" x14ac:dyDescent="0.2">
      <c r="A1879" s="144" t="s">
        <v>3901</v>
      </c>
      <c r="B1879" s="40" t="s">
        <v>3900</v>
      </c>
      <c r="C1879" s="119">
        <v>750</v>
      </c>
    </row>
    <row r="1880" spans="1:3" x14ac:dyDescent="0.2">
      <c r="A1880" s="144" t="s">
        <v>3903</v>
      </c>
      <c r="B1880" s="40" t="s">
        <v>3902</v>
      </c>
      <c r="C1880" s="119">
        <v>800</v>
      </c>
    </row>
    <row r="1881" spans="1:3" x14ac:dyDescent="0.2">
      <c r="A1881" s="144" t="s">
        <v>3905</v>
      </c>
      <c r="B1881" s="40" t="s">
        <v>3904</v>
      </c>
      <c r="C1881" s="119">
        <v>900</v>
      </c>
    </row>
    <row r="1882" spans="1:3" x14ac:dyDescent="0.2">
      <c r="A1882" s="144" t="s">
        <v>3907</v>
      </c>
      <c r="B1882" s="40" t="s">
        <v>3906</v>
      </c>
      <c r="C1882" s="119">
        <v>650</v>
      </c>
    </row>
    <row r="1883" spans="1:3" x14ac:dyDescent="0.2">
      <c r="A1883" s="144" t="s">
        <v>3909</v>
      </c>
      <c r="B1883" s="40" t="s">
        <v>3908</v>
      </c>
      <c r="C1883" s="119">
        <v>750</v>
      </c>
    </row>
    <row r="1884" spans="1:3" x14ac:dyDescent="0.2">
      <c r="A1884" s="144" t="s">
        <v>3911</v>
      </c>
      <c r="B1884" s="40" t="s">
        <v>3910</v>
      </c>
      <c r="C1884" s="119">
        <v>600</v>
      </c>
    </row>
    <row r="1885" spans="1:3" x14ac:dyDescent="0.2">
      <c r="A1885" s="144" t="s">
        <v>3913</v>
      </c>
      <c r="B1885" s="40" t="s">
        <v>3912</v>
      </c>
      <c r="C1885" s="119">
        <v>550</v>
      </c>
    </row>
    <row r="1886" spans="1:3" x14ac:dyDescent="0.2">
      <c r="A1886" s="144" t="s">
        <v>3915</v>
      </c>
      <c r="B1886" s="40" t="s">
        <v>3914</v>
      </c>
      <c r="C1886" s="119">
        <v>520</v>
      </c>
    </row>
    <row r="1887" spans="1:3" x14ac:dyDescent="0.2">
      <c r="A1887" s="144" t="s">
        <v>3917</v>
      </c>
      <c r="B1887" s="40" t="s">
        <v>3916</v>
      </c>
      <c r="C1887" s="119">
        <v>570</v>
      </c>
    </row>
    <row r="1888" spans="1:3" x14ac:dyDescent="0.2">
      <c r="A1888" s="144" t="s">
        <v>3919</v>
      </c>
      <c r="B1888" s="40" t="s">
        <v>3918</v>
      </c>
      <c r="C1888" s="119">
        <v>600</v>
      </c>
    </row>
    <row r="1889" spans="1:3" x14ac:dyDescent="0.2">
      <c r="A1889" s="144" t="s">
        <v>3921</v>
      </c>
      <c r="B1889" s="40" t="s">
        <v>3920</v>
      </c>
      <c r="C1889" s="119">
        <v>700</v>
      </c>
    </row>
    <row r="1890" spans="1:3" x14ac:dyDescent="0.2">
      <c r="A1890" s="144" t="s">
        <v>3923</v>
      </c>
      <c r="B1890" s="40" t="s">
        <v>3922</v>
      </c>
      <c r="C1890" s="119">
        <v>800</v>
      </c>
    </row>
    <row r="1891" spans="1:3" x14ac:dyDescent="0.2">
      <c r="A1891" s="144" t="s">
        <v>3925</v>
      </c>
      <c r="B1891" s="40" t="s">
        <v>3924</v>
      </c>
      <c r="C1891" s="119">
        <v>700</v>
      </c>
    </row>
    <row r="1892" spans="1:3" x14ac:dyDescent="0.2">
      <c r="A1892" s="144" t="s">
        <v>3927</v>
      </c>
      <c r="B1892" s="40" t="s">
        <v>3926</v>
      </c>
      <c r="C1892" s="119">
        <v>800</v>
      </c>
    </row>
    <row r="1893" spans="1:3" x14ac:dyDescent="0.2">
      <c r="A1893" s="144" t="s">
        <v>3929</v>
      </c>
      <c r="B1893" s="40" t="s">
        <v>3928</v>
      </c>
      <c r="C1893" s="119">
        <v>750</v>
      </c>
    </row>
    <row r="1894" spans="1:3" x14ac:dyDescent="0.2">
      <c r="A1894" s="144" t="s">
        <v>3931</v>
      </c>
      <c r="B1894" s="40" t="s">
        <v>3930</v>
      </c>
      <c r="C1894" s="119">
        <v>850</v>
      </c>
    </row>
    <row r="1895" spans="1:3" x14ac:dyDescent="0.2">
      <c r="A1895" s="144" t="s">
        <v>3933</v>
      </c>
      <c r="B1895" s="40" t="s">
        <v>3932</v>
      </c>
      <c r="C1895" s="119">
        <v>750</v>
      </c>
    </row>
    <row r="1896" spans="1:3" x14ac:dyDescent="0.2">
      <c r="A1896" s="144" t="s">
        <v>3935</v>
      </c>
      <c r="B1896" s="40" t="s">
        <v>3934</v>
      </c>
      <c r="C1896" s="119">
        <v>800</v>
      </c>
    </row>
    <row r="1897" spans="1:3" x14ac:dyDescent="0.2">
      <c r="A1897" s="144" t="s">
        <v>3937</v>
      </c>
      <c r="B1897" s="40" t="s">
        <v>3936</v>
      </c>
      <c r="C1897" s="119">
        <v>900</v>
      </c>
    </row>
    <row r="1898" spans="1:3" x14ac:dyDescent="0.2">
      <c r="A1898" s="144" t="s">
        <v>3939</v>
      </c>
      <c r="B1898" s="40" t="s">
        <v>3938</v>
      </c>
      <c r="C1898" s="119">
        <v>650</v>
      </c>
    </row>
    <row r="1899" spans="1:3" x14ac:dyDescent="0.2">
      <c r="A1899" s="144" t="s">
        <v>3941</v>
      </c>
      <c r="B1899" s="40" t="s">
        <v>3940</v>
      </c>
      <c r="C1899" s="119">
        <v>750</v>
      </c>
    </row>
    <row r="1900" spans="1:3" x14ac:dyDescent="0.2">
      <c r="A1900" s="144" t="s">
        <v>3943</v>
      </c>
      <c r="B1900" s="40" t="s">
        <v>3942</v>
      </c>
      <c r="C1900" s="119">
        <v>600</v>
      </c>
    </row>
    <row r="1901" spans="1:3" x14ac:dyDescent="0.2">
      <c r="A1901" s="144" t="s">
        <v>3945</v>
      </c>
      <c r="B1901" s="40" t="s">
        <v>3944</v>
      </c>
      <c r="C1901" s="119">
        <v>550</v>
      </c>
    </row>
    <row r="1902" spans="1:3" x14ac:dyDescent="0.2">
      <c r="A1902" s="144" t="s">
        <v>3947</v>
      </c>
      <c r="B1902" s="40" t="s">
        <v>3946</v>
      </c>
      <c r="C1902" s="119">
        <v>520</v>
      </c>
    </row>
    <row r="1903" spans="1:3" x14ac:dyDescent="0.2">
      <c r="A1903" s="144" t="s">
        <v>3949</v>
      </c>
      <c r="B1903" s="40" t="s">
        <v>3948</v>
      </c>
      <c r="C1903" s="119">
        <v>570</v>
      </c>
    </row>
    <row r="1904" spans="1:3" x14ac:dyDescent="0.2">
      <c r="A1904" s="144" t="s">
        <v>3951</v>
      </c>
      <c r="B1904" s="40" t="s">
        <v>3950</v>
      </c>
      <c r="C1904" s="119">
        <v>600</v>
      </c>
    </row>
    <row r="1905" spans="1:3" x14ac:dyDescent="0.2">
      <c r="A1905" s="144" t="s">
        <v>3953</v>
      </c>
      <c r="B1905" s="40" t="s">
        <v>3952</v>
      </c>
      <c r="C1905" s="119">
        <v>700</v>
      </c>
    </row>
    <row r="1906" spans="1:3" x14ac:dyDescent="0.2">
      <c r="A1906" s="144" t="s">
        <v>3955</v>
      </c>
      <c r="B1906" s="40" t="s">
        <v>3954</v>
      </c>
      <c r="C1906" s="119">
        <v>800</v>
      </c>
    </row>
    <row r="1907" spans="1:3" x14ac:dyDescent="0.2">
      <c r="A1907" s="144" t="s">
        <v>3957</v>
      </c>
      <c r="B1907" s="40" t="s">
        <v>3956</v>
      </c>
      <c r="C1907" s="119">
        <v>700</v>
      </c>
    </row>
    <row r="1908" spans="1:3" x14ac:dyDescent="0.2">
      <c r="A1908" s="144" t="s">
        <v>3959</v>
      </c>
      <c r="B1908" s="40" t="s">
        <v>3958</v>
      </c>
      <c r="C1908" s="119">
        <v>800</v>
      </c>
    </row>
    <row r="1909" spans="1:3" x14ac:dyDescent="0.2">
      <c r="A1909" s="144" t="s">
        <v>3961</v>
      </c>
      <c r="B1909" s="40" t="s">
        <v>3960</v>
      </c>
      <c r="C1909" s="119">
        <v>750</v>
      </c>
    </row>
    <row r="1910" spans="1:3" x14ac:dyDescent="0.2">
      <c r="A1910" s="144" t="s">
        <v>3963</v>
      </c>
      <c r="B1910" s="40" t="s">
        <v>3962</v>
      </c>
      <c r="C1910" s="119">
        <v>850</v>
      </c>
    </row>
    <row r="1911" spans="1:3" x14ac:dyDescent="0.2">
      <c r="A1911" s="144" t="s">
        <v>3965</v>
      </c>
      <c r="B1911" s="40" t="s">
        <v>3964</v>
      </c>
      <c r="C1911" s="119">
        <v>750</v>
      </c>
    </row>
    <row r="1912" spans="1:3" x14ac:dyDescent="0.2">
      <c r="A1912" s="144" t="s">
        <v>3967</v>
      </c>
      <c r="B1912" s="40" t="s">
        <v>3966</v>
      </c>
      <c r="C1912" s="119">
        <v>800</v>
      </c>
    </row>
    <row r="1913" spans="1:3" x14ac:dyDescent="0.2">
      <c r="A1913" s="144" t="s">
        <v>3969</v>
      </c>
      <c r="B1913" s="40" t="s">
        <v>3968</v>
      </c>
      <c r="C1913" s="119">
        <v>900</v>
      </c>
    </row>
    <row r="1914" spans="1:3" x14ac:dyDescent="0.2">
      <c r="A1914" s="144" t="s">
        <v>3971</v>
      </c>
      <c r="B1914" s="40" t="s">
        <v>3970</v>
      </c>
      <c r="C1914" s="119">
        <v>650</v>
      </c>
    </row>
    <row r="1915" spans="1:3" x14ac:dyDescent="0.2">
      <c r="A1915" s="144" t="s">
        <v>3973</v>
      </c>
      <c r="B1915" s="40" t="s">
        <v>3972</v>
      </c>
      <c r="C1915" s="119">
        <v>750</v>
      </c>
    </row>
    <row r="1916" spans="1:3" x14ac:dyDescent="0.2">
      <c r="A1916" s="144" t="s">
        <v>3975</v>
      </c>
      <c r="B1916" s="40" t="s">
        <v>3974</v>
      </c>
      <c r="C1916" s="119">
        <v>600</v>
      </c>
    </row>
    <row r="1917" spans="1:3" x14ac:dyDescent="0.2">
      <c r="A1917" s="144" t="s">
        <v>3977</v>
      </c>
      <c r="B1917" s="40" t="s">
        <v>3976</v>
      </c>
      <c r="C1917" s="119">
        <v>550</v>
      </c>
    </row>
    <row r="1918" spans="1:3" x14ac:dyDescent="0.2">
      <c r="A1918" s="144" t="s">
        <v>3979</v>
      </c>
      <c r="B1918" s="40" t="s">
        <v>3978</v>
      </c>
      <c r="C1918" s="119">
        <v>520</v>
      </c>
    </row>
    <row r="1919" spans="1:3" x14ac:dyDescent="0.2">
      <c r="A1919" s="144" t="s">
        <v>3981</v>
      </c>
      <c r="B1919" s="40" t="s">
        <v>3980</v>
      </c>
      <c r="C1919" s="119">
        <v>570</v>
      </c>
    </row>
    <row r="1920" spans="1:3" x14ac:dyDescent="0.2">
      <c r="A1920" s="144" t="s">
        <v>3983</v>
      </c>
      <c r="B1920" s="40" t="s">
        <v>3982</v>
      </c>
      <c r="C1920" s="119">
        <v>600</v>
      </c>
    </row>
    <row r="1921" spans="1:3" x14ac:dyDescent="0.2">
      <c r="A1921" s="144" t="s">
        <v>3985</v>
      </c>
      <c r="B1921" s="40" t="s">
        <v>3984</v>
      </c>
      <c r="C1921" s="119">
        <v>750</v>
      </c>
    </row>
    <row r="1922" spans="1:3" x14ac:dyDescent="0.2">
      <c r="A1922" s="144" t="s">
        <v>3987</v>
      </c>
      <c r="B1922" s="40" t="s">
        <v>3986</v>
      </c>
      <c r="C1922" s="119">
        <v>850</v>
      </c>
    </row>
    <row r="1923" spans="1:3" x14ac:dyDescent="0.2">
      <c r="A1923" s="144" t="s">
        <v>3989</v>
      </c>
      <c r="B1923" s="40" t="s">
        <v>3988</v>
      </c>
      <c r="C1923" s="119">
        <v>750</v>
      </c>
    </row>
    <row r="1924" spans="1:3" x14ac:dyDescent="0.2">
      <c r="A1924" s="144" t="s">
        <v>3991</v>
      </c>
      <c r="B1924" s="40" t="s">
        <v>3990</v>
      </c>
      <c r="C1924" s="119">
        <v>850</v>
      </c>
    </row>
    <row r="1925" spans="1:3" x14ac:dyDescent="0.2">
      <c r="A1925" s="144" t="s">
        <v>3993</v>
      </c>
      <c r="B1925" s="40" t="s">
        <v>3992</v>
      </c>
      <c r="C1925" s="119">
        <v>800</v>
      </c>
    </row>
    <row r="1926" spans="1:3" x14ac:dyDescent="0.2">
      <c r="A1926" s="144" t="s">
        <v>3995</v>
      </c>
      <c r="B1926" s="40" t="s">
        <v>3994</v>
      </c>
      <c r="C1926" s="119">
        <v>900</v>
      </c>
    </row>
    <row r="1927" spans="1:3" x14ac:dyDescent="0.2">
      <c r="A1927" s="144" t="s">
        <v>3997</v>
      </c>
      <c r="B1927" s="40" t="s">
        <v>3996</v>
      </c>
      <c r="C1927" s="119">
        <v>800</v>
      </c>
    </row>
    <row r="1928" spans="1:3" x14ac:dyDescent="0.2">
      <c r="A1928" s="144" t="s">
        <v>3999</v>
      </c>
      <c r="B1928" s="40" t="s">
        <v>3998</v>
      </c>
      <c r="C1928" s="119">
        <v>850</v>
      </c>
    </row>
    <row r="1929" spans="1:3" x14ac:dyDescent="0.2">
      <c r="A1929" s="144" t="s">
        <v>4001</v>
      </c>
      <c r="B1929" s="40" t="s">
        <v>4000</v>
      </c>
      <c r="C1929" s="119">
        <v>950</v>
      </c>
    </row>
    <row r="1930" spans="1:3" x14ac:dyDescent="0.2">
      <c r="A1930" s="144" t="s">
        <v>4003</v>
      </c>
      <c r="B1930" s="40" t="s">
        <v>4002</v>
      </c>
      <c r="C1930" s="119">
        <v>700</v>
      </c>
    </row>
    <row r="1931" spans="1:3" x14ac:dyDescent="0.2">
      <c r="A1931" s="144" t="s">
        <v>4005</v>
      </c>
      <c r="B1931" s="40" t="s">
        <v>4004</v>
      </c>
      <c r="C1931" s="119">
        <v>800</v>
      </c>
    </row>
    <row r="1932" spans="1:3" x14ac:dyDescent="0.2">
      <c r="A1932" s="144" t="s">
        <v>4007</v>
      </c>
      <c r="B1932" s="40" t="s">
        <v>4006</v>
      </c>
      <c r="C1932" s="119">
        <v>650</v>
      </c>
    </row>
    <row r="1933" spans="1:3" x14ac:dyDescent="0.2">
      <c r="A1933" s="144" t="s">
        <v>4009</v>
      </c>
      <c r="B1933" s="40" t="s">
        <v>4008</v>
      </c>
      <c r="C1933" s="119">
        <v>600</v>
      </c>
    </row>
    <row r="1934" spans="1:3" x14ac:dyDescent="0.2">
      <c r="A1934" s="144" t="s">
        <v>4011</v>
      </c>
      <c r="B1934" s="40" t="s">
        <v>4010</v>
      </c>
      <c r="C1934" s="119">
        <v>570</v>
      </c>
    </row>
    <row r="1935" spans="1:3" x14ac:dyDescent="0.2">
      <c r="A1935" s="144" t="s">
        <v>4013</v>
      </c>
      <c r="B1935" s="40" t="s">
        <v>4012</v>
      </c>
      <c r="C1935" s="119">
        <v>620</v>
      </c>
    </row>
    <row r="1936" spans="1:3" x14ac:dyDescent="0.2">
      <c r="A1936" s="144" t="s">
        <v>4015</v>
      </c>
      <c r="B1936" s="40" t="s">
        <v>4014</v>
      </c>
      <c r="C1936" s="119">
        <v>650</v>
      </c>
    </row>
    <row r="1937" spans="1:3" x14ac:dyDescent="0.2">
      <c r="A1937" s="144" t="s">
        <v>4017</v>
      </c>
      <c r="B1937" s="40" t="s">
        <v>4016</v>
      </c>
      <c r="C1937" s="119">
        <v>700</v>
      </c>
    </row>
    <row r="1938" spans="1:3" x14ac:dyDescent="0.2">
      <c r="A1938" s="144" t="s">
        <v>4019</v>
      </c>
      <c r="B1938" s="40" t="s">
        <v>4018</v>
      </c>
      <c r="C1938" s="119">
        <v>800</v>
      </c>
    </row>
    <row r="1939" spans="1:3" x14ac:dyDescent="0.2">
      <c r="A1939" s="144" t="s">
        <v>4021</v>
      </c>
      <c r="B1939" s="40" t="s">
        <v>4020</v>
      </c>
      <c r="C1939" s="119">
        <v>700</v>
      </c>
    </row>
    <row r="1940" spans="1:3" x14ac:dyDescent="0.2">
      <c r="A1940" s="144" t="s">
        <v>4023</v>
      </c>
      <c r="B1940" s="40" t="s">
        <v>4022</v>
      </c>
      <c r="C1940" s="119">
        <v>800</v>
      </c>
    </row>
    <row r="1941" spans="1:3" x14ac:dyDescent="0.2">
      <c r="A1941" s="144" t="s">
        <v>4025</v>
      </c>
      <c r="B1941" s="40" t="s">
        <v>4024</v>
      </c>
      <c r="C1941" s="119">
        <v>750</v>
      </c>
    </row>
    <row r="1942" spans="1:3" x14ac:dyDescent="0.2">
      <c r="A1942" s="144" t="s">
        <v>4027</v>
      </c>
      <c r="B1942" s="40" t="s">
        <v>4026</v>
      </c>
      <c r="C1942" s="119">
        <v>850</v>
      </c>
    </row>
    <row r="1943" spans="1:3" x14ac:dyDescent="0.2">
      <c r="A1943" s="144" t="s">
        <v>4029</v>
      </c>
      <c r="B1943" s="40" t="s">
        <v>4028</v>
      </c>
      <c r="C1943" s="119">
        <v>750</v>
      </c>
    </row>
    <row r="1944" spans="1:3" x14ac:dyDescent="0.2">
      <c r="A1944" s="144" t="s">
        <v>4031</v>
      </c>
      <c r="B1944" s="40" t="s">
        <v>4030</v>
      </c>
      <c r="C1944" s="119">
        <v>800</v>
      </c>
    </row>
    <row r="1945" spans="1:3" x14ac:dyDescent="0.2">
      <c r="A1945" s="144" t="s">
        <v>4033</v>
      </c>
      <c r="B1945" s="40" t="s">
        <v>4032</v>
      </c>
      <c r="C1945" s="119">
        <v>900</v>
      </c>
    </row>
    <row r="1946" spans="1:3" x14ac:dyDescent="0.2">
      <c r="A1946" s="144" t="s">
        <v>4035</v>
      </c>
      <c r="B1946" s="40" t="s">
        <v>4034</v>
      </c>
      <c r="C1946" s="119">
        <v>650</v>
      </c>
    </row>
    <row r="1947" spans="1:3" x14ac:dyDescent="0.2">
      <c r="A1947" s="144" t="s">
        <v>4037</v>
      </c>
      <c r="B1947" s="40" t="s">
        <v>4036</v>
      </c>
      <c r="C1947" s="119">
        <v>750</v>
      </c>
    </row>
    <row r="1948" spans="1:3" x14ac:dyDescent="0.2">
      <c r="A1948" s="144" t="s">
        <v>4039</v>
      </c>
      <c r="B1948" s="40" t="s">
        <v>4038</v>
      </c>
      <c r="C1948" s="119">
        <v>600</v>
      </c>
    </row>
    <row r="1949" spans="1:3" x14ac:dyDescent="0.2">
      <c r="A1949" s="144" t="s">
        <v>4041</v>
      </c>
      <c r="B1949" s="40" t="s">
        <v>4040</v>
      </c>
      <c r="C1949" s="119">
        <v>550</v>
      </c>
    </row>
    <row r="1950" spans="1:3" x14ac:dyDescent="0.2">
      <c r="A1950" s="144" t="s">
        <v>4043</v>
      </c>
      <c r="B1950" s="40" t="s">
        <v>4042</v>
      </c>
      <c r="C1950" s="119">
        <v>520</v>
      </c>
    </row>
    <row r="1951" spans="1:3" x14ac:dyDescent="0.2">
      <c r="A1951" s="144" t="s">
        <v>4045</v>
      </c>
      <c r="B1951" s="40" t="s">
        <v>4044</v>
      </c>
      <c r="C1951" s="119">
        <v>570</v>
      </c>
    </row>
    <row r="1952" spans="1:3" x14ac:dyDescent="0.2">
      <c r="A1952" s="144" t="s">
        <v>4047</v>
      </c>
      <c r="B1952" s="40" t="s">
        <v>4046</v>
      </c>
      <c r="C1952" s="119">
        <v>600</v>
      </c>
    </row>
    <row r="1953" spans="1:3" x14ac:dyDescent="0.2">
      <c r="A1953" s="144" t="s">
        <v>4049</v>
      </c>
      <c r="B1953" s="40" t="s">
        <v>4048</v>
      </c>
      <c r="C1953" s="119">
        <v>700</v>
      </c>
    </row>
    <row r="1954" spans="1:3" x14ac:dyDescent="0.2">
      <c r="A1954" s="144" t="s">
        <v>4051</v>
      </c>
      <c r="B1954" s="40" t="s">
        <v>4050</v>
      </c>
      <c r="C1954" s="119">
        <v>800</v>
      </c>
    </row>
    <row r="1955" spans="1:3" x14ac:dyDescent="0.2">
      <c r="A1955" s="144" t="s">
        <v>4053</v>
      </c>
      <c r="B1955" s="40" t="s">
        <v>4052</v>
      </c>
      <c r="C1955" s="119">
        <v>700</v>
      </c>
    </row>
    <row r="1956" spans="1:3" x14ac:dyDescent="0.2">
      <c r="A1956" s="144" t="s">
        <v>4055</v>
      </c>
      <c r="B1956" s="40" t="s">
        <v>4054</v>
      </c>
      <c r="C1956" s="119">
        <v>800</v>
      </c>
    </row>
    <row r="1957" spans="1:3" x14ac:dyDescent="0.2">
      <c r="A1957" s="144" t="s">
        <v>4057</v>
      </c>
      <c r="B1957" s="40" t="s">
        <v>4056</v>
      </c>
      <c r="C1957" s="119">
        <v>750</v>
      </c>
    </row>
    <row r="1958" spans="1:3" x14ac:dyDescent="0.2">
      <c r="A1958" s="144" t="s">
        <v>4059</v>
      </c>
      <c r="B1958" s="40" t="s">
        <v>4058</v>
      </c>
      <c r="C1958" s="119">
        <v>850</v>
      </c>
    </row>
    <row r="1959" spans="1:3" x14ac:dyDescent="0.2">
      <c r="A1959" s="144" t="s">
        <v>4061</v>
      </c>
      <c r="B1959" s="40" t="s">
        <v>4060</v>
      </c>
      <c r="C1959" s="119">
        <v>750</v>
      </c>
    </row>
    <row r="1960" spans="1:3" x14ac:dyDescent="0.2">
      <c r="A1960" s="144" t="s">
        <v>4063</v>
      </c>
      <c r="B1960" s="40" t="s">
        <v>4062</v>
      </c>
      <c r="C1960" s="119">
        <v>800</v>
      </c>
    </row>
    <row r="1961" spans="1:3" x14ac:dyDescent="0.2">
      <c r="A1961" s="144" t="s">
        <v>4065</v>
      </c>
      <c r="B1961" s="40" t="s">
        <v>4064</v>
      </c>
      <c r="C1961" s="119">
        <v>900</v>
      </c>
    </row>
    <row r="1962" spans="1:3" x14ac:dyDescent="0.2">
      <c r="A1962" s="144" t="s">
        <v>4067</v>
      </c>
      <c r="B1962" s="40" t="s">
        <v>4066</v>
      </c>
      <c r="C1962" s="119">
        <v>650</v>
      </c>
    </row>
    <row r="1963" spans="1:3" x14ac:dyDescent="0.2">
      <c r="A1963" s="144" t="s">
        <v>4069</v>
      </c>
      <c r="B1963" s="40" t="s">
        <v>4068</v>
      </c>
      <c r="C1963" s="119">
        <v>750</v>
      </c>
    </row>
    <row r="1964" spans="1:3" x14ac:dyDescent="0.2">
      <c r="A1964" s="144" t="s">
        <v>4071</v>
      </c>
      <c r="B1964" s="40" t="s">
        <v>4070</v>
      </c>
      <c r="C1964" s="119">
        <v>600</v>
      </c>
    </row>
    <row r="1965" spans="1:3" x14ac:dyDescent="0.2">
      <c r="A1965" s="144" t="s">
        <v>4073</v>
      </c>
      <c r="B1965" s="40" t="s">
        <v>4072</v>
      </c>
      <c r="C1965" s="119">
        <v>550</v>
      </c>
    </row>
    <row r="1966" spans="1:3" x14ac:dyDescent="0.2">
      <c r="A1966" s="144" t="s">
        <v>4075</v>
      </c>
      <c r="B1966" s="40" t="s">
        <v>4074</v>
      </c>
      <c r="C1966" s="119">
        <v>520</v>
      </c>
    </row>
    <row r="1967" spans="1:3" x14ac:dyDescent="0.2">
      <c r="A1967" s="144" t="s">
        <v>4077</v>
      </c>
      <c r="B1967" s="40" t="s">
        <v>4076</v>
      </c>
      <c r="C1967" s="119">
        <v>570</v>
      </c>
    </row>
    <row r="1968" spans="1:3" x14ac:dyDescent="0.2">
      <c r="A1968" s="144" t="s">
        <v>4079</v>
      </c>
      <c r="B1968" s="40" t="s">
        <v>4078</v>
      </c>
      <c r="C1968" s="119">
        <v>600</v>
      </c>
    </row>
    <row r="1969" spans="1:3" x14ac:dyDescent="0.2">
      <c r="A1969" s="144" t="s">
        <v>4081</v>
      </c>
      <c r="B1969" s="40" t="s">
        <v>4080</v>
      </c>
      <c r="C1969" s="119">
        <v>750</v>
      </c>
    </row>
    <row r="1970" spans="1:3" x14ac:dyDescent="0.2">
      <c r="A1970" s="144" t="s">
        <v>4083</v>
      </c>
      <c r="B1970" s="40" t="s">
        <v>4082</v>
      </c>
      <c r="C1970" s="119">
        <v>850</v>
      </c>
    </row>
    <row r="1971" spans="1:3" x14ac:dyDescent="0.2">
      <c r="A1971" s="144" t="s">
        <v>4085</v>
      </c>
      <c r="B1971" s="40" t="s">
        <v>4084</v>
      </c>
      <c r="C1971" s="119">
        <v>750</v>
      </c>
    </row>
    <row r="1972" spans="1:3" x14ac:dyDescent="0.2">
      <c r="A1972" s="144" t="s">
        <v>4087</v>
      </c>
      <c r="B1972" s="40" t="s">
        <v>4086</v>
      </c>
      <c r="C1972" s="119">
        <v>850</v>
      </c>
    </row>
    <row r="1973" spans="1:3" x14ac:dyDescent="0.2">
      <c r="A1973" s="144" t="s">
        <v>4089</v>
      </c>
      <c r="B1973" s="40" t="s">
        <v>4088</v>
      </c>
      <c r="C1973" s="119">
        <v>800</v>
      </c>
    </row>
    <row r="1974" spans="1:3" x14ac:dyDescent="0.2">
      <c r="A1974" s="144" t="s">
        <v>4091</v>
      </c>
      <c r="B1974" s="40" t="s">
        <v>4090</v>
      </c>
      <c r="C1974" s="119">
        <v>900</v>
      </c>
    </row>
    <row r="1975" spans="1:3" x14ac:dyDescent="0.2">
      <c r="A1975" s="144" t="s">
        <v>4093</v>
      </c>
      <c r="B1975" s="40" t="s">
        <v>4092</v>
      </c>
      <c r="C1975" s="119">
        <v>800</v>
      </c>
    </row>
    <row r="1976" spans="1:3" x14ac:dyDescent="0.2">
      <c r="A1976" s="144" t="s">
        <v>4095</v>
      </c>
      <c r="B1976" s="40" t="s">
        <v>4094</v>
      </c>
      <c r="C1976" s="119">
        <v>850</v>
      </c>
    </row>
    <row r="1977" spans="1:3" x14ac:dyDescent="0.2">
      <c r="A1977" s="144" t="s">
        <v>4097</v>
      </c>
      <c r="B1977" s="40" t="s">
        <v>4096</v>
      </c>
      <c r="C1977" s="119">
        <v>950</v>
      </c>
    </row>
    <row r="1978" spans="1:3" x14ac:dyDescent="0.2">
      <c r="A1978" s="144" t="s">
        <v>4099</v>
      </c>
      <c r="B1978" s="40" t="s">
        <v>4098</v>
      </c>
      <c r="C1978" s="119">
        <v>700</v>
      </c>
    </row>
    <row r="1979" spans="1:3" x14ac:dyDescent="0.2">
      <c r="A1979" s="144" t="s">
        <v>4101</v>
      </c>
      <c r="B1979" s="40" t="s">
        <v>4100</v>
      </c>
      <c r="C1979" s="119">
        <v>800</v>
      </c>
    </row>
    <row r="1980" spans="1:3" x14ac:dyDescent="0.2">
      <c r="A1980" s="144" t="s">
        <v>4103</v>
      </c>
      <c r="B1980" s="40" t="s">
        <v>4102</v>
      </c>
      <c r="C1980" s="119">
        <v>650</v>
      </c>
    </row>
    <row r="1981" spans="1:3" x14ac:dyDescent="0.2">
      <c r="A1981" s="144" t="s">
        <v>4105</v>
      </c>
      <c r="B1981" s="40" t="s">
        <v>4104</v>
      </c>
      <c r="C1981" s="119">
        <v>600</v>
      </c>
    </row>
    <row r="1982" spans="1:3" x14ac:dyDescent="0.2">
      <c r="A1982" s="144" t="s">
        <v>4107</v>
      </c>
      <c r="B1982" s="40" t="s">
        <v>4106</v>
      </c>
      <c r="C1982" s="119">
        <v>570</v>
      </c>
    </row>
    <row r="1983" spans="1:3" x14ac:dyDescent="0.2">
      <c r="A1983" s="144" t="s">
        <v>4109</v>
      </c>
      <c r="B1983" s="40" t="s">
        <v>4108</v>
      </c>
      <c r="C1983" s="119">
        <v>620</v>
      </c>
    </row>
    <row r="1984" spans="1:3" x14ac:dyDescent="0.2">
      <c r="A1984" s="144" t="s">
        <v>4111</v>
      </c>
      <c r="B1984" s="40" t="s">
        <v>4110</v>
      </c>
      <c r="C1984" s="119">
        <v>650</v>
      </c>
    </row>
    <row r="1985" spans="1:3" x14ac:dyDescent="0.2">
      <c r="A1985" s="144" t="s">
        <v>4113</v>
      </c>
      <c r="B1985" s="40" t="s">
        <v>4112</v>
      </c>
      <c r="C1985" s="119">
        <v>700</v>
      </c>
    </row>
    <row r="1986" spans="1:3" x14ac:dyDescent="0.2">
      <c r="A1986" s="144" t="s">
        <v>4115</v>
      </c>
      <c r="B1986" s="40" t="s">
        <v>4114</v>
      </c>
      <c r="C1986" s="119">
        <v>800</v>
      </c>
    </row>
    <row r="1987" spans="1:3" x14ac:dyDescent="0.2">
      <c r="A1987" s="144" t="s">
        <v>4117</v>
      </c>
      <c r="B1987" s="40" t="s">
        <v>4116</v>
      </c>
      <c r="C1987" s="119">
        <v>700</v>
      </c>
    </row>
    <row r="1988" spans="1:3" x14ac:dyDescent="0.2">
      <c r="A1988" s="144" t="s">
        <v>4119</v>
      </c>
      <c r="B1988" s="40" t="s">
        <v>4118</v>
      </c>
      <c r="C1988" s="119">
        <v>800</v>
      </c>
    </row>
    <row r="1989" spans="1:3" x14ac:dyDescent="0.2">
      <c r="A1989" s="144" t="s">
        <v>4121</v>
      </c>
      <c r="B1989" s="40" t="s">
        <v>4120</v>
      </c>
      <c r="C1989" s="119">
        <v>750</v>
      </c>
    </row>
    <row r="1990" spans="1:3" x14ac:dyDescent="0.2">
      <c r="A1990" s="144" t="s">
        <v>4123</v>
      </c>
      <c r="B1990" s="40" t="s">
        <v>4122</v>
      </c>
      <c r="C1990" s="119">
        <v>850</v>
      </c>
    </row>
    <row r="1991" spans="1:3" x14ac:dyDescent="0.2">
      <c r="A1991" s="144" t="s">
        <v>4125</v>
      </c>
      <c r="B1991" s="40" t="s">
        <v>4124</v>
      </c>
      <c r="C1991" s="119">
        <v>750</v>
      </c>
    </row>
    <row r="1992" spans="1:3" x14ac:dyDescent="0.2">
      <c r="A1992" s="144" t="s">
        <v>4127</v>
      </c>
      <c r="B1992" s="40" t="s">
        <v>4126</v>
      </c>
      <c r="C1992" s="119">
        <v>800</v>
      </c>
    </row>
    <row r="1993" spans="1:3" x14ac:dyDescent="0.2">
      <c r="A1993" s="144" t="s">
        <v>4129</v>
      </c>
      <c r="B1993" s="40" t="s">
        <v>4128</v>
      </c>
      <c r="C1993" s="119">
        <v>900</v>
      </c>
    </row>
    <row r="1994" spans="1:3" x14ac:dyDescent="0.2">
      <c r="A1994" s="144" t="s">
        <v>4131</v>
      </c>
      <c r="B1994" s="40" t="s">
        <v>4130</v>
      </c>
      <c r="C1994" s="119">
        <v>650</v>
      </c>
    </row>
    <row r="1995" spans="1:3" x14ac:dyDescent="0.2">
      <c r="A1995" s="144" t="s">
        <v>4133</v>
      </c>
      <c r="B1995" s="40" t="s">
        <v>4132</v>
      </c>
      <c r="C1995" s="119">
        <v>750</v>
      </c>
    </row>
    <row r="1996" spans="1:3" x14ac:dyDescent="0.2">
      <c r="A1996" s="144" t="s">
        <v>4135</v>
      </c>
      <c r="B1996" s="40" t="s">
        <v>4134</v>
      </c>
      <c r="C1996" s="119">
        <v>600</v>
      </c>
    </row>
    <row r="1997" spans="1:3" x14ac:dyDescent="0.2">
      <c r="A1997" s="144" t="s">
        <v>4137</v>
      </c>
      <c r="B1997" s="40" t="s">
        <v>4136</v>
      </c>
      <c r="C1997" s="119">
        <v>550</v>
      </c>
    </row>
    <row r="1998" spans="1:3" x14ac:dyDescent="0.2">
      <c r="A1998" s="144" t="s">
        <v>4139</v>
      </c>
      <c r="B1998" s="40" t="s">
        <v>4138</v>
      </c>
      <c r="C1998" s="119">
        <v>520</v>
      </c>
    </row>
    <row r="1999" spans="1:3" x14ac:dyDescent="0.2">
      <c r="A1999" s="144" t="s">
        <v>4141</v>
      </c>
      <c r="B1999" s="40" t="s">
        <v>4140</v>
      </c>
      <c r="C1999" s="119">
        <v>570</v>
      </c>
    </row>
    <row r="2000" spans="1:3" x14ac:dyDescent="0.2">
      <c r="A2000" s="144" t="s">
        <v>4143</v>
      </c>
      <c r="B2000" s="40" t="s">
        <v>4142</v>
      </c>
      <c r="C2000" s="119">
        <v>600</v>
      </c>
    </row>
    <row r="2001" spans="1:3" x14ac:dyDescent="0.2">
      <c r="A2001" s="144" t="s">
        <v>4145</v>
      </c>
      <c r="B2001" s="40" t="s">
        <v>4144</v>
      </c>
      <c r="C2001" s="119">
        <v>600</v>
      </c>
    </row>
    <row r="2002" spans="1:3" x14ac:dyDescent="0.2">
      <c r="A2002" s="144" t="s">
        <v>4147</v>
      </c>
      <c r="B2002" s="40" t="s">
        <v>4146</v>
      </c>
      <c r="C2002" s="119">
        <v>700</v>
      </c>
    </row>
    <row r="2003" spans="1:3" x14ac:dyDescent="0.2">
      <c r="A2003" s="144" t="s">
        <v>4149</v>
      </c>
      <c r="B2003" s="40" t="s">
        <v>4148</v>
      </c>
      <c r="C2003" s="119">
        <v>600</v>
      </c>
    </row>
    <row r="2004" spans="1:3" x14ac:dyDescent="0.2">
      <c r="A2004" s="144" t="s">
        <v>4151</v>
      </c>
      <c r="B2004" s="40" t="s">
        <v>4150</v>
      </c>
      <c r="C2004" s="119">
        <v>700</v>
      </c>
    </row>
    <row r="2005" spans="1:3" x14ac:dyDescent="0.2">
      <c r="A2005" s="144" t="s">
        <v>4153</v>
      </c>
      <c r="B2005" s="40" t="s">
        <v>4152</v>
      </c>
      <c r="C2005" s="119">
        <v>650</v>
      </c>
    </row>
    <row r="2006" spans="1:3" x14ac:dyDescent="0.2">
      <c r="A2006" s="144" t="s">
        <v>4155</v>
      </c>
      <c r="B2006" s="40" t="s">
        <v>4154</v>
      </c>
      <c r="C2006" s="119">
        <v>750</v>
      </c>
    </row>
    <row r="2007" spans="1:3" x14ac:dyDescent="0.2">
      <c r="A2007" s="144" t="s">
        <v>4157</v>
      </c>
      <c r="B2007" s="40" t="s">
        <v>4156</v>
      </c>
      <c r="C2007" s="119">
        <v>650</v>
      </c>
    </row>
    <row r="2008" spans="1:3" x14ac:dyDescent="0.2">
      <c r="A2008" s="144" t="s">
        <v>4159</v>
      </c>
      <c r="B2008" s="40" t="s">
        <v>4158</v>
      </c>
      <c r="C2008" s="119">
        <v>700</v>
      </c>
    </row>
    <row r="2009" spans="1:3" x14ac:dyDescent="0.2">
      <c r="A2009" s="144" t="s">
        <v>4161</v>
      </c>
      <c r="B2009" s="40" t="s">
        <v>4160</v>
      </c>
      <c r="C2009" s="119">
        <v>800</v>
      </c>
    </row>
    <row r="2010" spans="1:3" x14ac:dyDescent="0.2">
      <c r="A2010" s="144" t="s">
        <v>4163</v>
      </c>
      <c r="B2010" s="40" t="s">
        <v>4162</v>
      </c>
      <c r="C2010" s="119">
        <v>550</v>
      </c>
    </row>
    <row r="2011" spans="1:3" x14ac:dyDescent="0.2">
      <c r="A2011" s="144" t="s">
        <v>4165</v>
      </c>
      <c r="B2011" s="40" t="s">
        <v>4164</v>
      </c>
      <c r="C2011" s="119">
        <v>650</v>
      </c>
    </row>
    <row r="2012" spans="1:3" x14ac:dyDescent="0.2">
      <c r="A2012" s="144" t="s">
        <v>4167</v>
      </c>
      <c r="B2012" s="40" t="s">
        <v>4166</v>
      </c>
      <c r="C2012" s="119">
        <v>500</v>
      </c>
    </row>
    <row r="2013" spans="1:3" x14ac:dyDescent="0.2">
      <c r="A2013" s="144" t="s">
        <v>4169</v>
      </c>
      <c r="B2013" s="40" t="s">
        <v>4168</v>
      </c>
      <c r="C2013" s="119">
        <v>450</v>
      </c>
    </row>
    <row r="2014" spans="1:3" x14ac:dyDescent="0.2">
      <c r="A2014" s="144" t="s">
        <v>4171</v>
      </c>
      <c r="B2014" s="40" t="s">
        <v>4170</v>
      </c>
      <c r="C2014" s="119">
        <v>420</v>
      </c>
    </row>
    <row r="2015" spans="1:3" x14ac:dyDescent="0.2">
      <c r="A2015" s="144" t="s">
        <v>4173</v>
      </c>
      <c r="B2015" s="40" t="s">
        <v>4172</v>
      </c>
      <c r="C2015" s="119">
        <v>470</v>
      </c>
    </row>
    <row r="2016" spans="1:3" x14ac:dyDescent="0.2">
      <c r="A2016" s="144" t="s">
        <v>4175</v>
      </c>
      <c r="B2016" s="40" t="s">
        <v>4174</v>
      </c>
      <c r="C2016" s="119">
        <v>500</v>
      </c>
    </row>
    <row r="2017" spans="1:3" x14ac:dyDescent="0.2">
      <c r="A2017" s="144" t="s">
        <v>4177</v>
      </c>
      <c r="B2017" s="40" t="s">
        <v>4176</v>
      </c>
      <c r="C2017" s="119">
        <v>500</v>
      </c>
    </row>
    <row r="2018" spans="1:3" x14ac:dyDescent="0.2">
      <c r="A2018" s="144" t="s">
        <v>4179</v>
      </c>
      <c r="B2018" s="40" t="s">
        <v>4178</v>
      </c>
      <c r="C2018" s="119">
        <v>600</v>
      </c>
    </row>
    <row r="2019" spans="1:3" x14ac:dyDescent="0.2">
      <c r="A2019" s="144" t="s">
        <v>4181</v>
      </c>
      <c r="B2019" s="40" t="s">
        <v>4180</v>
      </c>
      <c r="C2019" s="119">
        <v>500</v>
      </c>
    </row>
    <row r="2020" spans="1:3" x14ac:dyDescent="0.2">
      <c r="A2020" s="144" t="s">
        <v>4183</v>
      </c>
      <c r="B2020" s="40" t="s">
        <v>4182</v>
      </c>
      <c r="C2020" s="119">
        <v>600</v>
      </c>
    </row>
    <row r="2021" spans="1:3" x14ac:dyDescent="0.2">
      <c r="A2021" s="144" t="s">
        <v>4185</v>
      </c>
      <c r="B2021" s="40" t="s">
        <v>4184</v>
      </c>
      <c r="C2021" s="119">
        <v>550</v>
      </c>
    </row>
    <row r="2022" spans="1:3" x14ac:dyDescent="0.2">
      <c r="A2022" s="144" t="s">
        <v>4187</v>
      </c>
      <c r="B2022" s="40" t="s">
        <v>4186</v>
      </c>
      <c r="C2022" s="119">
        <v>650</v>
      </c>
    </row>
    <row r="2023" spans="1:3" x14ac:dyDescent="0.2">
      <c r="A2023" s="144" t="s">
        <v>4189</v>
      </c>
      <c r="B2023" s="40" t="s">
        <v>4188</v>
      </c>
      <c r="C2023" s="119">
        <v>550</v>
      </c>
    </row>
    <row r="2024" spans="1:3" x14ac:dyDescent="0.2">
      <c r="A2024" s="144" t="s">
        <v>4191</v>
      </c>
      <c r="B2024" s="40" t="s">
        <v>4190</v>
      </c>
      <c r="C2024" s="119">
        <v>600</v>
      </c>
    </row>
    <row r="2025" spans="1:3" x14ac:dyDescent="0.2">
      <c r="A2025" s="144" t="s">
        <v>4193</v>
      </c>
      <c r="B2025" s="40" t="s">
        <v>4192</v>
      </c>
      <c r="C2025" s="119">
        <v>700</v>
      </c>
    </row>
    <row r="2026" spans="1:3" x14ac:dyDescent="0.2">
      <c r="A2026" s="144" t="s">
        <v>4195</v>
      </c>
      <c r="B2026" s="40" t="s">
        <v>4194</v>
      </c>
      <c r="C2026" s="119">
        <v>450</v>
      </c>
    </row>
    <row r="2027" spans="1:3" x14ac:dyDescent="0.2">
      <c r="A2027" s="144" t="s">
        <v>4197</v>
      </c>
      <c r="B2027" s="40" t="s">
        <v>4196</v>
      </c>
      <c r="C2027" s="119">
        <v>550</v>
      </c>
    </row>
    <row r="2028" spans="1:3" x14ac:dyDescent="0.2">
      <c r="A2028" s="144" t="s">
        <v>4199</v>
      </c>
      <c r="B2028" s="40" t="s">
        <v>4198</v>
      </c>
      <c r="C2028" s="119">
        <v>400</v>
      </c>
    </row>
    <row r="2029" spans="1:3" x14ac:dyDescent="0.2">
      <c r="A2029" s="144" t="s">
        <v>4201</v>
      </c>
      <c r="B2029" s="40" t="s">
        <v>4200</v>
      </c>
      <c r="C2029" s="119">
        <v>350</v>
      </c>
    </row>
    <row r="2030" spans="1:3" x14ac:dyDescent="0.2">
      <c r="A2030" s="144" t="s">
        <v>4203</v>
      </c>
      <c r="B2030" s="40" t="s">
        <v>4202</v>
      </c>
      <c r="C2030" s="119">
        <v>320</v>
      </c>
    </row>
    <row r="2031" spans="1:3" x14ac:dyDescent="0.2">
      <c r="A2031" s="144" t="s">
        <v>4205</v>
      </c>
      <c r="B2031" s="40" t="s">
        <v>4204</v>
      </c>
      <c r="C2031" s="119">
        <v>370</v>
      </c>
    </row>
    <row r="2032" spans="1:3" x14ac:dyDescent="0.2">
      <c r="A2032" s="144" t="s">
        <v>4207</v>
      </c>
      <c r="B2032" s="40" t="s">
        <v>4206</v>
      </c>
      <c r="C2032" s="119">
        <v>400</v>
      </c>
    </row>
    <row r="2033" spans="1:3" x14ac:dyDescent="0.2">
      <c r="A2033" s="144" t="s">
        <v>4209</v>
      </c>
      <c r="B2033" s="40" t="s">
        <v>4208</v>
      </c>
      <c r="C2033" s="119">
        <v>600</v>
      </c>
    </row>
    <row r="2034" spans="1:3" x14ac:dyDescent="0.2">
      <c r="A2034" s="144" t="s">
        <v>4211</v>
      </c>
      <c r="B2034" s="40" t="s">
        <v>4210</v>
      </c>
      <c r="C2034" s="119">
        <v>700</v>
      </c>
    </row>
    <row r="2035" spans="1:3" x14ac:dyDescent="0.2">
      <c r="A2035" s="144" t="s">
        <v>4213</v>
      </c>
      <c r="B2035" s="40" t="s">
        <v>4212</v>
      </c>
      <c r="C2035" s="119">
        <v>600</v>
      </c>
    </row>
    <row r="2036" spans="1:3" x14ac:dyDescent="0.2">
      <c r="A2036" s="144" t="s">
        <v>4215</v>
      </c>
      <c r="B2036" s="40" t="s">
        <v>4214</v>
      </c>
      <c r="C2036" s="119">
        <v>700</v>
      </c>
    </row>
    <row r="2037" spans="1:3" x14ac:dyDescent="0.2">
      <c r="A2037" s="144" t="s">
        <v>4217</v>
      </c>
      <c r="B2037" s="40" t="s">
        <v>4216</v>
      </c>
      <c r="C2037" s="119">
        <v>650</v>
      </c>
    </row>
    <row r="2038" spans="1:3" x14ac:dyDescent="0.2">
      <c r="A2038" s="144" t="s">
        <v>4219</v>
      </c>
      <c r="B2038" s="40" t="s">
        <v>4218</v>
      </c>
      <c r="C2038" s="119">
        <v>750</v>
      </c>
    </row>
    <row r="2039" spans="1:3" x14ac:dyDescent="0.2">
      <c r="A2039" s="144" t="s">
        <v>4221</v>
      </c>
      <c r="B2039" s="40" t="s">
        <v>4220</v>
      </c>
      <c r="C2039" s="119">
        <v>650</v>
      </c>
    </row>
    <row r="2040" spans="1:3" x14ac:dyDescent="0.2">
      <c r="A2040" s="144" t="s">
        <v>4223</v>
      </c>
      <c r="B2040" s="40" t="s">
        <v>4222</v>
      </c>
      <c r="C2040" s="119">
        <v>700</v>
      </c>
    </row>
    <row r="2041" spans="1:3" x14ac:dyDescent="0.2">
      <c r="A2041" s="144" t="s">
        <v>4225</v>
      </c>
      <c r="B2041" s="40" t="s">
        <v>4224</v>
      </c>
      <c r="C2041" s="119">
        <v>800</v>
      </c>
    </row>
    <row r="2042" spans="1:3" x14ac:dyDescent="0.2">
      <c r="A2042" s="144" t="s">
        <v>4227</v>
      </c>
      <c r="B2042" s="40" t="s">
        <v>4226</v>
      </c>
      <c r="C2042" s="119">
        <v>550</v>
      </c>
    </row>
    <row r="2043" spans="1:3" x14ac:dyDescent="0.2">
      <c r="A2043" s="144" t="s">
        <v>4229</v>
      </c>
      <c r="B2043" s="40" t="s">
        <v>4228</v>
      </c>
      <c r="C2043" s="119">
        <v>650</v>
      </c>
    </row>
    <row r="2044" spans="1:3" x14ac:dyDescent="0.2">
      <c r="A2044" s="144" t="s">
        <v>4231</v>
      </c>
      <c r="B2044" s="40" t="s">
        <v>4230</v>
      </c>
      <c r="C2044" s="119">
        <v>500</v>
      </c>
    </row>
    <row r="2045" spans="1:3" x14ac:dyDescent="0.2">
      <c r="A2045" s="144" t="s">
        <v>4233</v>
      </c>
      <c r="B2045" s="40" t="s">
        <v>4232</v>
      </c>
      <c r="C2045" s="119">
        <v>450</v>
      </c>
    </row>
    <row r="2046" spans="1:3" x14ac:dyDescent="0.2">
      <c r="A2046" s="144" t="s">
        <v>4235</v>
      </c>
      <c r="B2046" s="40" t="s">
        <v>4234</v>
      </c>
      <c r="C2046" s="119">
        <v>420</v>
      </c>
    </row>
    <row r="2047" spans="1:3" x14ac:dyDescent="0.2">
      <c r="A2047" s="144" t="s">
        <v>4237</v>
      </c>
      <c r="B2047" s="40" t="s">
        <v>4236</v>
      </c>
      <c r="C2047" s="119">
        <v>470</v>
      </c>
    </row>
    <row r="2048" spans="1:3" x14ac:dyDescent="0.2">
      <c r="A2048" s="144" t="s">
        <v>4239</v>
      </c>
      <c r="B2048" s="40" t="s">
        <v>4238</v>
      </c>
      <c r="C2048" s="119">
        <v>500</v>
      </c>
    </row>
    <row r="2049" spans="1:3" x14ac:dyDescent="0.2">
      <c r="A2049" s="144" t="s">
        <v>4241</v>
      </c>
      <c r="B2049" s="40" t="s">
        <v>4240</v>
      </c>
      <c r="C2049" s="119">
        <v>700</v>
      </c>
    </row>
    <row r="2050" spans="1:3" x14ac:dyDescent="0.2">
      <c r="A2050" s="144" t="s">
        <v>4243</v>
      </c>
      <c r="B2050" s="40" t="s">
        <v>4242</v>
      </c>
      <c r="C2050" s="119">
        <v>800</v>
      </c>
    </row>
    <row r="2051" spans="1:3" x14ac:dyDescent="0.2">
      <c r="A2051" s="144" t="s">
        <v>4245</v>
      </c>
      <c r="B2051" s="40" t="s">
        <v>4244</v>
      </c>
      <c r="C2051" s="119">
        <v>700</v>
      </c>
    </row>
    <row r="2052" spans="1:3" x14ac:dyDescent="0.2">
      <c r="A2052" s="144" t="s">
        <v>4247</v>
      </c>
      <c r="B2052" s="40" t="s">
        <v>4246</v>
      </c>
      <c r="C2052" s="119">
        <v>800</v>
      </c>
    </row>
    <row r="2053" spans="1:3" x14ac:dyDescent="0.2">
      <c r="A2053" s="144" t="s">
        <v>4249</v>
      </c>
      <c r="B2053" s="40" t="s">
        <v>4248</v>
      </c>
      <c r="C2053" s="119">
        <v>750</v>
      </c>
    </row>
    <row r="2054" spans="1:3" x14ac:dyDescent="0.2">
      <c r="A2054" s="144" t="s">
        <v>4251</v>
      </c>
      <c r="B2054" s="40" t="s">
        <v>4250</v>
      </c>
      <c r="C2054" s="119">
        <v>850</v>
      </c>
    </row>
    <row r="2055" spans="1:3" x14ac:dyDescent="0.2">
      <c r="A2055" s="144" t="s">
        <v>4253</v>
      </c>
      <c r="B2055" s="40" t="s">
        <v>4252</v>
      </c>
      <c r="C2055" s="119">
        <v>750</v>
      </c>
    </row>
    <row r="2056" spans="1:3" x14ac:dyDescent="0.2">
      <c r="A2056" s="144" t="s">
        <v>4255</v>
      </c>
      <c r="B2056" s="40" t="s">
        <v>4254</v>
      </c>
      <c r="C2056" s="119">
        <v>800</v>
      </c>
    </row>
    <row r="2057" spans="1:3" x14ac:dyDescent="0.2">
      <c r="A2057" s="144" t="s">
        <v>4257</v>
      </c>
      <c r="B2057" s="40" t="s">
        <v>4256</v>
      </c>
      <c r="C2057" s="119">
        <v>900</v>
      </c>
    </row>
    <row r="2058" spans="1:3" x14ac:dyDescent="0.2">
      <c r="A2058" s="144" t="s">
        <v>4259</v>
      </c>
      <c r="B2058" s="40" t="s">
        <v>4258</v>
      </c>
      <c r="C2058" s="119">
        <v>650</v>
      </c>
    </row>
    <row r="2059" spans="1:3" x14ac:dyDescent="0.2">
      <c r="A2059" s="144" t="s">
        <v>4261</v>
      </c>
      <c r="B2059" s="40" t="s">
        <v>4260</v>
      </c>
      <c r="C2059" s="119">
        <v>750</v>
      </c>
    </row>
    <row r="2060" spans="1:3" x14ac:dyDescent="0.2">
      <c r="A2060" s="144" t="s">
        <v>4263</v>
      </c>
      <c r="B2060" s="40" t="s">
        <v>4262</v>
      </c>
      <c r="C2060" s="119">
        <v>600</v>
      </c>
    </row>
    <row r="2061" spans="1:3" x14ac:dyDescent="0.2">
      <c r="A2061" s="144" t="s">
        <v>4265</v>
      </c>
      <c r="B2061" s="40" t="s">
        <v>4264</v>
      </c>
      <c r="C2061" s="119">
        <v>550</v>
      </c>
    </row>
    <row r="2062" spans="1:3" x14ac:dyDescent="0.2">
      <c r="A2062" s="144" t="s">
        <v>4267</v>
      </c>
      <c r="B2062" s="40" t="s">
        <v>4266</v>
      </c>
      <c r="C2062" s="119">
        <v>520</v>
      </c>
    </row>
    <row r="2063" spans="1:3" x14ac:dyDescent="0.2">
      <c r="A2063" s="144" t="s">
        <v>4269</v>
      </c>
      <c r="B2063" s="40" t="s">
        <v>4268</v>
      </c>
      <c r="C2063" s="119">
        <v>570</v>
      </c>
    </row>
    <row r="2064" spans="1:3" x14ac:dyDescent="0.2">
      <c r="A2064" s="144" t="s">
        <v>4271</v>
      </c>
      <c r="B2064" s="40" t="s">
        <v>4270</v>
      </c>
      <c r="C2064" s="119">
        <v>600</v>
      </c>
    </row>
    <row r="2065" spans="1:3" x14ac:dyDescent="0.2">
      <c r="A2065" s="144" t="s">
        <v>4273</v>
      </c>
      <c r="B2065" s="40" t="s">
        <v>4272</v>
      </c>
      <c r="C2065" s="119">
        <v>750</v>
      </c>
    </row>
    <row r="2066" spans="1:3" x14ac:dyDescent="0.2">
      <c r="A2066" s="144" t="s">
        <v>4275</v>
      </c>
      <c r="B2066" s="40" t="s">
        <v>4274</v>
      </c>
      <c r="C2066" s="119">
        <v>850</v>
      </c>
    </row>
    <row r="2067" spans="1:3" x14ac:dyDescent="0.2">
      <c r="A2067" s="144" t="s">
        <v>4277</v>
      </c>
      <c r="B2067" s="40" t="s">
        <v>4276</v>
      </c>
      <c r="C2067" s="119">
        <v>750</v>
      </c>
    </row>
    <row r="2068" spans="1:3" x14ac:dyDescent="0.2">
      <c r="A2068" s="144" t="s">
        <v>4279</v>
      </c>
      <c r="B2068" s="40" t="s">
        <v>4278</v>
      </c>
      <c r="C2068" s="119">
        <v>850</v>
      </c>
    </row>
    <row r="2069" spans="1:3" x14ac:dyDescent="0.2">
      <c r="A2069" s="144" t="s">
        <v>4281</v>
      </c>
      <c r="B2069" s="40" t="s">
        <v>4280</v>
      </c>
      <c r="C2069" s="119">
        <v>800</v>
      </c>
    </row>
    <row r="2070" spans="1:3" x14ac:dyDescent="0.2">
      <c r="A2070" s="144" t="s">
        <v>4283</v>
      </c>
      <c r="B2070" s="40" t="s">
        <v>4282</v>
      </c>
      <c r="C2070" s="119">
        <v>900</v>
      </c>
    </row>
    <row r="2071" spans="1:3" x14ac:dyDescent="0.2">
      <c r="A2071" s="144" t="s">
        <v>4285</v>
      </c>
      <c r="B2071" s="40" t="s">
        <v>4284</v>
      </c>
      <c r="C2071" s="119">
        <v>800</v>
      </c>
    </row>
    <row r="2072" spans="1:3" x14ac:dyDescent="0.2">
      <c r="A2072" s="144" t="s">
        <v>4287</v>
      </c>
      <c r="B2072" s="40" t="s">
        <v>4286</v>
      </c>
      <c r="C2072" s="119">
        <v>850</v>
      </c>
    </row>
    <row r="2073" spans="1:3" x14ac:dyDescent="0.2">
      <c r="A2073" s="144" t="s">
        <v>4289</v>
      </c>
      <c r="B2073" s="40" t="s">
        <v>4288</v>
      </c>
      <c r="C2073" s="119">
        <v>950</v>
      </c>
    </row>
    <row r="2074" spans="1:3" x14ac:dyDescent="0.2">
      <c r="A2074" s="144" t="s">
        <v>4291</v>
      </c>
      <c r="B2074" s="40" t="s">
        <v>4290</v>
      </c>
      <c r="C2074" s="119">
        <v>700</v>
      </c>
    </row>
    <row r="2075" spans="1:3" x14ac:dyDescent="0.2">
      <c r="A2075" s="144" t="s">
        <v>4293</v>
      </c>
      <c r="B2075" s="40" t="s">
        <v>4292</v>
      </c>
      <c r="C2075" s="119">
        <v>800</v>
      </c>
    </row>
    <row r="2076" spans="1:3" x14ac:dyDescent="0.2">
      <c r="A2076" s="144" t="s">
        <v>4295</v>
      </c>
      <c r="B2076" s="40" t="s">
        <v>4294</v>
      </c>
      <c r="C2076" s="119">
        <v>650</v>
      </c>
    </row>
    <row r="2077" spans="1:3" x14ac:dyDescent="0.2">
      <c r="A2077" s="144" t="s">
        <v>4297</v>
      </c>
      <c r="B2077" s="40" t="s">
        <v>4296</v>
      </c>
      <c r="C2077" s="119">
        <v>600</v>
      </c>
    </row>
    <row r="2078" spans="1:3" x14ac:dyDescent="0.2">
      <c r="A2078" s="144" t="s">
        <v>4299</v>
      </c>
      <c r="B2078" s="40" t="s">
        <v>4298</v>
      </c>
      <c r="C2078" s="119">
        <v>570</v>
      </c>
    </row>
    <row r="2079" spans="1:3" x14ac:dyDescent="0.2">
      <c r="A2079" s="144" t="s">
        <v>4301</v>
      </c>
      <c r="B2079" s="40" t="s">
        <v>4300</v>
      </c>
      <c r="C2079" s="119">
        <v>620</v>
      </c>
    </row>
    <row r="2080" spans="1:3" x14ac:dyDescent="0.2">
      <c r="A2080" s="144" t="s">
        <v>4303</v>
      </c>
      <c r="B2080" s="40" t="s">
        <v>4302</v>
      </c>
      <c r="C2080" s="119">
        <v>650</v>
      </c>
    </row>
    <row r="2081" spans="1:3" x14ac:dyDescent="0.2">
      <c r="A2081" s="144" t="s">
        <v>4305</v>
      </c>
      <c r="B2081" s="40" t="s">
        <v>4304</v>
      </c>
      <c r="C2081" s="119">
        <v>900</v>
      </c>
    </row>
    <row r="2082" spans="1:3" x14ac:dyDescent="0.2">
      <c r="A2082" s="144" t="s">
        <v>4307</v>
      </c>
      <c r="B2082" s="40" t="s">
        <v>4306</v>
      </c>
      <c r="C2082" s="119">
        <v>1000</v>
      </c>
    </row>
    <row r="2083" spans="1:3" x14ac:dyDescent="0.2">
      <c r="A2083" s="144" t="s">
        <v>4309</v>
      </c>
      <c r="B2083" s="40" t="s">
        <v>4308</v>
      </c>
      <c r="C2083" s="119">
        <v>900</v>
      </c>
    </row>
    <row r="2084" spans="1:3" x14ac:dyDescent="0.2">
      <c r="A2084" s="144" t="s">
        <v>4311</v>
      </c>
      <c r="B2084" s="40" t="s">
        <v>4310</v>
      </c>
      <c r="C2084" s="119">
        <v>1000</v>
      </c>
    </row>
    <row r="2085" spans="1:3" x14ac:dyDescent="0.2">
      <c r="A2085" s="144" t="s">
        <v>4313</v>
      </c>
      <c r="B2085" s="40" t="s">
        <v>4312</v>
      </c>
      <c r="C2085" s="119">
        <v>950</v>
      </c>
    </row>
    <row r="2086" spans="1:3" x14ac:dyDescent="0.2">
      <c r="A2086" s="144" t="s">
        <v>4315</v>
      </c>
      <c r="B2086" s="40" t="s">
        <v>4314</v>
      </c>
      <c r="C2086" s="119">
        <v>1050</v>
      </c>
    </row>
    <row r="2087" spans="1:3" x14ac:dyDescent="0.2">
      <c r="A2087" s="144" t="s">
        <v>4317</v>
      </c>
      <c r="B2087" s="40" t="s">
        <v>4316</v>
      </c>
      <c r="C2087" s="119">
        <v>950</v>
      </c>
    </row>
    <row r="2088" spans="1:3" x14ac:dyDescent="0.2">
      <c r="A2088" s="144" t="s">
        <v>4319</v>
      </c>
      <c r="B2088" s="40" t="s">
        <v>4318</v>
      </c>
      <c r="C2088" s="119">
        <v>1000</v>
      </c>
    </row>
    <row r="2089" spans="1:3" x14ac:dyDescent="0.2">
      <c r="A2089" s="144" t="s">
        <v>4321</v>
      </c>
      <c r="B2089" s="40" t="s">
        <v>4320</v>
      </c>
      <c r="C2089" s="119">
        <v>1100</v>
      </c>
    </row>
    <row r="2090" spans="1:3" x14ac:dyDescent="0.2">
      <c r="A2090" s="144" t="s">
        <v>4323</v>
      </c>
      <c r="B2090" s="40" t="s">
        <v>4322</v>
      </c>
      <c r="C2090" s="119">
        <v>850</v>
      </c>
    </row>
    <row r="2091" spans="1:3" x14ac:dyDescent="0.2">
      <c r="A2091" s="144" t="s">
        <v>4325</v>
      </c>
      <c r="B2091" s="40" t="s">
        <v>4324</v>
      </c>
      <c r="C2091" s="119">
        <v>950</v>
      </c>
    </row>
    <row r="2092" spans="1:3" x14ac:dyDescent="0.2">
      <c r="A2092" s="144" t="s">
        <v>4327</v>
      </c>
      <c r="B2092" s="40" t="s">
        <v>4326</v>
      </c>
      <c r="C2092" s="119">
        <v>800</v>
      </c>
    </row>
    <row r="2093" spans="1:3" x14ac:dyDescent="0.2">
      <c r="A2093" s="144" t="s">
        <v>4329</v>
      </c>
      <c r="B2093" s="40" t="s">
        <v>4328</v>
      </c>
      <c r="C2093" s="119">
        <v>750</v>
      </c>
    </row>
    <row r="2094" spans="1:3" x14ac:dyDescent="0.2">
      <c r="A2094" s="144" t="s">
        <v>4331</v>
      </c>
      <c r="B2094" s="40" t="s">
        <v>4330</v>
      </c>
      <c r="C2094" s="119">
        <v>720</v>
      </c>
    </row>
    <row r="2095" spans="1:3" x14ac:dyDescent="0.2">
      <c r="A2095" s="144" t="s">
        <v>4333</v>
      </c>
      <c r="B2095" s="40" t="s">
        <v>4332</v>
      </c>
      <c r="C2095" s="119">
        <v>770</v>
      </c>
    </row>
    <row r="2096" spans="1:3" x14ac:dyDescent="0.2">
      <c r="A2096" s="144" t="s">
        <v>4335</v>
      </c>
      <c r="B2096" s="40" t="s">
        <v>4334</v>
      </c>
      <c r="C2096" s="119">
        <v>800</v>
      </c>
    </row>
    <row r="2097" spans="1:3" x14ac:dyDescent="0.2">
      <c r="A2097" s="144" t="s">
        <v>4337</v>
      </c>
      <c r="B2097" s="40" t="s">
        <v>4336</v>
      </c>
      <c r="C2097" s="119">
        <v>700</v>
      </c>
    </row>
    <row r="2098" spans="1:3" x14ac:dyDescent="0.2">
      <c r="A2098" s="144" t="s">
        <v>4339</v>
      </c>
      <c r="B2098" s="40" t="s">
        <v>4338</v>
      </c>
      <c r="C2098" s="119">
        <v>800</v>
      </c>
    </row>
    <row r="2099" spans="1:3" x14ac:dyDescent="0.2">
      <c r="A2099" s="144" t="s">
        <v>4341</v>
      </c>
      <c r="B2099" s="40" t="s">
        <v>4340</v>
      </c>
      <c r="C2099" s="119">
        <v>700</v>
      </c>
    </row>
    <row r="2100" spans="1:3" x14ac:dyDescent="0.2">
      <c r="A2100" s="144" t="s">
        <v>4343</v>
      </c>
      <c r="B2100" s="40" t="s">
        <v>4342</v>
      </c>
      <c r="C2100" s="119">
        <v>800</v>
      </c>
    </row>
    <row r="2101" spans="1:3" x14ac:dyDescent="0.2">
      <c r="A2101" s="144" t="s">
        <v>4345</v>
      </c>
      <c r="B2101" s="40" t="s">
        <v>4344</v>
      </c>
      <c r="C2101" s="119">
        <v>750</v>
      </c>
    </row>
    <row r="2102" spans="1:3" x14ac:dyDescent="0.2">
      <c r="A2102" s="144" t="s">
        <v>4347</v>
      </c>
      <c r="B2102" s="40" t="s">
        <v>4346</v>
      </c>
      <c r="C2102" s="119">
        <v>850</v>
      </c>
    </row>
    <row r="2103" spans="1:3" x14ac:dyDescent="0.2">
      <c r="A2103" s="144" t="s">
        <v>4349</v>
      </c>
      <c r="B2103" s="40" t="s">
        <v>4348</v>
      </c>
      <c r="C2103" s="119">
        <v>750</v>
      </c>
    </row>
    <row r="2104" spans="1:3" x14ac:dyDescent="0.2">
      <c r="A2104" s="144" t="s">
        <v>4351</v>
      </c>
      <c r="B2104" s="40" t="s">
        <v>4350</v>
      </c>
      <c r="C2104" s="119">
        <v>800</v>
      </c>
    </row>
    <row r="2105" spans="1:3" x14ac:dyDescent="0.2">
      <c r="A2105" s="144" t="s">
        <v>4353</v>
      </c>
      <c r="B2105" s="40" t="s">
        <v>4352</v>
      </c>
      <c r="C2105" s="119">
        <v>900</v>
      </c>
    </row>
    <row r="2106" spans="1:3" x14ac:dyDescent="0.2">
      <c r="A2106" s="144" t="s">
        <v>4355</v>
      </c>
      <c r="B2106" s="40" t="s">
        <v>4354</v>
      </c>
      <c r="C2106" s="119">
        <v>650</v>
      </c>
    </row>
    <row r="2107" spans="1:3" x14ac:dyDescent="0.2">
      <c r="A2107" s="144" t="s">
        <v>4357</v>
      </c>
      <c r="B2107" s="40" t="s">
        <v>4356</v>
      </c>
      <c r="C2107" s="119">
        <v>750</v>
      </c>
    </row>
    <row r="2108" spans="1:3" x14ac:dyDescent="0.2">
      <c r="A2108" s="144" t="s">
        <v>4359</v>
      </c>
      <c r="B2108" s="40" t="s">
        <v>4358</v>
      </c>
      <c r="C2108" s="119">
        <v>600</v>
      </c>
    </row>
    <row r="2109" spans="1:3" x14ac:dyDescent="0.2">
      <c r="A2109" s="144" t="s">
        <v>4361</v>
      </c>
      <c r="B2109" s="40" t="s">
        <v>4360</v>
      </c>
      <c r="C2109" s="119">
        <v>550</v>
      </c>
    </row>
    <row r="2110" spans="1:3" x14ac:dyDescent="0.2">
      <c r="A2110" s="144" t="s">
        <v>4363</v>
      </c>
      <c r="B2110" s="40" t="s">
        <v>4362</v>
      </c>
      <c r="C2110" s="119">
        <v>520</v>
      </c>
    </row>
    <row r="2111" spans="1:3" x14ac:dyDescent="0.2">
      <c r="A2111" s="144" t="s">
        <v>4365</v>
      </c>
      <c r="B2111" s="40" t="s">
        <v>4364</v>
      </c>
      <c r="C2111" s="119">
        <v>570</v>
      </c>
    </row>
    <row r="2112" spans="1:3" x14ac:dyDescent="0.2">
      <c r="A2112" s="144" t="s">
        <v>4367</v>
      </c>
      <c r="B2112" s="40" t="s">
        <v>4366</v>
      </c>
      <c r="C2112" s="119">
        <v>600</v>
      </c>
    </row>
    <row r="2113" spans="1:3" x14ac:dyDescent="0.2">
      <c r="A2113" s="144" t="s">
        <v>4369</v>
      </c>
      <c r="B2113" s="40" t="s">
        <v>4368</v>
      </c>
      <c r="C2113" s="119">
        <v>550</v>
      </c>
    </row>
    <row r="2114" spans="1:3" x14ac:dyDescent="0.2">
      <c r="A2114" s="144" t="s">
        <v>4371</v>
      </c>
      <c r="B2114" s="40" t="s">
        <v>4370</v>
      </c>
      <c r="C2114" s="119">
        <v>650</v>
      </c>
    </row>
    <row r="2115" spans="1:3" x14ac:dyDescent="0.2">
      <c r="A2115" s="144" t="s">
        <v>4373</v>
      </c>
      <c r="B2115" s="40" t="s">
        <v>4372</v>
      </c>
      <c r="C2115" s="119">
        <v>550</v>
      </c>
    </row>
    <row r="2116" spans="1:3" x14ac:dyDescent="0.2">
      <c r="A2116" s="144" t="s">
        <v>4375</v>
      </c>
      <c r="B2116" s="40" t="s">
        <v>4374</v>
      </c>
      <c r="C2116" s="119">
        <v>650</v>
      </c>
    </row>
    <row r="2117" spans="1:3" x14ac:dyDescent="0.2">
      <c r="A2117" s="144" t="s">
        <v>4377</v>
      </c>
      <c r="B2117" s="40" t="s">
        <v>4376</v>
      </c>
      <c r="C2117" s="119">
        <v>600</v>
      </c>
    </row>
    <row r="2118" spans="1:3" x14ac:dyDescent="0.2">
      <c r="A2118" s="144" t="s">
        <v>4379</v>
      </c>
      <c r="B2118" s="40" t="s">
        <v>4378</v>
      </c>
      <c r="C2118" s="119">
        <v>700</v>
      </c>
    </row>
    <row r="2119" spans="1:3" x14ac:dyDescent="0.2">
      <c r="A2119" s="144" t="s">
        <v>4381</v>
      </c>
      <c r="B2119" s="40" t="s">
        <v>4380</v>
      </c>
      <c r="C2119" s="119">
        <v>600</v>
      </c>
    </row>
    <row r="2120" spans="1:3" x14ac:dyDescent="0.2">
      <c r="A2120" s="144" t="s">
        <v>4383</v>
      </c>
      <c r="B2120" s="40" t="s">
        <v>4382</v>
      </c>
      <c r="C2120" s="119">
        <v>650</v>
      </c>
    </row>
    <row r="2121" spans="1:3" x14ac:dyDescent="0.2">
      <c r="A2121" s="144" t="s">
        <v>4385</v>
      </c>
      <c r="B2121" s="40" t="s">
        <v>4384</v>
      </c>
      <c r="C2121" s="119">
        <v>750</v>
      </c>
    </row>
    <row r="2122" spans="1:3" x14ac:dyDescent="0.2">
      <c r="A2122" s="144" t="s">
        <v>4387</v>
      </c>
      <c r="B2122" s="40" t="s">
        <v>4386</v>
      </c>
      <c r="C2122" s="119">
        <v>500</v>
      </c>
    </row>
    <row r="2123" spans="1:3" x14ac:dyDescent="0.2">
      <c r="A2123" s="144" t="s">
        <v>4389</v>
      </c>
      <c r="B2123" s="40" t="s">
        <v>4388</v>
      </c>
      <c r="C2123" s="119">
        <v>600</v>
      </c>
    </row>
    <row r="2124" spans="1:3" x14ac:dyDescent="0.2">
      <c r="A2124" s="144" t="s">
        <v>4391</v>
      </c>
      <c r="B2124" s="40" t="s">
        <v>4390</v>
      </c>
      <c r="C2124" s="119">
        <v>450</v>
      </c>
    </row>
    <row r="2125" spans="1:3" x14ac:dyDescent="0.2">
      <c r="A2125" s="144" t="s">
        <v>4393</v>
      </c>
      <c r="B2125" s="40" t="s">
        <v>4392</v>
      </c>
      <c r="C2125" s="119">
        <v>400</v>
      </c>
    </row>
    <row r="2126" spans="1:3" x14ac:dyDescent="0.2">
      <c r="A2126" s="144" t="s">
        <v>4395</v>
      </c>
      <c r="B2126" s="40" t="s">
        <v>4394</v>
      </c>
      <c r="C2126" s="119">
        <v>370</v>
      </c>
    </row>
    <row r="2127" spans="1:3" x14ac:dyDescent="0.2">
      <c r="A2127" s="144" t="s">
        <v>4397</v>
      </c>
      <c r="B2127" s="40" t="s">
        <v>4396</v>
      </c>
      <c r="C2127" s="119">
        <v>420</v>
      </c>
    </row>
    <row r="2128" spans="1:3" x14ac:dyDescent="0.2">
      <c r="A2128" s="144" t="s">
        <v>4399</v>
      </c>
      <c r="B2128" s="40" t="s">
        <v>4398</v>
      </c>
      <c r="C2128" s="119">
        <v>450</v>
      </c>
    </row>
    <row r="2129" spans="1:3" x14ac:dyDescent="0.2">
      <c r="A2129" s="144" t="s">
        <v>4401</v>
      </c>
      <c r="B2129" s="40" t="s">
        <v>4400</v>
      </c>
      <c r="C2129" s="119">
        <v>550</v>
      </c>
    </row>
    <row r="2130" spans="1:3" x14ac:dyDescent="0.2">
      <c r="A2130" s="144" t="s">
        <v>4403</v>
      </c>
      <c r="B2130" s="40" t="s">
        <v>4402</v>
      </c>
      <c r="C2130" s="119">
        <v>650</v>
      </c>
    </row>
    <row r="2131" spans="1:3" x14ac:dyDescent="0.2">
      <c r="A2131" s="144" t="s">
        <v>4405</v>
      </c>
      <c r="B2131" s="40" t="s">
        <v>4404</v>
      </c>
      <c r="C2131" s="119">
        <v>550</v>
      </c>
    </row>
    <row r="2132" spans="1:3" x14ac:dyDescent="0.2">
      <c r="A2132" s="144" t="s">
        <v>4407</v>
      </c>
      <c r="B2132" s="40" t="s">
        <v>4406</v>
      </c>
      <c r="C2132" s="119">
        <v>650</v>
      </c>
    </row>
    <row r="2133" spans="1:3" x14ac:dyDescent="0.2">
      <c r="A2133" s="144" t="s">
        <v>4409</v>
      </c>
      <c r="B2133" s="40" t="s">
        <v>4408</v>
      </c>
      <c r="C2133" s="119">
        <v>600</v>
      </c>
    </row>
    <row r="2134" spans="1:3" x14ac:dyDescent="0.2">
      <c r="A2134" s="144" t="s">
        <v>4411</v>
      </c>
      <c r="B2134" s="40" t="s">
        <v>4410</v>
      </c>
      <c r="C2134" s="119">
        <v>700</v>
      </c>
    </row>
    <row r="2135" spans="1:3" x14ac:dyDescent="0.2">
      <c r="A2135" s="144" t="s">
        <v>4413</v>
      </c>
      <c r="B2135" s="40" t="s">
        <v>4412</v>
      </c>
      <c r="C2135" s="119">
        <v>600</v>
      </c>
    </row>
    <row r="2136" spans="1:3" x14ac:dyDescent="0.2">
      <c r="A2136" s="144" t="s">
        <v>4415</v>
      </c>
      <c r="B2136" s="40" t="s">
        <v>4414</v>
      </c>
      <c r="C2136" s="119">
        <v>650</v>
      </c>
    </row>
    <row r="2137" spans="1:3" x14ac:dyDescent="0.2">
      <c r="A2137" s="144" t="s">
        <v>4417</v>
      </c>
      <c r="B2137" s="40" t="s">
        <v>4416</v>
      </c>
      <c r="C2137" s="119">
        <v>750</v>
      </c>
    </row>
    <row r="2138" spans="1:3" x14ac:dyDescent="0.2">
      <c r="A2138" s="144" t="s">
        <v>4419</v>
      </c>
      <c r="B2138" s="40" t="s">
        <v>4418</v>
      </c>
      <c r="C2138" s="119">
        <v>500</v>
      </c>
    </row>
    <row r="2139" spans="1:3" x14ac:dyDescent="0.2">
      <c r="A2139" s="144" t="s">
        <v>4421</v>
      </c>
      <c r="B2139" s="40" t="s">
        <v>4420</v>
      </c>
      <c r="C2139" s="119">
        <v>600</v>
      </c>
    </row>
    <row r="2140" spans="1:3" x14ac:dyDescent="0.2">
      <c r="A2140" s="144" t="s">
        <v>4423</v>
      </c>
      <c r="B2140" s="40" t="s">
        <v>4422</v>
      </c>
      <c r="C2140" s="119">
        <v>450</v>
      </c>
    </row>
    <row r="2141" spans="1:3" x14ac:dyDescent="0.2">
      <c r="A2141" s="144" t="s">
        <v>4425</v>
      </c>
      <c r="B2141" s="40" t="s">
        <v>4424</v>
      </c>
      <c r="C2141" s="119">
        <v>400</v>
      </c>
    </row>
    <row r="2142" spans="1:3" x14ac:dyDescent="0.2">
      <c r="A2142" s="144" t="s">
        <v>4427</v>
      </c>
      <c r="B2142" s="40" t="s">
        <v>4426</v>
      </c>
      <c r="C2142" s="119">
        <v>370</v>
      </c>
    </row>
    <row r="2143" spans="1:3" x14ac:dyDescent="0.2">
      <c r="A2143" s="144" t="s">
        <v>4429</v>
      </c>
      <c r="B2143" s="40" t="s">
        <v>4428</v>
      </c>
      <c r="C2143" s="119">
        <v>420</v>
      </c>
    </row>
    <row r="2144" spans="1:3" x14ac:dyDescent="0.2">
      <c r="A2144" s="144" t="s">
        <v>4431</v>
      </c>
      <c r="B2144" s="40" t="s">
        <v>4430</v>
      </c>
      <c r="C2144" s="119">
        <v>450</v>
      </c>
    </row>
    <row r="2145" spans="1:3" x14ac:dyDescent="0.2">
      <c r="A2145" s="144" t="s">
        <v>4433</v>
      </c>
      <c r="B2145" s="40" t="s">
        <v>4432</v>
      </c>
      <c r="C2145" s="119">
        <v>700</v>
      </c>
    </row>
    <row r="2146" spans="1:3" x14ac:dyDescent="0.2">
      <c r="A2146" s="144" t="s">
        <v>4435</v>
      </c>
      <c r="B2146" s="40" t="s">
        <v>4434</v>
      </c>
      <c r="C2146" s="119">
        <v>800</v>
      </c>
    </row>
    <row r="2147" spans="1:3" x14ac:dyDescent="0.2">
      <c r="A2147" s="144" t="s">
        <v>4437</v>
      </c>
      <c r="B2147" s="40" t="s">
        <v>4436</v>
      </c>
      <c r="C2147" s="119">
        <v>700</v>
      </c>
    </row>
    <row r="2148" spans="1:3" x14ac:dyDescent="0.2">
      <c r="A2148" s="144" t="s">
        <v>4439</v>
      </c>
      <c r="B2148" s="40" t="s">
        <v>4438</v>
      </c>
      <c r="C2148" s="119">
        <v>800</v>
      </c>
    </row>
    <row r="2149" spans="1:3" x14ac:dyDescent="0.2">
      <c r="A2149" s="144" t="s">
        <v>4441</v>
      </c>
      <c r="B2149" s="40" t="s">
        <v>4440</v>
      </c>
      <c r="C2149" s="119">
        <v>750</v>
      </c>
    </row>
    <row r="2150" spans="1:3" x14ac:dyDescent="0.2">
      <c r="A2150" s="144" t="s">
        <v>4443</v>
      </c>
      <c r="B2150" s="40" t="s">
        <v>4442</v>
      </c>
      <c r="C2150" s="119">
        <v>850</v>
      </c>
    </row>
    <row r="2151" spans="1:3" x14ac:dyDescent="0.2">
      <c r="A2151" s="144" t="s">
        <v>4445</v>
      </c>
      <c r="B2151" s="40" t="s">
        <v>4444</v>
      </c>
      <c r="C2151" s="119">
        <v>750</v>
      </c>
    </row>
    <row r="2152" spans="1:3" x14ac:dyDescent="0.2">
      <c r="A2152" s="144" t="s">
        <v>4447</v>
      </c>
      <c r="B2152" s="40" t="s">
        <v>4446</v>
      </c>
      <c r="C2152" s="119">
        <v>800</v>
      </c>
    </row>
    <row r="2153" spans="1:3" x14ac:dyDescent="0.2">
      <c r="A2153" s="144" t="s">
        <v>4449</v>
      </c>
      <c r="B2153" s="40" t="s">
        <v>4448</v>
      </c>
      <c r="C2153" s="119">
        <v>900</v>
      </c>
    </row>
    <row r="2154" spans="1:3" x14ac:dyDescent="0.2">
      <c r="A2154" s="144" t="s">
        <v>4451</v>
      </c>
      <c r="B2154" s="40" t="s">
        <v>4450</v>
      </c>
      <c r="C2154" s="119">
        <v>650</v>
      </c>
    </row>
    <row r="2155" spans="1:3" x14ac:dyDescent="0.2">
      <c r="A2155" s="144" t="s">
        <v>4453</v>
      </c>
      <c r="B2155" s="40" t="s">
        <v>4452</v>
      </c>
      <c r="C2155" s="119">
        <v>750</v>
      </c>
    </row>
    <row r="2156" spans="1:3" x14ac:dyDescent="0.2">
      <c r="A2156" s="144" t="s">
        <v>4455</v>
      </c>
      <c r="B2156" s="40" t="s">
        <v>4454</v>
      </c>
      <c r="C2156" s="119">
        <v>600</v>
      </c>
    </row>
    <row r="2157" spans="1:3" x14ac:dyDescent="0.2">
      <c r="A2157" s="144" t="s">
        <v>4457</v>
      </c>
      <c r="B2157" s="40" t="s">
        <v>4456</v>
      </c>
      <c r="C2157" s="119">
        <v>550</v>
      </c>
    </row>
    <row r="2158" spans="1:3" x14ac:dyDescent="0.2">
      <c r="A2158" s="144" t="s">
        <v>4459</v>
      </c>
      <c r="B2158" s="40" t="s">
        <v>4458</v>
      </c>
      <c r="C2158" s="119">
        <v>520</v>
      </c>
    </row>
    <row r="2159" spans="1:3" x14ac:dyDescent="0.2">
      <c r="A2159" s="144" t="s">
        <v>4461</v>
      </c>
      <c r="B2159" s="40" t="s">
        <v>4460</v>
      </c>
      <c r="C2159" s="119">
        <v>570</v>
      </c>
    </row>
    <row r="2160" spans="1:3" x14ac:dyDescent="0.2">
      <c r="A2160" s="144" t="s">
        <v>4463</v>
      </c>
      <c r="B2160" s="40" t="s">
        <v>4462</v>
      </c>
      <c r="C2160" s="119">
        <v>600</v>
      </c>
    </row>
    <row r="2161" spans="1:3" x14ac:dyDescent="0.2">
      <c r="A2161" s="144" t="s">
        <v>4465</v>
      </c>
      <c r="B2161" s="40" t="s">
        <v>4464</v>
      </c>
      <c r="C2161" s="119">
        <v>700</v>
      </c>
    </row>
    <row r="2162" spans="1:3" x14ac:dyDescent="0.2">
      <c r="A2162" s="144" t="s">
        <v>4467</v>
      </c>
      <c r="B2162" s="40" t="s">
        <v>4466</v>
      </c>
      <c r="C2162" s="119">
        <v>800</v>
      </c>
    </row>
    <row r="2163" spans="1:3" x14ac:dyDescent="0.2">
      <c r="A2163" s="144" t="s">
        <v>4469</v>
      </c>
      <c r="B2163" s="40" t="s">
        <v>4468</v>
      </c>
      <c r="C2163" s="119">
        <v>700</v>
      </c>
    </row>
    <row r="2164" spans="1:3" x14ac:dyDescent="0.2">
      <c r="A2164" s="144" t="s">
        <v>4471</v>
      </c>
      <c r="B2164" s="40" t="s">
        <v>4470</v>
      </c>
      <c r="C2164" s="119">
        <v>800</v>
      </c>
    </row>
    <row r="2165" spans="1:3" x14ac:dyDescent="0.2">
      <c r="A2165" s="144" t="s">
        <v>4473</v>
      </c>
      <c r="B2165" s="40" t="s">
        <v>4472</v>
      </c>
      <c r="C2165" s="119">
        <v>750</v>
      </c>
    </row>
    <row r="2166" spans="1:3" x14ac:dyDescent="0.2">
      <c r="A2166" s="144" t="s">
        <v>4475</v>
      </c>
      <c r="B2166" s="40" t="s">
        <v>4474</v>
      </c>
      <c r="C2166" s="119">
        <v>850</v>
      </c>
    </row>
    <row r="2167" spans="1:3" x14ac:dyDescent="0.2">
      <c r="A2167" s="144" t="s">
        <v>4477</v>
      </c>
      <c r="B2167" s="40" t="s">
        <v>4476</v>
      </c>
      <c r="C2167" s="119">
        <v>750</v>
      </c>
    </row>
    <row r="2168" spans="1:3" x14ac:dyDescent="0.2">
      <c r="A2168" s="144" t="s">
        <v>4479</v>
      </c>
      <c r="B2168" s="40" t="s">
        <v>4478</v>
      </c>
      <c r="C2168" s="119">
        <v>800</v>
      </c>
    </row>
    <row r="2169" spans="1:3" x14ac:dyDescent="0.2">
      <c r="A2169" s="144" t="s">
        <v>4481</v>
      </c>
      <c r="B2169" s="40" t="s">
        <v>4480</v>
      </c>
      <c r="C2169" s="119">
        <v>900</v>
      </c>
    </row>
    <row r="2170" spans="1:3" x14ac:dyDescent="0.2">
      <c r="A2170" s="144" t="s">
        <v>4483</v>
      </c>
      <c r="B2170" s="40" t="s">
        <v>4482</v>
      </c>
      <c r="C2170" s="119">
        <v>650</v>
      </c>
    </row>
    <row r="2171" spans="1:3" x14ac:dyDescent="0.2">
      <c r="A2171" s="144" t="s">
        <v>4485</v>
      </c>
      <c r="B2171" s="40" t="s">
        <v>4484</v>
      </c>
      <c r="C2171" s="119">
        <v>750</v>
      </c>
    </row>
    <row r="2172" spans="1:3" x14ac:dyDescent="0.2">
      <c r="A2172" s="144" t="s">
        <v>4487</v>
      </c>
      <c r="B2172" s="40" t="s">
        <v>4486</v>
      </c>
      <c r="C2172" s="119">
        <v>600</v>
      </c>
    </row>
    <row r="2173" spans="1:3" x14ac:dyDescent="0.2">
      <c r="A2173" s="144" t="s">
        <v>4489</v>
      </c>
      <c r="B2173" s="40" t="s">
        <v>4488</v>
      </c>
      <c r="C2173" s="119">
        <v>550</v>
      </c>
    </row>
    <row r="2174" spans="1:3" x14ac:dyDescent="0.2">
      <c r="A2174" s="144" t="s">
        <v>4491</v>
      </c>
      <c r="B2174" s="40" t="s">
        <v>4490</v>
      </c>
      <c r="C2174" s="119">
        <v>520</v>
      </c>
    </row>
    <row r="2175" spans="1:3" x14ac:dyDescent="0.2">
      <c r="A2175" s="144" t="s">
        <v>4493</v>
      </c>
      <c r="B2175" s="40" t="s">
        <v>4492</v>
      </c>
      <c r="C2175" s="119">
        <v>570</v>
      </c>
    </row>
    <row r="2176" spans="1:3" x14ac:dyDescent="0.2">
      <c r="A2176" s="144" t="s">
        <v>4495</v>
      </c>
      <c r="B2176" s="40" t="s">
        <v>4494</v>
      </c>
      <c r="C2176" s="119">
        <v>600</v>
      </c>
    </row>
    <row r="2177" spans="1:3" x14ac:dyDescent="0.2">
      <c r="A2177" s="144" t="s">
        <v>4497</v>
      </c>
      <c r="B2177" s="40" t="s">
        <v>4496</v>
      </c>
      <c r="C2177" s="119">
        <v>700</v>
      </c>
    </row>
    <row r="2178" spans="1:3" x14ac:dyDescent="0.2">
      <c r="A2178" s="144" t="s">
        <v>4499</v>
      </c>
      <c r="B2178" s="40" t="s">
        <v>4498</v>
      </c>
      <c r="C2178" s="119">
        <v>800</v>
      </c>
    </row>
    <row r="2179" spans="1:3" x14ac:dyDescent="0.2">
      <c r="A2179" s="144" t="s">
        <v>4501</v>
      </c>
      <c r="B2179" s="40" t="s">
        <v>4500</v>
      </c>
      <c r="C2179" s="119">
        <v>700</v>
      </c>
    </row>
    <row r="2180" spans="1:3" x14ac:dyDescent="0.2">
      <c r="A2180" s="144" t="s">
        <v>4503</v>
      </c>
      <c r="B2180" s="40" t="s">
        <v>4502</v>
      </c>
      <c r="C2180" s="119">
        <v>800</v>
      </c>
    </row>
    <row r="2181" spans="1:3" x14ac:dyDescent="0.2">
      <c r="A2181" s="144" t="s">
        <v>4505</v>
      </c>
      <c r="B2181" s="40" t="s">
        <v>4504</v>
      </c>
      <c r="C2181" s="119">
        <v>750</v>
      </c>
    </row>
    <row r="2182" spans="1:3" x14ac:dyDescent="0.2">
      <c r="A2182" s="144" t="s">
        <v>4507</v>
      </c>
      <c r="B2182" s="40" t="s">
        <v>4506</v>
      </c>
      <c r="C2182" s="119">
        <v>850</v>
      </c>
    </row>
    <row r="2183" spans="1:3" x14ac:dyDescent="0.2">
      <c r="A2183" s="144" t="s">
        <v>4509</v>
      </c>
      <c r="B2183" s="40" t="s">
        <v>4508</v>
      </c>
      <c r="C2183" s="119">
        <v>750</v>
      </c>
    </row>
    <row r="2184" spans="1:3" x14ac:dyDescent="0.2">
      <c r="A2184" s="144" t="s">
        <v>4511</v>
      </c>
      <c r="B2184" s="40" t="s">
        <v>4510</v>
      </c>
      <c r="C2184" s="119">
        <v>800</v>
      </c>
    </row>
    <row r="2185" spans="1:3" x14ac:dyDescent="0.2">
      <c r="A2185" s="144" t="s">
        <v>4513</v>
      </c>
      <c r="B2185" s="40" t="s">
        <v>4512</v>
      </c>
      <c r="C2185" s="119">
        <v>900</v>
      </c>
    </row>
    <row r="2186" spans="1:3" x14ac:dyDescent="0.2">
      <c r="A2186" s="144" t="s">
        <v>4515</v>
      </c>
      <c r="B2186" s="40" t="s">
        <v>4514</v>
      </c>
      <c r="C2186" s="119">
        <v>650</v>
      </c>
    </row>
    <row r="2187" spans="1:3" x14ac:dyDescent="0.2">
      <c r="A2187" s="144" t="s">
        <v>4517</v>
      </c>
      <c r="B2187" s="40" t="s">
        <v>4516</v>
      </c>
      <c r="C2187" s="119">
        <v>750</v>
      </c>
    </row>
    <row r="2188" spans="1:3" x14ac:dyDescent="0.2">
      <c r="A2188" s="144" t="s">
        <v>4519</v>
      </c>
      <c r="B2188" s="40" t="s">
        <v>4518</v>
      </c>
      <c r="C2188" s="119">
        <v>600</v>
      </c>
    </row>
    <row r="2189" spans="1:3" x14ac:dyDescent="0.2">
      <c r="A2189" s="144" t="s">
        <v>4521</v>
      </c>
      <c r="B2189" s="40" t="s">
        <v>4520</v>
      </c>
      <c r="C2189" s="119">
        <v>550</v>
      </c>
    </row>
    <row r="2190" spans="1:3" x14ac:dyDescent="0.2">
      <c r="A2190" s="144" t="s">
        <v>4523</v>
      </c>
      <c r="B2190" s="40" t="s">
        <v>4522</v>
      </c>
      <c r="C2190" s="119">
        <v>520</v>
      </c>
    </row>
    <row r="2191" spans="1:3" x14ac:dyDescent="0.2">
      <c r="A2191" s="144" t="s">
        <v>4525</v>
      </c>
      <c r="B2191" s="40" t="s">
        <v>4524</v>
      </c>
      <c r="C2191" s="119">
        <v>570</v>
      </c>
    </row>
    <row r="2192" spans="1:3" x14ac:dyDescent="0.2">
      <c r="A2192" s="144" t="s">
        <v>4527</v>
      </c>
      <c r="B2192" s="40" t="s">
        <v>4526</v>
      </c>
      <c r="C2192" s="119">
        <v>600</v>
      </c>
    </row>
    <row r="2193" spans="1:3" x14ac:dyDescent="0.2">
      <c r="A2193" s="144" t="s">
        <v>4529</v>
      </c>
      <c r="B2193" s="40" t="s">
        <v>4528</v>
      </c>
      <c r="C2193" s="119">
        <v>750</v>
      </c>
    </row>
    <row r="2194" spans="1:3" x14ac:dyDescent="0.2">
      <c r="A2194" s="144" t="s">
        <v>4531</v>
      </c>
      <c r="B2194" s="40" t="s">
        <v>4530</v>
      </c>
      <c r="C2194" s="119">
        <v>850</v>
      </c>
    </row>
    <row r="2195" spans="1:3" x14ac:dyDescent="0.2">
      <c r="A2195" s="144" t="s">
        <v>4533</v>
      </c>
      <c r="B2195" s="40" t="s">
        <v>4532</v>
      </c>
      <c r="C2195" s="119">
        <v>750</v>
      </c>
    </row>
    <row r="2196" spans="1:3" x14ac:dyDescent="0.2">
      <c r="A2196" s="144" t="s">
        <v>4535</v>
      </c>
      <c r="B2196" s="40" t="s">
        <v>4534</v>
      </c>
      <c r="C2196" s="119">
        <v>850</v>
      </c>
    </row>
    <row r="2197" spans="1:3" x14ac:dyDescent="0.2">
      <c r="A2197" s="144" t="s">
        <v>4537</v>
      </c>
      <c r="B2197" s="40" t="s">
        <v>4536</v>
      </c>
      <c r="C2197" s="119">
        <v>800</v>
      </c>
    </row>
    <row r="2198" spans="1:3" x14ac:dyDescent="0.2">
      <c r="A2198" s="144" t="s">
        <v>4539</v>
      </c>
      <c r="B2198" s="40" t="s">
        <v>4538</v>
      </c>
      <c r="C2198" s="119">
        <v>900</v>
      </c>
    </row>
    <row r="2199" spans="1:3" x14ac:dyDescent="0.2">
      <c r="A2199" s="144" t="s">
        <v>4541</v>
      </c>
      <c r="B2199" s="40" t="s">
        <v>4540</v>
      </c>
      <c r="C2199" s="119">
        <v>800</v>
      </c>
    </row>
    <row r="2200" spans="1:3" x14ac:dyDescent="0.2">
      <c r="A2200" s="144" t="s">
        <v>4543</v>
      </c>
      <c r="B2200" s="40" t="s">
        <v>4542</v>
      </c>
      <c r="C2200" s="119">
        <v>850</v>
      </c>
    </row>
    <row r="2201" spans="1:3" x14ac:dyDescent="0.2">
      <c r="A2201" s="144" t="s">
        <v>4545</v>
      </c>
      <c r="B2201" s="40" t="s">
        <v>4544</v>
      </c>
      <c r="C2201" s="119">
        <v>950</v>
      </c>
    </row>
    <row r="2202" spans="1:3" x14ac:dyDescent="0.2">
      <c r="A2202" s="144" t="s">
        <v>4547</v>
      </c>
      <c r="B2202" s="40" t="s">
        <v>4546</v>
      </c>
      <c r="C2202" s="119">
        <v>700</v>
      </c>
    </row>
    <row r="2203" spans="1:3" x14ac:dyDescent="0.2">
      <c r="A2203" s="144" t="s">
        <v>4549</v>
      </c>
      <c r="B2203" s="40" t="s">
        <v>4548</v>
      </c>
      <c r="C2203" s="119">
        <v>800</v>
      </c>
    </row>
    <row r="2204" spans="1:3" x14ac:dyDescent="0.2">
      <c r="A2204" s="144" t="s">
        <v>4551</v>
      </c>
      <c r="B2204" s="40" t="s">
        <v>4550</v>
      </c>
      <c r="C2204" s="119">
        <v>650</v>
      </c>
    </row>
    <row r="2205" spans="1:3" x14ac:dyDescent="0.2">
      <c r="A2205" s="144" t="s">
        <v>4553</v>
      </c>
      <c r="B2205" s="40" t="s">
        <v>4552</v>
      </c>
      <c r="C2205" s="119">
        <v>600</v>
      </c>
    </row>
    <row r="2206" spans="1:3" x14ac:dyDescent="0.2">
      <c r="A2206" s="144" t="s">
        <v>4555</v>
      </c>
      <c r="B2206" s="40" t="s">
        <v>4554</v>
      </c>
      <c r="C2206" s="119">
        <v>570</v>
      </c>
    </row>
    <row r="2207" spans="1:3" x14ac:dyDescent="0.2">
      <c r="A2207" s="144" t="s">
        <v>4557</v>
      </c>
      <c r="B2207" s="40" t="s">
        <v>4556</v>
      </c>
      <c r="C2207" s="119">
        <v>620</v>
      </c>
    </row>
    <row r="2208" spans="1:3" x14ac:dyDescent="0.2">
      <c r="A2208" s="144" t="s">
        <v>4559</v>
      </c>
      <c r="B2208" s="40" t="s">
        <v>4558</v>
      </c>
      <c r="C2208" s="119">
        <v>650</v>
      </c>
    </row>
    <row r="2209" spans="1:3" x14ac:dyDescent="0.2">
      <c r="A2209" s="144" t="s">
        <v>4561</v>
      </c>
      <c r="B2209" s="40" t="s">
        <v>4560</v>
      </c>
      <c r="C2209" s="119">
        <v>750</v>
      </c>
    </row>
    <row r="2210" spans="1:3" x14ac:dyDescent="0.2">
      <c r="A2210" s="144" t="s">
        <v>4563</v>
      </c>
      <c r="B2210" s="40" t="s">
        <v>4562</v>
      </c>
      <c r="C2210" s="119">
        <v>850</v>
      </c>
    </row>
    <row r="2211" spans="1:3" x14ac:dyDescent="0.2">
      <c r="A2211" s="144" t="s">
        <v>4565</v>
      </c>
      <c r="B2211" s="40" t="s">
        <v>4564</v>
      </c>
      <c r="C2211" s="119">
        <v>750</v>
      </c>
    </row>
    <row r="2212" spans="1:3" x14ac:dyDescent="0.2">
      <c r="A2212" s="144" t="s">
        <v>4567</v>
      </c>
      <c r="B2212" s="40" t="s">
        <v>4566</v>
      </c>
      <c r="C2212" s="119">
        <v>850</v>
      </c>
    </row>
    <row r="2213" spans="1:3" x14ac:dyDescent="0.2">
      <c r="A2213" s="144" t="s">
        <v>4569</v>
      </c>
      <c r="B2213" s="40" t="s">
        <v>4568</v>
      </c>
      <c r="C2213" s="119">
        <v>800</v>
      </c>
    </row>
    <row r="2214" spans="1:3" x14ac:dyDescent="0.2">
      <c r="A2214" s="144" t="s">
        <v>4571</v>
      </c>
      <c r="B2214" s="40" t="s">
        <v>4570</v>
      </c>
      <c r="C2214" s="119">
        <v>900</v>
      </c>
    </row>
    <row r="2215" spans="1:3" x14ac:dyDescent="0.2">
      <c r="A2215" s="144" t="s">
        <v>4573</v>
      </c>
      <c r="B2215" s="40" t="s">
        <v>4572</v>
      </c>
      <c r="C2215" s="119">
        <v>800</v>
      </c>
    </row>
    <row r="2216" spans="1:3" x14ac:dyDescent="0.2">
      <c r="A2216" s="144" t="s">
        <v>4575</v>
      </c>
      <c r="B2216" s="40" t="s">
        <v>4574</v>
      </c>
      <c r="C2216" s="119">
        <v>850</v>
      </c>
    </row>
    <row r="2217" spans="1:3" x14ac:dyDescent="0.2">
      <c r="A2217" s="144" t="s">
        <v>4577</v>
      </c>
      <c r="B2217" s="40" t="s">
        <v>4576</v>
      </c>
      <c r="C2217" s="119">
        <v>950</v>
      </c>
    </row>
    <row r="2218" spans="1:3" x14ac:dyDescent="0.2">
      <c r="A2218" s="144" t="s">
        <v>4579</v>
      </c>
      <c r="B2218" s="40" t="s">
        <v>4578</v>
      </c>
      <c r="C2218" s="119">
        <v>700</v>
      </c>
    </row>
    <row r="2219" spans="1:3" x14ac:dyDescent="0.2">
      <c r="A2219" s="144" t="s">
        <v>4581</v>
      </c>
      <c r="B2219" s="40" t="s">
        <v>4580</v>
      </c>
      <c r="C2219" s="119">
        <v>800</v>
      </c>
    </row>
    <row r="2220" spans="1:3" x14ac:dyDescent="0.2">
      <c r="A2220" s="144" t="s">
        <v>4583</v>
      </c>
      <c r="B2220" s="40" t="s">
        <v>4582</v>
      </c>
      <c r="C2220" s="119">
        <v>650</v>
      </c>
    </row>
    <row r="2221" spans="1:3" x14ac:dyDescent="0.2">
      <c r="A2221" s="144" t="s">
        <v>4585</v>
      </c>
      <c r="B2221" s="40" t="s">
        <v>4584</v>
      </c>
      <c r="C2221" s="119">
        <v>600</v>
      </c>
    </row>
    <row r="2222" spans="1:3" x14ac:dyDescent="0.2">
      <c r="A2222" s="144" t="s">
        <v>4587</v>
      </c>
      <c r="B2222" s="40" t="s">
        <v>4586</v>
      </c>
      <c r="C2222" s="119">
        <v>570</v>
      </c>
    </row>
    <row r="2223" spans="1:3" x14ac:dyDescent="0.2">
      <c r="A2223" s="144" t="s">
        <v>4589</v>
      </c>
      <c r="B2223" s="40" t="s">
        <v>4588</v>
      </c>
      <c r="C2223" s="119">
        <v>620</v>
      </c>
    </row>
    <row r="2224" spans="1:3" x14ac:dyDescent="0.2">
      <c r="A2224" s="144" t="s">
        <v>4591</v>
      </c>
      <c r="B2224" s="40" t="s">
        <v>4590</v>
      </c>
      <c r="C2224" s="119">
        <v>650</v>
      </c>
    </row>
    <row r="2225" spans="1:3" x14ac:dyDescent="0.2">
      <c r="A2225" s="144" t="s">
        <v>4593</v>
      </c>
      <c r="B2225" s="40" t="s">
        <v>4592</v>
      </c>
      <c r="C2225" s="119">
        <v>800</v>
      </c>
    </row>
    <row r="2226" spans="1:3" x14ac:dyDescent="0.2">
      <c r="A2226" s="144" t="s">
        <v>4595</v>
      </c>
      <c r="B2226" s="40" t="s">
        <v>4594</v>
      </c>
      <c r="C2226" s="119">
        <v>900</v>
      </c>
    </row>
    <row r="2227" spans="1:3" x14ac:dyDescent="0.2">
      <c r="A2227" s="144" t="s">
        <v>4597</v>
      </c>
      <c r="B2227" s="40" t="s">
        <v>4596</v>
      </c>
      <c r="C2227" s="119">
        <v>800</v>
      </c>
    </row>
    <row r="2228" spans="1:3" x14ac:dyDescent="0.2">
      <c r="A2228" s="144" t="s">
        <v>4599</v>
      </c>
      <c r="B2228" s="40" t="s">
        <v>4598</v>
      </c>
      <c r="C2228" s="119">
        <v>900</v>
      </c>
    </row>
    <row r="2229" spans="1:3" x14ac:dyDescent="0.2">
      <c r="A2229" s="144" t="s">
        <v>4601</v>
      </c>
      <c r="B2229" s="40" t="s">
        <v>4600</v>
      </c>
      <c r="C2229" s="119">
        <v>850</v>
      </c>
    </row>
    <row r="2230" spans="1:3" x14ac:dyDescent="0.2">
      <c r="A2230" s="144" t="s">
        <v>4603</v>
      </c>
      <c r="B2230" s="40" t="s">
        <v>4602</v>
      </c>
      <c r="C2230" s="119">
        <v>950</v>
      </c>
    </row>
    <row r="2231" spans="1:3" x14ac:dyDescent="0.2">
      <c r="A2231" s="144" t="s">
        <v>4605</v>
      </c>
      <c r="B2231" s="40" t="s">
        <v>4604</v>
      </c>
      <c r="C2231" s="119">
        <v>850</v>
      </c>
    </row>
    <row r="2232" spans="1:3" x14ac:dyDescent="0.2">
      <c r="A2232" s="144" t="s">
        <v>4607</v>
      </c>
      <c r="B2232" s="40" t="s">
        <v>4606</v>
      </c>
      <c r="C2232" s="119">
        <v>900</v>
      </c>
    </row>
    <row r="2233" spans="1:3" x14ac:dyDescent="0.2">
      <c r="A2233" s="144" t="s">
        <v>4609</v>
      </c>
      <c r="B2233" s="40" t="s">
        <v>4608</v>
      </c>
      <c r="C2233" s="119">
        <v>1000</v>
      </c>
    </row>
    <row r="2234" spans="1:3" x14ac:dyDescent="0.2">
      <c r="A2234" s="144" t="s">
        <v>4611</v>
      </c>
      <c r="B2234" s="40" t="s">
        <v>4610</v>
      </c>
      <c r="C2234" s="119">
        <v>750</v>
      </c>
    </row>
    <row r="2235" spans="1:3" x14ac:dyDescent="0.2">
      <c r="A2235" s="144" t="s">
        <v>4613</v>
      </c>
      <c r="B2235" s="40" t="s">
        <v>4612</v>
      </c>
      <c r="C2235" s="119">
        <v>850</v>
      </c>
    </row>
    <row r="2236" spans="1:3" x14ac:dyDescent="0.2">
      <c r="A2236" s="144" t="s">
        <v>4615</v>
      </c>
      <c r="B2236" s="40" t="s">
        <v>4614</v>
      </c>
      <c r="C2236" s="119">
        <v>700</v>
      </c>
    </row>
    <row r="2237" spans="1:3" x14ac:dyDescent="0.2">
      <c r="A2237" s="144" t="s">
        <v>4617</v>
      </c>
      <c r="B2237" s="40" t="s">
        <v>4616</v>
      </c>
      <c r="C2237" s="119">
        <v>650</v>
      </c>
    </row>
    <row r="2238" spans="1:3" x14ac:dyDescent="0.2">
      <c r="A2238" s="144" t="s">
        <v>4619</v>
      </c>
      <c r="B2238" s="40" t="s">
        <v>4618</v>
      </c>
      <c r="C2238" s="119">
        <v>620</v>
      </c>
    </row>
    <row r="2239" spans="1:3" x14ac:dyDescent="0.2">
      <c r="A2239" s="144" t="s">
        <v>4621</v>
      </c>
      <c r="B2239" s="40" t="s">
        <v>4620</v>
      </c>
      <c r="C2239" s="119">
        <v>670</v>
      </c>
    </row>
    <row r="2240" spans="1:3" x14ac:dyDescent="0.2">
      <c r="A2240" s="144" t="s">
        <v>4623</v>
      </c>
      <c r="B2240" s="40" t="s">
        <v>4622</v>
      </c>
      <c r="C2240" s="119">
        <v>700</v>
      </c>
    </row>
    <row r="2241" spans="1:3" x14ac:dyDescent="0.2">
      <c r="A2241" s="144" t="s">
        <v>4625</v>
      </c>
      <c r="B2241" s="40" t="s">
        <v>4624</v>
      </c>
      <c r="C2241" s="119">
        <v>750</v>
      </c>
    </row>
    <row r="2242" spans="1:3" x14ac:dyDescent="0.2">
      <c r="A2242" s="144" t="s">
        <v>4627</v>
      </c>
      <c r="B2242" s="40" t="s">
        <v>4626</v>
      </c>
      <c r="C2242" s="119">
        <v>850</v>
      </c>
    </row>
    <row r="2243" spans="1:3" x14ac:dyDescent="0.2">
      <c r="A2243" s="144" t="s">
        <v>4629</v>
      </c>
      <c r="B2243" s="40" t="s">
        <v>4628</v>
      </c>
      <c r="C2243" s="119">
        <v>750</v>
      </c>
    </row>
    <row r="2244" spans="1:3" x14ac:dyDescent="0.2">
      <c r="A2244" s="144" t="s">
        <v>4631</v>
      </c>
      <c r="B2244" s="40" t="s">
        <v>4630</v>
      </c>
      <c r="C2244" s="119">
        <v>850</v>
      </c>
    </row>
    <row r="2245" spans="1:3" x14ac:dyDescent="0.2">
      <c r="A2245" s="144" t="s">
        <v>4633</v>
      </c>
      <c r="B2245" s="40" t="s">
        <v>4632</v>
      </c>
      <c r="C2245" s="119">
        <v>800</v>
      </c>
    </row>
    <row r="2246" spans="1:3" x14ac:dyDescent="0.2">
      <c r="A2246" s="144" t="s">
        <v>4635</v>
      </c>
      <c r="B2246" s="40" t="s">
        <v>4634</v>
      </c>
      <c r="C2246" s="119">
        <v>900</v>
      </c>
    </row>
    <row r="2247" spans="1:3" x14ac:dyDescent="0.2">
      <c r="A2247" s="144" t="s">
        <v>4637</v>
      </c>
      <c r="B2247" s="40" t="s">
        <v>4636</v>
      </c>
      <c r="C2247" s="119">
        <v>800</v>
      </c>
    </row>
    <row r="2248" spans="1:3" x14ac:dyDescent="0.2">
      <c r="A2248" s="144" t="s">
        <v>4639</v>
      </c>
      <c r="B2248" s="40" t="s">
        <v>4638</v>
      </c>
      <c r="C2248" s="119">
        <v>850</v>
      </c>
    </row>
    <row r="2249" spans="1:3" x14ac:dyDescent="0.2">
      <c r="A2249" s="144" t="s">
        <v>4641</v>
      </c>
      <c r="B2249" s="40" t="s">
        <v>4640</v>
      </c>
      <c r="C2249" s="119">
        <v>950</v>
      </c>
    </row>
    <row r="2250" spans="1:3" x14ac:dyDescent="0.2">
      <c r="A2250" s="144" t="s">
        <v>4643</v>
      </c>
      <c r="B2250" s="40" t="s">
        <v>4642</v>
      </c>
      <c r="C2250" s="119">
        <v>700</v>
      </c>
    </row>
    <row r="2251" spans="1:3" x14ac:dyDescent="0.2">
      <c r="A2251" s="144" t="s">
        <v>4645</v>
      </c>
      <c r="B2251" s="40" t="s">
        <v>4644</v>
      </c>
      <c r="C2251" s="119">
        <v>800</v>
      </c>
    </row>
    <row r="2252" spans="1:3" x14ac:dyDescent="0.2">
      <c r="A2252" s="144" t="s">
        <v>4647</v>
      </c>
      <c r="B2252" s="40" t="s">
        <v>4646</v>
      </c>
      <c r="C2252" s="119">
        <v>650</v>
      </c>
    </row>
    <row r="2253" spans="1:3" x14ac:dyDescent="0.2">
      <c r="A2253" s="144" t="s">
        <v>4649</v>
      </c>
      <c r="B2253" s="41" t="s">
        <v>4648</v>
      </c>
      <c r="C2253" s="119">
        <v>600</v>
      </c>
    </row>
    <row r="2254" spans="1:3" x14ac:dyDescent="0.2">
      <c r="A2254" s="144" t="s">
        <v>4651</v>
      </c>
      <c r="B2254" s="41" t="s">
        <v>4650</v>
      </c>
      <c r="C2254" s="119">
        <v>570</v>
      </c>
    </row>
    <row r="2255" spans="1:3" x14ac:dyDescent="0.2">
      <c r="A2255" s="144" t="s">
        <v>4653</v>
      </c>
      <c r="B2255" s="41" t="s">
        <v>4652</v>
      </c>
      <c r="C2255" s="119">
        <v>620</v>
      </c>
    </row>
    <row r="2256" spans="1:3" x14ac:dyDescent="0.2">
      <c r="A2256" s="144" t="s">
        <v>4655</v>
      </c>
      <c r="B2256" s="41" t="s">
        <v>4654</v>
      </c>
      <c r="C2256" s="119">
        <v>650</v>
      </c>
    </row>
    <row r="2257" spans="1:3" x14ac:dyDescent="0.2">
      <c r="A2257" s="144" t="s">
        <v>4657</v>
      </c>
      <c r="B2257" s="41" t="s">
        <v>4656</v>
      </c>
      <c r="C2257" s="119">
        <v>600</v>
      </c>
    </row>
    <row r="2258" spans="1:3" x14ac:dyDescent="0.2">
      <c r="A2258" s="144" t="s">
        <v>4659</v>
      </c>
      <c r="B2258" s="41" t="s">
        <v>4658</v>
      </c>
      <c r="C2258" s="119">
        <v>700</v>
      </c>
    </row>
    <row r="2259" spans="1:3" x14ac:dyDescent="0.2">
      <c r="A2259" s="144" t="s">
        <v>4661</v>
      </c>
      <c r="B2259" s="41" t="s">
        <v>4660</v>
      </c>
      <c r="C2259" s="119">
        <v>600</v>
      </c>
    </row>
    <row r="2260" spans="1:3" x14ac:dyDescent="0.2">
      <c r="A2260" s="144" t="s">
        <v>4663</v>
      </c>
      <c r="B2260" s="41" t="s">
        <v>4662</v>
      </c>
      <c r="C2260" s="119">
        <v>700</v>
      </c>
    </row>
    <row r="2261" spans="1:3" x14ac:dyDescent="0.2">
      <c r="A2261" s="144" t="s">
        <v>4665</v>
      </c>
      <c r="B2261" s="41" t="s">
        <v>4664</v>
      </c>
      <c r="C2261" s="119">
        <v>650</v>
      </c>
    </row>
    <row r="2262" spans="1:3" x14ac:dyDescent="0.2">
      <c r="A2262" s="144" t="s">
        <v>4667</v>
      </c>
      <c r="B2262" s="41" t="s">
        <v>4666</v>
      </c>
      <c r="C2262" s="119">
        <v>750</v>
      </c>
    </row>
    <row r="2263" spans="1:3" x14ac:dyDescent="0.2">
      <c r="A2263" s="144" t="s">
        <v>4669</v>
      </c>
      <c r="B2263" s="41" t="s">
        <v>4668</v>
      </c>
      <c r="C2263" s="119">
        <v>650</v>
      </c>
    </row>
    <row r="2264" spans="1:3" x14ac:dyDescent="0.2">
      <c r="A2264" s="144" t="s">
        <v>4671</v>
      </c>
      <c r="B2264" s="41" t="s">
        <v>4670</v>
      </c>
      <c r="C2264" s="119">
        <v>700</v>
      </c>
    </row>
    <row r="2265" spans="1:3" x14ac:dyDescent="0.2">
      <c r="A2265" s="144" t="s">
        <v>4673</v>
      </c>
      <c r="B2265" s="41" t="s">
        <v>4672</v>
      </c>
      <c r="C2265" s="119">
        <v>800</v>
      </c>
    </row>
    <row r="2266" spans="1:3" x14ac:dyDescent="0.2">
      <c r="A2266" s="144" t="s">
        <v>4675</v>
      </c>
      <c r="B2266" s="41" t="s">
        <v>4674</v>
      </c>
      <c r="C2266" s="119">
        <v>550</v>
      </c>
    </row>
    <row r="2267" spans="1:3" x14ac:dyDescent="0.2">
      <c r="A2267" s="144" t="s">
        <v>4677</v>
      </c>
      <c r="B2267" s="41" t="s">
        <v>4676</v>
      </c>
      <c r="C2267" s="119">
        <v>650</v>
      </c>
    </row>
    <row r="2268" spans="1:3" x14ac:dyDescent="0.2">
      <c r="A2268" s="144" t="s">
        <v>4679</v>
      </c>
      <c r="B2268" s="41" t="s">
        <v>4678</v>
      </c>
      <c r="C2268" s="119">
        <v>500</v>
      </c>
    </row>
    <row r="2269" spans="1:3" x14ac:dyDescent="0.2">
      <c r="A2269" s="144" t="s">
        <v>4681</v>
      </c>
      <c r="B2269" s="41" t="s">
        <v>4680</v>
      </c>
      <c r="C2269" s="119">
        <v>450</v>
      </c>
    </row>
    <row r="2270" spans="1:3" x14ac:dyDescent="0.2">
      <c r="A2270" s="144" t="s">
        <v>4683</v>
      </c>
      <c r="B2270" s="41" t="s">
        <v>4682</v>
      </c>
      <c r="C2270" s="119">
        <v>420</v>
      </c>
    </row>
    <row r="2271" spans="1:3" x14ac:dyDescent="0.2">
      <c r="A2271" s="144" t="s">
        <v>4685</v>
      </c>
      <c r="B2271" s="41" t="s">
        <v>4684</v>
      </c>
      <c r="C2271" s="119">
        <v>470</v>
      </c>
    </row>
    <row r="2272" spans="1:3" x14ac:dyDescent="0.2">
      <c r="A2272" s="144" t="s">
        <v>4687</v>
      </c>
      <c r="B2272" s="41" t="s">
        <v>4686</v>
      </c>
      <c r="C2272" s="119">
        <v>500</v>
      </c>
    </row>
    <row r="2273" spans="1:3" x14ac:dyDescent="0.2">
      <c r="A2273" s="144" t="s">
        <v>4689</v>
      </c>
      <c r="B2273" s="41" t="s">
        <v>4688</v>
      </c>
      <c r="C2273" s="119">
        <v>600</v>
      </c>
    </row>
    <row r="2274" spans="1:3" x14ac:dyDescent="0.2">
      <c r="A2274" s="144" t="s">
        <v>4691</v>
      </c>
      <c r="B2274" s="41" t="s">
        <v>4690</v>
      </c>
      <c r="C2274" s="119">
        <v>700</v>
      </c>
    </row>
    <row r="2275" spans="1:3" x14ac:dyDescent="0.2">
      <c r="A2275" s="144" t="s">
        <v>4693</v>
      </c>
      <c r="B2275" s="41" t="s">
        <v>4692</v>
      </c>
      <c r="C2275" s="119">
        <v>600</v>
      </c>
    </row>
    <row r="2276" spans="1:3" x14ac:dyDescent="0.2">
      <c r="A2276" s="144" t="s">
        <v>4695</v>
      </c>
      <c r="B2276" s="41" t="s">
        <v>4694</v>
      </c>
      <c r="C2276" s="119">
        <v>700</v>
      </c>
    </row>
    <row r="2277" spans="1:3" x14ac:dyDescent="0.2">
      <c r="A2277" s="144" t="s">
        <v>4697</v>
      </c>
      <c r="B2277" s="41" t="s">
        <v>4696</v>
      </c>
      <c r="C2277" s="119">
        <v>650</v>
      </c>
    </row>
    <row r="2278" spans="1:3" x14ac:dyDescent="0.2">
      <c r="A2278" s="144" t="s">
        <v>4699</v>
      </c>
      <c r="B2278" s="41" t="s">
        <v>4698</v>
      </c>
      <c r="C2278" s="119">
        <v>750</v>
      </c>
    </row>
    <row r="2279" spans="1:3" x14ac:dyDescent="0.2">
      <c r="A2279" s="144" t="s">
        <v>4701</v>
      </c>
      <c r="B2279" s="41" t="s">
        <v>4700</v>
      </c>
      <c r="C2279" s="119">
        <v>650</v>
      </c>
    </row>
    <row r="2280" spans="1:3" x14ac:dyDescent="0.2">
      <c r="A2280" s="144" t="s">
        <v>4703</v>
      </c>
      <c r="B2280" s="41" t="s">
        <v>4702</v>
      </c>
      <c r="C2280" s="119">
        <v>700</v>
      </c>
    </row>
    <row r="2281" spans="1:3" x14ac:dyDescent="0.2">
      <c r="A2281" s="144" t="s">
        <v>4705</v>
      </c>
      <c r="B2281" s="41" t="s">
        <v>4704</v>
      </c>
      <c r="C2281" s="119">
        <v>800</v>
      </c>
    </row>
    <row r="2282" spans="1:3" x14ac:dyDescent="0.2">
      <c r="A2282" s="144" t="s">
        <v>4707</v>
      </c>
      <c r="B2282" s="41" t="s">
        <v>4706</v>
      </c>
      <c r="C2282" s="119">
        <v>550</v>
      </c>
    </row>
    <row r="2283" spans="1:3" x14ac:dyDescent="0.2">
      <c r="A2283" s="144" t="s">
        <v>4709</v>
      </c>
      <c r="B2283" s="41" t="s">
        <v>4708</v>
      </c>
      <c r="C2283" s="119">
        <v>650</v>
      </c>
    </row>
    <row r="2284" spans="1:3" x14ac:dyDescent="0.2">
      <c r="A2284" s="144" t="s">
        <v>4711</v>
      </c>
      <c r="B2284" s="41" t="s">
        <v>4710</v>
      </c>
      <c r="C2284" s="119">
        <v>500</v>
      </c>
    </row>
    <row r="2285" spans="1:3" x14ac:dyDescent="0.2">
      <c r="A2285" s="144" t="s">
        <v>4713</v>
      </c>
      <c r="B2285" s="41" t="s">
        <v>4712</v>
      </c>
      <c r="C2285" s="119">
        <v>450</v>
      </c>
    </row>
    <row r="2286" spans="1:3" x14ac:dyDescent="0.2">
      <c r="A2286" s="144" t="s">
        <v>4715</v>
      </c>
      <c r="B2286" s="41" t="s">
        <v>4714</v>
      </c>
      <c r="C2286" s="119">
        <v>420</v>
      </c>
    </row>
    <row r="2287" spans="1:3" x14ac:dyDescent="0.2">
      <c r="A2287" s="144" t="s">
        <v>4717</v>
      </c>
      <c r="B2287" s="41" t="s">
        <v>4716</v>
      </c>
      <c r="C2287" s="119">
        <v>470</v>
      </c>
    </row>
    <row r="2288" spans="1:3" x14ac:dyDescent="0.2">
      <c r="A2288" s="144" t="s">
        <v>4719</v>
      </c>
      <c r="B2288" s="41" t="s">
        <v>4718</v>
      </c>
      <c r="C2288" s="119">
        <v>500</v>
      </c>
    </row>
    <row r="2289" spans="1:3" x14ac:dyDescent="0.2">
      <c r="A2289" s="144" t="s">
        <v>4721</v>
      </c>
      <c r="B2289" s="41" t="s">
        <v>4720</v>
      </c>
      <c r="C2289" s="119">
        <v>600</v>
      </c>
    </row>
    <row r="2290" spans="1:3" x14ac:dyDescent="0.2">
      <c r="A2290" s="144" t="s">
        <v>4723</v>
      </c>
      <c r="B2290" s="41" t="s">
        <v>4722</v>
      </c>
      <c r="C2290" s="119">
        <v>700</v>
      </c>
    </row>
    <row r="2291" spans="1:3" x14ac:dyDescent="0.2">
      <c r="A2291" s="144" t="s">
        <v>4725</v>
      </c>
      <c r="B2291" s="41" t="s">
        <v>4724</v>
      </c>
      <c r="C2291" s="119">
        <v>600</v>
      </c>
    </row>
    <row r="2292" spans="1:3" x14ac:dyDescent="0.2">
      <c r="A2292" s="144" t="s">
        <v>4727</v>
      </c>
      <c r="B2292" s="41" t="s">
        <v>4726</v>
      </c>
      <c r="C2292" s="119">
        <v>700</v>
      </c>
    </row>
    <row r="2293" spans="1:3" x14ac:dyDescent="0.2">
      <c r="A2293" s="144" t="s">
        <v>4729</v>
      </c>
      <c r="B2293" s="41" t="s">
        <v>4728</v>
      </c>
      <c r="C2293" s="119">
        <v>650</v>
      </c>
    </row>
    <row r="2294" spans="1:3" x14ac:dyDescent="0.2">
      <c r="A2294" s="144" t="s">
        <v>4731</v>
      </c>
      <c r="B2294" s="41" t="s">
        <v>4730</v>
      </c>
      <c r="C2294" s="119">
        <v>750</v>
      </c>
    </row>
    <row r="2295" spans="1:3" x14ac:dyDescent="0.2">
      <c r="A2295" s="144" t="s">
        <v>4733</v>
      </c>
      <c r="B2295" s="41" t="s">
        <v>4732</v>
      </c>
      <c r="C2295" s="119">
        <v>650</v>
      </c>
    </row>
    <row r="2296" spans="1:3" x14ac:dyDescent="0.2">
      <c r="A2296" s="144" t="s">
        <v>4735</v>
      </c>
      <c r="B2296" s="41" t="s">
        <v>4734</v>
      </c>
      <c r="C2296" s="119">
        <v>700</v>
      </c>
    </row>
    <row r="2297" spans="1:3" x14ac:dyDescent="0.2">
      <c r="A2297" s="144" t="s">
        <v>4737</v>
      </c>
      <c r="B2297" s="41" t="s">
        <v>4736</v>
      </c>
      <c r="C2297" s="119">
        <v>800</v>
      </c>
    </row>
    <row r="2298" spans="1:3" x14ac:dyDescent="0.2">
      <c r="A2298" s="144" t="s">
        <v>4739</v>
      </c>
      <c r="B2298" s="41" t="s">
        <v>4738</v>
      </c>
      <c r="C2298" s="119">
        <v>550</v>
      </c>
    </row>
    <row r="2299" spans="1:3" x14ac:dyDescent="0.2">
      <c r="A2299" s="144" t="s">
        <v>4741</v>
      </c>
      <c r="B2299" s="41" t="s">
        <v>4740</v>
      </c>
      <c r="C2299" s="119">
        <v>650</v>
      </c>
    </row>
    <row r="2300" spans="1:3" x14ac:dyDescent="0.2">
      <c r="A2300" s="144" t="s">
        <v>4743</v>
      </c>
      <c r="B2300" s="41" t="s">
        <v>4742</v>
      </c>
      <c r="C2300" s="119">
        <v>500</v>
      </c>
    </row>
    <row r="2301" spans="1:3" x14ac:dyDescent="0.2">
      <c r="A2301" s="144" t="s">
        <v>4745</v>
      </c>
      <c r="B2301" s="41" t="s">
        <v>4744</v>
      </c>
      <c r="C2301" s="119">
        <v>450</v>
      </c>
    </row>
    <row r="2302" spans="1:3" x14ac:dyDescent="0.2">
      <c r="A2302" s="144" t="s">
        <v>4747</v>
      </c>
      <c r="B2302" s="41" t="s">
        <v>4746</v>
      </c>
      <c r="C2302" s="119">
        <v>420</v>
      </c>
    </row>
    <row r="2303" spans="1:3" x14ac:dyDescent="0.2">
      <c r="A2303" s="144" t="s">
        <v>4749</v>
      </c>
      <c r="B2303" s="41" t="s">
        <v>4748</v>
      </c>
      <c r="C2303" s="119">
        <v>470</v>
      </c>
    </row>
    <row r="2304" spans="1:3" x14ac:dyDescent="0.2">
      <c r="A2304" s="144" t="s">
        <v>4751</v>
      </c>
      <c r="B2304" s="41" t="s">
        <v>4750</v>
      </c>
      <c r="C2304" s="119">
        <v>500</v>
      </c>
    </row>
    <row r="2305" spans="1:3" x14ac:dyDescent="0.2">
      <c r="A2305" s="144" t="s">
        <v>4753</v>
      </c>
      <c r="B2305" s="41" t="s">
        <v>4752</v>
      </c>
      <c r="C2305" s="119">
        <v>600</v>
      </c>
    </row>
    <row r="2306" spans="1:3" x14ac:dyDescent="0.2">
      <c r="A2306" s="144" t="s">
        <v>4755</v>
      </c>
      <c r="B2306" s="41" t="s">
        <v>4754</v>
      </c>
      <c r="C2306" s="119">
        <v>700</v>
      </c>
    </row>
    <row r="2307" spans="1:3" x14ac:dyDescent="0.2">
      <c r="A2307" s="144" t="s">
        <v>4757</v>
      </c>
      <c r="B2307" s="41" t="s">
        <v>4756</v>
      </c>
      <c r="C2307" s="119">
        <v>600</v>
      </c>
    </row>
    <row r="2308" spans="1:3" x14ac:dyDescent="0.2">
      <c r="A2308" s="144" t="s">
        <v>4759</v>
      </c>
      <c r="B2308" s="41" t="s">
        <v>4758</v>
      </c>
      <c r="C2308" s="119">
        <v>700</v>
      </c>
    </row>
    <row r="2309" spans="1:3" x14ac:dyDescent="0.2">
      <c r="A2309" s="144" t="s">
        <v>4761</v>
      </c>
      <c r="B2309" s="41" t="s">
        <v>4760</v>
      </c>
      <c r="C2309" s="119">
        <v>650</v>
      </c>
    </row>
    <row r="2310" spans="1:3" x14ac:dyDescent="0.2">
      <c r="A2310" s="144" t="s">
        <v>4763</v>
      </c>
      <c r="B2310" s="41" t="s">
        <v>4762</v>
      </c>
      <c r="C2310" s="119">
        <v>750</v>
      </c>
    </row>
    <row r="2311" spans="1:3" x14ac:dyDescent="0.2">
      <c r="A2311" s="144" t="s">
        <v>4765</v>
      </c>
      <c r="B2311" s="41" t="s">
        <v>4764</v>
      </c>
      <c r="C2311" s="119">
        <v>650</v>
      </c>
    </row>
    <row r="2312" spans="1:3" x14ac:dyDescent="0.2">
      <c r="A2312" s="144" t="s">
        <v>4767</v>
      </c>
      <c r="B2312" s="41" t="s">
        <v>4766</v>
      </c>
      <c r="C2312" s="119">
        <v>700</v>
      </c>
    </row>
    <row r="2313" spans="1:3" x14ac:dyDescent="0.2">
      <c r="A2313" s="144" t="s">
        <v>4769</v>
      </c>
      <c r="B2313" s="41" t="s">
        <v>4768</v>
      </c>
      <c r="C2313" s="119">
        <v>800</v>
      </c>
    </row>
    <row r="2314" spans="1:3" x14ac:dyDescent="0.2">
      <c r="A2314" s="144" t="s">
        <v>4771</v>
      </c>
      <c r="B2314" s="41" t="s">
        <v>4770</v>
      </c>
      <c r="C2314" s="119">
        <v>550</v>
      </c>
    </row>
    <row r="2315" spans="1:3" x14ac:dyDescent="0.2">
      <c r="A2315" s="144" t="s">
        <v>4773</v>
      </c>
      <c r="B2315" s="41" t="s">
        <v>4772</v>
      </c>
      <c r="C2315" s="119">
        <v>650</v>
      </c>
    </row>
    <row r="2316" spans="1:3" x14ac:dyDescent="0.2">
      <c r="A2316" s="144" t="s">
        <v>4775</v>
      </c>
      <c r="B2316" s="41" t="s">
        <v>4774</v>
      </c>
      <c r="C2316" s="119">
        <v>500</v>
      </c>
    </row>
    <row r="2317" spans="1:3" x14ac:dyDescent="0.2">
      <c r="A2317" s="144" t="s">
        <v>4777</v>
      </c>
      <c r="B2317" s="41" t="s">
        <v>4776</v>
      </c>
      <c r="C2317" s="119">
        <v>450</v>
      </c>
    </row>
    <row r="2318" spans="1:3" x14ac:dyDescent="0.2">
      <c r="A2318" s="144" t="s">
        <v>4779</v>
      </c>
      <c r="B2318" s="41" t="s">
        <v>4778</v>
      </c>
      <c r="C2318" s="119">
        <v>420</v>
      </c>
    </row>
    <row r="2319" spans="1:3" x14ac:dyDescent="0.2">
      <c r="A2319" s="144" t="s">
        <v>4781</v>
      </c>
      <c r="B2319" s="41" t="s">
        <v>4780</v>
      </c>
      <c r="C2319" s="119">
        <v>470</v>
      </c>
    </row>
    <row r="2320" spans="1:3" x14ac:dyDescent="0.2">
      <c r="A2320" s="144" t="s">
        <v>4783</v>
      </c>
      <c r="B2320" s="41" t="s">
        <v>4782</v>
      </c>
      <c r="C2320" s="119">
        <v>500</v>
      </c>
    </row>
    <row r="2321" spans="1:3" x14ac:dyDescent="0.2">
      <c r="A2321" s="144" t="s">
        <v>4785</v>
      </c>
      <c r="B2321" s="41" t="s">
        <v>4784</v>
      </c>
      <c r="C2321" s="119">
        <v>610</v>
      </c>
    </row>
    <row r="2322" spans="1:3" x14ac:dyDescent="0.2">
      <c r="A2322" s="144" t="s">
        <v>4787</v>
      </c>
      <c r="B2322" s="41" t="s">
        <v>4786</v>
      </c>
      <c r="C2322" s="119">
        <v>710</v>
      </c>
    </row>
    <row r="2323" spans="1:3" x14ac:dyDescent="0.2">
      <c r="A2323" s="144" t="s">
        <v>4789</v>
      </c>
      <c r="B2323" s="41" t="s">
        <v>4788</v>
      </c>
      <c r="C2323" s="119">
        <v>610</v>
      </c>
    </row>
    <row r="2324" spans="1:3" x14ac:dyDescent="0.2">
      <c r="A2324" s="144" t="s">
        <v>4791</v>
      </c>
      <c r="B2324" s="41" t="s">
        <v>4790</v>
      </c>
      <c r="C2324" s="119">
        <v>710</v>
      </c>
    </row>
    <row r="2325" spans="1:3" x14ac:dyDescent="0.2">
      <c r="A2325" s="144" t="s">
        <v>4793</v>
      </c>
      <c r="B2325" s="41" t="s">
        <v>4792</v>
      </c>
      <c r="C2325" s="119">
        <v>660</v>
      </c>
    </row>
    <row r="2326" spans="1:3" x14ac:dyDescent="0.2">
      <c r="A2326" s="144" t="s">
        <v>4795</v>
      </c>
      <c r="B2326" s="41" t="s">
        <v>4794</v>
      </c>
      <c r="C2326" s="119">
        <v>760</v>
      </c>
    </row>
    <row r="2327" spans="1:3" x14ac:dyDescent="0.2">
      <c r="A2327" s="144" t="s">
        <v>4797</v>
      </c>
      <c r="B2327" s="41" t="s">
        <v>4796</v>
      </c>
      <c r="C2327" s="119">
        <v>660</v>
      </c>
    </row>
    <row r="2328" spans="1:3" x14ac:dyDescent="0.2">
      <c r="A2328" s="144" t="s">
        <v>4799</v>
      </c>
      <c r="B2328" s="41" t="s">
        <v>4798</v>
      </c>
      <c r="C2328" s="119">
        <v>710</v>
      </c>
    </row>
    <row r="2329" spans="1:3" x14ac:dyDescent="0.2">
      <c r="A2329" s="144" t="s">
        <v>4801</v>
      </c>
      <c r="B2329" s="41" t="s">
        <v>4800</v>
      </c>
      <c r="C2329" s="119">
        <v>810</v>
      </c>
    </row>
    <row r="2330" spans="1:3" x14ac:dyDescent="0.2">
      <c r="A2330" s="144" t="s">
        <v>4803</v>
      </c>
      <c r="B2330" s="41" t="s">
        <v>4802</v>
      </c>
      <c r="C2330" s="119">
        <v>560</v>
      </c>
    </row>
    <row r="2331" spans="1:3" x14ac:dyDescent="0.2">
      <c r="A2331" s="144" t="s">
        <v>4805</v>
      </c>
      <c r="B2331" s="41" t="s">
        <v>4804</v>
      </c>
      <c r="C2331" s="119">
        <v>660</v>
      </c>
    </row>
    <row r="2332" spans="1:3" x14ac:dyDescent="0.2">
      <c r="A2332" s="144" t="s">
        <v>4807</v>
      </c>
      <c r="B2332" s="41" t="s">
        <v>4806</v>
      </c>
      <c r="C2332" s="119">
        <v>510</v>
      </c>
    </row>
    <row r="2333" spans="1:3" x14ac:dyDescent="0.2">
      <c r="A2333" s="144" t="s">
        <v>4809</v>
      </c>
      <c r="B2333" s="41" t="s">
        <v>4808</v>
      </c>
      <c r="C2333" s="119">
        <v>460</v>
      </c>
    </row>
    <row r="2334" spans="1:3" x14ac:dyDescent="0.2">
      <c r="A2334" s="144" t="s">
        <v>4811</v>
      </c>
      <c r="B2334" s="41" t="s">
        <v>4810</v>
      </c>
      <c r="C2334" s="119">
        <v>430</v>
      </c>
    </row>
    <row r="2335" spans="1:3" x14ac:dyDescent="0.2">
      <c r="A2335" s="144" t="s">
        <v>4813</v>
      </c>
      <c r="B2335" s="41" t="s">
        <v>4812</v>
      </c>
      <c r="C2335" s="119">
        <v>480</v>
      </c>
    </row>
    <row r="2336" spans="1:3" x14ac:dyDescent="0.2">
      <c r="A2336" s="144" t="s">
        <v>4815</v>
      </c>
      <c r="B2336" s="41" t="s">
        <v>4814</v>
      </c>
      <c r="C2336" s="119">
        <v>510</v>
      </c>
    </row>
    <row r="2337" spans="1:3" x14ac:dyDescent="0.2">
      <c r="A2337" s="144" t="s">
        <v>4817</v>
      </c>
      <c r="B2337" s="41" t="s">
        <v>4816</v>
      </c>
      <c r="C2337" s="119">
        <v>700</v>
      </c>
    </row>
    <row r="2338" spans="1:3" x14ac:dyDescent="0.2">
      <c r="A2338" s="144" t="s">
        <v>4819</v>
      </c>
      <c r="B2338" s="41" t="s">
        <v>4818</v>
      </c>
      <c r="C2338" s="119">
        <v>800</v>
      </c>
    </row>
    <row r="2339" spans="1:3" x14ac:dyDescent="0.2">
      <c r="A2339" s="144" t="s">
        <v>4821</v>
      </c>
      <c r="B2339" s="41" t="s">
        <v>4820</v>
      </c>
      <c r="C2339" s="119">
        <v>700</v>
      </c>
    </row>
    <row r="2340" spans="1:3" x14ac:dyDescent="0.2">
      <c r="A2340" s="144" t="s">
        <v>4823</v>
      </c>
      <c r="B2340" s="41" t="s">
        <v>4822</v>
      </c>
      <c r="C2340" s="119">
        <v>800</v>
      </c>
    </row>
    <row r="2341" spans="1:3" x14ac:dyDescent="0.2">
      <c r="A2341" s="144" t="s">
        <v>4825</v>
      </c>
      <c r="B2341" s="41" t="s">
        <v>4824</v>
      </c>
      <c r="C2341" s="119">
        <v>750</v>
      </c>
    </row>
    <row r="2342" spans="1:3" x14ac:dyDescent="0.2">
      <c r="A2342" s="144" t="s">
        <v>4827</v>
      </c>
      <c r="B2342" s="41" t="s">
        <v>4826</v>
      </c>
      <c r="C2342" s="119">
        <v>850</v>
      </c>
    </row>
    <row r="2343" spans="1:3" x14ac:dyDescent="0.2">
      <c r="A2343" s="144" t="s">
        <v>4829</v>
      </c>
      <c r="B2343" s="41" t="s">
        <v>4828</v>
      </c>
      <c r="C2343" s="119">
        <v>750</v>
      </c>
    </row>
    <row r="2344" spans="1:3" x14ac:dyDescent="0.2">
      <c r="A2344" s="144" t="s">
        <v>4831</v>
      </c>
      <c r="B2344" s="41" t="s">
        <v>4830</v>
      </c>
      <c r="C2344" s="119">
        <v>800</v>
      </c>
    </row>
    <row r="2345" spans="1:3" x14ac:dyDescent="0.2">
      <c r="A2345" s="144" t="s">
        <v>4833</v>
      </c>
      <c r="B2345" s="41" t="s">
        <v>4832</v>
      </c>
      <c r="C2345" s="119">
        <v>900</v>
      </c>
    </row>
    <row r="2346" spans="1:3" x14ac:dyDescent="0.2">
      <c r="A2346" s="144" t="s">
        <v>4835</v>
      </c>
      <c r="B2346" s="41" t="s">
        <v>4834</v>
      </c>
      <c r="C2346" s="119">
        <v>650</v>
      </c>
    </row>
    <row r="2347" spans="1:3" x14ac:dyDescent="0.2">
      <c r="A2347" s="144" t="s">
        <v>4837</v>
      </c>
      <c r="B2347" s="41" t="s">
        <v>4836</v>
      </c>
      <c r="C2347" s="119">
        <v>750</v>
      </c>
    </row>
    <row r="2348" spans="1:3" x14ac:dyDescent="0.2">
      <c r="A2348" s="144" t="s">
        <v>4839</v>
      </c>
      <c r="B2348" s="41" t="s">
        <v>4838</v>
      </c>
      <c r="C2348" s="119">
        <v>600</v>
      </c>
    </row>
    <row r="2349" spans="1:3" x14ac:dyDescent="0.2">
      <c r="A2349" s="144" t="s">
        <v>4841</v>
      </c>
      <c r="B2349" s="41" t="s">
        <v>4840</v>
      </c>
      <c r="C2349" s="119">
        <v>550</v>
      </c>
    </row>
    <row r="2350" spans="1:3" x14ac:dyDescent="0.2">
      <c r="A2350" s="144" t="s">
        <v>4843</v>
      </c>
      <c r="B2350" s="41" t="s">
        <v>4842</v>
      </c>
      <c r="C2350" s="119">
        <v>520</v>
      </c>
    </row>
    <row r="2351" spans="1:3" x14ac:dyDescent="0.2">
      <c r="A2351" s="144" t="s">
        <v>4845</v>
      </c>
      <c r="B2351" s="41" t="s">
        <v>4844</v>
      </c>
      <c r="C2351" s="119">
        <v>570</v>
      </c>
    </row>
    <row r="2352" spans="1:3" x14ac:dyDescent="0.2">
      <c r="A2352" s="144" t="s">
        <v>4847</v>
      </c>
      <c r="B2352" s="41" t="s">
        <v>4846</v>
      </c>
      <c r="C2352" s="119">
        <v>600</v>
      </c>
    </row>
    <row r="2353" spans="1:3" ht="17" x14ac:dyDescent="0.2">
      <c r="A2353" s="145" t="s">
        <v>4849</v>
      </c>
      <c r="B2353" s="42" t="s">
        <v>4848</v>
      </c>
      <c r="C2353" s="119">
        <v>550</v>
      </c>
    </row>
    <row r="2354" spans="1:3" ht="17" x14ac:dyDescent="0.2">
      <c r="A2354" s="145" t="s">
        <v>4851</v>
      </c>
      <c r="B2354" s="42" t="s">
        <v>4850</v>
      </c>
      <c r="C2354" s="119">
        <v>650</v>
      </c>
    </row>
    <row r="2355" spans="1:3" ht="17" x14ac:dyDescent="0.2">
      <c r="A2355" s="145" t="s">
        <v>4853</v>
      </c>
      <c r="B2355" s="42" t="s">
        <v>4852</v>
      </c>
      <c r="C2355" s="119">
        <v>550</v>
      </c>
    </row>
    <row r="2356" spans="1:3" ht="17" x14ac:dyDescent="0.2">
      <c r="A2356" s="145" t="s">
        <v>4855</v>
      </c>
      <c r="B2356" s="42" t="s">
        <v>4854</v>
      </c>
      <c r="C2356" s="119">
        <v>650</v>
      </c>
    </row>
    <row r="2357" spans="1:3" ht="17" x14ac:dyDescent="0.2">
      <c r="A2357" s="145" t="s">
        <v>4857</v>
      </c>
      <c r="B2357" s="42" t="s">
        <v>4856</v>
      </c>
      <c r="C2357" s="119">
        <v>600</v>
      </c>
    </row>
    <row r="2358" spans="1:3" ht="17" x14ac:dyDescent="0.2">
      <c r="A2358" s="145" t="s">
        <v>4859</v>
      </c>
      <c r="B2358" s="42" t="s">
        <v>4858</v>
      </c>
      <c r="C2358" s="119">
        <v>700</v>
      </c>
    </row>
    <row r="2359" spans="1:3" ht="17" x14ac:dyDescent="0.2">
      <c r="A2359" s="145" t="s">
        <v>4861</v>
      </c>
      <c r="B2359" s="42" t="s">
        <v>4860</v>
      </c>
      <c r="C2359" s="119">
        <v>600</v>
      </c>
    </row>
    <row r="2360" spans="1:3" ht="17" x14ac:dyDescent="0.2">
      <c r="A2360" s="145" t="s">
        <v>4863</v>
      </c>
      <c r="B2360" s="42" t="s">
        <v>4862</v>
      </c>
      <c r="C2360" s="119">
        <v>650</v>
      </c>
    </row>
    <row r="2361" spans="1:3" ht="17" x14ac:dyDescent="0.2">
      <c r="A2361" s="145" t="s">
        <v>4865</v>
      </c>
      <c r="B2361" s="42" t="s">
        <v>4864</v>
      </c>
      <c r="C2361" s="119">
        <v>750</v>
      </c>
    </row>
    <row r="2362" spans="1:3" ht="17" x14ac:dyDescent="0.2">
      <c r="A2362" s="145" t="s">
        <v>4867</v>
      </c>
      <c r="B2362" s="42" t="s">
        <v>4866</v>
      </c>
      <c r="C2362" s="119">
        <v>500</v>
      </c>
    </row>
    <row r="2363" spans="1:3" ht="17" x14ac:dyDescent="0.2">
      <c r="A2363" s="145" t="s">
        <v>4869</v>
      </c>
      <c r="B2363" s="42" t="s">
        <v>4868</v>
      </c>
      <c r="C2363" s="119">
        <v>600</v>
      </c>
    </row>
    <row r="2364" spans="1:3" ht="17" x14ac:dyDescent="0.2">
      <c r="A2364" s="145" t="s">
        <v>4871</v>
      </c>
      <c r="B2364" s="42" t="s">
        <v>4870</v>
      </c>
      <c r="C2364" s="119">
        <v>450</v>
      </c>
    </row>
    <row r="2365" spans="1:3" ht="17" x14ac:dyDescent="0.2">
      <c r="A2365" s="145" t="s">
        <v>4873</v>
      </c>
      <c r="B2365" s="42" t="s">
        <v>4872</v>
      </c>
      <c r="C2365" s="119">
        <v>400</v>
      </c>
    </row>
    <row r="2366" spans="1:3" ht="17" x14ac:dyDescent="0.2">
      <c r="A2366" s="145" t="s">
        <v>4875</v>
      </c>
      <c r="B2366" s="42" t="s">
        <v>4874</v>
      </c>
      <c r="C2366" s="119">
        <v>370</v>
      </c>
    </row>
    <row r="2367" spans="1:3" ht="17" x14ac:dyDescent="0.2">
      <c r="A2367" s="145" t="s">
        <v>4877</v>
      </c>
      <c r="B2367" s="42" t="s">
        <v>4876</v>
      </c>
      <c r="C2367" s="119">
        <v>420</v>
      </c>
    </row>
    <row r="2368" spans="1:3" ht="17" x14ac:dyDescent="0.2">
      <c r="A2368" s="145" t="s">
        <v>4879</v>
      </c>
      <c r="B2368" s="42" t="s">
        <v>4878</v>
      </c>
      <c r="C2368" s="119">
        <v>450</v>
      </c>
    </row>
    <row r="2369" spans="1:3" ht="17" x14ac:dyDescent="0.2">
      <c r="A2369" s="145" t="s">
        <v>4881</v>
      </c>
      <c r="B2369" s="42" t="s">
        <v>4880</v>
      </c>
      <c r="C2369" s="119">
        <v>550</v>
      </c>
    </row>
    <row r="2370" spans="1:3" ht="17" x14ac:dyDescent="0.2">
      <c r="A2370" s="145" t="s">
        <v>4883</v>
      </c>
      <c r="B2370" s="42" t="s">
        <v>4882</v>
      </c>
      <c r="C2370" s="119">
        <v>650</v>
      </c>
    </row>
    <row r="2371" spans="1:3" ht="17" x14ac:dyDescent="0.2">
      <c r="A2371" s="145" t="s">
        <v>4885</v>
      </c>
      <c r="B2371" s="42" t="s">
        <v>4884</v>
      </c>
      <c r="C2371" s="119">
        <v>550</v>
      </c>
    </row>
    <row r="2372" spans="1:3" ht="17" x14ac:dyDescent="0.2">
      <c r="A2372" s="145" t="s">
        <v>4887</v>
      </c>
      <c r="B2372" s="42" t="s">
        <v>4886</v>
      </c>
      <c r="C2372" s="119">
        <v>650</v>
      </c>
    </row>
    <row r="2373" spans="1:3" ht="17" x14ac:dyDescent="0.2">
      <c r="A2373" s="145" t="s">
        <v>4889</v>
      </c>
      <c r="B2373" s="42" t="s">
        <v>4888</v>
      </c>
      <c r="C2373" s="119">
        <v>600</v>
      </c>
    </row>
    <row r="2374" spans="1:3" ht="17" x14ac:dyDescent="0.2">
      <c r="A2374" s="145" t="s">
        <v>4891</v>
      </c>
      <c r="B2374" s="42" t="s">
        <v>4890</v>
      </c>
      <c r="C2374" s="119">
        <v>700</v>
      </c>
    </row>
    <row r="2375" spans="1:3" ht="17" x14ac:dyDescent="0.2">
      <c r="A2375" s="145" t="s">
        <v>4893</v>
      </c>
      <c r="B2375" s="42" t="s">
        <v>4892</v>
      </c>
      <c r="C2375" s="119">
        <v>600</v>
      </c>
    </row>
    <row r="2376" spans="1:3" ht="17" x14ac:dyDescent="0.2">
      <c r="A2376" s="145" t="s">
        <v>4895</v>
      </c>
      <c r="B2376" s="42" t="s">
        <v>4894</v>
      </c>
      <c r="C2376" s="119">
        <v>650</v>
      </c>
    </row>
    <row r="2377" spans="1:3" ht="17" x14ac:dyDescent="0.2">
      <c r="A2377" s="145" t="s">
        <v>4897</v>
      </c>
      <c r="B2377" s="42" t="s">
        <v>4896</v>
      </c>
      <c r="C2377" s="119">
        <v>750</v>
      </c>
    </row>
    <row r="2378" spans="1:3" ht="17" x14ac:dyDescent="0.2">
      <c r="A2378" s="145" t="s">
        <v>4899</v>
      </c>
      <c r="B2378" s="42" t="s">
        <v>4898</v>
      </c>
      <c r="C2378" s="119">
        <v>500</v>
      </c>
    </row>
    <row r="2379" spans="1:3" ht="17" x14ac:dyDescent="0.2">
      <c r="A2379" s="145" t="s">
        <v>4901</v>
      </c>
      <c r="B2379" s="42" t="s">
        <v>4900</v>
      </c>
      <c r="C2379" s="119">
        <v>600</v>
      </c>
    </row>
    <row r="2380" spans="1:3" ht="17" x14ac:dyDescent="0.2">
      <c r="A2380" s="145" t="s">
        <v>4903</v>
      </c>
      <c r="B2380" s="42" t="s">
        <v>4902</v>
      </c>
      <c r="C2380" s="119">
        <v>450</v>
      </c>
    </row>
    <row r="2381" spans="1:3" ht="17" x14ac:dyDescent="0.2">
      <c r="A2381" s="145" t="s">
        <v>4905</v>
      </c>
      <c r="B2381" s="42" t="s">
        <v>4904</v>
      </c>
      <c r="C2381" s="119">
        <v>400</v>
      </c>
    </row>
    <row r="2382" spans="1:3" ht="17" x14ac:dyDescent="0.2">
      <c r="A2382" s="145" t="s">
        <v>4907</v>
      </c>
      <c r="B2382" s="42" t="s">
        <v>4906</v>
      </c>
      <c r="C2382" s="119">
        <v>370</v>
      </c>
    </row>
    <row r="2383" spans="1:3" ht="17" x14ac:dyDescent="0.2">
      <c r="A2383" s="145" t="s">
        <v>4909</v>
      </c>
      <c r="B2383" s="42" t="s">
        <v>4908</v>
      </c>
      <c r="C2383" s="119">
        <v>420</v>
      </c>
    </row>
    <row r="2384" spans="1:3" ht="17" x14ac:dyDescent="0.2">
      <c r="A2384" s="145" t="s">
        <v>4911</v>
      </c>
      <c r="B2384" s="42" t="s">
        <v>4910</v>
      </c>
      <c r="C2384" s="119">
        <v>450</v>
      </c>
    </row>
    <row r="2385" spans="1:3" ht="17" x14ac:dyDescent="0.2">
      <c r="A2385" s="146" t="s">
        <v>4981</v>
      </c>
      <c r="B2385" s="27" t="s">
        <v>4980</v>
      </c>
      <c r="C2385" s="120">
        <v>360</v>
      </c>
    </row>
    <row r="2386" spans="1:3" ht="17" x14ac:dyDescent="0.2">
      <c r="A2386" s="146" t="s">
        <v>4983</v>
      </c>
      <c r="B2386" s="27" t="s">
        <v>4982</v>
      </c>
      <c r="C2386" s="120">
        <v>360</v>
      </c>
    </row>
    <row r="2387" spans="1:3" ht="17" x14ac:dyDescent="0.2">
      <c r="A2387" s="146" t="s">
        <v>4985</v>
      </c>
      <c r="B2387" s="27" t="s">
        <v>4984</v>
      </c>
      <c r="C2387" s="120">
        <v>410</v>
      </c>
    </row>
    <row r="2388" spans="1:3" ht="17" x14ac:dyDescent="0.2">
      <c r="A2388" s="146" t="s">
        <v>4987</v>
      </c>
      <c r="B2388" s="27" t="s">
        <v>4986</v>
      </c>
      <c r="C2388" s="120">
        <v>410</v>
      </c>
    </row>
    <row r="2389" spans="1:3" ht="17" x14ac:dyDescent="0.2">
      <c r="A2389" s="146" t="s">
        <v>4989</v>
      </c>
      <c r="B2389" s="27" t="s">
        <v>4988</v>
      </c>
      <c r="C2389" s="120">
        <v>460</v>
      </c>
    </row>
    <row r="2390" spans="1:3" ht="17" x14ac:dyDescent="0.2">
      <c r="A2390" s="146" t="s">
        <v>4991</v>
      </c>
      <c r="B2390" s="27" t="s">
        <v>4990</v>
      </c>
      <c r="C2390" s="120">
        <v>460</v>
      </c>
    </row>
    <row r="2391" spans="1:3" ht="17" x14ac:dyDescent="0.2">
      <c r="A2391" s="146" t="s">
        <v>4993</v>
      </c>
      <c r="B2391" s="27" t="s">
        <v>4992</v>
      </c>
      <c r="C2391" s="120">
        <v>460</v>
      </c>
    </row>
    <row r="2392" spans="1:3" ht="17" x14ac:dyDescent="0.2">
      <c r="A2392" s="146" t="s">
        <v>4995</v>
      </c>
      <c r="B2392" s="27" t="s">
        <v>4994</v>
      </c>
      <c r="C2392" s="120">
        <v>460</v>
      </c>
    </row>
    <row r="2393" spans="1:3" ht="17" x14ac:dyDescent="0.2">
      <c r="A2393" s="146" t="s">
        <v>4997</v>
      </c>
      <c r="B2393" s="27" t="s">
        <v>4996</v>
      </c>
      <c r="C2393" s="120">
        <v>460</v>
      </c>
    </row>
    <row r="2394" spans="1:3" ht="17" x14ac:dyDescent="0.2">
      <c r="A2394" s="146" t="s">
        <v>4999</v>
      </c>
      <c r="B2394" s="27" t="s">
        <v>4998</v>
      </c>
      <c r="C2394" s="120">
        <v>460</v>
      </c>
    </row>
    <row r="2395" spans="1:3" ht="17" x14ac:dyDescent="0.2">
      <c r="A2395" s="146" t="s">
        <v>5001</v>
      </c>
      <c r="B2395" s="27" t="s">
        <v>5000</v>
      </c>
      <c r="C2395" s="120">
        <v>310</v>
      </c>
    </row>
    <row r="2396" spans="1:3" ht="17" x14ac:dyDescent="0.2">
      <c r="A2396" s="146" t="s">
        <v>5003</v>
      </c>
      <c r="B2396" s="27" t="s">
        <v>5002</v>
      </c>
      <c r="C2396" s="120">
        <v>310</v>
      </c>
    </row>
    <row r="2397" spans="1:3" ht="17" x14ac:dyDescent="0.2">
      <c r="A2397" s="146" t="s">
        <v>5005</v>
      </c>
      <c r="B2397" s="27" t="s">
        <v>5004</v>
      </c>
      <c r="C2397" s="120">
        <v>450</v>
      </c>
    </row>
    <row r="2398" spans="1:3" ht="17" x14ac:dyDescent="0.2">
      <c r="A2398" s="146" t="s">
        <v>5007</v>
      </c>
      <c r="B2398" s="27" t="s">
        <v>5006</v>
      </c>
      <c r="C2398" s="120">
        <v>450</v>
      </c>
    </row>
    <row r="2399" spans="1:3" ht="17" x14ac:dyDescent="0.2">
      <c r="A2399" s="146" t="s">
        <v>5009</v>
      </c>
      <c r="B2399" s="27" t="s">
        <v>5008</v>
      </c>
      <c r="C2399" s="120">
        <v>450</v>
      </c>
    </row>
    <row r="2400" spans="1:3" ht="17" x14ac:dyDescent="0.2">
      <c r="A2400" s="146" t="s">
        <v>5011</v>
      </c>
      <c r="B2400" s="27" t="s">
        <v>5010</v>
      </c>
      <c r="C2400" s="120">
        <v>450</v>
      </c>
    </row>
    <row r="2401" spans="1:3" ht="17" x14ac:dyDescent="0.2">
      <c r="A2401" s="146" t="s">
        <v>5013</v>
      </c>
      <c r="B2401" s="27" t="s">
        <v>5012</v>
      </c>
      <c r="C2401" s="120">
        <v>450</v>
      </c>
    </row>
    <row r="2402" spans="1:3" ht="17" x14ac:dyDescent="0.2">
      <c r="A2402" s="146" t="s">
        <v>5015</v>
      </c>
      <c r="B2402" s="27" t="s">
        <v>5014</v>
      </c>
      <c r="C2402" s="120">
        <v>450</v>
      </c>
    </row>
    <row r="2403" spans="1:3" ht="17" x14ac:dyDescent="0.2">
      <c r="A2403" s="146" t="s">
        <v>5017</v>
      </c>
      <c r="B2403" s="27" t="s">
        <v>5016</v>
      </c>
      <c r="C2403" s="120">
        <v>780</v>
      </c>
    </row>
    <row r="2404" spans="1:3" ht="17" x14ac:dyDescent="0.2">
      <c r="A2404" s="146" t="s">
        <v>5019</v>
      </c>
      <c r="B2404" s="27" t="s">
        <v>5018</v>
      </c>
      <c r="C2404" s="120">
        <v>780</v>
      </c>
    </row>
    <row r="2405" spans="1:3" x14ac:dyDescent="0.2">
      <c r="A2405" s="147" t="s">
        <v>5039</v>
      </c>
      <c r="B2405" s="24" t="s">
        <v>5038</v>
      </c>
      <c r="C2405" s="121">
        <v>190</v>
      </c>
    </row>
    <row r="2406" spans="1:3" x14ac:dyDescent="0.2">
      <c r="A2406" s="147" t="s">
        <v>5041</v>
      </c>
      <c r="B2406" s="24" t="s">
        <v>5040</v>
      </c>
      <c r="C2406" s="121">
        <v>160</v>
      </c>
    </row>
    <row r="2407" spans="1:3" x14ac:dyDescent="0.2">
      <c r="A2407" s="147" t="s">
        <v>5043</v>
      </c>
      <c r="B2407" s="24" t="s">
        <v>5042</v>
      </c>
      <c r="C2407" s="121">
        <v>160</v>
      </c>
    </row>
    <row r="2408" spans="1:3" x14ac:dyDescent="0.2">
      <c r="A2408" s="147" t="s">
        <v>5045</v>
      </c>
      <c r="B2408" s="24" t="s">
        <v>5044</v>
      </c>
      <c r="C2408" s="121">
        <v>180</v>
      </c>
    </row>
    <row r="2409" spans="1:3" x14ac:dyDescent="0.2">
      <c r="A2409" s="147" t="s">
        <v>5047</v>
      </c>
      <c r="B2409" s="24" t="s">
        <v>5046</v>
      </c>
      <c r="C2409" s="121">
        <v>150</v>
      </c>
    </row>
    <row r="2410" spans="1:3" x14ac:dyDescent="0.2">
      <c r="A2410" s="147" t="s">
        <v>5049</v>
      </c>
      <c r="B2410" s="24" t="s">
        <v>5048</v>
      </c>
      <c r="C2410" s="121">
        <v>150</v>
      </c>
    </row>
    <row r="2411" spans="1:3" x14ac:dyDescent="0.2">
      <c r="A2411" s="147" t="s">
        <v>5051</v>
      </c>
      <c r="B2411" s="24" t="s">
        <v>5050</v>
      </c>
      <c r="C2411" s="121">
        <v>240</v>
      </c>
    </row>
    <row r="2412" spans="1:3" x14ac:dyDescent="0.2">
      <c r="A2412" s="147" t="s">
        <v>5053</v>
      </c>
      <c r="B2412" s="24" t="s">
        <v>5052</v>
      </c>
      <c r="C2412" s="121">
        <v>210</v>
      </c>
    </row>
    <row r="2413" spans="1:3" x14ac:dyDescent="0.2">
      <c r="A2413" s="147" t="s">
        <v>5055</v>
      </c>
      <c r="B2413" s="24" t="s">
        <v>5054</v>
      </c>
      <c r="C2413" s="121">
        <v>210</v>
      </c>
    </row>
    <row r="2414" spans="1:3" x14ac:dyDescent="0.2">
      <c r="A2414" s="147" t="s">
        <v>5057</v>
      </c>
      <c r="B2414" s="24" t="s">
        <v>5056</v>
      </c>
      <c r="C2414" s="121">
        <v>120</v>
      </c>
    </row>
    <row r="2415" spans="1:3" x14ac:dyDescent="0.2">
      <c r="A2415" s="147" t="s">
        <v>5059</v>
      </c>
      <c r="B2415" s="24" t="s">
        <v>5058</v>
      </c>
      <c r="C2415" s="121">
        <v>90</v>
      </c>
    </row>
    <row r="2416" spans="1:3" x14ac:dyDescent="0.2">
      <c r="A2416" s="147" t="s">
        <v>5061</v>
      </c>
      <c r="B2416" s="24" t="s">
        <v>5060</v>
      </c>
      <c r="C2416" s="121">
        <v>90</v>
      </c>
    </row>
    <row r="2417" spans="1:3" x14ac:dyDescent="0.2">
      <c r="A2417" s="147" t="s">
        <v>5063</v>
      </c>
      <c r="B2417" s="24" t="s">
        <v>5062</v>
      </c>
      <c r="C2417" s="121">
        <v>110</v>
      </c>
    </row>
    <row r="2418" spans="1:3" x14ac:dyDescent="0.2">
      <c r="A2418" s="147" t="s">
        <v>5065</v>
      </c>
      <c r="B2418" s="24" t="s">
        <v>5064</v>
      </c>
      <c r="C2418" s="121">
        <v>80</v>
      </c>
    </row>
    <row r="2419" spans="1:3" x14ac:dyDescent="0.2">
      <c r="A2419" s="147" t="s">
        <v>5067</v>
      </c>
      <c r="B2419" s="24" t="s">
        <v>5066</v>
      </c>
      <c r="C2419" s="121">
        <v>80</v>
      </c>
    </row>
    <row r="2420" spans="1:3" x14ac:dyDescent="0.2">
      <c r="A2420" s="147" t="s">
        <v>5069</v>
      </c>
      <c r="B2420" s="24" t="s">
        <v>5068</v>
      </c>
      <c r="C2420" s="121">
        <v>170</v>
      </c>
    </row>
    <row r="2421" spans="1:3" x14ac:dyDescent="0.2">
      <c r="A2421" s="147" t="s">
        <v>5071</v>
      </c>
      <c r="B2421" s="24" t="s">
        <v>5070</v>
      </c>
      <c r="C2421" s="121">
        <v>140</v>
      </c>
    </row>
    <row r="2422" spans="1:3" x14ac:dyDescent="0.2">
      <c r="A2422" s="147" t="s">
        <v>5073</v>
      </c>
      <c r="B2422" s="24" t="s">
        <v>5072</v>
      </c>
      <c r="C2422" s="121">
        <v>140</v>
      </c>
    </row>
    <row r="2423" spans="1:3" x14ac:dyDescent="0.2">
      <c r="A2423" s="147" t="s">
        <v>5075</v>
      </c>
      <c r="B2423" s="24" t="s">
        <v>5074</v>
      </c>
      <c r="C2423" s="121">
        <v>90</v>
      </c>
    </row>
    <row r="2424" spans="1:3" x14ac:dyDescent="0.2">
      <c r="A2424" s="147" t="s">
        <v>5077</v>
      </c>
      <c r="B2424" s="24" t="s">
        <v>5076</v>
      </c>
      <c r="C2424" s="121">
        <v>60</v>
      </c>
    </row>
    <row r="2425" spans="1:3" x14ac:dyDescent="0.2">
      <c r="A2425" s="147" t="s">
        <v>5079</v>
      </c>
      <c r="B2425" s="24" t="s">
        <v>5078</v>
      </c>
      <c r="C2425" s="121">
        <v>60</v>
      </c>
    </row>
    <row r="2426" spans="1:3" x14ac:dyDescent="0.2">
      <c r="A2426" s="147" t="s">
        <v>5081</v>
      </c>
      <c r="B2426" s="24" t="s">
        <v>5080</v>
      </c>
      <c r="C2426" s="121">
        <v>80</v>
      </c>
    </row>
    <row r="2427" spans="1:3" x14ac:dyDescent="0.2">
      <c r="A2427" s="147" t="s">
        <v>5083</v>
      </c>
      <c r="B2427" s="24" t="s">
        <v>5082</v>
      </c>
      <c r="C2427" s="121">
        <v>50</v>
      </c>
    </row>
    <row r="2428" spans="1:3" x14ac:dyDescent="0.2">
      <c r="A2428" s="147" t="s">
        <v>5085</v>
      </c>
      <c r="B2428" s="24" t="s">
        <v>5084</v>
      </c>
      <c r="C2428" s="121">
        <v>50</v>
      </c>
    </row>
    <row r="2429" spans="1:3" x14ac:dyDescent="0.2">
      <c r="A2429" s="147" t="s">
        <v>5087</v>
      </c>
      <c r="B2429" s="24" t="s">
        <v>5086</v>
      </c>
      <c r="C2429" s="121">
        <v>140</v>
      </c>
    </row>
    <row r="2430" spans="1:3" x14ac:dyDescent="0.2">
      <c r="A2430" s="147" t="s">
        <v>5089</v>
      </c>
      <c r="B2430" s="24" t="s">
        <v>5088</v>
      </c>
      <c r="C2430" s="121">
        <v>110</v>
      </c>
    </row>
    <row r="2431" spans="1:3" x14ac:dyDescent="0.2">
      <c r="A2431" s="147" t="s">
        <v>5091</v>
      </c>
      <c r="B2431" s="24" t="s">
        <v>5090</v>
      </c>
      <c r="C2431" s="121">
        <v>110</v>
      </c>
    </row>
    <row r="2432" spans="1:3" x14ac:dyDescent="0.2">
      <c r="A2432" s="147" t="s">
        <v>5093</v>
      </c>
      <c r="B2432" s="24" t="s">
        <v>5092</v>
      </c>
      <c r="C2432" s="121">
        <v>110</v>
      </c>
    </row>
    <row r="2433" spans="1:3" x14ac:dyDescent="0.2">
      <c r="A2433" s="147" t="s">
        <v>5095</v>
      </c>
      <c r="B2433" s="24" t="s">
        <v>5094</v>
      </c>
      <c r="C2433" s="121">
        <v>80</v>
      </c>
    </row>
    <row r="2434" spans="1:3" x14ac:dyDescent="0.2">
      <c r="A2434" s="147" t="s">
        <v>5097</v>
      </c>
      <c r="B2434" s="24" t="s">
        <v>5096</v>
      </c>
      <c r="C2434" s="121">
        <v>80</v>
      </c>
    </row>
    <row r="2435" spans="1:3" x14ac:dyDescent="0.2">
      <c r="A2435" s="147" t="s">
        <v>5099</v>
      </c>
      <c r="B2435" s="24" t="s">
        <v>5098</v>
      </c>
      <c r="C2435" s="121">
        <v>100</v>
      </c>
    </row>
    <row r="2436" spans="1:3" x14ac:dyDescent="0.2">
      <c r="A2436" s="147" t="s">
        <v>5101</v>
      </c>
      <c r="B2436" s="24" t="s">
        <v>5100</v>
      </c>
      <c r="C2436" s="121">
        <v>70</v>
      </c>
    </row>
    <row r="2437" spans="1:3" x14ac:dyDescent="0.2">
      <c r="A2437" s="147" t="s">
        <v>5103</v>
      </c>
      <c r="B2437" s="24" t="s">
        <v>5102</v>
      </c>
      <c r="C2437" s="121">
        <v>70</v>
      </c>
    </row>
    <row r="2438" spans="1:3" x14ac:dyDescent="0.2">
      <c r="A2438" s="147" t="s">
        <v>5105</v>
      </c>
      <c r="B2438" s="24" t="s">
        <v>5104</v>
      </c>
      <c r="C2438" s="121">
        <v>160</v>
      </c>
    </row>
    <row r="2439" spans="1:3" x14ac:dyDescent="0.2">
      <c r="A2439" s="147" t="s">
        <v>5107</v>
      </c>
      <c r="B2439" s="24" t="s">
        <v>5106</v>
      </c>
      <c r="C2439" s="121">
        <v>130</v>
      </c>
    </row>
    <row r="2440" spans="1:3" x14ac:dyDescent="0.2">
      <c r="A2440" s="147" t="s">
        <v>5109</v>
      </c>
      <c r="B2440" s="24" t="s">
        <v>5108</v>
      </c>
      <c r="C2440" s="121">
        <v>130</v>
      </c>
    </row>
    <row r="2441" spans="1:3" x14ac:dyDescent="0.2">
      <c r="A2441" s="147" t="s">
        <v>5111</v>
      </c>
      <c r="B2441" s="24" t="s">
        <v>5110</v>
      </c>
      <c r="C2441" s="121">
        <v>100</v>
      </c>
    </row>
    <row r="2442" spans="1:3" x14ac:dyDescent="0.2">
      <c r="A2442" s="147" t="s">
        <v>5113</v>
      </c>
      <c r="B2442" s="24" t="s">
        <v>5112</v>
      </c>
      <c r="C2442" s="121">
        <v>70</v>
      </c>
    </row>
    <row r="2443" spans="1:3" x14ac:dyDescent="0.2">
      <c r="A2443" s="147" t="s">
        <v>5115</v>
      </c>
      <c r="B2443" s="24" t="s">
        <v>5114</v>
      </c>
      <c r="C2443" s="121">
        <v>70</v>
      </c>
    </row>
    <row r="2444" spans="1:3" x14ac:dyDescent="0.2">
      <c r="A2444" s="147" t="s">
        <v>5117</v>
      </c>
      <c r="B2444" s="24" t="s">
        <v>5116</v>
      </c>
      <c r="C2444" s="121">
        <v>90</v>
      </c>
    </row>
    <row r="2445" spans="1:3" x14ac:dyDescent="0.2">
      <c r="A2445" s="147" t="s">
        <v>5119</v>
      </c>
      <c r="B2445" s="24" t="s">
        <v>5118</v>
      </c>
      <c r="C2445" s="121">
        <v>60</v>
      </c>
    </row>
    <row r="2446" spans="1:3" x14ac:dyDescent="0.2">
      <c r="A2446" s="147" t="s">
        <v>5121</v>
      </c>
      <c r="B2446" s="24" t="s">
        <v>5120</v>
      </c>
      <c r="C2446" s="121">
        <v>60</v>
      </c>
    </row>
    <row r="2447" spans="1:3" x14ac:dyDescent="0.2">
      <c r="A2447" s="147" t="s">
        <v>5123</v>
      </c>
      <c r="B2447" s="24" t="s">
        <v>5122</v>
      </c>
      <c r="C2447" s="121">
        <v>150</v>
      </c>
    </row>
    <row r="2448" spans="1:3" x14ac:dyDescent="0.2">
      <c r="A2448" s="147" t="s">
        <v>5125</v>
      </c>
      <c r="B2448" s="24" t="s">
        <v>5124</v>
      </c>
      <c r="C2448" s="121">
        <v>120</v>
      </c>
    </row>
    <row r="2449" spans="1:3" x14ac:dyDescent="0.2">
      <c r="A2449" s="147" t="s">
        <v>5127</v>
      </c>
      <c r="B2449" s="24" t="s">
        <v>5126</v>
      </c>
      <c r="C2449" s="121">
        <v>120</v>
      </c>
    </row>
    <row r="2450" spans="1:3" x14ac:dyDescent="0.2">
      <c r="A2450" s="147" t="s">
        <v>5129</v>
      </c>
      <c r="B2450" s="24" t="s">
        <v>5128</v>
      </c>
      <c r="C2450" s="121">
        <v>100</v>
      </c>
    </row>
    <row r="2451" spans="1:3" x14ac:dyDescent="0.2">
      <c r="A2451" s="147" t="s">
        <v>5131</v>
      </c>
      <c r="B2451" s="24" t="s">
        <v>5130</v>
      </c>
      <c r="C2451" s="121">
        <v>70</v>
      </c>
    </row>
    <row r="2452" spans="1:3" x14ac:dyDescent="0.2">
      <c r="A2452" s="147" t="s">
        <v>5133</v>
      </c>
      <c r="B2452" s="24" t="s">
        <v>5132</v>
      </c>
      <c r="C2452" s="121">
        <v>70</v>
      </c>
    </row>
    <row r="2453" spans="1:3" x14ac:dyDescent="0.2">
      <c r="A2453" s="147" t="s">
        <v>5135</v>
      </c>
      <c r="B2453" s="24" t="s">
        <v>5134</v>
      </c>
      <c r="C2453" s="121">
        <v>90</v>
      </c>
    </row>
    <row r="2454" spans="1:3" x14ac:dyDescent="0.2">
      <c r="A2454" s="147" t="s">
        <v>5137</v>
      </c>
      <c r="B2454" s="24" t="s">
        <v>5136</v>
      </c>
      <c r="C2454" s="121">
        <v>60</v>
      </c>
    </row>
    <row r="2455" spans="1:3" x14ac:dyDescent="0.2">
      <c r="A2455" s="147" t="s">
        <v>5139</v>
      </c>
      <c r="B2455" s="24" t="s">
        <v>5138</v>
      </c>
      <c r="C2455" s="121">
        <v>60</v>
      </c>
    </row>
    <row r="2456" spans="1:3" x14ac:dyDescent="0.2">
      <c r="A2456" s="147" t="s">
        <v>5141</v>
      </c>
      <c r="B2456" s="24" t="s">
        <v>5140</v>
      </c>
      <c r="C2456" s="121">
        <v>150</v>
      </c>
    </row>
    <row r="2457" spans="1:3" x14ac:dyDescent="0.2">
      <c r="A2457" s="147" t="s">
        <v>5143</v>
      </c>
      <c r="B2457" s="24" t="s">
        <v>5142</v>
      </c>
      <c r="C2457" s="121">
        <v>120</v>
      </c>
    </row>
    <row r="2458" spans="1:3" x14ac:dyDescent="0.2">
      <c r="A2458" s="147" t="s">
        <v>5145</v>
      </c>
      <c r="B2458" s="24" t="s">
        <v>5144</v>
      </c>
      <c r="C2458" s="121">
        <v>120</v>
      </c>
    </row>
    <row r="2459" spans="1:3" x14ac:dyDescent="0.2">
      <c r="A2459" s="147" t="s">
        <v>5147</v>
      </c>
      <c r="B2459" s="24" t="s">
        <v>5146</v>
      </c>
      <c r="C2459" s="121">
        <v>90</v>
      </c>
    </row>
    <row r="2460" spans="1:3" x14ac:dyDescent="0.2">
      <c r="A2460" s="147" t="s">
        <v>5149</v>
      </c>
      <c r="B2460" s="24" t="s">
        <v>5148</v>
      </c>
      <c r="C2460" s="121">
        <v>60</v>
      </c>
    </row>
    <row r="2461" spans="1:3" x14ac:dyDescent="0.2">
      <c r="A2461" s="147" t="s">
        <v>5151</v>
      </c>
      <c r="B2461" s="24" t="s">
        <v>5150</v>
      </c>
      <c r="C2461" s="121">
        <v>60</v>
      </c>
    </row>
    <row r="2462" spans="1:3" x14ac:dyDescent="0.2">
      <c r="A2462" s="147" t="s">
        <v>5153</v>
      </c>
      <c r="B2462" s="24" t="s">
        <v>5152</v>
      </c>
      <c r="C2462" s="121">
        <v>80</v>
      </c>
    </row>
    <row r="2463" spans="1:3" x14ac:dyDescent="0.2">
      <c r="A2463" s="147" t="s">
        <v>5155</v>
      </c>
      <c r="B2463" s="24" t="s">
        <v>5154</v>
      </c>
      <c r="C2463" s="121">
        <v>50</v>
      </c>
    </row>
    <row r="2464" spans="1:3" x14ac:dyDescent="0.2">
      <c r="A2464" s="147" t="s">
        <v>5157</v>
      </c>
      <c r="B2464" s="24" t="s">
        <v>5156</v>
      </c>
      <c r="C2464" s="121">
        <v>50</v>
      </c>
    </row>
    <row r="2465" spans="1:3" x14ac:dyDescent="0.2">
      <c r="A2465" s="147" t="s">
        <v>5159</v>
      </c>
      <c r="B2465" s="24" t="s">
        <v>5158</v>
      </c>
      <c r="C2465" s="121">
        <v>140</v>
      </c>
    </row>
    <row r="2466" spans="1:3" x14ac:dyDescent="0.2">
      <c r="A2466" s="147" t="s">
        <v>5161</v>
      </c>
      <c r="B2466" s="24" t="s">
        <v>5160</v>
      </c>
      <c r="C2466" s="121">
        <v>110</v>
      </c>
    </row>
    <row r="2467" spans="1:3" x14ac:dyDescent="0.2">
      <c r="A2467" s="147" t="s">
        <v>5163</v>
      </c>
      <c r="B2467" s="24" t="s">
        <v>5162</v>
      </c>
      <c r="C2467" s="121">
        <v>110</v>
      </c>
    </row>
    <row r="2468" spans="1:3" x14ac:dyDescent="0.2">
      <c r="A2468" s="147" t="s">
        <v>5165</v>
      </c>
      <c r="B2468" s="24" t="s">
        <v>5164</v>
      </c>
      <c r="C2468" s="121">
        <v>110</v>
      </c>
    </row>
    <row r="2469" spans="1:3" x14ac:dyDescent="0.2">
      <c r="A2469" s="147" t="s">
        <v>5167</v>
      </c>
      <c r="B2469" s="24" t="s">
        <v>5166</v>
      </c>
      <c r="C2469" s="121">
        <v>80</v>
      </c>
    </row>
    <row r="2470" spans="1:3" x14ac:dyDescent="0.2">
      <c r="A2470" s="147" t="s">
        <v>5169</v>
      </c>
      <c r="B2470" s="24" t="s">
        <v>5168</v>
      </c>
      <c r="C2470" s="121">
        <v>80</v>
      </c>
    </row>
    <row r="2471" spans="1:3" x14ac:dyDescent="0.2">
      <c r="A2471" s="147" t="s">
        <v>5171</v>
      </c>
      <c r="B2471" s="24" t="s">
        <v>5170</v>
      </c>
      <c r="C2471" s="121">
        <v>100</v>
      </c>
    </row>
    <row r="2472" spans="1:3" x14ac:dyDescent="0.2">
      <c r="A2472" s="147" t="s">
        <v>5173</v>
      </c>
      <c r="B2472" s="24" t="s">
        <v>5172</v>
      </c>
      <c r="C2472" s="121">
        <v>70</v>
      </c>
    </row>
    <row r="2473" spans="1:3" x14ac:dyDescent="0.2">
      <c r="A2473" s="147" t="s">
        <v>5175</v>
      </c>
      <c r="B2473" s="24" t="s">
        <v>5174</v>
      </c>
      <c r="C2473" s="121">
        <v>70</v>
      </c>
    </row>
    <row r="2474" spans="1:3" x14ac:dyDescent="0.2">
      <c r="A2474" s="147" t="s">
        <v>5177</v>
      </c>
      <c r="B2474" s="24" t="s">
        <v>5176</v>
      </c>
      <c r="C2474" s="121">
        <v>160</v>
      </c>
    </row>
    <row r="2475" spans="1:3" x14ac:dyDescent="0.2">
      <c r="A2475" s="147" t="s">
        <v>5179</v>
      </c>
      <c r="B2475" s="24" t="s">
        <v>5178</v>
      </c>
      <c r="C2475" s="121">
        <v>130</v>
      </c>
    </row>
    <row r="2476" spans="1:3" x14ac:dyDescent="0.2">
      <c r="A2476" s="147" t="s">
        <v>5181</v>
      </c>
      <c r="B2476" s="24" t="s">
        <v>5180</v>
      </c>
      <c r="C2476" s="121">
        <v>130</v>
      </c>
    </row>
    <row r="2477" spans="1:3" x14ac:dyDescent="0.2">
      <c r="A2477" s="147" t="s">
        <v>5183</v>
      </c>
      <c r="B2477" s="24" t="s">
        <v>5182</v>
      </c>
      <c r="C2477" s="121">
        <v>100</v>
      </c>
    </row>
    <row r="2478" spans="1:3" x14ac:dyDescent="0.2">
      <c r="A2478" s="147" t="s">
        <v>5185</v>
      </c>
      <c r="B2478" s="24" t="s">
        <v>5184</v>
      </c>
      <c r="C2478" s="121">
        <v>70</v>
      </c>
    </row>
    <row r="2479" spans="1:3" x14ac:dyDescent="0.2">
      <c r="A2479" s="147" t="s">
        <v>5187</v>
      </c>
      <c r="B2479" s="24" t="s">
        <v>5186</v>
      </c>
      <c r="C2479" s="121">
        <v>70</v>
      </c>
    </row>
    <row r="2480" spans="1:3" x14ac:dyDescent="0.2">
      <c r="A2480" s="147" t="s">
        <v>5189</v>
      </c>
      <c r="B2480" s="24" t="s">
        <v>5188</v>
      </c>
      <c r="C2480" s="121">
        <v>90</v>
      </c>
    </row>
    <row r="2481" spans="1:3" x14ac:dyDescent="0.2">
      <c r="A2481" s="147" t="s">
        <v>5191</v>
      </c>
      <c r="B2481" s="24" t="s">
        <v>5190</v>
      </c>
      <c r="C2481" s="121">
        <v>60</v>
      </c>
    </row>
    <row r="2482" spans="1:3" x14ac:dyDescent="0.2">
      <c r="A2482" s="147" t="s">
        <v>5193</v>
      </c>
      <c r="B2482" s="24" t="s">
        <v>5192</v>
      </c>
      <c r="C2482" s="121">
        <v>60</v>
      </c>
    </row>
    <row r="2483" spans="1:3" x14ac:dyDescent="0.2">
      <c r="A2483" s="147" t="s">
        <v>5195</v>
      </c>
      <c r="B2483" s="24" t="s">
        <v>5194</v>
      </c>
      <c r="C2483" s="121">
        <v>150</v>
      </c>
    </row>
    <row r="2484" spans="1:3" x14ac:dyDescent="0.2">
      <c r="A2484" s="147" t="s">
        <v>5197</v>
      </c>
      <c r="B2484" s="24" t="s">
        <v>5196</v>
      </c>
      <c r="C2484" s="121">
        <v>120</v>
      </c>
    </row>
    <row r="2485" spans="1:3" x14ac:dyDescent="0.2">
      <c r="A2485" s="147" t="s">
        <v>5199</v>
      </c>
      <c r="B2485" s="24" t="s">
        <v>5198</v>
      </c>
      <c r="C2485" s="121">
        <v>120</v>
      </c>
    </row>
    <row r="2486" spans="1:3" x14ac:dyDescent="0.2">
      <c r="A2486" s="147" t="s">
        <v>5201</v>
      </c>
      <c r="B2486" s="24" t="s">
        <v>5200</v>
      </c>
      <c r="C2486" s="121">
        <v>210</v>
      </c>
    </row>
    <row r="2487" spans="1:3" x14ac:dyDescent="0.2">
      <c r="A2487" s="147" t="s">
        <v>5203</v>
      </c>
      <c r="B2487" s="24" t="s">
        <v>5202</v>
      </c>
      <c r="C2487" s="121">
        <v>180</v>
      </c>
    </row>
    <row r="2488" spans="1:3" x14ac:dyDescent="0.2">
      <c r="A2488" s="147" t="s">
        <v>5205</v>
      </c>
      <c r="B2488" s="24" t="s">
        <v>5204</v>
      </c>
      <c r="C2488" s="121">
        <v>180</v>
      </c>
    </row>
    <row r="2489" spans="1:3" x14ac:dyDescent="0.2">
      <c r="A2489" s="147" t="s">
        <v>5207</v>
      </c>
      <c r="B2489" s="24" t="s">
        <v>5206</v>
      </c>
      <c r="C2489" s="121">
        <v>200</v>
      </c>
    </row>
    <row r="2490" spans="1:3" x14ac:dyDescent="0.2">
      <c r="A2490" s="147" t="s">
        <v>5209</v>
      </c>
      <c r="B2490" s="24" t="s">
        <v>5208</v>
      </c>
      <c r="C2490" s="121">
        <v>170</v>
      </c>
    </row>
    <row r="2491" spans="1:3" x14ac:dyDescent="0.2">
      <c r="A2491" s="147" t="s">
        <v>5211</v>
      </c>
      <c r="B2491" s="24" t="s">
        <v>5210</v>
      </c>
      <c r="C2491" s="121">
        <v>170</v>
      </c>
    </row>
    <row r="2492" spans="1:3" x14ac:dyDescent="0.2">
      <c r="A2492" s="147" t="s">
        <v>5213</v>
      </c>
      <c r="B2492" s="24" t="s">
        <v>5212</v>
      </c>
      <c r="C2492" s="121">
        <v>260</v>
      </c>
    </row>
    <row r="2493" spans="1:3" x14ac:dyDescent="0.2">
      <c r="A2493" s="147" t="s">
        <v>5215</v>
      </c>
      <c r="B2493" s="24" t="s">
        <v>5214</v>
      </c>
      <c r="C2493" s="121">
        <v>230</v>
      </c>
    </row>
    <row r="2494" spans="1:3" x14ac:dyDescent="0.2">
      <c r="A2494" s="147" t="s">
        <v>5217</v>
      </c>
      <c r="B2494" s="25" t="s">
        <v>5216</v>
      </c>
      <c r="C2494" s="122">
        <v>230</v>
      </c>
    </row>
    <row r="2495" spans="1:3" x14ac:dyDescent="0.2">
      <c r="A2495" s="148" t="s">
        <v>5219</v>
      </c>
      <c r="B2495" s="26" t="s">
        <v>5218</v>
      </c>
      <c r="C2495" s="123">
        <v>260</v>
      </c>
    </row>
    <row r="2496" spans="1:3" x14ac:dyDescent="0.2">
      <c r="A2496" s="148" t="s">
        <v>5221</v>
      </c>
      <c r="B2496" s="26" t="s">
        <v>5220</v>
      </c>
      <c r="C2496" s="123">
        <v>240</v>
      </c>
    </row>
    <row r="2497" spans="1:3" x14ac:dyDescent="0.2">
      <c r="A2497" s="148" t="s">
        <v>5223</v>
      </c>
      <c r="B2497" s="26" t="s">
        <v>5222</v>
      </c>
      <c r="C2497" s="123">
        <v>240</v>
      </c>
    </row>
    <row r="2498" spans="1:3" x14ac:dyDescent="0.2">
      <c r="A2498" s="148" t="s">
        <v>5225</v>
      </c>
      <c r="B2498" s="26" t="s">
        <v>5224</v>
      </c>
      <c r="C2498" s="123">
        <v>360</v>
      </c>
    </row>
    <row r="2499" spans="1:3" x14ac:dyDescent="0.2">
      <c r="A2499" s="148" t="s">
        <v>5227</v>
      </c>
      <c r="B2499" s="26" t="s">
        <v>5226</v>
      </c>
      <c r="C2499" s="123">
        <v>340</v>
      </c>
    </row>
    <row r="2500" spans="1:3" x14ac:dyDescent="0.2">
      <c r="A2500" s="148" t="s">
        <v>5229</v>
      </c>
      <c r="B2500" s="26" t="s">
        <v>5228</v>
      </c>
      <c r="C2500" s="123">
        <v>340</v>
      </c>
    </row>
    <row r="2501" spans="1:3" x14ac:dyDescent="0.2">
      <c r="A2501" s="148" t="s">
        <v>5231</v>
      </c>
      <c r="B2501" s="26" t="s">
        <v>5230</v>
      </c>
      <c r="C2501" s="123">
        <v>140</v>
      </c>
    </row>
    <row r="2502" spans="1:3" x14ac:dyDescent="0.2">
      <c r="A2502" s="148" t="s">
        <v>5233</v>
      </c>
      <c r="B2502" s="26" t="s">
        <v>5232</v>
      </c>
      <c r="C2502" s="123">
        <v>120</v>
      </c>
    </row>
    <row r="2503" spans="1:3" x14ac:dyDescent="0.2">
      <c r="A2503" s="148" t="s">
        <v>5235</v>
      </c>
      <c r="B2503" s="26" t="s">
        <v>5234</v>
      </c>
      <c r="C2503" s="123">
        <v>120</v>
      </c>
    </row>
    <row r="2504" spans="1:3" x14ac:dyDescent="0.2">
      <c r="A2504" s="148" t="s">
        <v>5237</v>
      </c>
      <c r="B2504" s="26" t="s">
        <v>5236</v>
      </c>
      <c r="C2504" s="123">
        <v>190</v>
      </c>
    </row>
    <row r="2505" spans="1:3" x14ac:dyDescent="0.2">
      <c r="A2505" s="148" t="s">
        <v>5239</v>
      </c>
      <c r="B2505" s="26" t="s">
        <v>5238</v>
      </c>
      <c r="C2505" s="123">
        <v>170</v>
      </c>
    </row>
    <row r="2506" spans="1:3" x14ac:dyDescent="0.2">
      <c r="A2506" s="148" t="s">
        <v>5241</v>
      </c>
      <c r="B2506" s="26" t="s">
        <v>5240</v>
      </c>
      <c r="C2506" s="123">
        <v>170</v>
      </c>
    </row>
    <row r="2507" spans="1:3" x14ac:dyDescent="0.2">
      <c r="A2507" s="148" t="s">
        <v>5243</v>
      </c>
      <c r="B2507" s="26" t="s">
        <v>5242</v>
      </c>
      <c r="C2507" s="123">
        <v>150</v>
      </c>
    </row>
    <row r="2508" spans="1:3" x14ac:dyDescent="0.2">
      <c r="A2508" s="148" t="s">
        <v>5245</v>
      </c>
      <c r="B2508" s="26" t="s">
        <v>5244</v>
      </c>
      <c r="C2508" s="123">
        <v>130</v>
      </c>
    </row>
    <row r="2509" spans="1:3" x14ac:dyDescent="0.2">
      <c r="A2509" s="148" t="s">
        <v>5247</v>
      </c>
      <c r="B2509" s="26" t="s">
        <v>5246</v>
      </c>
      <c r="C2509" s="123">
        <v>130</v>
      </c>
    </row>
    <row r="2510" spans="1:3" x14ac:dyDescent="0.2">
      <c r="A2510" s="148" t="s">
        <v>5249</v>
      </c>
      <c r="B2510" s="26" t="s">
        <v>5248</v>
      </c>
      <c r="C2510" s="123">
        <v>190</v>
      </c>
    </row>
    <row r="2511" spans="1:3" x14ac:dyDescent="0.2">
      <c r="A2511" s="148" t="s">
        <v>5251</v>
      </c>
      <c r="B2511" s="26" t="s">
        <v>5250</v>
      </c>
      <c r="C2511" s="123">
        <v>170</v>
      </c>
    </row>
    <row r="2512" spans="1:3" x14ac:dyDescent="0.2">
      <c r="A2512" s="148" t="s">
        <v>5253</v>
      </c>
      <c r="B2512" s="26" t="s">
        <v>5252</v>
      </c>
      <c r="C2512" s="123">
        <v>170</v>
      </c>
    </row>
    <row r="2513" spans="1:3" x14ac:dyDescent="0.2">
      <c r="A2513" s="148" t="s">
        <v>5255</v>
      </c>
      <c r="B2513" s="26" t="s">
        <v>5254</v>
      </c>
      <c r="C2513" s="123">
        <v>90</v>
      </c>
    </row>
    <row r="2514" spans="1:3" x14ac:dyDescent="0.2">
      <c r="A2514" s="148" t="s">
        <v>5257</v>
      </c>
      <c r="B2514" s="26" t="s">
        <v>5256</v>
      </c>
      <c r="C2514" s="123">
        <v>70</v>
      </c>
    </row>
    <row r="2515" spans="1:3" x14ac:dyDescent="0.2">
      <c r="A2515" s="148" t="s">
        <v>5259</v>
      </c>
      <c r="B2515" s="26" t="s">
        <v>5258</v>
      </c>
      <c r="C2515" s="123">
        <v>70</v>
      </c>
    </row>
    <row r="2516" spans="1:3" x14ac:dyDescent="0.2">
      <c r="A2516" s="148" t="s">
        <v>5261</v>
      </c>
      <c r="B2516" s="26" t="s">
        <v>5260</v>
      </c>
      <c r="C2516" s="123">
        <v>320</v>
      </c>
    </row>
    <row r="2517" spans="1:3" x14ac:dyDescent="0.2">
      <c r="A2517" s="148" t="s">
        <v>5263</v>
      </c>
      <c r="B2517" s="26" t="s">
        <v>5262</v>
      </c>
      <c r="C2517" s="123">
        <v>300</v>
      </c>
    </row>
    <row r="2518" spans="1:3" x14ac:dyDescent="0.2">
      <c r="A2518" s="148" t="s">
        <v>5265</v>
      </c>
      <c r="B2518" s="26" t="s">
        <v>5264</v>
      </c>
      <c r="C2518" s="123">
        <v>300</v>
      </c>
    </row>
    <row r="2519" spans="1:3" x14ac:dyDescent="0.2">
      <c r="A2519" s="148" t="s">
        <v>5267</v>
      </c>
      <c r="B2519" s="26" t="s">
        <v>5266</v>
      </c>
      <c r="C2519" s="123">
        <v>180</v>
      </c>
    </row>
    <row r="2520" spans="1:3" x14ac:dyDescent="0.2">
      <c r="A2520" s="148" t="s">
        <v>5269</v>
      </c>
      <c r="B2520" s="26" t="s">
        <v>5268</v>
      </c>
      <c r="C2520" s="123">
        <v>160</v>
      </c>
    </row>
    <row r="2521" spans="1:3" x14ac:dyDescent="0.2">
      <c r="A2521" s="148" t="s">
        <v>5271</v>
      </c>
      <c r="B2521" s="26" t="s">
        <v>5270</v>
      </c>
      <c r="C2521" s="123">
        <v>160</v>
      </c>
    </row>
    <row r="2522" spans="1:3" x14ac:dyDescent="0.2">
      <c r="A2522" s="148" t="s">
        <v>5273</v>
      </c>
      <c r="B2522" s="26" t="s">
        <v>5272</v>
      </c>
      <c r="C2522" s="123">
        <v>360</v>
      </c>
    </row>
    <row r="2523" spans="1:3" x14ac:dyDescent="0.2">
      <c r="A2523" s="148" t="s">
        <v>5275</v>
      </c>
      <c r="B2523" s="26" t="s">
        <v>5274</v>
      </c>
      <c r="C2523" s="123">
        <v>340</v>
      </c>
    </row>
    <row r="2524" spans="1:3" x14ac:dyDescent="0.2">
      <c r="A2524" s="148" t="s">
        <v>5277</v>
      </c>
      <c r="B2524" s="26" t="s">
        <v>5276</v>
      </c>
      <c r="C2524" s="123">
        <v>340</v>
      </c>
    </row>
    <row r="2525" spans="1:3" x14ac:dyDescent="0.2">
      <c r="A2525" s="148" t="s">
        <v>5279</v>
      </c>
      <c r="B2525" s="26" t="s">
        <v>5278</v>
      </c>
      <c r="C2525" s="123">
        <v>510</v>
      </c>
    </row>
    <row r="2526" spans="1:3" x14ac:dyDescent="0.2">
      <c r="A2526" s="148" t="s">
        <v>5281</v>
      </c>
      <c r="B2526" s="26" t="s">
        <v>5280</v>
      </c>
      <c r="C2526" s="123">
        <v>490</v>
      </c>
    </row>
    <row r="2527" spans="1:3" x14ac:dyDescent="0.2">
      <c r="A2527" s="148" t="s">
        <v>5283</v>
      </c>
      <c r="B2527" s="26" t="s">
        <v>5282</v>
      </c>
      <c r="C2527" s="123">
        <v>490</v>
      </c>
    </row>
    <row r="2528" spans="1:3" x14ac:dyDescent="0.2">
      <c r="A2528" s="148" t="s">
        <v>5285</v>
      </c>
      <c r="B2528" s="26" t="s">
        <v>5284</v>
      </c>
      <c r="C2528" s="123">
        <v>230</v>
      </c>
    </row>
    <row r="2529" spans="1:3" x14ac:dyDescent="0.2">
      <c r="A2529" s="148" t="s">
        <v>5287</v>
      </c>
      <c r="B2529" s="26" t="s">
        <v>5286</v>
      </c>
      <c r="C2529" s="123">
        <v>210</v>
      </c>
    </row>
    <row r="2530" spans="1:3" x14ac:dyDescent="0.2">
      <c r="A2530" s="148" t="s">
        <v>5289</v>
      </c>
      <c r="B2530" s="26" t="s">
        <v>5288</v>
      </c>
      <c r="C2530" s="123">
        <v>210</v>
      </c>
    </row>
    <row r="2531" spans="1:3" x14ac:dyDescent="0.2">
      <c r="A2531" s="148" t="s">
        <v>5291</v>
      </c>
      <c r="B2531" s="26" t="s">
        <v>5290</v>
      </c>
      <c r="C2531" s="123">
        <v>320</v>
      </c>
    </row>
    <row r="2532" spans="1:3" x14ac:dyDescent="0.2">
      <c r="A2532" s="148" t="s">
        <v>5293</v>
      </c>
      <c r="B2532" s="26" t="s">
        <v>5292</v>
      </c>
      <c r="C2532" s="123">
        <v>300</v>
      </c>
    </row>
    <row r="2533" spans="1:3" x14ac:dyDescent="0.2">
      <c r="A2533" s="148" t="s">
        <v>5295</v>
      </c>
      <c r="B2533" s="26" t="s">
        <v>5294</v>
      </c>
      <c r="C2533" s="123">
        <v>300</v>
      </c>
    </row>
    <row r="2534" spans="1:3" x14ac:dyDescent="0.2">
      <c r="A2534" s="148" t="s">
        <v>5297</v>
      </c>
      <c r="B2534" s="26" t="s">
        <v>5296</v>
      </c>
      <c r="C2534" s="123">
        <v>190</v>
      </c>
    </row>
    <row r="2535" spans="1:3" x14ac:dyDescent="0.2">
      <c r="A2535" s="148" t="s">
        <v>5299</v>
      </c>
      <c r="B2535" s="26" t="s">
        <v>5298</v>
      </c>
      <c r="C2535" s="123">
        <v>170</v>
      </c>
    </row>
    <row r="2536" spans="1:3" x14ac:dyDescent="0.2">
      <c r="A2536" s="148" t="s">
        <v>5301</v>
      </c>
      <c r="B2536" s="26" t="s">
        <v>5300</v>
      </c>
      <c r="C2536" s="123">
        <v>170</v>
      </c>
    </row>
    <row r="2537" spans="1:3" x14ac:dyDescent="0.2">
      <c r="A2537" s="148" t="s">
        <v>5303</v>
      </c>
      <c r="B2537" s="26" t="s">
        <v>5302</v>
      </c>
      <c r="C2537" s="123">
        <v>270</v>
      </c>
    </row>
    <row r="2538" spans="1:3" x14ac:dyDescent="0.2">
      <c r="A2538" s="148" t="s">
        <v>5305</v>
      </c>
      <c r="B2538" s="26" t="s">
        <v>5304</v>
      </c>
      <c r="C2538" s="123">
        <v>250</v>
      </c>
    </row>
    <row r="2539" spans="1:3" x14ac:dyDescent="0.2">
      <c r="A2539" s="148" t="s">
        <v>5307</v>
      </c>
      <c r="B2539" s="26" t="s">
        <v>5306</v>
      </c>
      <c r="C2539" s="123">
        <v>250</v>
      </c>
    </row>
    <row r="2540" spans="1:3" x14ac:dyDescent="0.2">
      <c r="A2540" s="148" t="s">
        <v>5309</v>
      </c>
      <c r="B2540" s="26" t="s">
        <v>5308</v>
      </c>
      <c r="C2540" s="123">
        <v>160</v>
      </c>
    </row>
    <row r="2541" spans="1:3" x14ac:dyDescent="0.2">
      <c r="A2541" s="148" t="s">
        <v>5311</v>
      </c>
      <c r="B2541" s="26" t="s">
        <v>5310</v>
      </c>
      <c r="C2541" s="123">
        <v>140</v>
      </c>
    </row>
    <row r="2542" spans="1:3" x14ac:dyDescent="0.2">
      <c r="A2542" s="148" t="s">
        <v>5313</v>
      </c>
      <c r="B2542" s="26" t="s">
        <v>5312</v>
      </c>
      <c r="C2542" s="123">
        <v>140</v>
      </c>
    </row>
    <row r="2543" spans="1:3" x14ac:dyDescent="0.2">
      <c r="A2543" s="148" t="s">
        <v>5315</v>
      </c>
      <c r="B2543" s="26" t="s">
        <v>5314</v>
      </c>
      <c r="C2543" s="123">
        <v>220</v>
      </c>
    </row>
    <row r="2544" spans="1:3" x14ac:dyDescent="0.2">
      <c r="A2544" s="148" t="s">
        <v>5317</v>
      </c>
      <c r="B2544" s="26" t="s">
        <v>5316</v>
      </c>
      <c r="C2544" s="123">
        <v>200</v>
      </c>
    </row>
    <row r="2545" spans="1:3" x14ac:dyDescent="0.2">
      <c r="A2545" s="148" t="s">
        <v>5319</v>
      </c>
      <c r="B2545" s="26" t="s">
        <v>5318</v>
      </c>
      <c r="C2545" s="123">
        <v>200</v>
      </c>
    </row>
    <row r="2546" spans="1:3" x14ac:dyDescent="0.2">
      <c r="A2546" s="148" t="s">
        <v>5321</v>
      </c>
      <c r="B2546" s="26" t="s">
        <v>5320</v>
      </c>
      <c r="C2546" s="123">
        <v>360</v>
      </c>
    </row>
    <row r="2547" spans="1:3" x14ac:dyDescent="0.2">
      <c r="A2547" s="148" t="s">
        <v>5323</v>
      </c>
      <c r="B2547" s="26" t="s">
        <v>5322</v>
      </c>
      <c r="C2547" s="123">
        <v>340</v>
      </c>
    </row>
    <row r="2548" spans="1:3" x14ac:dyDescent="0.2">
      <c r="A2548" s="148" t="s">
        <v>5325</v>
      </c>
      <c r="B2548" s="26" t="s">
        <v>5324</v>
      </c>
      <c r="C2548" s="123">
        <v>340</v>
      </c>
    </row>
    <row r="2549" spans="1:3" x14ac:dyDescent="0.2">
      <c r="A2549" s="148" t="s">
        <v>5327</v>
      </c>
      <c r="B2549" s="26" t="s">
        <v>5326</v>
      </c>
      <c r="C2549" s="123">
        <v>510</v>
      </c>
    </row>
    <row r="2550" spans="1:3" x14ac:dyDescent="0.2">
      <c r="A2550" s="148" t="s">
        <v>5329</v>
      </c>
      <c r="B2550" s="26" t="s">
        <v>5328</v>
      </c>
      <c r="C2550" s="123">
        <v>490</v>
      </c>
    </row>
    <row r="2551" spans="1:3" x14ac:dyDescent="0.2">
      <c r="A2551" s="148" t="s">
        <v>5331</v>
      </c>
      <c r="B2551" s="26" t="s">
        <v>5330</v>
      </c>
      <c r="C2551" s="123">
        <v>490</v>
      </c>
    </row>
    <row r="2552" spans="1:3" x14ac:dyDescent="0.2">
      <c r="A2552" s="149" t="s">
        <v>5373</v>
      </c>
      <c r="B2552" s="28" t="s">
        <v>5372</v>
      </c>
      <c r="C2552" s="124">
        <v>370</v>
      </c>
    </row>
    <row r="2553" spans="1:3" x14ac:dyDescent="0.2">
      <c r="A2553" s="149" t="s">
        <v>5375</v>
      </c>
      <c r="B2553" s="28" t="s">
        <v>5374</v>
      </c>
      <c r="C2553" s="124">
        <v>410</v>
      </c>
    </row>
    <row r="2554" spans="1:3" x14ac:dyDescent="0.2">
      <c r="A2554" s="149" t="s">
        <v>5377</v>
      </c>
      <c r="B2554" s="28" t="s">
        <v>5376</v>
      </c>
      <c r="C2554" s="124">
        <v>240</v>
      </c>
    </row>
    <row r="2555" spans="1:3" x14ac:dyDescent="0.2">
      <c r="A2555" s="149" t="s">
        <v>5379</v>
      </c>
      <c r="B2555" s="28" t="s">
        <v>5378</v>
      </c>
      <c r="C2555" s="124">
        <v>260</v>
      </c>
    </row>
    <row r="2556" spans="1:3" x14ac:dyDescent="0.2">
      <c r="A2556" s="149" t="s">
        <v>5381</v>
      </c>
      <c r="B2556" s="28" t="s">
        <v>5380</v>
      </c>
      <c r="C2556" s="124">
        <v>270</v>
      </c>
    </row>
    <row r="2557" spans="1:3" x14ac:dyDescent="0.2">
      <c r="A2557" s="149" t="s">
        <v>5383</v>
      </c>
      <c r="B2557" s="28" t="s">
        <v>5382</v>
      </c>
      <c r="C2557" s="124">
        <v>250</v>
      </c>
    </row>
    <row r="2558" spans="1:3" x14ac:dyDescent="0.2">
      <c r="A2558" s="149" t="s">
        <v>5385</v>
      </c>
      <c r="B2558" s="28" t="s">
        <v>5384</v>
      </c>
      <c r="C2558" s="124">
        <v>320</v>
      </c>
    </row>
    <row r="2559" spans="1:3" x14ac:dyDescent="0.2">
      <c r="A2559" s="149" t="s">
        <v>5387</v>
      </c>
      <c r="B2559" s="28" t="s">
        <v>5386</v>
      </c>
      <c r="C2559" s="124">
        <v>340</v>
      </c>
    </row>
    <row r="2560" spans="1:3" x14ac:dyDescent="0.2">
      <c r="A2560" s="149" t="s">
        <v>5389</v>
      </c>
      <c r="B2560" s="28" t="s">
        <v>5388</v>
      </c>
      <c r="C2560" s="124">
        <v>420</v>
      </c>
    </row>
    <row r="2561" spans="1:3" x14ac:dyDescent="0.2">
      <c r="A2561" s="149" t="s">
        <v>5391</v>
      </c>
      <c r="B2561" s="28" t="s">
        <v>5390</v>
      </c>
      <c r="C2561" s="124">
        <v>210</v>
      </c>
    </row>
    <row r="2562" spans="1:3" x14ac:dyDescent="0.2">
      <c r="A2562" s="149" t="s">
        <v>5393</v>
      </c>
      <c r="B2562" s="28" t="s">
        <v>5392</v>
      </c>
      <c r="C2562" s="124">
        <v>270</v>
      </c>
    </row>
    <row r="2563" spans="1:3" x14ac:dyDescent="0.2">
      <c r="A2563" s="149" t="s">
        <v>5395</v>
      </c>
      <c r="B2563" s="28" t="s">
        <v>5394</v>
      </c>
      <c r="C2563" s="124">
        <v>290</v>
      </c>
    </row>
    <row r="2564" spans="1:3" x14ac:dyDescent="0.2">
      <c r="A2564" s="149" t="s">
        <v>5397</v>
      </c>
      <c r="B2564" s="28" t="s">
        <v>5396</v>
      </c>
      <c r="C2564" s="124">
        <v>400</v>
      </c>
    </row>
    <row r="2565" spans="1:3" x14ac:dyDescent="0.2">
      <c r="A2565" s="149" t="s">
        <v>5399</v>
      </c>
      <c r="B2565" s="28" t="s">
        <v>5398</v>
      </c>
      <c r="C2565" s="124">
        <v>440</v>
      </c>
    </row>
    <row r="2566" spans="1:3" x14ac:dyDescent="0.2">
      <c r="A2566" s="149" t="s">
        <v>5401</v>
      </c>
      <c r="B2566" s="28" t="s">
        <v>5400</v>
      </c>
      <c r="C2566" s="124">
        <v>270</v>
      </c>
    </row>
    <row r="2567" spans="1:3" x14ac:dyDescent="0.2">
      <c r="A2567" s="149" t="s">
        <v>5403</v>
      </c>
      <c r="B2567" s="28" t="s">
        <v>5402</v>
      </c>
      <c r="C2567" s="124">
        <v>290</v>
      </c>
    </row>
    <row r="2568" spans="1:3" x14ac:dyDescent="0.2">
      <c r="A2568" s="149" t="s">
        <v>5405</v>
      </c>
      <c r="B2568" s="28" t="s">
        <v>5404</v>
      </c>
      <c r="C2568" s="124">
        <v>300</v>
      </c>
    </row>
    <row r="2569" spans="1:3" x14ac:dyDescent="0.2">
      <c r="A2569" s="149" t="s">
        <v>5407</v>
      </c>
      <c r="B2569" s="28" t="s">
        <v>5406</v>
      </c>
      <c r="C2569" s="124">
        <v>280</v>
      </c>
    </row>
    <row r="2570" spans="1:3" x14ac:dyDescent="0.2">
      <c r="A2570" s="149" t="s">
        <v>5409</v>
      </c>
      <c r="B2570" s="28" t="s">
        <v>5408</v>
      </c>
      <c r="C2570" s="124">
        <v>350</v>
      </c>
    </row>
    <row r="2571" spans="1:3" x14ac:dyDescent="0.2">
      <c r="A2571" s="149" t="s">
        <v>5411</v>
      </c>
      <c r="B2571" s="28" t="s">
        <v>5410</v>
      </c>
      <c r="C2571" s="124">
        <v>370</v>
      </c>
    </row>
    <row r="2572" spans="1:3" x14ac:dyDescent="0.2">
      <c r="A2572" s="149" t="s">
        <v>5413</v>
      </c>
      <c r="B2572" s="28" t="s">
        <v>5412</v>
      </c>
      <c r="C2572" s="124">
        <v>450</v>
      </c>
    </row>
    <row r="2573" spans="1:3" x14ac:dyDescent="0.2">
      <c r="A2573" s="149" t="s">
        <v>5415</v>
      </c>
      <c r="B2573" s="28" t="s">
        <v>5414</v>
      </c>
      <c r="C2573" s="124">
        <v>240</v>
      </c>
    </row>
    <row r="2574" spans="1:3" x14ac:dyDescent="0.2">
      <c r="A2574" s="149" t="s">
        <v>5417</v>
      </c>
      <c r="B2574" s="28" t="s">
        <v>5416</v>
      </c>
      <c r="C2574" s="124">
        <v>300</v>
      </c>
    </row>
    <row r="2575" spans="1:3" x14ac:dyDescent="0.2">
      <c r="A2575" s="149" t="s">
        <v>5419</v>
      </c>
      <c r="B2575" s="28" t="s">
        <v>5418</v>
      </c>
      <c r="C2575" s="124">
        <v>320</v>
      </c>
    </row>
    <row r="2576" spans="1:3" x14ac:dyDescent="0.2">
      <c r="A2576" s="149" t="s">
        <v>5421</v>
      </c>
      <c r="B2576" s="28" t="s">
        <v>5420</v>
      </c>
      <c r="C2576" s="124">
        <v>360</v>
      </c>
    </row>
    <row r="2577" spans="1:3" x14ac:dyDescent="0.2">
      <c r="A2577" s="149" t="s">
        <v>5423</v>
      </c>
      <c r="B2577" s="28" t="s">
        <v>5422</v>
      </c>
      <c r="C2577" s="124">
        <v>400</v>
      </c>
    </row>
    <row r="2578" spans="1:3" x14ac:dyDescent="0.2">
      <c r="A2578" s="149" t="s">
        <v>5425</v>
      </c>
      <c r="B2578" s="28" t="s">
        <v>5424</v>
      </c>
      <c r="C2578" s="124">
        <v>230</v>
      </c>
    </row>
    <row r="2579" spans="1:3" x14ac:dyDescent="0.2">
      <c r="A2579" s="149" t="s">
        <v>5427</v>
      </c>
      <c r="B2579" s="28" t="s">
        <v>5426</v>
      </c>
      <c r="C2579" s="124">
        <v>250</v>
      </c>
    </row>
    <row r="2580" spans="1:3" x14ac:dyDescent="0.2">
      <c r="A2580" s="149" t="s">
        <v>5429</v>
      </c>
      <c r="B2580" s="28" t="s">
        <v>5428</v>
      </c>
      <c r="C2580" s="124">
        <v>260</v>
      </c>
    </row>
    <row r="2581" spans="1:3" x14ac:dyDescent="0.2">
      <c r="A2581" s="149" t="s">
        <v>5431</v>
      </c>
      <c r="B2581" s="28" t="s">
        <v>5430</v>
      </c>
      <c r="C2581" s="124">
        <v>240</v>
      </c>
    </row>
    <row r="2582" spans="1:3" x14ac:dyDescent="0.2">
      <c r="A2582" s="149" t="s">
        <v>5433</v>
      </c>
      <c r="B2582" s="28" t="s">
        <v>5432</v>
      </c>
      <c r="C2582" s="124">
        <v>310</v>
      </c>
    </row>
    <row r="2583" spans="1:3" x14ac:dyDescent="0.2">
      <c r="A2583" s="149" t="s">
        <v>5435</v>
      </c>
      <c r="B2583" s="28" t="s">
        <v>5434</v>
      </c>
      <c r="C2583" s="124">
        <v>330</v>
      </c>
    </row>
    <row r="2584" spans="1:3" x14ac:dyDescent="0.2">
      <c r="A2584" s="149" t="s">
        <v>5437</v>
      </c>
      <c r="B2584" s="28" t="s">
        <v>5436</v>
      </c>
      <c r="C2584" s="124">
        <v>410</v>
      </c>
    </row>
    <row r="2585" spans="1:3" x14ac:dyDescent="0.2">
      <c r="A2585" s="149" t="s">
        <v>5439</v>
      </c>
      <c r="B2585" s="28" t="s">
        <v>5438</v>
      </c>
      <c r="C2585" s="124">
        <v>200</v>
      </c>
    </row>
    <row r="2586" spans="1:3" x14ac:dyDescent="0.2">
      <c r="A2586" s="149" t="s">
        <v>5441</v>
      </c>
      <c r="B2586" s="28" t="s">
        <v>5440</v>
      </c>
      <c r="C2586" s="124">
        <v>260</v>
      </c>
    </row>
    <row r="2587" spans="1:3" x14ac:dyDescent="0.2">
      <c r="A2587" s="149" t="s">
        <v>5443</v>
      </c>
      <c r="B2587" s="28" t="s">
        <v>5442</v>
      </c>
      <c r="C2587" s="124">
        <v>280</v>
      </c>
    </row>
    <row r="2588" spans="1:3" x14ac:dyDescent="0.2">
      <c r="A2588" s="149" t="s">
        <v>5445</v>
      </c>
      <c r="B2588" s="28" t="s">
        <v>5444</v>
      </c>
      <c r="C2588" s="124">
        <v>320</v>
      </c>
    </row>
    <row r="2589" spans="1:3" x14ac:dyDescent="0.2">
      <c r="A2589" s="149" t="s">
        <v>5447</v>
      </c>
      <c r="B2589" s="28" t="s">
        <v>5446</v>
      </c>
      <c r="C2589" s="124">
        <v>360</v>
      </c>
    </row>
    <row r="2590" spans="1:3" x14ac:dyDescent="0.2">
      <c r="A2590" s="149" t="s">
        <v>5449</v>
      </c>
      <c r="B2590" s="28" t="s">
        <v>5448</v>
      </c>
      <c r="C2590" s="124">
        <v>190</v>
      </c>
    </row>
    <row r="2591" spans="1:3" x14ac:dyDescent="0.2">
      <c r="A2591" s="149" t="s">
        <v>5451</v>
      </c>
      <c r="B2591" s="28" t="s">
        <v>5450</v>
      </c>
      <c r="C2591" s="124">
        <v>210</v>
      </c>
    </row>
    <row r="2592" spans="1:3" x14ac:dyDescent="0.2">
      <c r="A2592" s="149" t="s">
        <v>5453</v>
      </c>
      <c r="B2592" s="28" t="s">
        <v>5452</v>
      </c>
      <c r="C2592" s="124">
        <v>220</v>
      </c>
    </row>
    <row r="2593" spans="1:3" x14ac:dyDescent="0.2">
      <c r="A2593" s="149" t="s">
        <v>5455</v>
      </c>
      <c r="B2593" s="28" t="s">
        <v>5454</v>
      </c>
      <c r="C2593" s="124">
        <v>200</v>
      </c>
    </row>
    <row r="2594" spans="1:3" x14ac:dyDescent="0.2">
      <c r="A2594" s="149" t="s">
        <v>5457</v>
      </c>
      <c r="B2594" s="28" t="s">
        <v>5456</v>
      </c>
      <c r="C2594" s="124">
        <v>270</v>
      </c>
    </row>
    <row r="2595" spans="1:3" x14ac:dyDescent="0.2">
      <c r="A2595" s="149" t="s">
        <v>5459</v>
      </c>
      <c r="B2595" s="28" t="s">
        <v>5458</v>
      </c>
      <c r="C2595" s="124">
        <v>290</v>
      </c>
    </row>
    <row r="2596" spans="1:3" x14ac:dyDescent="0.2">
      <c r="A2596" s="149" t="s">
        <v>5461</v>
      </c>
      <c r="B2596" s="28" t="s">
        <v>5460</v>
      </c>
      <c r="C2596" s="124">
        <v>370</v>
      </c>
    </row>
    <row r="2597" spans="1:3" x14ac:dyDescent="0.2">
      <c r="A2597" s="149" t="s">
        <v>5463</v>
      </c>
      <c r="B2597" s="28" t="s">
        <v>5462</v>
      </c>
      <c r="C2597" s="124">
        <v>160</v>
      </c>
    </row>
    <row r="2598" spans="1:3" x14ac:dyDescent="0.2">
      <c r="A2598" s="149" t="s">
        <v>5465</v>
      </c>
      <c r="B2598" s="28" t="s">
        <v>5464</v>
      </c>
      <c r="C2598" s="124">
        <v>220</v>
      </c>
    </row>
    <row r="2599" spans="1:3" x14ac:dyDescent="0.2">
      <c r="A2599" s="149" t="s">
        <v>5467</v>
      </c>
      <c r="B2599" s="28" t="s">
        <v>5466</v>
      </c>
      <c r="C2599" s="124">
        <v>240</v>
      </c>
    </row>
    <row r="2600" spans="1:3" x14ac:dyDescent="0.2">
      <c r="A2600" s="149" t="s">
        <v>5469</v>
      </c>
      <c r="B2600" s="28" t="s">
        <v>5468</v>
      </c>
      <c r="C2600" s="124">
        <v>370</v>
      </c>
    </row>
    <row r="2601" spans="1:3" x14ac:dyDescent="0.2">
      <c r="A2601" s="149" t="s">
        <v>5471</v>
      </c>
      <c r="B2601" s="28" t="s">
        <v>5470</v>
      </c>
      <c r="C2601" s="124">
        <v>410</v>
      </c>
    </row>
    <row r="2602" spans="1:3" x14ac:dyDescent="0.2">
      <c r="A2602" s="149" t="s">
        <v>5473</v>
      </c>
      <c r="B2602" s="28" t="s">
        <v>5472</v>
      </c>
      <c r="C2602" s="124">
        <v>240</v>
      </c>
    </row>
    <row r="2603" spans="1:3" x14ac:dyDescent="0.2">
      <c r="A2603" s="149" t="s">
        <v>5475</v>
      </c>
      <c r="B2603" s="28" t="s">
        <v>5474</v>
      </c>
      <c r="C2603" s="124">
        <v>260</v>
      </c>
    </row>
    <row r="2604" spans="1:3" x14ac:dyDescent="0.2">
      <c r="A2604" s="149" t="s">
        <v>5477</v>
      </c>
      <c r="B2604" s="28" t="s">
        <v>5476</v>
      </c>
      <c r="C2604" s="124">
        <v>270</v>
      </c>
    </row>
    <row r="2605" spans="1:3" x14ac:dyDescent="0.2">
      <c r="A2605" s="149" t="s">
        <v>5479</v>
      </c>
      <c r="B2605" s="28" t="s">
        <v>5478</v>
      </c>
      <c r="C2605" s="124">
        <v>250</v>
      </c>
    </row>
    <row r="2606" spans="1:3" x14ac:dyDescent="0.2">
      <c r="A2606" s="149" t="s">
        <v>5481</v>
      </c>
      <c r="B2606" s="28" t="s">
        <v>5480</v>
      </c>
      <c r="C2606" s="124">
        <v>320</v>
      </c>
    </row>
    <row r="2607" spans="1:3" x14ac:dyDescent="0.2">
      <c r="A2607" s="149" t="s">
        <v>5483</v>
      </c>
      <c r="B2607" s="28" t="s">
        <v>5482</v>
      </c>
      <c r="C2607" s="124">
        <v>340</v>
      </c>
    </row>
    <row r="2608" spans="1:3" x14ac:dyDescent="0.2">
      <c r="A2608" s="149" t="s">
        <v>5485</v>
      </c>
      <c r="B2608" s="28" t="s">
        <v>5484</v>
      </c>
      <c r="C2608" s="124">
        <v>420</v>
      </c>
    </row>
    <row r="2609" spans="1:3" x14ac:dyDescent="0.2">
      <c r="A2609" s="149" t="s">
        <v>5487</v>
      </c>
      <c r="B2609" s="28" t="s">
        <v>5486</v>
      </c>
      <c r="C2609" s="124">
        <v>210</v>
      </c>
    </row>
    <row r="2610" spans="1:3" x14ac:dyDescent="0.2">
      <c r="A2610" s="149" t="s">
        <v>5489</v>
      </c>
      <c r="B2610" s="28" t="s">
        <v>5488</v>
      </c>
      <c r="C2610" s="124">
        <v>270</v>
      </c>
    </row>
    <row r="2611" spans="1:3" x14ac:dyDescent="0.2">
      <c r="A2611" s="149" t="s">
        <v>5491</v>
      </c>
      <c r="B2611" s="28" t="s">
        <v>5490</v>
      </c>
      <c r="C2611" s="124">
        <v>290</v>
      </c>
    </row>
    <row r="2612" spans="1:3" x14ac:dyDescent="0.2">
      <c r="A2612" s="149" t="s">
        <v>5493</v>
      </c>
      <c r="B2612" s="28" t="s">
        <v>5492</v>
      </c>
      <c r="C2612" s="124">
        <v>350</v>
      </c>
    </row>
    <row r="2613" spans="1:3" x14ac:dyDescent="0.2">
      <c r="A2613" s="149" t="s">
        <v>5495</v>
      </c>
      <c r="B2613" s="28" t="s">
        <v>5494</v>
      </c>
      <c r="C2613" s="124">
        <v>390</v>
      </c>
    </row>
    <row r="2614" spans="1:3" x14ac:dyDescent="0.2">
      <c r="A2614" s="149" t="s">
        <v>5497</v>
      </c>
      <c r="B2614" s="28" t="s">
        <v>5496</v>
      </c>
      <c r="C2614" s="124">
        <v>220</v>
      </c>
    </row>
    <row r="2615" spans="1:3" x14ac:dyDescent="0.2">
      <c r="A2615" s="149" t="s">
        <v>5499</v>
      </c>
      <c r="B2615" s="28" t="s">
        <v>5498</v>
      </c>
      <c r="C2615" s="124">
        <v>240</v>
      </c>
    </row>
    <row r="2616" spans="1:3" x14ac:dyDescent="0.2">
      <c r="A2616" s="149" t="s">
        <v>5501</v>
      </c>
      <c r="B2616" s="28" t="s">
        <v>5500</v>
      </c>
      <c r="C2616" s="124">
        <v>250</v>
      </c>
    </row>
    <row r="2617" spans="1:3" x14ac:dyDescent="0.2">
      <c r="A2617" s="149" t="s">
        <v>5503</v>
      </c>
      <c r="B2617" s="28" t="s">
        <v>5502</v>
      </c>
      <c r="C2617" s="124">
        <v>230</v>
      </c>
    </row>
    <row r="2618" spans="1:3" x14ac:dyDescent="0.2">
      <c r="A2618" s="149" t="s">
        <v>5505</v>
      </c>
      <c r="B2618" s="28" t="s">
        <v>5504</v>
      </c>
      <c r="C2618" s="124">
        <v>300</v>
      </c>
    </row>
    <row r="2619" spans="1:3" x14ac:dyDescent="0.2">
      <c r="A2619" s="149" t="s">
        <v>5507</v>
      </c>
      <c r="B2619" s="28" t="s">
        <v>5506</v>
      </c>
      <c r="C2619" s="124">
        <v>320</v>
      </c>
    </row>
    <row r="2620" spans="1:3" x14ac:dyDescent="0.2">
      <c r="A2620" s="149" t="s">
        <v>5509</v>
      </c>
      <c r="B2620" s="28" t="s">
        <v>5508</v>
      </c>
      <c r="C2620" s="124">
        <v>400</v>
      </c>
    </row>
    <row r="2621" spans="1:3" x14ac:dyDescent="0.2">
      <c r="A2621" s="149" t="s">
        <v>5511</v>
      </c>
      <c r="B2621" s="28" t="s">
        <v>5510</v>
      </c>
      <c r="C2621" s="124">
        <v>180</v>
      </c>
    </row>
    <row r="2622" spans="1:3" x14ac:dyDescent="0.2">
      <c r="A2622" s="149" t="s">
        <v>5513</v>
      </c>
      <c r="B2622" s="28" t="s">
        <v>5512</v>
      </c>
      <c r="C2622" s="124">
        <v>240</v>
      </c>
    </row>
    <row r="2623" spans="1:3" x14ac:dyDescent="0.2">
      <c r="A2623" s="149" t="s">
        <v>5515</v>
      </c>
      <c r="B2623" s="28" t="s">
        <v>5514</v>
      </c>
      <c r="C2623" s="124">
        <v>260</v>
      </c>
    </row>
    <row r="2624" spans="1:3" x14ac:dyDescent="0.2">
      <c r="A2624" s="149" t="s">
        <v>5517</v>
      </c>
      <c r="B2624" s="28" t="s">
        <v>5516</v>
      </c>
      <c r="C2624" s="124">
        <v>370</v>
      </c>
    </row>
    <row r="2625" spans="1:3" x14ac:dyDescent="0.2">
      <c r="A2625" s="149" t="s">
        <v>5519</v>
      </c>
      <c r="B2625" s="28" t="s">
        <v>5518</v>
      </c>
      <c r="C2625" s="124">
        <v>410</v>
      </c>
    </row>
    <row r="2626" spans="1:3" x14ac:dyDescent="0.2">
      <c r="A2626" s="149" t="s">
        <v>5521</v>
      </c>
      <c r="B2626" s="28" t="s">
        <v>5520</v>
      </c>
      <c r="C2626" s="124">
        <v>240</v>
      </c>
    </row>
    <row r="2627" spans="1:3" x14ac:dyDescent="0.2">
      <c r="A2627" s="149" t="s">
        <v>5523</v>
      </c>
      <c r="B2627" s="28" t="s">
        <v>5522</v>
      </c>
      <c r="C2627" s="124">
        <v>260</v>
      </c>
    </row>
    <row r="2628" spans="1:3" x14ac:dyDescent="0.2">
      <c r="A2628" s="149" t="s">
        <v>5525</v>
      </c>
      <c r="B2628" s="28" t="s">
        <v>5524</v>
      </c>
      <c r="C2628" s="124">
        <v>270</v>
      </c>
    </row>
    <row r="2629" spans="1:3" x14ac:dyDescent="0.2">
      <c r="A2629" s="149" t="s">
        <v>5527</v>
      </c>
      <c r="B2629" s="28" t="s">
        <v>5526</v>
      </c>
      <c r="C2629" s="124">
        <v>250</v>
      </c>
    </row>
    <row r="2630" spans="1:3" x14ac:dyDescent="0.2">
      <c r="A2630" s="149" t="s">
        <v>5529</v>
      </c>
      <c r="B2630" s="28" t="s">
        <v>5528</v>
      </c>
      <c r="C2630" s="124">
        <v>320</v>
      </c>
    </row>
    <row r="2631" spans="1:3" x14ac:dyDescent="0.2">
      <c r="A2631" s="149" t="s">
        <v>5531</v>
      </c>
      <c r="B2631" s="28" t="s">
        <v>5530</v>
      </c>
      <c r="C2631" s="124">
        <v>340</v>
      </c>
    </row>
    <row r="2632" spans="1:3" x14ac:dyDescent="0.2">
      <c r="A2632" s="149" t="s">
        <v>5533</v>
      </c>
      <c r="B2632" s="28" t="s">
        <v>5532</v>
      </c>
      <c r="C2632" s="124">
        <v>420</v>
      </c>
    </row>
    <row r="2633" spans="1:3" x14ac:dyDescent="0.2">
      <c r="A2633" s="149" t="s">
        <v>5535</v>
      </c>
      <c r="B2633" s="28" t="s">
        <v>5534</v>
      </c>
      <c r="C2633" s="124">
        <v>210</v>
      </c>
    </row>
    <row r="2634" spans="1:3" x14ac:dyDescent="0.2">
      <c r="A2634" s="149" t="s">
        <v>5537</v>
      </c>
      <c r="B2634" s="28" t="s">
        <v>5536</v>
      </c>
      <c r="C2634" s="124">
        <v>270</v>
      </c>
    </row>
    <row r="2635" spans="1:3" x14ac:dyDescent="0.2">
      <c r="A2635" s="149" t="s">
        <v>5539</v>
      </c>
      <c r="B2635" s="28" t="s">
        <v>5538</v>
      </c>
      <c r="C2635" s="124">
        <v>290</v>
      </c>
    </row>
    <row r="2636" spans="1:3" x14ac:dyDescent="0.2">
      <c r="A2636" s="149" t="s">
        <v>5541</v>
      </c>
      <c r="B2636" s="28" t="s">
        <v>5540</v>
      </c>
      <c r="C2636" s="124">
        <v>400</v>
      </c>
    </row>
    <row r="2637" spans="1:3" x14ac:dyDescent="0.2">
      <c r="A2637" s="149" t="s">
        <v>5543</v>
      </c>
      <c r="B2637" s="28" t="s">
        <v>5542</v>
      </c>
      <c r="C2637" s="124">
        <v>440</v>
      </c>
    </row>
    <row r="2638" spans="1:3" x14ac:dyDescent="0.2">
      <c r="A2638" s="149" t="s">
        <v>5545</v>
      </c>
      <c r="B2638" s="28" t="s">
        <v>5544</v>
      </c>
      <c r="C2638" s="124">
        <v>270</v>
      </c>
    </row>
    <row r="2639" spans="1:3" x14ac:dyDescent="0.2">
      <c r="A2639" s="149" t="s">
        <v>5547</v>
      </c>
      <c r="B2639" s="28" t="s">
        <v>5546</v>
      </c>
      <c r="C2639" s="124">
        <v>290</v>
      </c>
    </row>
    <row r="2640" spans="1:3" x14ac:dyDescent="0.2">
      <c r="A2640" s="149" t="s">
        <v>5549</v>
      </c>
      <c r="B2640" s="28" t="s">
        <v>5548</v>
      </c>
      <c r="C2640" s="124">
        <v>300</v>
      </c>
    </row>
    <row r="2641" spans="1:3" x14ac:dyDescent="0.2">
      <c r="A2641" s="149" t="s">
        <v>5551</v>
      </c>
      <c r="B2641" s="28" t="s">
        <v>5550</v>
      </c>
      <c r="C2641" s="124">
        <v>280</v>
      </c>
    </row>
    <row r="2642" spans="1:3" x14ac:dyDescent="0.2">
      <c r="A2642" s="149" t="s">
        <v>5553</v>
      </c>
      <c r="B2642" s="28" t="s">
        <v>5552</v>
      </c>
      <c r="C2642" s="124">
        <v>350</v>
      </c>
    </row>
    <row r="2643" spans="1:3" x14ac:dyDescent="0.2">
      <c r="A2643" s="149" t="s">
        <v>5555</v>
      </c>
      <c r="B2643" s="28" t="s">
        <v>5554</v>
      </c>
      <c r="C2643" s="124">
        <v>370</v>
      </c>
    </row>
    <row r="2644" spans="1:3" x14ac:dyDescent="0.2">
      <c r="A2644" s="149" t="s">
        <v>5557</v>
      </c>
      <c r="B2644" s="28" t="s">
        <v>5556</v>
      </c>
      <c r="C2644" s="124">
        <v>450</v>
      </c>
    </row>
    <row r="2645" spans="1:3" x14ac:dyDescent="0.2">
      <c r="A2645" s="149" t="s">
        <v>5559</v>
      </c>
      <c r="B2645" s="28" t="s">
        <v>5558</v>
      </c>
      <c r="C2645" s="124">
        <v>240</v>
      </c>
    </row>
    <row r="2646" spans="1:3" x14ac:dyDescent="0.2">
      <c r="A2646" s="149" t="s">
        <v>5561</v>
      </c>
      <c r="B2646" s="28" t="s">
        <v>5560</v>
      </c>
      <c r="C2646" s="124">
        <v>300</v>
      </c>
    </row>
    <row r="2647" spans="1:3" x14ac:dyDescent="0.2">
      <c r="A2647" s="149" t="s">
        <v>5563</v>
      </c>
      <c r="B2647" s="28" t="s">
        <v>5562</v>
      </c>
      <c r="C2647" s="124">
        <v>320</v>
      </c>
    </row>
    <row r="2648" spans="1:3" x14ac:dyDescent="0.2">
      <c r="A2648" s="150" t="s">
        <v>5565</v>
      </c>
      <c r="B2648" s="29" t="s">
        <v>5564</v>
      </c>
      <c r="C2648" s="125">
        <v>500</v>
      </c>
    </row>
    <row r="2649" spans="1:3" x14ac:dyDescent="0.2">
      <c r="A2649" s="150" t="s">
        <v>5567</v>
      </c>
      <c r="B2649" s="29" t="s">
        <v>5566</v>
      </c>
      <c r="C2649" s="125">
        <v>530</v>
      </c>
    </row>
    <row r="2650" spans="1:3" x14ac:dyDescent="0.2">
      <c r="A2650" s="150" t="s">
        <v>5569</v>
      </c>
      <c r="B2650" s="29" t="s">
        <v>5568</v>
      </c>
      <c r="C2650" s="125">
        <v>630</v>
      </c>
    </row>
    <row r="2651" spans="1:3" x14ac:dyDescent="0.2">
      <c r="A2651" s="150" t="s">
        <v>5571</v>
      </c>
      <c r="B2651" s="29" t="s">
        <v>5570</v>
      </c>
      <c r="C2651" s="125">
        <v>630</v>
      </c>
    </row>
    <row r="2652" spans="1:3" x14ac:dyDescent="0.2">
      <c r="A2652" s="150" t="s">
        <v>5573</v>
      </c>
      <c r="B2652" s="29" t="s">
        <v>5572</v>
      </c>
      <c r="C2652" s="125">
        <v>670</v>
      </c>
    </row>
    <row r="2653" spans="1:3" x14ac:dyDescent="0.2">
      <c r="A2653" s="150" t="s">
        <v>5575</v>
      </c>
      <c r="B2653" s="29" t="s">
        <v>5574</v>
      </c>
      <c r="C2653" s="125">
        <v>620</v>
      </c>
    </row>
    <row r="2654" spans="1:3" x14ac:dyDescent="0.2">
      <c r="A2654" s="150" t="s">
        <v>5577</v>
      </c>
      <c r="B2654" s="29" t="s">
        <v>5576</v>
      </c>
      <c r="C2654" s="125">
        <v>670</v>
      </c>
    </row>
    <row r="2655" spans="1:3" x14ac:dyDescent="0.2">
      <c r="A2655" s="150" t="s">
        <v>5579</v>
      </c>
      <c r="B2655" s="29" t="s">
        <v>5578</v>
      </c>
      <c r="C2655" s="125">
        <v>610</v>
      </c>
    </row>
    <row r="2656" spans="1:3" x14ac:dyDescent="0.2">
      <c r="A2656" s="150" t="s">
        <v>5581</v>
      </c>
      <c r="B2656" s="29" t="s">
        <v>5580</v>
      </c>
      <c r="C2656" s="125">
        <v>630</v>
      </c>
    </row>
    <row r="2657" spans="1:3" x14ac:dyDescent="0.2">
      <c r="A2657" s="150" t="s">
        <v>5583</v>
      </c>
      <c r="B2657" s="29" t="s">
        <v>5582</v>
      </c>
      <c r="C2657" s="125">
        <v>590</v>
      </c>
    </row>
    <row r="2658" spans="1:3" x14ac:dyDescent="0.2">
      <c r="A2658" s="150" t="s">
        <v>5585</v>
      </c>
      <c r="B2658" s="29" t="s">
        <v>5584</v>
      </c>
      <c r="C2658" s="125">
        <v>620</v>
      </c>
    </row>
    <row r="2659" spans="1:3" x14ac:dyDescent="0.2">
      <c r="A2659" s="150" t="s">
        <v>5587</v>
      </c>
      <c r="B2659" s="29" t="s">
        <v>5586</v>
      </c>
      <c r="C2659" s="125">
        <v>630</v>
      </c>
    </row>
    <row r="2660" spans="1:3" x14ac:dyDescent="0.2">
      <c r="A2660" s="150" t="s">
        <v>5589</v>
      </c>
      <c r="B2660" s="29" t="s">
        <v>5588</v>
      </c>
      <c r="C2660" s="125">
        <v>650</v>
      </c>
    </row>
    <row r="2661" spans="1:3" x14ac:dyDescent="0.2">
      <c r="A2661" s="150" t="s">
        <v>5591</v>
      </c>
      <c r="B2661" s="29" t="s">
        <v>5590</v>
      </c>
      <c r="C2661" s="125">
        <v>600</v>
      </c>
    </row>
    <row r="2662" spans="1:3" x14ac:dyDescent="0.2">
      <c r="A2662" s="150" t="s">
        <v>5593</v>
      </c>
      <c r="B2662" s="29" t="s">
        <v>5592</v>
      </c>
      <c r="C2662" s="125">
        <v>650</v>
      </c>
    </row>
    <row r="2663" spans="1:3" x14ac:dyDescent="0.2">
      <c r="A2663" s="150" t="s">
        <v>5595</v>
      </c>
      <c r="B2663" s="29" t="s">
        <v>5594</v>
      </c>
      <c r="C2663" s="125">
        <v>620</v>
      </c>
    </row>
    <row r="2664" spans="1:3" x14ac:dyDescent="0.2">
      <c r="A2664" s="150" t="s">
        <v>5597</v>
      </c>
      <c r="B2664" s="29" t="s">
        <v>5596</v>
      </c>
      <c r="C2664" s="125">
        <v>650</v>
      </c>
    </row>
    <row r="2665" spans="1:3" x14ac:dyDescent="0.2">
      <c r="A2665" s="150" t="s">
        <v>5599</v>
      </c>
      <c r="B2665" s="29" t="s">
        <v>5598</v>
      </c>
      <c r="C2665" s="125">
        <v>650</v>
      </c>
    </row>
    <row r="2666" spans="1:3" x14ac:dyDescent="0.2">
      <c r="A2666" s="150" t="s">
        <v>5601</v>
      </c>
      <c r="B2666" s="29" t="s">
        <v>5600</v>
      </c>
      <c r="C2666" s="125">
        <v>800</v>
      </c>
    </row>
    <row r="2667" spans="1:3" x14ac:dyDescent="0.2">
      <c r="A2667" s="150" t="s">
        <v>5603</v>
      </c>
      <c r="B2667" s="29" t="s">
        <v>5602</v>
      </c>
      <c r="C2667" s="125">
        <v>800</v>
      </c>
    </row>
    <row r="2668" spans="1:3" x14ac:dyDescent="0.2">
      <c r="A2668" s="150" t="s">
        <v>5605</v>
      </c>
      <c r="B2668" s="29" t="s">
        <v>5604</v>
      </c>
      <c r="C2668" s="125">
        <v>700</v>
      </c>
    </row>
    <row r="2669" spans="1:3" x14ac:dyDescent="0.2">
      <c r="A2669" s="150" t="s">
        <v>5607</v>
      </c>
      <c r="B2669" s="29" t="s">
        <v>5606</v>
      </c>
      <c r="C2669" s="125">
        <v>550</v>
      </c>
    </row>
    <row r="2670" spans="1:3" x14ac:dyDescent="0.2">
      <c r="A2670" s="150" t="s">
        <v>5609</v>
      </c>
      <c r="B2670" s="29" t="s">
        <v>5608</v>
      </c>
      <c r="C2670" s="125">
        <v>650</v>
      </c>
    </row>
    <row r="2671" spans="1:3" x14ac:dyDescent="0.2">
      <c r="A2671" s="150" t="s">
        <v>5611</v>
      </c>
      <c r="B2671" s="29" t="s">
        <v>5610</v>
      </c>
      <c r="C2671" s="125">
        <v>550</v>
      </c>
    </row>
    <row r="2672" spans="1:3" x14ac:dyDescent="0.2">
      <c r="A2672" s="150" t="s">
        <v>5613</v>
      </c>
      <c r="B2672" s="29" t="s">
        <v>5612</v>
      </c>
      <c r="C2672" s="125">
        <v>450</v>
      </c>
    </row>
    <row r="2673" spans="1:3" x14ac:dyDescent="0.2">
      <c r="A2673" s="150" t="s">
        <v>5615</v>
      </c>
      <c r="B2673" s="29" t="s">
        <v>5614</v>
      </c>
      <c r="C2673" s="125">
        <v>480</v>
      </c>
    </row>
    <row r="2674" spans="1:3" x14ac:dyDescent="0.2">
      <c r="A2674" s="150" t="s">
        <v>5617</v>
      </c>
      <c r="B2674" s="29" t="s">
        <v>5616</v>
      </c>
      <c r="C2674" s="125">
        <v>580</v>
      </c>
    </row>
    <row r="2675" spans="1:3" x14ac:dyDescent="0.2">
      <c r="A2675" s="150" t="s">
        <v>5619</v>
      </c>
      <c r="B2675" s="29" t="s">
        <v>5618</v>
      </c>
      <c r="C2675" s="125">
        <v>580</v>
      </c>
    </row>
    <row r="2676" spans="1:3" x14ac:dyDescent="0.2">
      <c r="A2676" s="150" t="s">
        <v>5621</v>
      </c>
      <c r="B2676" s="29" t="s">
        <v>5620</v>
      </c>
      <c r="C2676" s="125">
        <v>620</v>
      </c>
    </row>
    <row r="2677" spans="1:3" x14ac:dyDescent="0.2">
      <c r="A2677" s="150" t="s">
        <v>5623</v>
      </c>
      <c r="B2677" s="29" t="s">
        <v>5622</v>
      </c>
      <c r="C2677" s="125">
        <v>570</v>
      </c>
    </row>
    <row r="2678" spans="1:3" x14ac:dyDescent="0.2">
      <c r="A2678" s="150" t="s">
        <v>5625</v>
      </c>
      <c r="B2678" s="29" t="s">
        <v>5624</v>
      </c>
      <c r="C2678" s="125">
        <v>620</v>
      </c>
    </row>
    <row r="2679" spans="1:3" x14ac:dyDescent="0.2">
      <c r="A2679" s="150" t="s">
        <v>5627</v>
      </c>
      <c r="B2679" s="29" t="s">
        <v>5626</v>
      </c>
      <c r="C2679" s="125">
        <v>560</v>
      </c>
    </row>
    <row r="2680" spans="1:3" x14ac:dyDescent="0.2">
      <c r="A2680" s="150" t="s">
        <v>5628</v>
      </c>
      <c r="B2680" s="29" t="s">
        <v>5470</v>
      </c>
      <c r="C2680" s="125">
        <v>580</v>
      </c>
    </row>
    <row r="2681" spans="1:3" x14ac:dyDescent="0.2">
      <c r="A2681" s="150" t="s">
        <v>5630</v>
      </c>
      <c r="B2681" s="29" t="s">
        <v>5629</v>
      </c>
      <c r="C2681" s="125">
        <v>540</v>
      </c>
    </row>
    <row r="2682" spans="1:3" x14ac:dyDescent="0.2">
      <c r="A2682" s="150" t="s">
        <v>5632</v>
      </c>
      <c r="B2682" s="29" t="s">
        <v>5631</v>
      </c>
      <c r="C2682" s="125">
        <v>570</v>
      </c>
    </row>
    <row r="2683" spans="1:3" x14ac:dyDescent="0.2">
      <c r="A2683" s="150" t="s">
        <v>5634</v>
      </c>
      <c r="B2683" s="29" t="s">
        <v>5633</v>
      </c>
      <c r="C2683" s="125">
        <v>580</v>
      </c>
    </row>
    <row r="2684" spans="1:3" x14ac:dyDescent="0.2">
      <c r="A2684" s="150" t="s">
        <v>5636</v>
      </c>
      <c r="B2684" s="29" t="s">
        <v>5635</v>
      </c>
      <c r="C2684" s="125">
        <v>600</v>
      </c>
    </row>
    <row r="2685" spans="1:3" x14ac:dyDescent="0.2">
      <c r="A2685" s="150" t="s">
        <v>5638</v>
      </c>
      <c r="B2685" s="29" t="s">
        <v>5637</v>
      </c>
      <c r="C2685" s="125">
        <v>550</v>
      </c>
    </row>
    <row r="2686" spans="1:3" x14ac:dyDescent="0.2">
      <c r="A2686" s="150" t="s">
        <v>5640</v>
      </c>
      <c r="B2686" s="29" t="s">
        <v>5639</v>
      </c>
      <c r="C2686" s="125">
        <v>600</v>
      </c>
    </row>
    <row r="2687" spans="1:3" x14ac:dyDescent="0.2">
      <c r="A2687" s="150" t="s">
        <v>5642</v>
      </c>
      <c r="B2687" s="29" t="s">
        <v>5641</v>
      </c>
      <c r="C2687" s="125">
        <v>570</v>
      </c>
    </row>
    <row r="2688" spans="1:3" x14ac:dyDescent="0.2">
      <c r="A2688" s="150" t="s">
        <v>5644</v>
      </c>
      <c r="B2688" s="29" t="s">
        <v>5643</v>
      </c>
      <c r="C2688" s="125">
        <v>600</v>
      </c>
    </row>
    <row r="2689" spans="1:3" x14ac:dyDescent="0.2">
      <c r="A2689" s="150" t="s">
        <v>5646</v>
      </c>
      <c r="B2689" s="29" t="s">
        <v>5645</v>
      </c>
      <c r="C2689" s="125">
        <v>600</v>
      </c>
    </row>
    <row r="2690" spans="1:3" x14ac:dyDescent="0.2">
      <c r="A2690" s="150" t="s">
        <v>5648</v>
      </c>
      <c r="B2690" s="29" t="s">
        <v>5647</v>
      </c>
      <c r="C2690" s="125">
        <v>750</v>
      </c>
    </row>
    <row r="2691" spans="1:3" x14ac:dyDescent="0.2">
      <c r="A2691" s="150" t="s">
        <v>5650</v>
      </c>
      <c r="B2691" s="29" t="s">
        <v>5649</v>
      </c>
      <c r="C2691" s="125">
        <v>750</v>
      </c>
    </row>
    <row r="2692" spans="1:3" x14ac:dyDescent="0.2">
      <c r="A2692" s="150" t="s">
        <v>5652</v>
      </c>
      <c r="B2692" s="29" t="s">
        <v>5651</v>
      </c>
      <c r="C2692" s="125">
        <v>650</v>
      </c>
    </row>
    <row r="2693" spans="1:3" x14ac:dyDescent="0.2">
      <c r="A2693" s="150" t="s">
        <v>5654</v>
      </c>
      <c r="B2693" s="29" t="s">
        <v>5653</v>
      </c>
      <c r="C2693" s="125">
        <v>500</v>
      </c>
    </row>
    <row r="2694" spans="1:3" x14ac:dyDescent="0.2">
      <c r="A2694" s="150" t="s">
        <v>5656</v>
      </c>
      <c r="B2694" s="29" t="s">
        <v>5655</v>
      </c>
      <c r="C2694" s="125">
        <v>600</v>
      </c>
    </row>
    <row r="2695" spans="1:3" x14ac:dyDescent="0.2">
      <c r="A2695" s="150" t="s">
        <v>5658</v>
      </c>
      <c r="B2695" s="29" t="s">
        <v>5657</v>
      </c>
      <c r="C2695" s="125">
        <v>500</v>
      </c>
    </row>
    <row r="2696" spans="1:3" x14ac:dyDescent="0.2">
      <c r="A2696" s="150" t="s">
        <v>5660</v>
      </c>
      <c r="B2696" s="29" t="s">
        <v>5659</v>
      </c>
      <c r="C2696" s="125">
        <v>420</v>
      </c>
    </row>
    <row r="2697" spans="1:3" x14ac:dyDescent="0.2">
      <c r="A2697" s="150" t="s">
        <v>5662</v>
      </c>
      <c r="B2697" s="29" t="s">
        <v>5661</v>
      </c>
      <c r="C2697" s="125">
        <v>450</v>
      </c>
    </row>
    <row r="2698" spans="1:3" x14ac:dyDescent="0.2">
      <c r="A2698" s="150" t="s">
        <v>5664</v>
      </c>
      <c r="B2698" s="29" t="s">
        <v>5663</v>
      </c>
      <c r="C2698" s="125">
        <v>550</v>
      </c>
    </row>
    <row r="2699" spans="1:3" x14ac:dyDescent="0.2">
      <c r="A2699" s="150" t="s">
        <v>5666</v>
      </c>
      <c r="B2699" s="29" t="s">
        <v>5665</v>
      </c>
      <c r="C2699" s="125">
        <v>550</v>
      </c>
    </row>
    <row r="2700" spans="1:3" x14ac:dyDescent="0.2">
      <c r="A2700" s="150" t="s">
        <v>5668</v>
      </c>
      <c r="B2700" s="29" t="s">
        <v>5667</v>
      </c>
      <c r="C2700" s="125">
        <v>590</v>
      </c>
    </row>
    <row r="2701" spans="1:3" x14ac:dyDescent="0.2">
      <c r="A2701" s="150" t="s">
        <v>5670</v>
      </c>
      <c r="B2701" s="29" t="s">
        <v>5669</v>
      </c>
      <c r="C2701" s="125">
        <v>540</v>
      </c>
    </row>
    <row r="2702" spans="1:3" x14ac:dyDescent="0.2">
      <c r="A2702" s="150" t="s">
        <v>5672</v>
      </c>
      <c r="B2702" s="29" t="s">
        <v>5671</v>
      </c>
      <c r="C2702" s="125">
        <v>590</v>
      </c>
    </row>
    <row r="2703" spans="1:3" x14ac:dyDescent="0.2">
      <c r="A2703" s="150" t="s">
        <v>5674</v>
      </c>
      <c r="B2703" s="29" t="s">
        <v>5673</v>
      </c>
      <c r="C2703" s="125">
        <v>530</v>
      </c>
    </row>
    <row r="2704" spans="1:3" x14ac:dyDescent="0.2">
      <c r="A2704" s="150" t="s">
        <v>5676</v>
      </c>
      <c r="B2704" s="29" t="s">
        <v>5675</v>
      </c>
      <c r="C2704" s="125">
        <v>550</v>
      </c>
    </row>
    <row r="2705" spans="1:3" x14ac:dyDescent="0.2">
      <c r="A2705" s="150" t="s">
        <v>5678</v>
      </c>
      <c r="B2705" s="29" t="s">
        <v>5677</v>
      </c>
      <c r="C2705" s="125">
        <v>510</v>
      </c>
    </row>
    <row r="2706" spans="1:3" x14ac:dyDescent="0.2">
      <c r="A2706" s="150" t="s">
        <v>5680</v>
      </c>
      <c r="B2706" s="29" t="s">
        <v>5679</v>
      </c>
      <c r="C2706" s="125">
        <v>540</v>
      </c>
    </row>
    <row r="2707" spans="1:3" x14ac:dyDescent="0.2">
      <c r="A2707" s="150" t="s">
        <v>5682</v>
      </c>
      <c r="B2707" s="29" t="s">
        <v>5681</v>
      </c>
      <c r="C2707" s="125">
        <v>550</v>
      </c>
    </row>
    <row r="2708" spans="1:3" x14ac:dyDescent="0.2">
      <c r="A2708" s="150" t="s">
        <v>5684</v>
      </c>
      <c r="B2708" s="29" t="s">
        <v>5683</v>
      </c>
      <c r="C2708" s="125">
        <v>570</v>
      </c>
    </row>
    <row r="2709" spans="1:3" x14ac:dyDescent="0.2">
      <c r="A2709" s="150" t="s">
        <v>5686</v>
      </c>
      <c r="B2709" s="29" t="s">
        <v>5685</v>
      </c>
      <c r="C2709" s="125">
        <v>520</v>
      </c>
    </row>
    <row r="2710" spans="1:3" x14ac:dyDescent="0.2">
      <c r="A2710" s="150" t="s">
        <v>5688</v>
      </c>
      <c r="B2710" s="29" t="s">
        <v>5687</v>
      </c>
      <c r="C2710" s="125">
        <v>570</v>
      </c>
    </row>
    <row r="2711" spans="1:3" x14ac:dyDescent="0.2">
      <c r="A2711" s="150" t="s">
        <v>5690</v>
      </c>
      <c r="B2711" s="29" t="s">
        <v>5689</v>
      </c>
      <c r="C2711" s="125">
        <v>540</v>
      </c>
    </row>
    <row r="2712" spans="1:3" x14ac:dyDescent="0.2">
      <c r="A2712" s="150" t="s">
        <v>5692</v>
      </c>
      <c r="B2712" s="29" t="s">
        <v>5691</v>
      </c>
      <c r="C2712" s="125">
        <v>570</v>
      </c>
    </row>
    <row r="2713" spans="1:3" x14ac:dyDescent="0.2">
      <c r="A2713" s="150" t="s">
        <v>5694</v>
      </c>
      <c r="B2713" s="29" t="s">
        <v>5693</v>
      </c>
      <c r="C2713" s="125">
        <v>570</v>
      </c>
    </row>
    <row r="2714" spans="1:3" x14ac:dyDescent="0.2">
      <c r="A2714" s="150" t="s">
        <v>5696</v>
      </c>
      <c r="B2714" s="29" t="s">
        <v>5695</v>
      </c>
      <c r="C2714" s="125">
        <v>720</v>
      </c>
    </row>
    <row r="2715" spans="1:3" x14ac:dyDescent="0.2">
      <c r="A2715" s="150" t="s">
        <v>5698</v>
      </c>
      <c r="B2715" s="29" t="s">
        <v>5697</v>
      </c>
      <c r="C2715" s="125">
        <v>720</v>
      </c>
    </row>
    <row r="2716" spans="1:3" x14ac:dyDescent="0.2">
      <c r="A2716" s="150" t="s">
        <v>5700</v>
      </c>
      <c r="B2716" s="29" t="s">
        <v>5699</v>
      </c>
      <c r="C2716" s="125">
        <v>620</v>
      </c>
    </row>
    <row r="2717" spans="1:3" x14ac:dyDescent="0.2">
      <c r="A2717" s="150" t="s">
        <v>5702</v>
      </c>
      <c r="B2717" s="29" t="s">
        <v>5701</v>
      </c>
      <c r="C2717" s="125">
        <v>470</v>
      </c>
    </row>
    <row r="2718" spans="1:3" x14ac:dyDescent="0.2">
      <c r="A2718" s="150" t="s">
        <v>5704</v>
      </c>
      <c r="B2718" s="29" t="s">
        <v>5703</v>
      </c>
      <c r="C2718" s="125">
        <v>570</v>
      </c>
    </row>
    <row r="2719" spans="1:3" x14ac:dyDescent="0.2">
      <c r="A2719" s="150" t="s">
        <v>5706</v>
      </c>
      <c r="B2719" s="29" t="s">
        <v>5705</v>
      </c>
      <c r="C2719" s="125">
        <v>470</v>
      </c>
    </row>
    <row r="2720" spans="1:3" x14ac:dyDescent="0.2">
      <c r="A2720" s="150" t="s">
        <v>5708</v>
      </c>
      <c r="B2720" s="29" t="s">
        <v>5707</v>
      </c>
      <c r="C2720" s="125">
        <v>540</v>
      </c>
    </row>
    <row r="2721" spans="1:3" x14ac:dyDescent="0.2">
      <c r="A2721" s="150" t="s">
        <v>5710</v>
      </c>
      <c r="B2721" s="29" t="s">
        <v>5709</v>
      </c>
      <c r="C2721" s="125">
        <v>570</v>
      </c>
    </row>
    <row r="2722" spans="1:3" x14ac:dyDescent="0.2">
      <c r="A2722" s="150" t="s">
        <v>5712</v>
      </c>
      <c r="B2722" s="29" t="s">
        <v>5711</v>
      </c>
      <c r="C2722" s="125">
        <v>670</v>
      </c>
    </row>
    <row r="2723" spans="1:3" x14ac:dyDescent="0.2">
      <c r="A2723" s="150" t="s">
        <v>5714</v>
      </c>
      <c r="B2723" s="29" t="s">
        <v>5713</v>
      </c>
      <c r="C2723" s="125">
        <v>670</v>
      </c>
    </row>
    <row r="2724" spans="1:3" x14ac:dyDescent="0.2">
      <c r="A2724" s="150" t="s">
        <v>5716</v>
      </c>
      <c r="B2724" s="29" t="s">
        <v>5715</v>
      </c>
      <c r="C2724" s="125">
        <v>710</v>
      </c>
    </row>
    <row r="2725" spans="1:3" x14ac:dyDescent="0.2">
      <c r="A2725" s="150" t="s">
        <v>5718</v>
      </c>
      <c r="B2725" s="29" t="s">
        <v>5717</v>
      </c>
      <c r="C2725" s="125">
        <v>660</v>
      </c>
    </row>
    <row r="2726" spans="1:3" x14ac:dyDescent="0.2">
      <c r="A2726" s="150" t="s">
        <v>5720</v>
      </c>
      <c r="B2726" s="29" t="s">
        <v>5719</v>
      </c>
      <c r="C2726" s="125">
        <v>710</v>
      </c>
    </row>
    <row r="2727" spans="1:3" x14ac:dyDescent="0.2">
      <c r="A2727" s="150" t="s">
        <v>5722</v>
      </c>
      <c r="B2727" s="29" t="s">
        <v>5721</v>
      </c>
      <c r="C2727" s="125">
        <v>650</v>
      </c>
    </row>
    <row r="2728" spans="1:3" x14ac:dyDescent="0.2">
      <c r="A2728" s="150" t="s">
        <v>5723</v>
      </c>
      <c r="B2728" s="29" t="s">
        <v>5518</v>
      </c>
      <c r="C2728" s="125">
        <v>670</v>
      </c>
    </row>
    <row r="2729" spans="1:3" x14ac:dyDescent="0.2">
      <c r="A2729" s="150" t="s">
        <v>5725</v>
      </c>
      <c r="B2729" s="29" t="s">
        <v>5724</v>
      </c>
      <c r="C2729" s="125">
        <v>630</v>
      </c>
    </row>
    <row r="2730" spans="1:3" x14ac:dyDescent="0.2">
      <c r="A2730" s="150" t="s">
        <v>5727</v>
      </c>
      <c r="B2730" s="29" t="s">
        <v>5726</v>
      </c>
      <c r="C2730" s="125">
        <v>660</v>
      </c>
    </row>
    <row r="2731" spans="1:3" x14ac:dyDescent="0.2">
      <c r="A2731" s="150" t="s">
        <v>5729</v>
      </c>
      <c r="B2731" s="29" t="s">
        <v>5728</v>
      </c>
      <c r="C2731" s="125">
        <v>670</v>
      </c>
    </row>
    <row r="2732" spans="1:3" x14ac:dyDescent="0.2">
      <c r="A2732" s="150" t="s">
        <v>5731</v>
      </c>
      <c r="B2732" s="29" t="s">
        <v>5730</v>
      </c>
      <c r="C2732" s="125">
        <v>690</v>
      </c>
    </row>
    <row r="2733" spans="1:3" x14ac:dyDescent="0.2">
      <c r="A2733" s="150" t="s">
        <v>5733</v>
      </c>
      <c r="B2733" s="29" t="s">
        <v>5732</v>
      </c>
      <c r="C2733" s="125">
        <v>640</v>
      </c>
    </row>
    <row r="2734" spans="1:3" x14ac:dyDescent="0.2">
      <c r="A2734" s="150" t="s">
        <v>5735</v>
      </c>
      <c r="B2734" s="29" t="s">
        <v>5734</v>
      </c>
      <c r="C2734" s="125">
        <v>690</v>
      </c>
    </row>
    <row r="2735" spans="1:3" x14ac:dyDescent="0.2">
      <c r="A2735" s="150" t="s">
        <v>5737</v>
      </c>
      <c r="B2735" s="29" t="s">
        <v>5736</v>
      </c>
      <c r="C2735" s="125">
        <v>660</v>
      </c>
    </row>
    <row r="2736" spans="1:3" x14ac:dyDescent="0.2">
      <c r="A2736" s="150" t="s">
        <v>5739</v>
      </c>
      <c r="B2736" s="29" t="s">
        <v>5738</v>
      </c>
      <c r="C2736" s="125">
        <v>690</v>
      </c>
    </row>
    <row r="2737" spans="1:3" x14ac:dyDescent="0.2">
      <c r="A2737" s="150" t="s">
        <v>5741</v>
      </c>
      <c r="B2737" s="29" t="s">
        <v>5740</v>
      </c>
      <c r="C2737" s="125">
        <v>690</v>
      </c>
    </row>
    <row r="2738" spans="1:3" x14ac:dyDescent="0.2">
      <c r="A2738" s="150" t="s">
        <v>5743</v>
      </c>
      <c r="B2738" s="29" t="s">
        <v>5742</v>
      </c>
      <c r="C2738" s="125">
        <v>840</v>
      </c>
    </row>
    <row r="2739" spans="1:3" x14ac:dyDescent="0.2">
      <c r="A2739" s="150" t="s">
        <v>5745</v>
      </c>
      <c r="B2739" s="29" t="s">
        <v>5744</v>
      </c>
      <c r="C2739" s="125">
        <v>840</v>
      </c>
    </row>
    <row r="2740" spans="1:3" x14ac:dyDescent="0.2">
      <c r="A2740" s="150" t="s">
        <v>5747</v>
      </c>
      <c r="B2740" s="29" t="s">
        <v>5746</v>
      </c>
      <c r="C2740" s="125">
        <v>740</v>
      </c>
    </row>
    <row r="2741" spans="1:3" x14ac:dyDescent="0.2">
      <c r="A2741" s="150" t="s">
        <v>5749</v>
      </c>
      <c r="B2741" s="29" t="s">
        <v>5748</v>
      </c>
      <c r="C2741" s="125">
        <v>590</v>
      </c>
    </row>
    <row r="2742" spans="1:3" x14ac:dyDescent="0.2">
      <c r="A2742" s="150" t="s">
        <v>5751</v>
      </c>
      <c r="B2742" s="29" t="s">
        <v>5750</v>
      </c>
      <c r="C2742" s="125">
        <v>690</v>
      </c>
    </row>
    <row r="2743" spans="1:3" x14ac:dyDescent="0.2">
      <c r="A2743" s="150" t="s">
        <v>5753</v>
      </c>
      <c r="B2743" s="29" t="s">
        <v>5752</v>
      </c>
      <c r="C2743" s="125">
        <v>590</v>
      </c>
    </row>
    <row r="2744" spans="1:3" x14ac:dyDescent="0.2">
      <c r="A2744" s="151" t="s">
        <v>5755</v>
      </c>
      <c r="B2744" s="30" t="s">
        <v>5754</v>
      </c>
      <c r="C2744" s="126">
        <v>320</v>
      </c>
    </row>
    <row r="2745" spans="1:3" x14ac:dyDescent="0.2">
      <c r="A2745" s="151" t="s">
        <v>5757</v>
      </c>
      <c r="B2745" s="30" t="s">
        <v>5756</v>
      </c>
      <c r="C2745" s="126">
        <v>570</v>
      </c>
    </row>
    <row r="2746" spans="1:3" x14ac:dyDescent="0.2">
      <c r="A2746" s="151" t="s">
        <v>5758</v>
      </c>
      <c r="B2746" s="30" t="s">
        <v>5667</v>
      </c>
      <c r="C2746" s="126">
        <v>520</v>
      </c>
    </row>
    <row r="2747" spans="1:3" x14ac:dyDescent="0.2">
      <c r="A2747" s="151" t="s">
        <v>5760</v>
      </c>
      <c r="B2747" s="30" t="s">
        <v>5759</v>
      </c>
      <c r="C2747" s="126">
        <v>570</v>
      </c>
    </row>
    <row r="2748" spans="1:3" x14ac:dyDescent="0.2">
      <c r="A2748" s="151" t="s">
        <v>5762</v>
      </c>
      <c r="B2748" s="30" t="s">
        <v>5761</v>
      </c>
      <c r="C2748" s="126">
        <v>450</v>
      </c>
    </row>
    <row r="2749" spans="1:3" x14ac:dyDescent="0.2">
      <c r="A2749" s="151" t="s">
        <v>5764</v>
      </c>
      <c r="B2749" s="30" t="s">
        <v>5763</v>
      </c>
      <c r="C2749" s="126">
        <v>480</v>
      </c>
    </row>
    <row r="2750" spans="1:3" x14ac:dyDescent="0.2">
      <c r="A2750" s="151" t="s">
        <v>5766</v>
      </c>
      <c r="B2750" s="30" t="s">
        <v>5765</v>
      </c>
      <c r="C2750" s="126">
        <v>420</v>
      </c>
    </row>
    <row r="2751" spans="1:3" x14ac:dyDescent="0.2">
      <c r="A2751" s="151" t="s">
        <v>5768</v>
      </c>
      <c r="B2751" s="30" t="s">
        <v>5767</v>
      </c>
      <c r="C2751" s="126">
        <v>500</v>
      </c>
    </row>
    <row r="2752" spans="1:3" x14ac:dyDescent="0.2">
      <c r="A2752" s="151" t="s">
        <v>5770</v>
      </c>
      <c r="B2752" s="30" t="s">
        <v>5769</v>
      </c>
      <c r="C2752" s="126">
        <v>470</v>
      </c>
    </row>
    <row r="2753" spans="1:3" x14ac:dyDescent="0.2">
      <c r="A2753" s="151" t="s">
        <v>5772</v>
      </c>
      <c r="B2753" s="30" t="s">
        <v>5771</v>
      </c>
      <c r="C2753" s="126">
        <v>290</v>
      </c>
    </row>
    <row r="2754" spans="1:3" x14ac:dyDescent="0.2">
      <c r="A2754" s="151" t="s">
        <v>5774</v>
      </c>
      <c r="B2754" s="30" t="s">
        <v>5773</v>
      </c>
      <c r="C2754" s="126">
        <v>540</v>
      </c>
    </row>
    <row r="2755" spans="1:3" x14ac:dyDescent="0.2">
      <c r="A2755" s="151" t="s">
        <v>5775</v>
      </c>
      <c r="B2755" s="30" t="s">
        <v>5572</v>
      </c>
      <c r="C2755" s="126">
        <v>490</v>
      </c>
    </row>
    <row r="2756" spans="1:3" x14ac:dyDescent="0.2">
      <c r="A2756" s="151" t="s">
        <v>5777</v>
      </c>
      <c r="B2756" s="30" t="s">
        <v>5776</v>
      </c>
      <c r="C2756" s="126">
        <v>540</v>
      </c>
    </row>
    <row r="2757" spans="1:3" x14ac:dyDescent="0.2">
      <c r="A2757" s="151" t="s">
        <v>5779</v>
      </c>
      <c r="B2757" s="30" t="s">
        <v>5778</v>
      </c>
      <c r="C2757" s="126">
        <v>420</v>
      </c>
    </row>
    <row r="2758" spans="1:3" x14ac:dyDescent="0.2">
      <c r="A2758" s="151" t="s">
        <v>5781</v>
      </c>
      <c r="B2758" s="30" t="s">
        <v>5780</v>
      </c>
      <c r="C2758" s="126">
        <v>450</v>
      </c>
    </row>
    <row r="2759" spans="1:3" x14ac:dyDescent="0.2">
      <c r="A2759" s="151" t="s">
        <v>5783</v>
      </c>
      <c r="B2759" s="30" t="s">
        <v>5782</v>
      </c>
      <c r="C2759" s="126">
        <v>390</v>
      </c>
    </row>
    <row r="2760" spans="1:3" x14ac:dyDescent="0.2">
      <c r="A2760" s="151" t="s">
        <v>5785</v>
      </c>
      <c r="B2760" s="30" t="s">
        <v>5784</v>
      </c>
      <c r="C2760" s="126">
        <v>470</v>
      </c>
    </row>
    <row r="2761" spans="1:3" x14ac:dyDescent="0.2">
      <c r="A2761" s="151" t="s">
        <v>5787</v>
      </c>
      <c r="B2761" s="30" t="s">
        <v>5786</v>
      </c>
      <c r="C2761" s="126">
        <v>440</v>
      </c>
    </row>
    <row r="2762" spans="1:3" x14ac:dyDescent="0.2">
      <c r="A2762" s="151" t="s">
        <v>5789</v>
      </c>
      <c r="B2762" s="30" t="s">
        <v>5788</v>
      </c>
      <c r="C2762" s="126">
        <v>250</v>
      </c>
    </row>
    <row r="2763" spans="1:3" x14ac:dyDescent="0.2">
      <c r="A2763" s="151" t="s">
        <v>5791</v>
      </c>
      <c r="B2763" s="30" t="s">
        <v>5790</v>
      </c>
      <c r="C2763" s="126">
        <v>500</v>
      </c>
    </row>
    <row r="2764" spans="1:3" x14ac:dyDescent="0.2">
      <c r="A2764" s="151" t="s">
        <v>5793</v>
      </c>
      <c r="B2764" s="30" t="s">
        <v>5792</v>
      </c>
      <c r="C2764" s="126">
        <v>450</v>
      </c>
    </row>
    <row r="2765" spans="1:3" x14ac:dyDescent="0.2">
      <c r="A2765" s="151" t="s">
        <v>5795</v>
      </c>
      <c r="B2765" s="30" t="s">
        <v>5794</v>
      </c>
      <c r="C2765" s="126">
        <v>500</v>
      </c>
    </row>
    <row r="2766" spans="1:3" x14ac:dyDescent="0.2">
      <c r="A2766" s="151" t="s">
        <v>5797</v>
      </c>
      <c r="B2766" s="30" t="s">
        <v>5796</v>
      </c>
      <c r="C2766" s="126">
        <v>380</v>
      </c>
    </row>
    <row r="2767" spans="1:3" x14ac:dyDescent="0.2">
      <c r="A2767" s="151" t="s">
        <v>5799</v>
      </c>
      <c r="B2767" s="30" t="s">
        <v>5798</v>
      </c>
      <c r="C2767" s="126">
        <v>410</v>
      </c>
    </row>
    <row r="2768" spans="1:3" x14ac:dyDescent="0.2">
      <c r="A2768" s="151" t="s">
        <v>5801</v>
      </c>
      <c r="B2768" s="30" t="s">
        <v>5800</v>
      </c>
      <c r="C2768" s="126">
        <v>350</v>
      </c>
    </row>
    <row r="2769" spans="1:3" x14ac:dyDescent="0.2">
      <c r="A2769" s="151" t="s">
        <v>5803</v>
      </c>
      <c r="B2769" s="30" t="s">
        <v>5802</v>
      </c>
      <c r="C2769" s="126">
        <v>430</v>
      </c>
    </row>
    <row r="2770" spans="1:3" x14ac:dyDescent="0.2">
      <c r="A2770" s="151" t="s">
        <v>5805</v>
      </c>
      <c r="B2770" s="30" t="s">
        <v>5804</v>
      </c>
      <c r="C2770" s="126">
        <v>400</v>
      </c>
    </row>
    <row r="2771" spans="1:3" x14ac:dyDescent="0.2">
      <c r="A2771" s="151" t="s">
        <v>5807</v>
      </c>
      <c r="B2771" s="30" t="s">
        <v>5806</v>
      </c>
      <c r="C2771" s="126">
        <v>350</v>
      </c>
    </row>
    <row r="2772" spans="1:3" x14ac:dyDescent="0.2">
      <c r="A2772" s="151" t="s">
        <v>5809</v>
      </c>
      <c r="B2772" s="30" t="s">
        <v>5808</v>
      </c>
      <c r="C2772" s="126">
        <v>600</v>
      </c>
    </row>
    <row r="2773" spans="1:3" x14ac:dyDescent="0.2">
      <c r="A2773" s="151" t="s">
        <v>5810</v>
      </c>
      <c r="B2773" s="30" t="s">
        <v>5715</v>
      </c>
      <c r="C2773" s="126">
        <v>550</v>
      </c>
    </row>
    <row r="2774" spans="1:3" x14ac:dyDescent="0.2">
      <c r="A2774" s="151" t="s">
        <v>5812</v>
      </c>
      <c r="B2774" s="30" t="s">
        <v>5811</v>
      </c>
      <c r="C2774" s="126">
        <v>600</v>
      </c>
    </row>
    <row r="2775" spans="1:3" x14ac:dyDescent="0.2">
      <c r="A2775" s="151" t="s">
        <v>5814</v>
      </c>
      <c r="B2775" s="30" t="s">
        <v>5813</v>
      </c>
      <c r="C2775" s="126">
        <v>480</v>
      </c>
    </row>
    <row r="2776" spans="1:3" x14ac:dyDescent="0.2">
      <c r="A2776" s="151" t="s">
        <v>5816</v>
      </c>
      <c r="B2776" s="30" t="s">
        <v>5815</v>
      </c>
      <c r="C2776" s="126">
        <v>510</v>
      </c>
    </row>
    <row r="2777" spans="1:3" x14ac:dyDescent="0.2">
      <c r="A2777" s="151" t="s">
        <v>5818</v>
      </c>
      <c r="B2777" s="30" t="s">
        <v>5817</v>
      </c>
      <c r="C2777" s="126">
        <v>450</v>
      </c>
    </row>
    <row r="2778" spans="1:3" x14ac:dyDescent="0.2">
      <c r="A2778" s="151" t="s">
        <v>5820</v>
      </c>
      <c r="B2778" s="30" t="s">
        <v>5819</v>
      </c>
      <c r="C2778" s="126">
        <v>530</v>
      </c>
    </row>
    <row r="2779" spans="1:3" x14ac:dyDescent="0.2">
      <c r="A2779" s="151" t="s">
        <v>5822</v>
      </c>
      <c r="B2779" s="30" t="s">
        <v>5821</v>
      </c>
      <c r="C2779" s="126">
        <v>500</v>
      </c>
    </row>
    <row r="2780" spans="1:3" x14ac:dyDescent="0.2">
      <c r="A2780" s="151" t="s">
        <v>5824</v>
      </c>
      <c r="B2780" s="30" t="s">
        <v>5823</v>
      </c>
      <c r="C2780" s="126">
        <v>380</v>
      </c>
    </row>
    <row r="2781" spans="1:3" x14ac:dyDescent="0.2">
      <c r="A2781" s="151" t="s">
        <v>5826</v>
      </c>
      <c r="B2781" s="30" t="s">
        <v>5825</v>
      </c>
      <c r="C2781" s="126">
        <v>630</v>
      </c>
    </row>
    <row r="2782" spans="1:3" x14ac:dyDescent="0.2">
      <c r="A2782" s="151" t="s">
        <v>5828</v>
      </c>
      <c r="B2782" s="30" t="s">
        <v>5827</v>
      </c>
      <c r="C2782" s="126">
        <v>580</v>
      </c>
    </row>
    <row r="2783" spans="1:3" x14ac:dyDescent="0.2">
      <c r="A2783" s="151" t="s">
        <v>5830</v>
      </c>
      <c r="B2783" s="30" t="s">
        <v>5829</v>
      </c>
      <c r="C2783" s="126">
        <v>630</v>
      </c>
    </row>
    <row r="2784" spans="1:3" x14ac:dyDescent="0.2">
      <c r="A2784" s="151" t="s">
        <v>5832</v>
      </c>
      <c r="B2784" s="30" t="s">
        <v>5831</v>
      </c>
      <c r="C2784" s="126">
        <v>510</v>
      </c>
    </row>
    <row r="2785" spans="1:3" x14ac:dyDescent="0.2">
      <c r="A2785" s="151" t="s">
        <v>5834</v>
      </c>
      <c r="B2785" s="30" t="s">
        <v>5833</v>
      </c>
      <c r="C2785" s="126">
        <v>540</v>
      </c>
    </row>
    <row r="2786" spans="1:3" x14ac:dyDescent="0.2">
      <c r="A2786" s="151" t="s">
        <v>5836</v>
      </c>
      <c r="B2786" s="30" t="s">
        <v>5835</v>
      </c>
      <c r="C2786" s="126">
        <v>480</v>
      </c>
    </row>
    <row r="2787" spans="1:3" x14ac:dyDescent="0.2">
      <c r="A2787" s="151" t="s">
        <v>5838</v>
      </c>
      <c r="B2787" s="30" t="s">
        <v>5837</v>
      </c>
      <c r="C2787" s="126">
        <v>560</v>
      </c>
    </row>
    <row r="2788" spans="1:3" x14ac:dyDescent="0.2">
      <c r="A2788" s="151" t="s">
        <v>5840</v>
      </c>
      <c r="B2788" s="30" t="s">
        <v>5839</v>
      </c>
      <c r="C2788" s="126">
        <v>530</v>
      </c>
    </row>
    <row r="2789" spans="1:3" x14ac:dyDescent="0.2">
      <c r="A2789" s="151" t="s">
        <v>5842</v>
      </c>
      <c r="B2789" s="30" t="s">
        <v>5841</v>
      </c>
      <c r="C2789" s="126">
        <v>360</v>
      </c>
    </row>
    <row r="2790" spans="1:3" x14ac:dyDescent="0.2">
      <c r="A2790" s="151" t="s">
        <v>5844</v>
      </c>
      <c r="B2790" s="30" t="s">
        <v>5843</v>
      </c>
      <c r="C2790" s="126">
        <v>610</v>
      </c>
    </row>
    <row r="2791" spans="1:3" x14ac:dyDescent="0.2">
      <c r="A2791" s="151" t="s">
        <v>5846</v>
      </c>
      <c r="B2791" s="30" t="s">
        <v>5845</v>
      </c>
      <c r="C2791" s="126">
        <v>560</v>
      </c>
    </row>
    <row r="2792" spans="1:3" x14ac:dyDescent="0.2">
      <c r="A2792" s="151" t="s">
        <v>5848</v>
      </c>
      <c r="B2792" s="30" t="s">
        <v>5847</v>
      </c>
      <c r="C2792" s="126">
        <v>610</v>
      </c>
    </row>
    <row r="2793" spans="1:3" x14ac:dyDescent="0.2">
      <c r="A2793" s="151" t="s">
        <v>5850</v>
      </c>
      <c r="B2793" s="30" t="s">
        <v>5849</v>
      </c>
      <c r="C2793" s="126">
        <v>490</v>
      </c>
    </row>
    <row r="2794" spans="1:3" x14ac:dyDescent="0.2">
      <c r="A2794" s="151" t="s">
        <v>5852</v>
      </c>
      <c r="B2794" s="30" t="s">
        <v>5851</v>
      </c>
      <c r="C2794" s="126">
        <v>520</v>
      </c>
    </row>
    <row r="2795" spans="1:3" x14ac:dyDescent="0.2">
      <c r="A2795" s="151" t="s">
        <v>5854</v>
      </c>
      <c r="B2795" s="30" t="s">
        <v>5853</v>
      </c>
      <c r="C2795" s="126">
        <v>460</v>
      </c>
    </row>
    <row r="2796" spans="1:3" x14ac:dyDescent="0.2">
      <c r="A2796" s="151" t="s">
        <v>5856</v>
      </c>
      <c r="B2796" s="30" t="s">
        <v>5855</v>
      </c>
      <c r="C2796" s="126">
        <v>540</v>
      </c>
    </row>
    <row r="2797" spans="1:3" x14ac:dyDescent="0.2">
      <c r="A2797" s="151" t="s">
        <v>5858</v>
      </c>
      <c r="B2797" s="30" t="s">
        <v>5857</v>
      </c>
      <c r="C2797" s="126">
        <v>510</v>
      </c>
    </row>
    <row r="2798" spans="1:3" x14ac:dyDescent="0.2">
      <c r="A2798" s="151" t="s">
        <v>5860</v>
      </c>
      <c r="B2798" s="30" t="s">
        <v>5859</v>
      </c>
      <c r="C2798" s="126">
        <v>460</v>
      </c>
    </row>
    <row r="2799" spans="1:3" x14ac:dyDescent="0.2">
      <c r="A2799" s="151" t="s">
        <v>5862</v>
      </c>
      <c r="B2799" s="30" t="s">
        <v>5861</v>
      </c>
      <c r="C2799" s="126">
        <v>710</v>
      </c>
    </row>
    <row r="2800" spans="1:3" x14ac:dyDescent="0.2">
      <c r="A2800" s="151" t="s">
        <v>5864</v>
      </c>
      <c r="B2800" s="30" t="s">
        <v>5863</v>
      </c>
      <c r="C2800" s="126">
        <v>660</v>
      </c>
    </row>
    <row r="2801" spans="1:3" x14ac:dyDescent="0.2">
      <c r="A2801" s="151" t="s">
        <v>5866</v>
      </c>
      <c r="B2801" s="30" t="s">
        <v>5865</v>
      </c>
      <c r="C2801" s="126">
        <v>710</v>
      </c>
    </row>
    <row r="2802" spans="1:3" x14ac:dyDescent="0.2">
      <c r="A2802" s="151" t="s">
        <v>5868</v>
      </c>
      <c r="B2802" s="30" t="s">
        <v>5867</v>
      </c>
      <c r="C2802" s="126">
        <v>590</v>
      </c>
    </row>
    <row r="2803" spans="1:3" x14ac:dyDescent="0.2">
      <c r="A2803" s="151" t="s">
        <v>5870</v>
      </c>
      <c r="B2803" s="30" t="s">
        <v>5869</v>
      </c>
      <c r="C2803" s="126">
        <v>620</v>
      </c>
    </row>
    <row r="2804" spans="1:3" x14ac:dyDescent="0.2">
      <c r="A2804" s="151" t="s">
        <v>5872</v>
      </c>
      <c r="B2804" s="30" t="s">
        <v>5871</v>
      </c>
      <c r="C2804" s="126">
        <v>560</v>
      </c>
    </row>
    <row r="2805" spans="1:3" x14ac:dyDescent="0.2">
      <c r="A2805" s="151" t="s">
        <v>5874</v>
      </c>
      <c r="B2805" s="30" t="s">
        <v>5873</v>
      </c>
      <c r="C2805" s="126">
        <v>640</v>
      </c>
    </row>
    <row r="2806" spans="1:3" x14ac:dyDescent="0.2">
      <c r="A2806" s="151" t="s">
        <v>5876</v>
      </c>
      <c r="B2806" s="30" t="s">
        <v>5875</v>
      </c>
      <c r="C2806" s="126">
        <v>610</v>
      </c>
    </row>
    <row r="2807" spans="1:3" x14ac:dyDescent="0.2">
      <c r="A2807" s="151" t="s">
        <v>5878</v>
      </c>
      <c r="B2807" s="30" t="s">
        <v>5877</v>
      </c>
      <c r="C2807" s="126">
        <v>300</v>
      </c>
    </row>
    <row r="2808" spans="1:3" x14ac:dyDescent="0.2">
      <c r="A2808" s="151" t="s">
        <v>5880</v>
      </c>
      <c r="B2808" s="30" t="s">
        <v>5879</v>
      </c>
      <c r="C2808" s="126">
        <v>550</v>
      </c>
    </row>
    <row r="2809" spans="1:3" x14ac:dyDescent="0.2">
      <c r="A2809" s="151" t="s">
        <v>5881</v>
      </c>
      <c r="B2809" s="30" t="s">
        <v>5620</v>
      </c>
      <c r="C2809" s="126">
        <v>500</v>
      </c>
    </row>
    <row r="2810" spans="1:3" x14ac:dyDescent="0.2">
      <c r="A2810" s="151" t="s">
        <v>5883</v>
      </c>
      <c r="B2810" s="30" t="s">
        <v>5882</v>
      </c>
      <c r="C2810" s="126">
        <v>550</v>
      </c>
    </row>
    <row r="2811" spans="1:3" x14ac:dyDescent="0.2">
      <c r="A2811" s="151" t="s">
        <v>5885</v>
      </c>
      <c r="B2811" s="30" t="s">
        <v>5884</v>
      </c>
      <c r="C2811" s="126">
        <v>430</v>
      </c>
    </row>
    <row r="2812" spans="1:3" x14ac:dyDescent="0.2">
      <c r="A2812" s="151" t="s">
        <v>5887</v>
      </c>
      <c r="B2812" s="30" t="s">
        <v>5886</v>
      </c>
      <c r="C2812" s="126">
        <v>460</v>
      </c>
    </row>
    <row r="2813" spans="1:3" x14ac:dyDescent="0.2">
      <c r="A2813" s="151" t="s">
        <v>5889</v>
      </c>
      <c r="B2813" s="30" t="s">
        <v>5888</v>
      </c>
      <c r="C2813" s="126">
        <v>400</v>
      </c>
    </row>
    <row r="2814" spans="1:3" x14ac:dyDescent="0.2">
      <c r="A2814" s="151" t="s">
        <v>5891</v>
      </c>
      <c r="B2814" s="30" t="s">
        <v>5890</v>
      </c>
      <c r="C2814" s="126">
        <v>480</v>
      </c>
    </row>
    <row r="2815" spans="1:3" x14ac:dyDescent="0.2">
      <c r="A2815" s="151" t="s">
        <v>5893</v>
      </c>
      <c r="B2815" s="30" t="s">
        <v>5892</v>
      </c>
      <c r="C2815" s="126">
        <v>450</v>
      </c>
    </row>
    <row r="2816" spans="1:3" x14ac:dyDescent="0.2">
      <c r="A2816" s="152" t="s">
        <v>5925</v>
      </c>
      <c r="B2816" s="31" t="s">
        <v>5924</v>
      </c>
      <c r="C2816" s="137">
        <v>489</v>
      </c>
    </row>
    <row r="2817" spans="1:3" x14ac:dyDescent="0.2">
      <c r="A2817" s="152" t="s">
        <v>5927</v>
      </c>
      <c r="B2817" s="31" t="s">
        <v>5926</v>
      </c>
      <c r="C2817" s="137">
        <v>449</v>
      </c>
    </row>
    <row r="2818" spans="1:3" x14ac:dyDescent="0.2">
      <c r="A2818" s="152" t="s">
        <v>5929</v>
      </c>
      <c r="B2818" s="31" t="s">
        <v>5928</v>
      </c>
      <c r="C2818" s="137">
        <v>499</v>
      </c>
    </row>
    <row r="2819" spans="1:3" x14ac:dyDescent="0.2">
      <c r="A2819" s="152" t="s">
        <v>5931</v>
      </c>
      <c r="B2819" s="31" t="s">
        <v>5930</v>
      </c>
      <c r="C2819" s="137">
        <v>489</v>
      </c>
    </row>
    <row r="2820" spans="1:3" x14ac:dyDescent="0.2">
      <c r="A2820" s="152" t="s">
        <v>5933</v>
      </c>
      <c r="B2820" s="31" t="s">
        <v>5932</v>
      </c>
      <c r="C2820" s="137">
        <v>449</v>
      </c>
    </row>
    <row r="2821" spans="1:3" x14ac:dyDescent="0.2">
      <c r="A2821" s="152" t="s">
        <v>5935</v>
      </c>
      <c r="B2821" s="31" t="s">
        <v>5934</v>
      </c>
      <c r="C2821" s="137">
        <v>499</v>
      </c>
    </row>
    <row r="2822" spans="1:3" x14ac:dyDescent="0.2">
      <c r="A2822" s="152" t="s">
        <v>5937</v>
      </c>
      <c r="B2822" s="31" t="s">
        <v>5936</v>
      </c>
      <c r="C2822" s="137">
        <v>539</v>
      </c>
    </row>
    <row r="2823" spans="1:3" x14ac:dyDescent="0.2">
      <c r="A2823" s="152" t="s">
        <v>5939</v>
      </c>
      <c r="B2823" s="31" t="s">
        <v>5938</v>
      </c>
      <c r="C2823" s="137">
        <v>499</v>
      </c>
    </row>
    <row r="2824" spans="1:3" x14ac:dyDescent="0.2">
      <c r="A2824" s="152" t="s">
        <v>5941</v>
      </c>
      <c r="B2824" s="31" t="s">
        <v>5940</v>
      </c>
      <c r="C2824" s="137">
        <v>549</v>
      </c>
    </row>
    <row r="2825" spans="1:3" x14ac:dyDescent="0.2">
      <c r="A2825" s="152" t="s">
        <v>5943</v>
      </c>
      <c r="B2825" s="31" t="s">
        <v>5942</v>
      </c>
      <c r="C2825" s="137">
        <v>539</v>
      </c>
    </row>
    <row r="2826" spans="1:3" x14ac:dyDescent="0.2">
      <c r="A2826" s="152" t="s">
        <v>5945</v>
      </c>
      <c r="B2826" s="31" t="s">
        <v>5944</v>
      </c>
      <c r="C2826" s="137">
        <v>499</v>
      </c>
    </row>
    <row r="2827" spans="1:3" x14ac:dyDescent="0.2">
      <c r="A2827" s="152" t="s">
        <v>5947</v>
      </c>
      <c r="B2827" s="31" t="s">
        <v>5946</v>
      </c>
      <c r="C2827" s="137">
        <v>549</v>
      </c>
    </row>
    <row r="2828" spans="1:3" x14ac:dyDescent="0.2">
      <c r="A2828" s="152" t="s">
        <v>5949</v>
      </c>
      <c r="B2828" s="31" t="s">
        <v>5948</v>
      </c>
      <c r="C2828" s="137">
        <v>469</v>
      </c>
    </row>
    <row r="2829" spans="1:3" x14ac:dyDescent="0.2">
      <c r="A2829" s="152" t="s">
        <v>5951</v>
      </c>
      <c r="B2829" s="31" t="s">
        <v>5950</v>
      </c>
      <c r="C2829" s="137">
        <v>429</v>
      </c>
    </row>
    <row r="2830" spans="1:3" x14ac:dyDescent="0.2">
      <c r="A2830" s="152" t="s">
        <v>5953</v>
      </c>
      <c r="B2830" s="31" t="s">
        <v>5952</v>
      </c>
      <c r="C2830" s="137">
        <v>479</v>
      </c>
    </row>
    <row r="2831" spans="1:3" x14ac:dyDescent="0.2">
      <c r="A2831" s="152" t="s">
        <v>5955</v>
      </c>
      <c r="B2831" s="31" t="s">
        <v>5954</v>
      </c>
      <c r="C2831" s="137">
        <v>539</v>
      </c>
    </row>
    <row r="2832" spans="1:3" x14ac:dyDescent="0.2">
      <c r="A2832" s="152" t="s">
        <v>5957</v>
      </c>
      <c r="B2832" s="31" t="s">
        <v>5956</v>
      </c>
      <c r="C2832" s="137">
        <v>499</v>
      </c>
    </row>
    <row r="2833" spans="1:3" x14ac:dyDescent="0.2">
      <c r="A2833" s="152" t="s">
        <v>5959</v>
      </c>
      <c r="B2833" s="31" t="s">
        <v>5958</v>
      </c>
      <c r="C2833" s="137">
        <v>549</v>
      </c>
    </row>
    <row r="2834" spans="1:3" x14ac:dyDescent="0.2">
      <c r="A2834" s="152" t="s">
        <v>5961</v>
      </c>
      <c r="B2834" s="31" t="s">
        <v>5960</v>
      </c>
      <c r="C2834" s="137">
        <v>489</v>
      </c>
    </row>
    <row r="2835" spans="1:3" x14ac:dyDescent="0.2">
      <c r="A2835" s="152" t="s">
        <v>5963</v>
      </c>
      <c r="B2835" s="31" t="s">
        <v>5962</v>
      </c>
      <c r="C2835" s="137">
        <v>449</v>
      </c>
    </row>
    <row r="2836" spans="1:3" x14ac:dyDescent="0.2">
      <c r="A2836" s="152" t="s">
        <v>5965</v>
      </c>
      <c r="B2836" s="31" t="s">
        <v>5964</v>
      </c>
      <c r="C2836" s="137">
        <v>499</v>
      </c>
    </row>
    <row r="2837" spans="1:3" x14ac:dyDescent="0.2">
      <c r="A2837" s="152" t="s">
        <v>5967</v>
      </c>
      <c r="B2837" s="31" t="s">
        <v>5966</v>
      </c>
      <c r="C2837" s="137">
        <v>529</v>
      </c>
    </row>
    <row r="2838" spans="1:3" x14ac:dyDescent="0.2">
      <c r="A2838" s="152" t="s">
        <v>5969</v>
      </c>
      <c r="B2838" s="31" t="s">
        <v>5968</v>
      </c>
      <c r="C2838" s="137">
        <v>489</v>
      </c>
    </row>
    <row r="2839" spans="1:3" x14ac:dyDescent="0.2">
      <c r="A2839" s="152" t="s">
        <v>5971</v>
      </c>
      <c r="B2839" s="31" t="s">
        <v>5970</v>
      </c>
      <c r="C2839" s="137">
        <v>539</v>
      </c>
    </row>
    <row r="2840" spans="1:3" x14ac:dyDescent="0.2">
      <c r="A2840" s="152" t="s">
        <v>5973</v>
      </c>
      <c r="B2840" s="31" t="s">
        <v>5972</v>
      </c>
      <c r="C2840" s="137">
        <v>569</v>
      </c>
    </row>
    <row r="2841" spans="1:3" x14ac:dyDescent="0.2">
      <c r="A2841" s="152" t="s">
        <v>5975</v>
      </c>
      <c r="B2841" s="31" t="s">
        <v>5974</v>
      </c>
      <c r="C2841" s="137">
        <v>529</v>
      </c>
    </row>
    <row r="2842" spans="1:3" x14ac:dyDescent="0.2">
      <c r="A2842" s="152" t="s">
        <v>5977</v>
      </c>
      <c r="B2842" s="31" t="s">
        <v>5976</v>
      </c>
      <c r="C2842" s="137">
        <v>579</v>
      </c>
    </row>
    <row r="2843" spans="1:3" x14ac:dyDescent="0.2">
      <c r="A2843" s="152" t="s">
        <v>5979</v>
      </c>
      <c r="B2843" s="31" t="s">
        <v>5978</v>
      </c>
      <c r="C2843" s="137">
        <v>569</v>
      </c>
    </row>
    <row r="2844" spans="1:3" x14ac:dyDescent="0.2">
      <c r="A2844" s="152" t="s">
        <v>5981</v>
      </c>
      <c r="B2844" s="31" t="s">
        <v>5980</v>
      </c>
      <c r="C2844" s="137">
        <v>529</v>
      </c>
    </row>
    <row r="2845" spans="1:3" x14ac:dyDescent="0.2">
      <c r="A2845" s="152" t="s">
        <v>5983</v>
      </c>
      <c r="B2845" s="31" t="s">
        <v>5982</v>
      </c>
      <c r="C2845" s="137">
        <v>579</v>
      </c>
    </row>
    <row r="2846" spans="1:3" x14ac:dyDescent="0.2">
      <c r="A2846" s="152" t="s">
        <v>5985</v>
      </c>
      <c r="B2846" s="31" t="s">
        <v>5984</v>
      </c>
      <c r="C2846" s="137">
        <v>919</v>
      </c>
    </row>
    <row r="2847" spans="1:3" x14ac:dyDescent="0.2">
      <c r="A2847" s="152" t="s">
        <v>5987</v>
      </c>
      <c r="B2847" s="31" t="s">
        <v>5986</v>
      </c>
      <c r="C2847" s="137">
        <v>879</v>
      </c>
    </row>
    <row r="2848" spans="1:3" x14ac:dyDescent="0.2">
      <c r="A2848" s="152" t="s">
        <v>5989</v>
      </c>
      <c r="B2848" s="31" t="s">
        <v>5988</v>
      </c>
      <c r="C2848" s="137">
        <v>929</v>
      </c>
    </row>
    <row r="2849" spans="1:3" x14ac:dyDescent="0.2">
      <c r="A2849" s="152" t="s">
        <v>5991</v>
      </c>
      <c r="B2849" s="31" t="s">
        <v>5990</v>
      </c>
      <c r="C2849" s="137">
        <v>949</v>
      </c>
    </row>
    <row r="2850" spans="1:3" x14ac:dyDescent="0.2">
      <c r="A2850" s="152" t="s">
        <v>5993</v>
      </c>
      <c r="B2850" s="31" t="s">
        <v>5992</v>
      </c>
      <c r="C2850" s="137">
        <v>909</v>
      </c>
    </row>
    <row r="2851" spans="1:3" x14ac:dyDescent="0.2">
      <c r="A2851" s="152" t="s">
        <v>5995</v>
      </c>
      <c r="B2851" s="31" t="s">
        <v>5994</v>
      </c>
      <c r="C2851" s="137">
        <v>959</v>
      </c>
    </row>
    <row r="2852" spans="1:3" x14ac:dyDescent="0.2">
      <c r="A2852" s="152" t="s">
        <v>5997</v>
      </c>
      <c r="B2852" s="31" t="s">
        <v>5996</v>
      </c>
      <c r="C2852" s="137">
        <v>969</v>
      </c>
    </row>
    <row r="2853" spans="1:3" x14ac:dyDescent="0.2">
      <c r="A2853" s="152" t="s">
        <v>5999</v>
      </c>
      <c r="B2853" s="31" t="s">
        <v>5998</v>
      </c>
      <c r="C2853" s="137">
        <v>929</v>
      </c>
    </row>
    <row r="2854" spans="1:3" x14ac:dyDescent="0.2">
      <c r="A2854" s="152" t="s">
        <v>6001</v>
      </c>
      <c r="B2854" s="31" t="s">
        <v>6000</v>
      </c>
      <c r="C2854" s="137">
        <v>979</v>
      </c>
    </row>
    <row r="2855" spans="1:3" x14ac:dyDescent="0.2">
      <c r="A2855" s="152" t="s">
        <v>6003</v>
      </c>
      <c r="B2855" s="31" t="s">
        <v>6002</v>
      </c>
      <c r="C2855" s="137">
        <v>969</v>
      </c>
    </row>
    <row r="2856" spans="1:3" x14ac:dyDescent="0.2">
      <c r="A2856" s="152" t="s">
        <v>6005</v>
      </c>
      <c r="B2856" s="31" t="s">
        <v>6004</v>
      </c>
      <c r="C2856" s="137">
        <v>929</v>
      </c>
    </row>
    <row r="2857" spans="1:3" x14ac:dyDescent="0.2">
      <c r="A2857" s="152" t="s">
        <v>6007</v>
      </c>
      <c r="B2857" s="31" t="s">
        <v>6006</v>
      </c>
      <c r="C2857" s="137">
        <v>979</v>
      </c>
    </row>
    <row r="2858" spans="1:3" x14ac:dyDescent="0.2">
      <c r="A2858" s="152" t="s">
        <v>6009</v>
      </c>
      <c r="B2858" s="31" t="s">
        <v>6008</v>
      </c>
      <c r="C2858" s="137">
        <v>969</v>
      </c>
    </row>
    <row r="2859" spans="1:3" x14ac:dyDescent="0.2">
      <c r="A2859" s="152" t="s">
        <v>6011</v>
      </c>
      <c r="B2859" s="31" t="s">
        <v>6010</v>
      </c>
      <c r="C2859" s="137">
        <v>929</v>
      </c>
    </row>
    <row r="2860" spans="1:3" x14ac:dyDescent="0.2">
      <c r="A2860" s="152" t="s">
        <v>6013</v>
      </c>
      <c r="B2860" s="31" t="s">
        <v>6012</v>
      </c>
      <c r="C2860" s="137">
        <v>979</v>
      </c>
    </row>
    <row r="2861" spans="1:3" x14ac:dyDescent="0.2">
      <c r="A2861" s="152" t="s">
        <v>6015</v>
      </c>
      <c r="B2861" s="31" t="s">
        <v>6014</v>
      </c>
      <c r="C2861" s="137">
        <v>969</v>
      </c>
    </row>
    <row r="2862" spans="1:3" x14ac:dyDescent="0.2">
      <c r="A2862" s="152" t="s">
        <v>6017</v>
      </c>
      <c r="B2862" s="31" t="s">
        <v>6016</v>
      </c>
      <c r="C2862" s="137">
        <v>929</v>
      </c>
    </row>
    <row r="2863" spans="1:3" x14ac:dyDescent="0.2">
      <c r="A2863" s="152" t="s">
        <v>6019</v>
      </c>
      <c r="B2863" s="31" t="s">
        <v>6018</v>
      </c>
      <c r="C2863" s="137">
        <v>979</v>
      </c>
    </row>
    <row r="2864" spans="1:3" x14ac:dyDescent="0.2">
      <c r="A2864" s="152" t="s">
        <v>6021</v>
      </c>
      <c r="B2864" s="31" t="s">
        <v>6020</v>
      </c>
      <c r="C2864" s="137">
        <v>989</v>
      </c>
    </row>
    <row r="2865" spans="1:3" x14ac:dyDescent="0.2">
      <c r="A2865" s="152" t="s">
        <v>6023</v>
      </c>
      <c r="B2865" s="31" t="s">
        <v>6022</v>
      </c>
      <c r="C2865" s="137">
        <v>949</v>
      </c>
    </row>
    <row r="2866" spans="1:3" x14ac:dyDescent="0.2">
      <c r="A2866" s="152" t="s">
        <v>6025</v>
      </c>
      <c r="B2866" s="31" t="s">
        <v>6024</v>
      </c>
      <c r="C2866" s="137">
        <v>999</v>
      </c>
    </row>
    <row r="2867" spans="1:3" x14ac:dyDescent="0.2">
      <c r="A2867" s="152" t="s">
        <v>6027</v>
      </c>
      <c r="B2867" s="31" t="s">
        <v>6026</v>
      </c>
      <c r="C2867" s="137">
        <v>989</v>
      </c>
    </row>
    <row r="2868" spans="1:3" x14ac:dyDescent="0.2">
      <c r="A2868" s="152" t="s">
        <v>6029</v>
      </c>
      <c r="B2868" s="31" t="s">
        <v>6028</v>
      </c>
      <c r="C2868" s="137">
        <v>949</v>
      </c>
    </row>
    <row r="2869" spans="1:3" x14ac:dyDescent="0.2">
      <c r="A2869" s="152" t="s">
        <v>6031</v>
      </c>
      <c r="B2869" s="31" t="s">
        <v>6030</v>
      </c>
      <c r="C2869" s="137">
        <v>999</v>
      </c>
    </row>
    <row r="2870" spans="1:3" x14ac:dyDescent="0.2">
      <c r="A2870" s="152" t="s">
        <v>6033</v>
      </c>
      <c r="B2870" s="31" t="s">
        <v>6032</v>
      </c>
      <c r="C2870" s="137">
        <v>989</v>
      </c>
    </row>
    <row r="2871" spans="1:3" x14ac:dyDescent="0.2">
      <c r="A2871" s="152" t="s">
        <v>6035</v>
      </c>
      <c r="B2871" s="31" t="s">
        <v>6034</v>
      </c>
      <c r="C2871" s="137">
        <v>949</v>
      </c>
    </row>
    <row r="2872" spans="1:3" x14ac:dyDescent="0.2">
      <c r="A2872" s="152" t="s">
        <v>6037</v>
      </c>
      <c r="B2872" s="31" t="s">
        <v>6036</v>
      </c>
      <c r="C2872" s="137">
        <v>999</v>
      </c>
    </row>
    <row r="2873" spans="1:3" x14ac:dyDescent="0.2">
      <c r="A2873" s="152" t="s">
        <v>6039</v>
      </c>
      <c r="B2873" s="31" t="s">
        <v>6038</v>
      </c>
      <c r="C2873" s="137">
        <v>839</v>
      </c>
    </row>
    <row r="2874" spans="1:3" x14ac:dyDescent="0.2">
      <c r="A2874" s="152" t="s">
        <v>6041</v>
      </c>
      <c r="B2874" s="31" t="s">
        <v>6040</v>
      </c>
      <c r="C2874" s="137">
        <v>799</v>
      </c>
    </row>
    <row r="2875" spans="1:3" x14ac:dyDescent="0.2">
      <c r="A2875" s="152" t="s">
        <v>6043</v>
      </c>
      <c r="B2875" s="31" t="s">
        <v>6042</v>
      </c>
      <c r="C2875" s="137">
        <v>849</v>
      </c>
    </row>
    <row r="2876" spans="1:3" x14ac:dyDescent="0.2">
      <c r="A2876" s="152" t="s">
        <v>6045</v>
      </c>
      <c r="B2876" s="31" t="s">
        <v>6044</v>
      </c>
      <c r="C2876" s="137">
        <v>869</v>
      </c>
    </row>
    <row r="2877" spans="1:3" x14ac:dyDescent="0.2">
      <c r="A2877" s="152" t="s">
        <v>6047</v>
      </c>
      <c r="B2877" s="31" t="s">
        <v>6046</v>
      </c>
      <c r="C2877" s="137">
        <v>829</v>
      </c>
    </row>
    <row r="2878" spans="1:3" x14ac:dyDescent="0.2">
      <c r="A2878" s="152" t="s">
        <v>6049</v>
      </c>
      <c r="B2878" s="31" t="s">
        <v>6048</v>
      </c>
      <c r="C2878" s="137">
        <v>879</v>
      </c>
    </row>
    <row r="2879" spans="1:3" x14ac:dyDescent="0.2">
      <c r="A2879" s="152" t="s">
        <v>6051</v>
      </c>
      <c r="B2879" s="31" t="s">
        <v>6050</v>
      </c>
      <c r="C2879" s="137">
        <v>869</v>
      </c>
    </row>
    <row r="2880" spans="1:3" x14ac:dyDescent="0.2">
      <c r="A2880" s="152" t="s">
        <v>6053</v>
      </c>
      <c r="B2880" s="31" t="s">
        <v>6052</v>
      </c>
      <c r="C2880" s="137">
        <v>829</v>
      </c>
    </row>
    <row r="2881" spans="1:3" x14ac:dyDescent="0.2">
      <c r="A2881" s="152" t="s">
        <v>6055</v>
      </c>
      <c r="B2881" s="31" t="s">
        <v>6054</v>
      </c>
      <c r="C2881" s="137">
        <v>879</v>
      </c>
    </row>
    <row r="2882" spans="1:3" x14ac:dyDescent="0.2">
      <c r="A2882" s="152" t="s">
        <v>6057</v>
      </c>
      <c r="B2882" s="31" t="s">
        <v>6056</v>
      </c>
      <c r="C2882" s="137">
        <v>889</v>
      </c>
    </row>
    <row r="2883" spans="1:3" x14ac:dyDescent="0.2">
      <c r="A2883" s="152" t="s">
        <v>6059</v>
      </c>
      <c r="B2883" s="31" t="s">
        <v>6058</v>
      </c>
      <c r="C2883" s="137">
        <v>849</v>
      </c>
    </row>
    <row r="2884" spans="1:3" x14ac:dyDescent="0.2">
      <c r="A2884" s="152" t="s">
        <v>6061</v>
      </c>
      <c r="B2884" s="31" t="s">
        <v>6060</v>
      </c>
      <c r="C2884" s="137">
        <v>899</v>
      </c>
    </row>
    <row r="2885" spans="1:3" x14ac:dyDescent="0.2">
      <c r="A2885" s="152" t="s">
        <v>6063</v>
      </c>
      <c r="B2885" s="31" t="s">
        <v>6062</v>
      </c>
      <c r="C2885" s="137">
        <v>889</v>
      </c>
    </row>
    <row r="2886" spans="1:3" x14ac:dyDescent="0.2">
      <c r="A2886" s="152" t="s">
        <v>6065</v>
      </c>
      <c r="B2886" s="31" t="s">
        <v>6064</v>
      </c>
      <c r="C2886" s="137">
        <v>849</v>
      </c>
    </row>
    <row r="2887" spans="1:3" x14ac:dyDescent="0.2">
      <c r="A2887" s="152" t="s">
        <v>6067</v>
      </c>
      <c r="B2887" s="31" t="s">
        <v>6066</v>
      </c>
      <c r="C2887" s="137">
        <v>899</v>
      </c>
    </row>
    <row r="2888" spans="1:3" x14ac:dyDescent="0.2">
      <c r="A2888" s="152" t="s">
        <v>6069</v>
      </c>
      <c r="B2888" s="31" t="s">
        <v>6068</v>
      </c>
      <c r="C2888" s="137">
        <v>889</v>
      </c>
    </row>
    <row r="2889" spans="1:3" x14ac:dyDescent="0.2">
      <c r="A2889" s="152" t="s">
        <v>6071</v>
      </c>
      <c r="B2889" s="31" t="s">
        <v>6070</v>
      </c>
      <c r="C2889" s="137">
        <v>849</v>
      </c>
    </row>
    <row r="2890" spans="1:3" x14ac:dyDescent="0.2">
      <c r="A2890" s="152" t="s">
        <v>6073</v>
      </c>
      <c r="B2890" s="31" t="s">
        <v>6072</v>
      </c>
      <c r="C2890" s="137">
        <v>899</v>
      </c>
    </row>
    <row r="2891" spans="1:3" x14ac:dyDescent="0.2">
      <c r="A2891" s="152" t="s">
        <v>6075</v>
      </c>
      <c r="B2891" s="31" t="s">
        <v>6074</v>
      </c>
      <c r="C2891" s="137">
        <v>379</v>
      </c>
    </row>
    <row r="2892" spans="1:3" x14ac:dyDescent="0.2">
      <c r="A2892" s="152" t="s">
        <v>6077</v>
      </c>
      <c r="B2892" s="31" t="s">
        <v>6076</v>
      </c>
      <c r="C2892" s="137">
        <v>339</v>
      </c>
    </row>
    <row r="2893" spans="1:3" x14ac:dyDescent="0.2">
      <c r="A2893" s="152" t="s">
        <v>6079</v>
      </c>
      <c r="B2893" s="31" t="s">
        <v>6078</v>
      </c>
      <c r="C2893" s="137">
        <v>389</v>
      </c>
    </row>
    <row r="2894" spans="1:3" x14ac:dyDescent="0.2">
      <c r="A2894" s="152" t="s">
        <v>6081</v>
      </c>
      <c r="B2894" s="31" t="s">
        <v>6080</v>
      </c>
      <c r="C2894" s="137">
        <v>249</v>
      </c>
    </row>
    <row r="2895" spans="1:3" x14ac:dyDescent="0.2">
      <c r="A2895" s="152" t="s">
        <v>6083</v>
      </c>
      <c r="B2895" s="31" t="s">
        <v>6082</v>
      </c>
      <c r="C2895" s="137">
        <v>209</v>
      </c>
    </row>
    <row r="2896" spans="1:3" x14ac:dyDescent="0.2">
      <c r="A2896" s="152" t="s">
        <v>6085</v>
      </c>
      <c r="B2896" s="31" t="s">
        <v>6084</v>
      </c>
      <c r="C2896" s="137">
        <v>259</v>
      </c>
    </row>
    <row r="2897" spans="1:3" x14ac:dyDescent="0.2">
      <c r="A2897" s="152" t="s">
        <v>6087</v>
      </c>
      <c r="B2897" s="31" t="s">
        <v>6086</v>
      </c>
      <c r="C2897" s="137">
        <v>269</v>
      </c>
    </row>
    <row r="2898" spans="1:3" x14ac:dyDescent="0.2">
      <c r="A2898" s="152" t="s">
        <v>6089</v>
      </c>
      <c r="B2898" s="31" t="s">
        <v>6088</v>
      </c>
      <c r="C2898" s="137">
        <v>229</v>
      </c>
    </row>
    <row r="2899" spans="1:3" x14ac:dyDescent="0.2">
      <c r="A2899" s="152" t="s">
        <v>6091</v>
      </c>
      <c r="B2899" s="31" t="s">
        <v>6090</v>
      </c>
      <c r="C2899" s="137">
        <v>279</v>
      </c>
    </row>
    <row r="2900" spans="1:3" x14ac:dyDescent="0.2">
      <c r="A2900" s="152" t="s">
        <v>6093</v>
      </c>
      <c r="B2900" s="31" t="s">
        <v>6092</v>
      </c>
      <c r="C2900" s="137">
        <v>269</v>
      </c>
    </row>
    <row r="2901" spans="1:3" x14ac:dyDescent="0.2">
      <c r="A2901" s="152" t="s">
        <v>6095</v>
      </c>
      <c r="B2901" s="31" t="s">
        <v>6094</v>
      </c>
      <c r="C2901" s="137">
        <v>229</v>
      </c>
    </row>
    <row r="2902" spans="1:3" x14ac:dyDescent="0.2">
      <c r="A2902" s="152" t="s">
        <v>6097</v>
      </c>
      <c r="B2902" s="31" t="s">
        <v>6096</v>
      </c>
      <c r="C2902" s="137">
        <v>279</v>
      </c>
    </row>
    <row r="2903" spans="1:3" x14ac:dyDescent="0.2">
      <c r="A2903" s="152" t="s">
        <v>6099</v>
      </c>
      <c r="B2903" s="31" t="s">
        <v>6098</v>
      </c>
      <c r="C2903" s="137">
        <v>299</v>
      </c>
    </row>
    <row r="2904" spans="1:3" x14ac:dyDescent="0.2">
      <c r="A2904" s="152" t="s">
        <v>6101</v>
      </c>
      <c r="B2904" s="31" t="s">
        <v>6100</v>
      </c>
      <c r="C2904" s="137">
        <v>259</v>
      </c>
    </row>
    <row r="2905" spans="1:3" x14ac:dyDescent="0.2">
      <c r="A2905" s="152" t="s">
        <v>6103</v>
      </c>
      <c r="B2905" s="31" t="s">
        <v>6102</v>
      </c>
      <c r="C2905" s="137">
        <v>309</v>
      </c>
    </row>
    <row r="2906" spans="1:3" x14ac:dyDescent="0.2">
      <c r="A2906" s="152" t="s">
        <v>6105</v>
      </c>
      <c r="B2906" s="31" t="s">
        <v>6104</v>
      </c>
      <c r="C2906" s="137">
        <v>529</v>
      </c>
    </row>
    <row r="2907" spans="1:3" x14ac:dyDescent="0.2">
      <c r="A2907" s="152" t="s">
        <v>6107</v>
      </c>
      <c r="B2907" s="31" t="s">
        <v>6106</v>
      </c>
      <c r="C2907" s="137">
        <v>489</v>
      </c>
    </row>
    <row r="2908" spans="1:3" x14ac:dyDescent="0.2">
      <c r="A2908" s="152" t="s">
        <v>6109</v>
      </c>
      <c r="B2908" s="31" t="s">
        <v>6108</v>
      </c>
      <c r="C2908" s="137">
        <v>539</v>
      </c>
    </row>
    <row r="2909" spans="1:3" x14ac:dyDescent="0.2">
      <c r="A2909" s="152" t="s">
        <v>6111</v>
      </c>
      <c r="B2909" s="31" t="s">
        <v>6110</v>
      </c>
      <c r="C2909" s="137">
        <v>529</v>
      </c>
    </row>
    <row r="2910" spans="1:3" x14ac:dyDescent="0.2">
      <c r="A2910" s="152" t="s">
        <v>6113</v>
      </c>
      <c r="B2910" s="31" t="s">
        <v>6112</v>
      </c>
      <c r="C2910" s="137">
        <v>489</v>
      </c>
    </row>
    <row r="2911" spans="1:3" x14ac:dyDescent="0.2">
      <c r="A2911" s="152" t="s">
        <v>6115</v>
      </c>
      <c r="B2911" s="31" t="s">
        <v>6114</v>
      </c>
      <c r="C2911" s="137">
        <v>539</v>
      </c>
    </row>
    <row r="2912" spans="1:3" x14ac:dyDescent="0.2">
      <c r="A2912" s="152" t="s">
        <v>6117</v>
      </c>
      <c r="B2912" s="31" t="s">
        <v>6116</v>
      </c>
      <c r="C2912" s="137">
        <v>529</v>
      </c>
    </row>
    <row r="2913" spans="1:3" x14ac:dyDescent="0.2">
      <c r="A2913" s="152" t="s">
        <v>6119</v>
      </c>
      <c r="B2913" s="31" t="s">
        <v>6118</v>
      </c>
      <c r="C2913" s="137">
        <v>489</v>
      </c>
    </row>
    <row r="2914" spans="1:3" x14ac:dyDescent="0.2">
      <c r="A2914" s="152" t="s">
        <v>6121</v>
      </c>
      <c r="B2914" s="31" t="s">
        <v>6120</v>
      </c>
      <c r="C2914" s="137">
        <v>539</v>
      </c>
    </row>
    <row r="2915" spans="1:3" x14ac:dyDescent="0.2">
      <c r="A2915" s="152" t="s">
        <v>6123</v>
      </c>
      <c r="B2915" s="31" t="s">
        <v>6122</v>
      </c>
      <c r="C2915" s="137">
        <v>569</v>
      </c>
    </row>
    <row r="2916" spans="1:3" x14ac:dyDescent="0.2">
      <c r="A2916" s="152" t="s">
        <v>6125</v>
      </c>
      <c r="B2916" s="31" t="s">
        <v>6124</v>
      </c>
      <c r="C2916" s="137">
        <v>529</v>
      </c>
    </row>
    <row r="2917" spans="1:3" x14ac:dyDescent="0.2">
      <c r="A2917" s="152" t="s">
        <v>6127</v>
      </c>
      <c r="B2917" s="31" t="s">
        <v>6126</v>
      </c>
      <c r="C2917" s="137">
        <v>579</v>
      </c>
    </row>
    <row r="2918" spans="1:3" x14ac:dyDescent="0.2">
      <c r="A2918" s="152" t="s">
        <v>6129</v>
      </c>
      <c r="B2918" s="31" t="s">
        <v>6128</v>
      </c>
      <c r="C2918" s="137">
        <v>579</v>
      </c>
    </row>
    <row r="2919" spans="1:3" x14ac:dyDescent="0.2">
      <c r="A2919" s="152" t="s">
        <v>6131</v>
      </c>
      <c r="B2919" s="31" t="s">
        <v>6130</v>
      </c>
      <c r="C2919" s="137">
        <v>539</v>
      </c>
    </row>
    <row r="2920" spans="1:3" x14ac:dyDescent="0.2">
      <c r="A2920" s="152" t="s">
        <v>6133</v>
      </c>
      <c r="B2920" s="31" t="s">
        <v>6132</v>
      </c>
      <c r="C2920" s="137">
        <v>589</v>
      </c>
    </row>
    <row r="2921" spans="1:3" x14ac:dyDescent="0.2">
      <c r="A2921" s="152" t="s">
        <v>6135</v>
      </c>
      <c r="B2921" s="31" t="s">
        <v>6134</v>
      </c>
      <c r="C2921" s="137">
        <v>579</v>
      </c>
    </row>
    <row r="2922" spans="1:3" x14ac:dyDescent="0.2">
      <c r="A2922" s="152" t="s">
        <v>6137</v>
      </c>
      <c r="B2922" s="31" t="s">
        <v>6136</v>
      </c>
      <c r="C2922" s="137">
        <v>539</v>
      </c>
    </row>
    <row r="2923" spans="1:3" x14ac:dyDescent="0.2">
      <c r="A2923" s="152" t="s">
        <v>6139</v>
      </c>
      <c r="B2923" s="31" t="s">
        <v>6138</v>
      </c>
      <c r="C2923" s="137">
        <v>589</v>
      </c>
    </row>
    <row r="2924" spans="1:3" x14ac:dyDescent="0.2">
      <c r="A2924" s="152" t="s">
        <v>6141</v>
      </c>
      <c r="B2924" s="31" t="s">
        <v>6140</v>
      </c>
      <c r="C2924" s="137">
        <v>419</v>
      </c>
    </row>
    <row r="2925" spans="1:3" x14ac:dyDescent="0.2">
      <c r="A2925" s="152" t="s">
        <v>6143</v>
      </c>
      <c r="B2925" s="31" t="s">
        <v>6142</v>
      </c>
      <c r="C2925" s="137">
        <v>379</v>
      </c>
    </row>
    <row r="2926" spans="1:3" x14ac:dyDescent="0.2">
      <c r="A2926" s="152" t="s">
        <v>6145</v>
      </c>
      <c r="B2926" s="31" t="s">
        <v>6144</v>
      </c>
      <c r="C2926" s="137">
        <v>429</v>
      </c>
    </row>
    <row r="2927" spans="1:3" x14ac:dyDescent="0.2">
      <c r="A2927" s="152" t="s">
        <v>6147</v>
      </c>
      <c r="B2927" s="31" t="s">
        <v>6146</v>
      </c>
      <c r="C2927" s="137">
        <v>449</v>
      </c>
    </row>
    <row r="2928" spans="1:3" x14ac:dyDescent="0.2">
      <c r="A2928" s="152" t="s">
        <v>6149</v>
      </c>
      <c r="B2928" s="31" t="s">
        <v>6148</v>
      </c>
      <c r="C2928" s="137">
        <v>409</v>
      </c>
    </row>
    <row r="2929" spans="1:3" x14ac:dyDescent="0.2">
      <c r="A2929" s="152" t="s">
        <v>6151</v>
      </c>
      <c r="B2929" s="31" t="s">
        <v>6150</v>
      </c>
      <c r="C2929" s="137">
        <v>459</v>
      </c>
    </row>
    <row r="2930" spans="1:3" x14ac:dyDescent="0.2">
      <c r="A2930" s="152" t="s">
        <v>6153</v>
      </c>
      <c r="B2930" s="31" t="s">
        <v>6152</v>
      </c>
      <c r="C2930" s="137">
        <v>439</v>
      </c>
    </row>
    <row r="2931" spans="1:3" x14ac:dyDescent="0.2">
      <c r="A2931" s="152" t="s">
        <v>6155</v>
      </c>
      <c r="B2931" s="31" t="s">
        <v>6154</v>
      </c>
      <c r="C2931" s="137">
        <v>399</v>
      </c>
    </row>
    <row r="2932" spans="1:3" x14ac:dyDescent="0.2">
      <c r="A2932" s="152" t="s">
        <v>6157</v>
      </c>
      <c r="B2932" s="31" t="s">
        <v>6156</v>
      </c>
      <c r="C2932" s="137">
        <v>449</v>
      </c>
    </row>
    <row r="2933" spans="1:3" x14ac:dyDescent="0.2">
      <c r="A2933" s="152" t="s">
        <v>6159</v>
      </c>
      <c r="B2933" s="31" t="s">
        <v>6158</v>
      </c>
      <c r="C2933" s="137">
        <v>179</v>
      </c>
    </row>
    <row r="2934" spans="1:3" x14ac:dyDescent="0.2">
      <c r="A2934" s="152" t="s">
        <v>6161</v>
      </c>
      <c r="B2934" s="31" t="s">
        <v>6160</v>
      </c>
      <c r="C2934" s="137">
        <v>139</v>
      </c>
    </row>
    <row r="2935" spans="1:3" x14ac:dyDescent="0.2">
      <c r="A2935" s="152" t="s">
        <v>6163</v>
      </c>
      <c r="B2935" s="31" t="s">
        <v>6162</v>
      </c>
      <c r="C2935" s="137">
        <v>189</v>
      </c>
    </row>
    <row r="2936" spans="1:3" x14ac:dyDescent="0.2">
      <c r="A2936" s="152" t="s">
        <v>6165</v>
      </c>
      <c r="B2936" s="31" t="s">
        <v>6164</v>
      </c>
      <c r="C2936" s="137">
        <v>129</v>
      </c>
    </row>
    <row r="2937" spans="1:3" x14ac:dyDescent="0.2">
      <c r="A2937" s="152" t="s">
        <v>6167</v>
      </c>
      <c r="B2937" s="31" t="s">
        <v>6166</v>
      </c>
      <c r="C2937" s="137">
        <v>89</v>
      </c>
    </row>
    <row r="2938" spans="1:3" x14ac:dyDescent="0.2">
      <c r="A2938" s="152" t="s">
        <v>6169</v>
      </c>
      <c r="B2938" s="31" t="s">
        <v>6168</v>
      </c>
      <c r="C2938" s="137">
        <v>139</v>
      </c>
    </row>
    <row r="2939" spans="1:3" x14ac:dyDescent="0.2">
      <c r="A2939" s="152" t="s">
        <v>6171</v>
      </c>
      <c r="B2939" s="31" t="s">
        <v>6170</v>
      </c>
      <c r="C2939" s="137">
        <v>289</v>
      </c>
    </row>
    <row r="2940" spans="1:3" x14ac:dyDescent="0.2">
      <c r="A2940" s="152" t="s">
        <v>6173</v>
      </c>
      <c r="B2940" s="31" t="s">
        <v>6172</v>
      </c>
      <c r="C2940" s="137">
        <v>249</v>
      </c>
    </row>
    <row r="2941" spans="1:3" x14ac:dyDescent="0.2">
      <c r="A2941" s="152" t="s">
        <v>6175</v>
      </c>
      <c r="B2941" s="31" t="s">
        <v>6174</v>
      </c>
      <c r="C2941" s="137">
        <v>299</v>
      </c>
    </row>
    <row r="2942" spans="1:3" x14ac:dyDescent="0.2">
      <c r="A2942" s="152" t="s">
        <v>6177</v>
      </c>
      <c r="B2942" s="31" t="s">
        <v>6176</v>
      </c>
      <c r="C2942" s="137">
        <v>239</v>
      </c>
    </row>
    <row r="2943" spans="1:3" x14ac:dyDescent="0.2">
      <c r="A2943" s="152" t="s">
        <v>6179</v>
      </c>
      <c r="B2943" s="31" t="s">
        <v>6178</v>
      </c>
      <c r="C2943" s="137">
        <v>199</v>
      </c>
    </row>
    <row r="2944" spans="1:3" x14ac:dyDescent="0.2">
      <c r="A2944" s="152" t="s">
        <v>6181</v>
      </c>
      <c r="B2944" s="31" t="s">
        <v>6180</v>
      </c>
      <c r="C2944" s="137">
        <v>249</v>
      </c>
    </row>
    <row r="2945" spans="1:3" x14ac:dyDescent="0.2">
      <c r="A2945" s="152" t="s">
        <v>6183</v>
      </c>
      <c r="B2945" s="31" t="s">
        <v>6182</v>
      </c>
      <c r="C2945" s="137">
        <v>119</v>
      </c>
    </row>
    <row r="2946" spans="1:3" x14ac:dyDescent="0.2">
      <c r="A2946" s="152" t="s">
        <v>6185</v>
      </c>
      <c r="B2946" s="31" t="s">
        <v>6184</v>
      </c>
      <c r="C2946" s="137">
        <v>79</v>
      </c>
    </row>
    <row r="2947" spans="1:3" x14ac:dyDescent="0.2">
      <c r="A2947" s="152" t="s">
        <v>6187</v>
      </c>
      <c r="B2947" s="31" t="s">
        <v>6186</v>
      </c>
      <c r="C2947" s="137">
        <v>129</v>
      </c>
    </row>
    <row r="2948" spans="1:3" x14ac:dyDescent="0.2">
      <c r="A2948" s="152" t="s">
        <v>6189</v>
      </c>
      <c r="B2948" s="31" t="s">
        <v>6188</v>
      </c>
      <c r="C2948" s="137">
        <v>339</v>
      </c>
    </row>
    <row r="2949" spans="1:3" x14ac:dyDescent="0.2">
      <c r="A2949" s="152" t="s">
        <v>6191</v>
      </c>
      <c r="B2949" s="31" t="s">
        <v>6190</v>
      </c>
      <c r="C2949" s="137">
        <v>299</v>
      </c>
    </row>
    <row r="2950" spans="1:3" x14ac:dyDescent="0.2">
      <c r="A2950" s="152" t="s">
        <v>6193</v>
      </c>
      <c r="B2950" s="31" t="s">
        <v>6192</v>
      </c>
      <c r="C2950" s="137">
        <v>349</v>
      </c>
    </row>
    <row r="2951" spans="1:3" x14ac:dyDescent="0.2">
      <c r="A2951" s="152" t="s">
        <v>6195</v>
      </c>
      <c r="B2951" s="31" t="s">
        <v>6194</v>
      </c>
      <c r="C2951" s="137">
        <v>339</v>
      </c>
    </row>
    <row r="2952" spans="1:3" x14ac:dyDescent="0.2">
      <c r="A2952" s="152" t="s">
        <v>6197</v>
      </c>
      <c r="B2952" s="31" t="s">
        <v>6196</v>
      </c>
      <c r="C2952" s="137">
        <v>299</v>
      </c>
    </row>
    <row r="2953" spans="1:3" x14ac:dyDescent="0.2">
      <c r="A2953" s="152" t="s">
        <v>6199</v>
      </c>
      <c r="B2953" s="31" t="s">
        <v>6198</v>
      </c>
      <c r="C2953" s="137">
        <v>349</v>
      </c>
    </row>
    <row r="2954" spans="1:3" x14ac:dyDescent="0.2">
      <c r="A2954" s="152" t="s">
        <v>6201</v>
      </c>
      <c r="B2954" s="31" t="s">
        <v>6200</v>
      </c>
      <c r="C2954" s="137">
        <v>339</v>
      </c>
    </row>
    <row r="2955" spans="1:3" x14ac:dyDescent="0.2">
      <c r="A2955" s="152" t="s">
        <v>6203</v>
      </c>
      <c r="B2955" s="31" t="s">
        <v>6202</v>
      </c>
      <c r="C2955" s="137">
        <v>299</v>
      </c>
    </row>
    <row r="2956" spans="1:3" x14ac:dyDescent="0.2">
      <c r="A2956" s="152" t="s">
        <v>6205</v>
      </c>
      <c r="B2956" s="31" t="s">
        <v>6204</v>
      </c>
      <c r="C2956" s="137">
        <v>349</v>
      </c>
    </row>
    <row r="2957" spans="1:3" x14ac:dyDescent="0.2">
      <c r="A2957" s="152" t="s">
        <v>6207</v>
      </c>
      <c r="B2957" s="31" t="s">
        <v>6206</v>
      </c>
      <c r="C2957" s="137">
        <v>339</v>
      </c>
    </row>
    <row r="2958" spans="1:3" x14ac:dyDescent="0.2">
      <c r="A2958" s="152" t="s">
        <v>6209</v>
      </c>
      <c r="B2958" s="31" t="s">
        <v>6208</v>
      </c>
      <c r="C2958" s="137">
        <v>299</v>
      </c>
    </row>
    <row r="2959" spans="1:3" x14ac:dyDescent="0.2">
      <c r="A2959" s="152" t="s">
        <v>6211</v>
      </c>
      <c r="B2959" s="31" t="s">
        <v>6210</v>
      </c>
      <c r="C2959" s="137">
        <v>349</v>
      </c>
    </row>
    <row r="2960" spans="1:3" x14ac:dyDescent="0.2">
      <c r="A2960" s="152" t="s">
        <v>6213</v>
      </c>
      <c r="B2960" s="31" t="s">
        <v>6212</v>
      </c>
      <c r="C2960" s="137">
        <v>359</v>
      </c>
    </row>
    <row r="2961" spans="1:3" x14ac:dyDescent="0.2">
      <c r="A2961" s="152" t="s">
        <v>6215</v>
      </c>
      <c r="B2961" s="31" t="s">
        <v>6214</v>
      </c>
      <c r="C2961" s="137">
        <v>319</v>
      </c>
    </row>
    <row r="2962" spans="1:3" x14ac:dyDescent="0.2">
      <c r="A2962" s="152" t="s">
        <v>6217</v>
      </c>
      <c r="B2962" s="31" t="s">
        <v>6216</v>
      </c>
      <c r="C2962" s="137">
        <v>369</v>
      </c>
    </row>
    <row r="2963" spans="1:3" x14ac:dyDescent="0.2">
      <c r="A2963" s="152" t="s">
        <v>6219</v>
      </c>
      <c r="B2963" s="31" t="s">
        <v>6218</v>
      </c>
      <c r="C2963" s="137">
        <v>449</v>
      </c>
    </row>
    <row r="2964" spans="1:3" x14ac:dyDescent="0.2">
      <c r="A2964" s="152" t="s">
        <v>6221</v>
      </c>
      <c r="B2964" s="31" t="s">
        <v>6220</v>
      </c>
      <c r="C2964" s="137">
        <v>409</v>
      </c>
    </row>
    <row r="2965" spans="1:3" x14ac:dyDescent="0.2">
      <c r="A2965" s="152" t="s">
        <v>6223</v>
      </c>
      <c r="B2965" s="31" t="s">
        <v>6222</v>
      </c>
      <c r="C2965" s="137">
        <v>459</v>
      </c>
    </row>
    <row r="2966" spans="1:3" x14ac:dyDescent="0.2">
      <c r="A2966" s="152" t="s">
        <v>6225</v>
      </c>
      <c r="B2966" s="31" t="s">
        <v>6224</v>
      </c>
      <c r="C2966" s="137">
        <v>339</v>
      </c>
    </row>
    <row r="2967" spans="1:3" x14ac:dyDescent="0.2">
      <c r="A2967" s="152" t="s">
        <v>6227</v>
      </c>
      <c r="B2967" s="31" t="s">
        <v>6226</v>
      </c>
      <c r="C2967" s="137">
        <v>299</v>
      </c>
    </row>
    <row r="2968" spans="1:3" x14ac:dyDescent="0.2">
      <c r="A2968" s="152" t="s">
        <v>6229</v>
      </c>
      <c r="B2968" s="31" t="s">
        <v>6228</v>
      </c>
      <c r="C2968" s="137">
        <v>349</v>
      </c>
    </row>
    <row r="2969" spans="1:3" x14ac:dyDescent="0.2">
      <c r="A2969" s="152" t="s">
        <v>6231</v>
      </c>
      <c r="B2969" s="31" t="s">
        <v>6230</v>
      </c>
      <c r="C2969" s="137">
        <v>339</v>
      </c>
    </row>
    <row r="2970" spans="1:3" x14ac:dyDescent="0.2">
      <c r="A2970" s="152" t="s">
        <v>6233</v>
      </c>
      <c r="B2970" s="31" t="s">
        <v>6232</v>
      </c>
      <c r="C2970" s="137">
        <v>299</v>
      </c>
    </row>
    <row r="2971" spans="1:3" x14ac:dyDescent="0.2">
      <c r="A2971" s="152" t="s">
        <v>6235</v>
      </c>
      <c r="B2971" s="31" t="s">
        <v>6234</v>
      </c>
      <c r="C2971" s="137">
        <v>349</v>
      </c>
    </row>
    <row r="2972" spans="1:3" x14ac:dyDescent="0.2">
      <c r="A2972" s="152" t="s">
        <v>6237</v>
      </c>
      <c r="B2972" s="31" t="s">
        <v>6236</v>
      </c>
      <c r="C2972" s="137">
        <v>359</v>
      </c>
    </row>
    <row r="2973" spans="1:3" x14ac:dyDescent="0.2">
      <c r="A2973" s="152" t="s">
        <v>6239</v>
      </c>
      <c r="B2973" s="31" t="s">
        <v>6238</v>
      </c>
      <c r="C2973" s="137">
        <v>319</v>
      </c>
    </row>
    <row r="2974" spans="1:3" x14ac:dyDescent="0.2">
      <c r="A2974" s="152" t="s">
        <v>6241</v>
      </c>
      <c r="B2974" s="31" t="s">
        <v>6240</v>
      </c>
      <c r="C2974" s="137">
        <v>369</v>
      </c>
    </row>
    <row r="2975" spans="1:3" x14ac:dyDescent="0.2">
      <c r="A2975" s="152" t="s">
        <v>6243</v>
      </c>
      <c r="B2975" s="31" t="s">
        <v>6242</v>
      </c>
      <c r="C2975" s="137">
        <v>179</v>
      </c>
    </row>
    <row r="2976" spans="1:3" x14ac:dyDescent="0.2">
      <c r="A2976" s="152" t="s">
        <v>6245</v>
      </c>
      <c r="B2976" s="31" t="s">
        <v>6244</v>
      </c>
      <c r="C2976" s="137">
        <v>139</v>
      </c>
    </row>
    <row r="2977" spans="1:3" x14ac:dyDescent="0.2">
      <c r="A2977" s="152" t="s">
        <v>6247</v>
      </c>
      <c r="B2977" s="31" t="s">
        <v>6246</v>
      </c>
      <c r="C2977" s="137">
        <v>189</v>
      </c>
    </row>
    <row r="2978" spans="1:3" x14ac:dyDescent="0.2">
      <c r="A2978" s="152" t="s">
        <v>6249</v>
      </c>
      <c r="B2978" s="31" t="s">
        <v>6248</v>
      </c>
      <c r="C2978" s="137">
        <v>199</v>
      </c>
    </row>
    <row r="2979" spans="1:3" x14ac:dyDescent="0.2">
      <c r="A2979" s="152" t="s">
        <v>6251</v>
      </c>
      <c r="B2979" s="31" t="s">
        <v>6250</v>
      </c>
      <c r="C2979" s="137">
        <v>159</v>
      </c>
    </row>
    <row r="2980" spans="1:3" x14ac:dyDescent="0.2">
      <c r="A2980" s="152" t="s">
        <v>6253</v>
      </c>
      <c r="B2980" s="31" t="s">
        <v>6252</v>
      </c>
      <c r="C2980" s="137">
        <v>209</v>
      </c>
    </row>
    <row r="2981" spans="1:3" x14ac:dyDescent="0.2">
      <c r="A2981" s="152" t="s">
        <v>6255</v>
      </c>
      <c r="B2981" s="31" t="s">
        <v>6254</v>
      </c>
      <c r="C2981" s="137">
        <v>239</v>
      </c>
    </row>
    <row r="2982" spans="1:3" x14ac:dyDescent="0.2">
      <c r="A2982" s="152" t="s">
        <v>6257</v>
      </c>
      <c r="B2982" s="31" t="s">
        <v>6256</v>
      </c>
      <c r="C2982" s="137">
        <v>199</v>
      </c>
    </row>
    <row r="2983" spans="1:3" x14ac:dyDescent="0.2">
      <c r="A2983" s="152" t="s">
        <v>6259</v>
      </c>
      <c r="B2983" s="31" t="s">
        <v>6258</v>
      </c>
      <c r="C2983" s="137">
        <v>249</v>
      </c>
    </row>
    <row r="2984" spans="1:3" x14ac:dyDescent="0.2">
      <c r="A2984" s="152" t="s">
        <v>6261</v>
      </c>
      <c r="B2984" s="31" t="s">
        <v>6260</v>
      </c>
      <c r="C2984" s="137">
        <v>439</v>
      </c>
    </row>
    <row r="2985" spans="1:3" x14ac:dyDescent="0.2">
      <c r="A2985" s="152" t="s">
        <v>6263</v>
      </c>
      <c r="B2985" s="31" t="s">
        <v>6262</v>
      </c>
      <c r="C2985" s="137">
        <v>399</v>
      </c>
    </row>
    <row r="2986" spans="1:3" x14ac:dyDescent="0.2">
      <c r="A2986" s="152" t="s">
        <v>6265</v>
      </c>
      <c r="B2986" s="31" t="s">
        <v>6264</v>
      </c>
      <c r="C2986" s="137">
        <v>449</v>
      </c>
    </row>
    <row r="2987" spans="1:3" x14ac:dyDescent="0.2">
      <c r="A2987" s="152" t="s">
        <v>6267</v>
      </c>
      <c r="B2987" s="31" t="s">
        <v>6266</v>
      </c>
      <c r="C2987" s="137">
        <v>419</v>
      </c>
    </row>
    <row r="2988" spans="1:3" x14ac:dyDescent="0.2">
      <c r="A2988" s="152" t="s">
        <v>6269</v>
      </c>
      <c r="B2988" s="31" t="s">
        <v>6268</v>
      </c>
      <c r="C2988" s="137">
        <v>379</v>
      </c>
    </row>
    <row r="2989" spans="1:3" x14ac:dyDescent="0.2">
      <c r="A2989" s="152" t="s">
        <v>6271</v>
      </c>
      <c r="B2989" s="31" t="s">
        <v>6270</v>
      </c>
      <c r="C2989" s="137">
        <v>429</v>
      </c>
    </row>
    <row r="2990" spans="1:3" x14ac:dyDescent="0.2">
      <c r="A2990" s="152" t="s">
        <v>6273</v>
      </c>
      <c r="B2990" s="31" t="s">
        <v>6272</v>
      </c>
      <c r="C2990" s="137">
        <v>419</v>
      </c>
    </row>
    <row r="2991" spans="1:3" x14ac:dyDescent="0.2">
      <c r="A2991" s="152" t="s">
        <v>6275</v>
      </c>
      <c r="B2991" s="31" t="s">
        <v>6274</v>
      </c>
      <c r="C2991" s="137">
        <v>379</v>
      </c>
    </row>
    <row r="2992" spans="1:3" x14ac:dyDescent="0.2">
      <c r="A2992" s="152" t="s">
        <v>6277</v>
      </c>
      <c r="B2992" s="31" t="s">
        <v>6276</v>
      </c>
      <c r="C2992" s="137">
        <v>429</v>
      </c>
    </row>
    <row r="2993" spans="1:3" x14ac:dyDescent="0.2">
      <c r="A2993" s="152" t="s">
        <v>6279</v>
      </c>
      <c r="B2993" s="31" t="s">
        <v>6278</v>
      </c>
      <c r="C2993" s="137">
        <v>239</v>
      </c>
    </row>
    <row r="2994" spans="1:3" x14ac:dyDescent="0.2">
      <c r="A2994" s="152" t="s">
        <v>6281</v>
      </c>
      <c r="B2994" s="31" t="s">
        <v>6280</v>
      </c>
      <c r="C2994" s="137">
        <v>199</v>
      </c>
    </row>
    <row r="2995" spans="1:3" x14ac:dyDescent="0.2">
      <c r="A2995" s="152" t="s">
        <v>6283</v>
      </c>
      <c r="B2995" s="31" t="s">
        <v>6282</v>
      </c>
      <c r="C2995" s="137">
        <v>249</v>
      </c>
    </row>
    <row r="2996" spans="1:3" x14ac:dyDescent="0.2">
      <c r="A2996" s="153" t="s">
        <v>6285</v>
      </c>
      <c r="B2996" s="32" t="s">
        <v>6284</v>
      </c>
      <c r="C2996" s="127">
        <v>370</v>
      </c>
    </row>
    <row r="2997" spans="1:3" x14ac:dyDescent="0.2">
      <c r="A2997" s="153" t="s">
        <v>6287</v>
      </c>
      <c r="B2997" s="32" t="s">
        <v>6286</v>
      </c>
      <c r="C2997" s="127">
        <v>370</v>
      </c>
    </row>
    <row r="2998" spans="1:3" x14ac:dyDescent="0.2">
      <c r="A2998" s="153" t="s">
        <v>6289</v>
      </c>
      <c r="B2998" s="32" t="s">
        <v>6288</v>
      </c>
      <c r="C2998" s="127">
        <v>420</v>
      </c>
    </row>
    <row r="2999" spans="1:3" x14ac:dyDescent="0.2">
      <c r="A2999" s="153" t="s">
        <v>6291</v>
      </c>
      <c r="B2999" s="32" t="s">
        <v>6290</v>
      </c>
      <c r="C2999" s="127">
        <v>360</v>
      </c>
    </row>
    <row r="3000" spans="1:3" x14ac:dyDescent="0.2">
      <c r="A3000" s="153" t="s">
        <v>6293</v>
      </c>
      <c r="B3000" s="32" t="s">
        <v>6292</v>
      </c>
      <c r="C3000" s="127">
        <v>440</v>
      </c>
    </row>
    <row r="3001" spans="1:3" x14ac:dyDescent="0.2">
      <c r="A3001" s="153" t="s">
        <v>6295</v>
      </c>
      <c r="B3001" s="32" t="s">
        <v>6294</v>
      </c>
      <c r="C3001" s="127">
        <v>440</v>
      </c>
    </row>
    <row r="3002" spans="1:3" x14ac:dyDescent="0.2">
      <c r="A3002" s="153" t="s">
        <v>6297</v>
      </c>
      <c r="B3002" s="32" t="s">
        <v>6296</v>
      </c>
      <c r="C3002" s="127">
        <v>380</v>
      </c>
    </row>
    <row r="3003" spans="1:3" x14ac:dyDescent="0.2">
      <c r="A3003" s="153" t="s">
        <v>6299</v>
      </c>
      <c r="B3003" s="32" t="s">
        <v>6298</v>
      </c>
      <c r="C3003" s="127">
        <v>380</v>
      </c>
    </row>
    <row r="3004" spans="1:3" x14ac:dyDescent="0.2">
      <c r="A3004" s="153" t="s">
        <v>6301</v>
      </c>
      <c r="B3004" s="32" t="s">
        <v>6300</v>
      </c>
      <c r="C3004" s="127">
        <v>430</v>
      </c>
    </row>
    <row r="3005" spans="1:3" x14ac:dyDescent="0.2">
      <c r="A3005" s="153" t="s">
        <v>6303</v>
      </c>
      <c r="B3005" s="32" t="s">
        <v>6302</v>
      </c>
      <c r="C3005" s="127">
        <v>360</v>
      </c>
    </row>
    <row r="3006" spans="1:3" x14ac:dyDescent="0.2">
      <c r="A3006" s="153" t="s">
        <v>6305</v>
      </c>
      <c r="B3006" s="32" t="s">
        <v>6304</v>
      </c>
      <c r="C3006" s="127">
        <v>440</v>
      </c>
    </row>
    <row r="3007" spans="1:3" x14ac:dyDescent="0.2">
      <c r="A3007" s="153" t="s">
        <v>6307</v>
      </c>
      <c r="B3007" s="32" t="s">
        <v>6306</v>
      </c>
      <c r="C3007" s="127">
        <v>440</v>
      </c>
    </row>
    <row r="3008" spans="1:3" x14ac:dyDescent="0.2">
      <c r="A3008" s="153" t="s">
        <v>6309</v>
      </c>
      <c r="B3008" s="32" t="s">
        <v>6308</v>
      </c>
      <c r="C3008" s="127">
        <v>470</v>
      </c>
    </row>
    <row r="3009" spans="1:3" x14ac:dyDescent="0.2">
      <c r="A3009" s="153" t="s">
        <v>6311</v>
      </c>
      <c r="B3009" s="32" t="s">
        <v>6310</v>
      </c>
      <c r="C3009" s="127">
        <v>470</v>
      </c>
    </row>
    <row r="3010" spans="1:3" x14ac:dyDescent="0.2">
      <c r="A3010" s="153" t="s">
        <v>6313</v>
      </c>
      <c r="B3010" s="32" t="s">
        <v>6312</v>
      </c>
      <c r="C3010" s="127">
        <v>520</v>
      </c>
    </row>
    <row r="3011" spans="1:3" x14ac:dyDescent="0.2">
      <c r="A3011" s="153" t="s">
        <v>6315</v>
      </c>
      <c r="B3011" s="32" t="s">
        <v>6314</v>
      </c>
      <c r="C3011" s="127">
        <v>460</v>
      </c>
    </row>
    <row r="3012" spans="1:3" x14ac:dyDescent="0.2">
      <c r="A3012" s="153" t="s">
        <v>6317</v>
      </c>
      <c r="B3012" s="32" t="s">
        <v>6316</v>
      </c>
      <c r="C3012" s="127">
        <v>540</v>
      </c>
    </row>
    <row r="3013" spans="1:3" x14ac:dyDescent="0.2">
      <c r="A3013" s="153" t="s">
        <v>6319</v>
      </c>
      <c r="B3013" s="32" t="s">
        <v>6318</v>
      </c>
      <c r="C3013" s="127">
        <v>540</v>
      </c>
    </row>
    <row r="3014" spans="1:3" x14ac:dyDescent="0.2">
      <c r="A3014" s="153" t="s">
        <v>6321</v>
      </c>
      <c r="B3014" s="32" t="s">
        <v>6320</v>
      </c>
      <c r="C3014" s="127">
        <v>470</v>
      </c>
    </row>
    <row r="3015" spans="1:3" x14ac:dyDescent="0.2">
      <c r="A3015" s="153" t="s">
        <v>6323</v>
      </c>
      <c r="B3015" s="32" t="s">
        <v>6322</v>
      </c>
      <c r="C3015" s="127">
        <v>470</v>
      </c>
    </row>
    <row r="3016" spans="1:3" x14ac:dyDescent="0.2">
      <c r="A3016" s="153" t="s">
        <v>6325</v>
      </c>
      <c r="B3016" s="32" t="s">
        <v>6324</v>
      </c>
      <c r="C3016" s="127">
        <v>520</v>
      </c>
    </row>
    <row r="3017" spans="1:3" x14ac:dyDescent="0.2">
      <c r="A3017" s="153" t="s">
        <v>6327</v>
      </c>
      <c r="B3017" s="32" t="s">
        <v>6326</v>
      </c>
      <c r="C3017" s="127">
        <v>460</v>
      </c>
    </row>
    <row r="3018" spans="1:3" x14ac:dyDescent="0.2">
      <c r="A3018" s="153" t="s">
        <v>6329</v>
      </c>
      <c r="B3018" s="32" t="s">
        <v>6328</v>
      </c>
      <c r="C3018" s="127">
        <v>540</v>
      </c>
    </row>
    <row r="3019" spans="1:3" x14ac:dyDescent="0.2">
      <c r="A3019" s="153" t="s">
        <v>6331</v>
      </c>
      <c r="B3019" s="32" t="s">
        <v>6330</v>
      </c>
      <c r="C3019" s="127">
        <v>540</v>
      </c>
    </row>
    <row r="3020" spans="1:3" x14ac:dyDescent="0.2">
      <c r="A3020" s="153" t="s">
        <v>6333</v>
      </c>
      <c r="B3020" s="32" t="s">
        <v>6332</v>
      </c>
      <c r="C3020" s="127">
        <v>470</v>
      </c>
    </row>
    <row r="3021" spans="1:3" x14ac:dyDescent="0.2">
      <c r="A3021" s="153" t="s">
        <v>6335</v>
      </c>
      <c r="B3021" s="32" t="s">
        <v>6334</v>
      </c>
      <c r="C3021" s="127">
        <v>470</v>
      </c>
    </row>
    <row r="3022" spans="1:3" x14ac:dyDescent="0.2">
      <c r="A3022" s="153" t="s">
        <v>6337</v>
      </c>
      <c r="B3022" s="32" t="s">
        <v>6336</v>
      </c>
      <c r="C3022" s="127">
        <v>520</v>
      </c>
    </row>
    <row r="3023" spans="1:3" x14ac:dyDescent="0.2">
      <c r="A3023" s="153" t="s">
        <v>6339</v>
      </c>
      <c r="B3023" s="32" t="s">
        <v>6338</v>
      </c>
      <c r="C3023" s="127">
        <v>460</v>
      </c>
    </row>
    <row r="3024" spans="1:3" x14ac:dyDescent="0.2">
      <c r="A3024" s="153" t="s">
        <v>6341</v>
      </c>
      <c r="B3024" s="32" t="s">
        <v>6340</v>
      </c>
      <c r="C3024" s="127">
        <v>540</v>
      </c>
    </row>
    <row r="3025" spans="1:3" x14ac:dyDescent="0.2">
      <c r="A3025" s="153" t="s">
        <v>6343</v>
      </c>
      <c r="B3025" s="32" t="s">
        <v>6342</v>
      </c>
      <c r="C3025" s="127">
        <v>540</v>
      </c>
    </row>
    <row r="3026" spans="1:3" x14ac:dyDescent="0.2">
      <c r="A3026" s="153" t="s">
        <v>6345</v>
      </c>
      <c r="B3026" s="32" t="s">
        <v>6344</v>
      </c>
      <c r="C3026" s="127">
        <v>440</v>
      </c>
    </row>
    <row r="3027" spans="1:3" x14ac:dyDescent="0.2">
      <c r="A3027" s="153" t="s">
        <v>6347</v>
      </c>
      <c r="B3027" s="32" t="s">
        <v>6346</v>
      </c>
      <c r="C3027" s="127">
        <v>440</v>
      </c>
    </row>
    <row r="3028" spans="1:3" x14ac:dyDescent="0.2">
      <c r="A3028" s="153" t="s">
        <v>6349</v>
      </c>
      <c r="B3028" s="32" t="s">
        <v>6348</v>
      </c>
      <c r="C3028" s="127">
        <v>490</v>
      </c>
    </row>
    <row r="3029" spans="1:3" x14ac:dyDescent="0.2">
      <c r="A3029" s="153" t="s">
        <v>6351</v>
      </c>
      <c r="B3029" s="32" t="s">
        <v>6350</v>
      </c>
      <c r="C3029" s="127">
        <v>420</v>
      </c>
    </row>
    <row r="3030" spans="1:3" x14ac:dyDescent="0.2">
      <c r="A3030" s="153" t="s">
        <v>6353</v>
      </c>
      <c r="B3030" s="32" t="s">
        <v>6352</v>
      </c>
      <c r="C3030" s="127">
        <v>500</v>
      </c>
    </row>
    <row r="3031" spans="1:3" x14ac:dyDescent="0.2">
      <c r="A3031" s="153" t="s">
        <v>6355</v>
      </c>
      <c r="B3031" s="32" t="s">
        <v>6354</v>
      </c>
      <c r="C3031" s="127">
        <v>500</v>
      </c>
    </row>
    <row r="3032" spans="1:3" x14ac:dyDescent="0.2">
      <c r="A3032" s="153" t="s">
        <v>6357</v>
      </c>
      <c r="B3032" s="32" t="s">
        <v>6356</v>
      </c>
      <c r="C3032" s="127">
        <v>490</v>
      </c>
    </row>
    <row r="3033" spans="1:3" x14ac:dyDescent="0.2">
      <c r="A3033" s="153" t="s">
        <v>6359</v>
      </c>
      <c r="B3033" s="32" t="s">
        <v>6358</v>
      </c>
      <c r="C3033" s="127">
        <v>490</v>
      </c>
    </row>
    <row r="3034" spans="1:3" x14ac:dyDescent="0.2">
      <c r="A3034" s="153" t="s">
        <v>6361</v>
      </c>
      <c r="B3034" s="32" t="s">
        <v>6360</v>
      </c>
      <c r="C3034" s="127">
        <v>540</v>
      </c>
    </row>
    <row r="3035" spans="1:3" x14ac:dyDescent="0.2">
      <c r="A3035" s="153" t="s">
        <v>6363</v>
      </c>
      <c r="B3035" s="32" t="s">
        <v>6362</v>
      </c>
      <c r="C3035" s="127">
        <v>480</v>
      </c>
    </row>
    <row r="3036" spans="1:3" x14ac:dyDescent="0.2">
      <c r="A3036" s="153" t="s">
        <v>6365</v>
      </c>
      <c r="B3036" s="32" t="s">
        <v>6364</v>
      </c>
      <c r="C3036" s="127">
        <v>560</v>
      </c>
    </row>
    <row r="3037" spans="1:3" x14ac:dyDescent="0.2">
      <c r="A3037" s="153" t="s">
        <v>6367</v>
      </c>
      <c r="B3037" s="32" t="s">
        <v>6366</v>
      </c>
      <c r="C3037" s="127">
        <v>560</v>
      </c>
    </row>
    <row r="3038" spans="1:3" x14ac:dyDescent="0.2">
      <c r="A3038" s="153" t="s">
        <v>6369</v>
      </c>
      <c r="B3038" s="32" t="s">
        <v>6368</v>
      </c>
      <c r="C3038" s="127">
        <v>470</v>
      </c>
    </row>
    <row r="3039" spans="1:3" x14ac:dyDescent="0.2">
      <c r="A3039" s="153" t="s">
        <v>6371</v>
      </c>
      <c r="B3039" s="32" t="s">
        <v>6370</v>
      </c>
      <c r="C3039" s="127">
        <v>470</v>
      </c>
    </row>
    <row r="3040" spans="1:3" x14ac:dyDescent="0.2">
      <c r="A3040" s="153" t="s">
        <v>6373</v>
      </c>
      <c r="B3040" s="32" t="s">
        <v>6372</v>
      </c>
      <c r="C3040" s="127">
        <v>520</v>
      </c>
    </row>
    <row r="3041" spans="1:3" x14ac:dyDescent="0.2">
      <c r="A3041" s="153" t="s">
        <v>6375</v>
      </c>
      <c r="B3041" s="32" t="s">
        <v>6374</v>
      </c>
      <c r="C3041" s="127">
        <v>460</v>
      </c>
    </row>
    <row r="3042" spans="1:3" x14ac:dyDescent="0.2">
      <c r="A3042" s="153" t="s">
        <v>6377</v>
      </c>
      <c r="B3042" s="32" t="s">
        <v>6376</v>
      </c>
      <c r="C3042" s="127">
        <v>540</v>
      </c>
    </row>
    <row r="3043" spans="1:3" x14ac:dyDescent="0.2">
      <c r="A3043" s="153" t="s">
        <v>6379</v>
      </c>
      <c r="B3043" s="32" t="s">
        <v>6378</v>
      </c>
      <c r="C3043" s="127">
        <v>540</v>
      </c>
    </row>
    <row r="3044" spans="1:3" x14ac:dyDescent="0.2">
      <c r="A3044" s="153" t="s">
        <v>6381</v>
      </c>
      <c r="B3044" s="32" t="s">
        <v>6380</v>
      </c>
      <c r="C3044" s="127">
        <v>630</v>
      </c>
    </row>
    <row r="3045" spans="1:3" x14ac:dyDescent="0.2">
      <c r="A3045" s="153" t="s">
        <v>6383</v>
      </c>
      <c r="B3045" s="32" t="s">
        <v>6382</v>
      </c>
      <c r="C3045" s="127">
        <v>630</v>
      </c>
    </row>
    <row r="3046" spans="1:3" x14ac:dyDescent="0.2">
      <c r="A3046" s="153" t="s">
        <v>6385</v>
      </c>
      <c r="B3046" s="32" t="s">
        <v>6384</v>
      </c>
      <c r="C3046" s="127">
        <v>680</v>
      </c>
    </row>
    <row r="3047" spans="1:3" x14ac:dyDescent="0.2">
      <c r="A3047" s="153" t="s">
        <v>6387</v>
      </c>
      <c r="B3047" s="32" t="s">
        <v>6386</v>
      </c>
      <c r="C3047" s="127">
        <v>620</v>
      </c>
    </row>
    <row r="3048" spans="1:3" x14ac:dyDescent="0.2">
      <c r="A3048" s="153" t="s">
        <v>6389</v>
      </c>
      <c r="B3048" s="32" t="s">
        <v>6388</v>
      </c>
      <c r="C3048" s="127">
        <v>700</v>
      </c>
    </row>
    <row r="3049" spans="1:3" x14ac:dyDescent="0.2">
      <c r="A3049" s="153" t="s">
        <v>6391</v>
      </c>
      <c r="B3049" s="32" t="s">
        <v>6390</v>
      </c>
      <c r="C3049" s="127">
        <v>700</v>
      </c>
    </row>
    <row r="3050" spans="1:3" x14ac:dyDescent="0.2">
      <c r="A3050" s="153" t="s">
        <v>6393</v>
      </c>
      <c r="B3050" s="32" t="s">
        <v>6392</v>
      </c>
      <c r="C3050" s="127">
        <v>630</v>
      </c>
    </row>
    <row r="3051" spans="1:3" x14ac:dyDescent="0.2">
      <c r="A3051" s="153" t="s">
        <v>6395</v>
      </c>
      <c r="B3051" s="32" t="s">
        <v>6394</v>
      </c>
      <c r="C3051" s="127">
        <v>630</v>
      </c>
    </row>
    <row r="3052" spans="1:3" x14ac:dyDescent="0.2">
      <c r="A3052" s="153" t="s">
        <v>6397</v>
      </c>
      <c r="B3052" s="32" t="s">
        <v>6396</v>
      </c>
      <c r="C3052" s="127">
        <v>680</v>
      </c>
    </row>
    <row r="3053" spans="1:3" x14ac:dyDescent="0.2">
      <c r="A3053" s="153" t="s">
        <v>6399</v>
      </c>
      <c r="B3053" s="32" t="s">
        <v>6398</v>
      </c>
      <c r="C3053" s="127">
        <v>620</v>
      </c>
    </row>
    <row r="3054" spans="1:3" x14ac:dyDescent="0.2">
      <c r="A3054" s="153" t="s">
        <v>6401</v>
      </c>
      <c r="B3054" s="32" t="s">
        <v>6400</v>
      </c>
      <c r="C3054" s="127">
        <v>700</v>
      </c>
    </row>
    <row r="3055" spans="1:3" x14ac:dyDescent="0.2">
      <c r="A3055" s="153" t="s">
        <v>6403</v>
      </c>
      <c r="B3055" s="32" t="s">
        <v>6402</v>
      </c>
      <c r="C3055" s="127">
        <v>700</v>
      </c>
    </row>
    <row r="3056" spans="1:3" x14ac:dyDescent="0.2">
      <c r="A3056" s="153" t="s">
        <v>6405</v>
      </c>
      <c r="B3056" s="32" t="s">
        <v>6404</v>
      </c>
      <c r="C3056" s="127">
        <v>630</v>
      </c>
    </row>
    <row r="3057" spans="1:3" x14ac:dyDescent="0.2">
      <c r="A3057" s="153" t="s">
        <v>6407</v>
      </c>
      <c r="B3057" s="32" t="s">
        <v>6406</v>
      </c>
      <c r="C3057" s="127">
        <v>630</v>
      </c>
    </row>
    <row r="3058" spans="1:3" x14ac:dyDescent="0.2">
      <c r="A3058" s="153" t="s">
        <v>6409</v>
      </c>
      <c r="B3058" s="32" t="s">
        <v>6408</v>
      </c>
      <c r="C3058" s="127">
        <v>680</v>
      </c>
    </row>
    <row r="3059" spans="1:3" x14ac:dyDescent="0.2">
      <c r="A3059" s="153" t="s">
        <v>6411</v>
      </c>
      <c r="B3059" s="32" t="s">
        <v>6410</v>
      </c>
      <c r="C3059" s="127">
        <v>620</v>
      </c>
    </row>
    <row r="3060" spans="1:3" x14ac:dyDescent="0.2">
      <c r="A3060" s="153" t="s">
        <v>6413</v>
      </c>
      <c r="B3060" s="32" t="s">
        <v>6412</v>
      </c>
      <c r="C3060" s="127">
        <v>700</v>
      </c>
    </row>
    <row r="3061" spans="1:3" x14ac:dyDescent="0.2">
      <c r="A3061" s="153" t="s">
        <v>6415</v>
      </c>
      <c r="B3061" s="32" t="s">
        <v>6414</v>
      </c>
      <c r="C3061" s="127">
        <v>700</v>
      </c>
    </row>
    <row r="3062" spans="1:3" x14ac:dyDescent="0.2">
      <c r="A3062" s="153" t="s">
        <v>6417</v>
      </c>
      <c r="B3062" s="32" t="s">
        <v>6416</v>
      </c>
      <c r="C3062" s="127">
        <v>630</v>
      </c>
    </row>
    <row r="3063" spans="1:3" x14ac:dyDescent="0.2">
      <c r="A3063" s="153" t="s">
        <v>6419</v>
      </c>
      <c r="B3063" s="32" t="s">
        <v>6418</v>
      </c>
      <c r="C3063" s="127">
        <v>630</v>
      </c>
    </row>
    <row r="3064" spans="1:3" x14ac:dyDescent="0.2">
      <c r="A3064" s="153" t="s">
        <v>6421</v>
      </c>
      <c r="B3064" s="32" t="s">
        <v>6420</v>
      </c>
      <c r="C3064" s="127">
        <v>680</v>
      </c>
    </row>
    <row r="3065" spans="1:3" x14ac:dyDescent="0.2">
      <c r="A3065" s="153" t="s">
        <v>6423</v>
      </c>
      <c r="B3065" s="32" t="s">
        <v>6422</v>
      </c>
      <c r="C3065" s="127">
        <v>620</v>
      </c>
    </row>
    <row r="3066" spans="1:3" x14ac:dyDescent="0.2">
      <c r="A3066" s="153" t="s">
        <v>6425</v>
      </c>
      <c r="B3066" s="32" t="s">
        <v>6424</v>
      </c>
      <c r="C3066" s="127">
        <v>700</v>
      </c>
    </row>
    <row r="3067" spans="1:3" x14ac:dyDescent="0.2">
      <c r="A3067" s="153" t="s">
        <v>6427</v>
      </c>
      <c r="B3067" s="32" t="s">
        <v>6426</v>
      </c>
      <c r="C3067" s="127">
        <v>700</v>
      </c>
    </row>
    <row r="3068" spans="1:3" x14ac:dyDescent="0.2">
      <c r="A3068" s="153" t="s">
        <v>6429</v>
      </c>
      <c r="B3068" s="32" t="s">
        <v>6428</v>
      </c>
      <c r="C3068" s="127">
        <v>630</v>
      </c>
    </row>
    <row r="3069" spans="1:3" x14ac:dyDescent="0.2">
      <c r="A3069" s="153" t="s">
        <v>6431</v>
      </c>
      <c r="B3069" s="32" t="s">
        <v>6430</v>
      </c>
      <c r="C3069" s="127">
        <v>630</v>
      </c>
    </row>
    <row r="3070" spans="1:3" x14ac:dyDescent="0.2">
      <c r="A3070" s="153" t="s">
        <v>6433</v>
      </c>
      <c r="B3070" s="32" t="s">
        <v>6432</v>
      </c>
      <c r="C3070" s="127">
        <v>680</v>
      </c>
    </row>
    <row r="3071" spans="1:3" x14ac:dyDescent="0.2">
      <c r="A3071" s="153" t="s">
        <v>6435</v>
      </c>
      <c r="B3071" s="32" t="s">
        <v>6434</v>
      </c>
      <c r="C3071" s="127">
        <v>620</v>
      </c>
    </row>
    <row r="3072" spans="1:3" x14ac:dyDescent="0.2">
      <c r="A3072" s="153" t="s">
        <v>6437</v>
      </c>
      <c r="B3072" s="32" t="s">
        <v>6436</v>
      </c>
      <c r="C3072" s="127">
        <v>700</v>
      </c>
    </row>
    <row r="3073" spans="1:3" x14ac:dyDescent="0.2">
      <c r="A3073" s="153" t="s">
        <v>6439</v>
      </c>
      <c r="B3073" s="32" t="s">
        <v>6438</v>
      </c>
      <c r="C3073" s="127">
        <v>700</v>
      </c>
    </row>
    <row r="3074" spans="1:3" x14ac:dyDescent="0.2">
      <c r="A3074" s="153" t="s">
        <v>6441</v>
      </c>
      <c r="B3074" s="32" t="s">
        <v>6440</v>
      </c>
      <c r="C3074" s="127">
        <v>630</v>
      </c>
    </row>
    <row r="3075" spans="1:3" x14ac:dyDescent="0.2">
      <c r="A3075" s="153" t="s">
        <v>6443</v>
      </c>
      <c r="B3075" s="32" t="s">
        <v>6442</v>
      </c>
      <c r="C3075" s="127">
        <v>630</v>
      </c>
    </row>
    <row r="3076" spans="1:3" x14ac:dyDescent="0.2">
      <c r="A3076" s="153" t="s">
        <v>6445</v>
      </c>
      <c r="B3076" s="32" t="s">
        <v>6444</v>
      </c>
      <c r="C3076" s="127">
        <v>680</v>
      </c>
    </row>
    <row r="3077" spans="1:3" x14ac:dyDescent="0.2">
      <c r="A3077" s="153" t="s">
        <v>6447</v>
      </c>
      <c r="B3077" s="32" t="s">
        <v>6446</v>
      </c>
      <c r="C3077" s="127">
        <v>620</v>
      </c>
    </row>
    <row r="3078" spans="1:3" x14ac:dyDescent="0.2">
      <c r="A3078" s="153" t="s">
        <v>6449</v>
      </c>
      <c r="B3078" s="32" t="s">
        <v>6448</v>
      </c>
      <c r="C3078" s="127">
        <v>700</v>
      </c>
    </row>
    <row r="3079" spans="1:3" x14ac:dyDescent="0.2">
      <c r="A3079" s="153" t="s">
        <v>6451</v>
      </c>
      <c r="B3079" s="32" t="s">
        <v>6450</v>
      </c>
      <c r="C3079" s="127">
        <v>700</v>
      </c>
    </row>
    <row r="3080" spans="1:3" x14ac:dyDescent="0.2">
      <c r="A3080" s="153" t="s">
        <v>6452</v>
      </c>
      <c r="B3080" s="32" t="s">
        <v>6368</v>
      </c>
      <c r="C3080" s="127">
        <v>470</v>
      </c>
    </row>
    <row r="3081" spans="1:3" x14ac:dyDescent="0.2">
      <c r="A3081" s="153" t="s">
        <v>6453</v>
      </c>
      <c r="B3081" s="32" t="s">
        <v>6370</v>
      </c>
      <c r="C3081" s="127">
        <v>470</v>
      </c>
    </row>
    <row r="3082" spans="1:3" x14ac:dyDescent="0.2">
      <c r="A3082" s="153" t="s">
        <v>6454</v>
      </c>
      <c r="B3082" s="32" t="s">
        <v>6372</v>
      </c>
      <c r="C3082" s="127">
        <v>520</v>
      </c>
    </row>
    <row r="3083" spans="1:3" x14ac:dyDescent="0.2">
      <c r="A3083" s="153" t="s">
        <v>6455</v>
      </c>
      <c r="B3083" s="32" t="s">
        <v>6374</v>
      </c>
      <c r="C3083" s="127">
        <v>460</v>
      </c>
    </row>
    <row r="3084" spans="1:3" x14ac:dyDescent="0.2">
      <c r="A3084" s="153" t="s">
        <v>6456</v>
      </c>
      <c r="B3084" s="32" t="s">
        <v>6376</v>
      </c>
      <c r="C3084" s="127">
        <v>540</v>
      </c>
    </row>
    <row r="3085" spans="1:3" x14ac:dyDescent="0.2">
      <c r="A3085" s="153" t="s">
        <v>6457</v>
      </c>
      <c r="B3085" s="32" t="s">
        <v>6378</v>
      </c>
      <c r="C3085" s="127">
        <v>540</v>
      </c>
    </row>
    <row r="3086" spans="1:3" x14ac:dyDescent="0.2">
      <c r="A3086" s="153" t="s">
        <v>6459</v>
      </c>
      <c r="B3086" s="32" t="s">
        <v>6458</v>
      </c>
      <c r="C3086" s="127">
        <v>620</v>
      </c>
    </row>
    <row r="3087" spans="1:3" x14ac:dyDescent="0.2">
      <c r="A3087" s="153" t="s">
        <v>6461</v>
      </c>
      <c r="B3087" s="32" t="s">
        <v>6460</v>
      </c>
      <c r="C3087" s="127">
        <v>620</v>
      </c>
    </row>
    <row r="3088" spans="1:3" x14ac:dyDescent="0.2">
      <c r="A3088" s="153" t="s">
        <v>6463</v>
      </c>
      <c r="B3088" s="32" t="s">
        <v>6462</v>
      </c>
      <c r="C3088" s="127">
        <v>670</v>
      </c>
    </row>
    <row r="3089" spans="1:3" x14ac:dyDescent="0.2">
      <c r="A3089" s="153" t="s">
        <v>6465</v>
      </c>
      <c r="B3089" s="32" t="s">
        <v>6464</v>
      </c>
      <c r="C3089" s="127">
        <v>610</v>
      </c>
    </row>
    <row r="3090" spans="1:3" x14ac:dyDescent="0.2">
      <c r="A3090" s="153" t="s">
        <v>6467</v>
      </c>
      <c r="B3090" s="32" t="s">
        <v>6466</v>
      </c>
      <c r="C3090" s="127">
        <v>690</v>
      </c>
    </row>
    <row r="3091" spans="1:3" x14ac:dyDescent="0.2">
      <c r="A3091" s="153" t="s">
        <v>6469</v>
      </c>
      <c r="B3091" s="32" t="s">
        <v>6468</v>
      </c>
      <c r="C3091" s="127">
        <v>690</v>
      </c>
    </row>
    <row r="3092" spans="1:3" x14ac:dyDescent="0.2">
      <c r="A3092" s="153" t="s">
        <v>6471</v>
      </c>
      <c r="B3092" s="32" t="s">
        <v>6470</v>
      </c>
      <c r="C3092" s="127">
        <v>620</v>
      </c>
    </row>
    <row r="3093" spans="1:3" x14ac:dyDescent="0.2">
      <c r="A3093" s="153" t="s">
        <v>6473</v>
      </c>
      <c r="B3093" s="32" t="s">
        <v>6472</v>
      </c>
      <c r="C3093" s="127">
        <v>620</v>
      </c>
    </row>
    <row r="3094" spans="1:3" x14ac:dyDescent="0.2">
      <c r="A3094" s="153" t="s">
        <v>6475</v>
      </c>
      <c r="B3094" s="32" t="s">
        <v>6474</v>
      </c>
      <c r="C3094" s="127">
        <v>670</v>
      </c>
    </row>
    <row r="3095" spans="1:3" x14ac:dyDescent="0.2">
      <c r="A3095" s="153" t="s">
        <v>6477</v>
      </c>
      <c r="B3095" s="32" t="s">
        <v>6476</v>
      </c>
      <c r="C3095" s="127">
        <v>610</v>
      </c>
    </row>
    <row r="3096" spans="1:3" x14ac:dyDescent="0.2">
      <c r="A3096" s="153" t="s">
        <v>6479</v>
      </c>
      <c r="B3096" s="32" t="s">
        <v>6478</v>
      </c>
      <c r="C3096" s="127">
        <v>690</v>
      </c>
    </row>
    <row r="3097" spans="1:3" x14ac:dyDescent="0.2">
      <c r="A3097" s="153" t="s">
        <v>6481</v>
      </c>
      <c r="B3097" s="32" t="s">
        <v>6480</v>
      </c>
      <c r="C3097" s="127">
        <v>690</v>
      </c>
    </row>
    <row r="3098" spans="1:3" x14ac:dyDescent="0.2">
      <c r="A3098" s="153" t="s">
        <v>6483</v>
      </c>
      <c r="B3098" s="32" t="s">
        <v>6482</v>
      </c>
      <c r="C3098" s="127">
        <v>620</v>
      </c>
    </row>
    <row r="3099" spans="1:3" x14ac:dyDescent="0.2">
      <c r="A3099" s="153" t="s">
        <v>6485</v>
      </c>
      <c r="B3099" s="32" t="s">
        <v>6484</v>
      </c>
      <c r="C3099" s="127">
        <v>620</v>
      </c>
    </row>
    <row r="3100" spans="1:3" x14ac:dyDescent="0.2">
      <c r="A3100" s="153" t="s">
        <v>6487</v>
      </c>
      <c r="B3100" s="32" t="s">
        <v>6486</v>
      </c>
      <c r="C3100" s="127">
        <v>670</v>
      </c>
    </row>
    <row r="3101" spans="1:3" x14ac:dyDescent="0.2">
      <c r="A3101" s="153" t="s">
        <v>6489</v>
      </c>
      <c r="B3101" s="32" t="s">
        <v>6488</v>
      </c>
      <c r="C3101" s="127">
        <v>610</v>
      </c>
    </row>
    <row r="3102" spans="1:3" x14ac:dyDescent="0.2">
      <c r="A3102" s="153" t="s">
        <v>6491</v>
      </c>
      <c r="B3102" s="32" t="s">
        <v>6490</v>
      </c>
      <c r="C3102" s="127">
        <v>690</v>
      </c>
    </row>
    <row r="3103" spans="1:3" x14ac:dyDescent="0.2">
      <c r="A3103" s="153" t="s">
        <v>6493</v>
      </c>
      <c r="B3103" s="32" t="s">
        <v>6492</v>
      </c>
      <c r="C3103" s="127">
        <v>690</v>
      </c>
    </row>
    <row r="3104" spans="1:3" x14ac:dyDescent="0.2">
      <c r="A3104" s="153" t="s">
        <v>6495</v>
      </c>
      <c r="B3104" s="32" t="s">
        <v>6494</v>
      </c>
      <c r="C3104" s="127">
        <v>380</v>
      </c>
    </row>
    <row r="3105" spans="1:3" x14ac:dyDescent="0.2">
      <c r="A3105" s="153" t="s">
        <v>6497</v>
      </c>
      <c r="B3105" s="32" t="s">
        <v>6496</v>
      </c>
      <c r="C3105" s="127">
        <v>380</v>
      </c>
    </row>
    <row r="3106" spans="1:3" x14ac:dyDescent="0.2">
      <c r="A3106" s="153" t="s">
        <v>6499</v>
      </c>
      <c r="B3106" s="32" t="s">
        <v>6498</v>
      </c>
      <c r="C3106" s="127">
        <v>430</v>
      </c>
    </row>
    <row r="3107" spans="1:3" x14ac:dyDescent="0.2">
      <c r="A3107" s="153" t="s">
        <v>6501</v>
      </c>
      <c r="B3107" s="32" t="s">
        <v>6500</v>
      </c>
      <c r="C3107" s="127">
        <v>370</v>
      </c>
    </row>
    <row r="3108" spans="1:3" x14ac:dyDescent="0.2">
      <c r="A3108" s="153" t="s">
        <v>6503</v>
      </c>
      <c r="B3108" s="32" t="s">
        <v>6502</v>
      </c>
      <c r="C3108" s="127">
        <v>450</v>
      </c>
    </row>
    <row r="3109" spans="1:3" x14ac:dyDescent="0.2">
      <c r="A3109" s="153" t="s">
        <v>6505</v>
      </c>
      <c r="B3109" s="32" t="s">
        <v>6504</v>
      </c>
      <c r="C3109" s="127">
        <v>450</v>
      </c>
    </row>
    <row r="3110" spans="1:3" x14ac:dyDescent="0.2">
      <c r="A3110" s="153" t="s">
        <v>6507</v>
      </c>
      <c r="B3110" s="32" t="s">
        <v>6506</v>
      </c>
      <c r="C3110" s="127">
        <v>400</v>
      </c>
    </row>
    <row r="3111" spans="1:3" x14ac:dyDescent="0.2">
      <c r="A3111" s="153" t="s">
        <v>6509</v>
      </c>
      <c r="B3111" s="32" t="s">
        <v>6508</v>
      </c>
      <c r="C3111" s="127">
        <v>400</v>
      </c>
    </row>
    <row r="3112" spans="1:3" x14ac:dyDescent="0.2">
      <c r="A3112" s="153" t="s">
        <v>6511</v>
      </c>
      <c r="B3112" s="32" t="s">
        <v>6510</v>
      </c>
      <c r="C3112" s="127">
        <v>450</v>
      </c>
    </row>
    <row r="3113" spans="1:3" x14ac:dyDescent="0.2">
      <c r="A3113" s="153" t="s">
        <v>6513</v>
      </c>
      <c r="B3113" s="32" t="s">
        <v>6512</v>
      </c>
      <c r="C3113" s="127">
        <v>390</v>
      </c>
    </row>
    <row r="3114" spans="1:3" x14ac:dyDescent="0.2">
      <c r="A3114" s="153" t="s">
        <v>6515</v>
      </c>
      <c r="B3114" s="32" t="s">
        <v>6514</v>
      </c>
      <c r="C3114" s="127">
        <v>470</v>
      </c>
    </row>
    <row r="3115" spans="1:3" x14ac:dyDescent="0.2">
      <c r="A3115" s="153" t="s">
        <v>6517</v>
      </c>
      <c r="B3115" s="32" t="s">
        <v>6516</v>
      </c>
      <c r="C3115" s="127">
        <v>470</v>
      </c>
    </row>
    <row r="3116" spans="1:3" x14ac:dyDescent="0.2">
      <c r="A3116" s="153" t="s">
        <v>6519</v>
      </c>
      <c r="B3116" s="32" t="s">
        <v>6518</v>
      </c>
      <c r="C3116" s="127">
        <v>550</v>
      </c>
    </row>
    <row r="3117" spans="1:3" x14ac:dyDescent="0.2">
      <c r="A3117" s="153" t="s">
        <v>6521</v>
      </c>
      <c r="B3117" s="32" t="s">
        <v>6520</v>
      </c>
      <c r="C3117" s="127">
        <v>550</v>
      </c>
    </row>
    <row r="3118" spans="1:3" x14ac:dyDescent="0.2">
      <c r="A3118" s="153" t="s">
        <v>6523</v>
      </c>
      <c r="B3118" s="32" t="s">
        <v>6522</v>
      </c>
      <c r="C3118" s="127">
        <v>600</v>
      </c>
    </row>
    <row r="3119" spans="1:3" x14ac:dyDescent="0.2">
      <c r="A3119" s="153" t="s">
        <v>6525</v>
      </c>
      <c r="B3119" s="32" t="s">
        <v>6524</v>
      </c>
      <c r="C3119" s="127">
        <v>540</v>
      </c>
    </row>
    <row r="3120" spans="1:3" x14ac:dyDescent="0.2">
      <c r="A3120" s="153" t="s">
        <v>6527</v>
      </c>
      <c r="B3120" s="32" t="s">
        <v>6526</v>
      </c>
      <c r="C3120" s="127">
        <v>620</v>
      </c>
    </row>
    <row r="3121" spans="1:3" x14ac:dyDescent="0.2">
      <c r="A3121" s="153" t="s">
        <v>6529</v>
      </c>
      <c r="B3121" s="32" t="s">
        <v>6528</v>
      </c>
      <c r="C3121" s="127">
        <v>620</v>
      </c>
    </row>
    <row r="3122" spans="1:3" x14ac:dyDescent="0.2">
      <c r="A3122" s="153" t="s">
        <v>6531</v>
      </c>
      <c r="B3122" s="32" t="s">
        <v>6530</v>
      </c>
      <c r="C3122" s="127">
        <v>400</v>
      </c>
    </row>
    <row r="3123" spans="1:3" x14ac:dyDescent="0.2">
      <c r="A3123" s="153" t="s">
        <v>6533</v>
      </c>
      <c r="B3123" s="32" t="s">
        <v>6532</v>
      </c>
      <c r="C3123" s="127">
        <v>400</v>
      </c>
    </row>
    <row r="3124" spans="1:3" x14ac:dyDescent="0.2">
      <c r="A3124" s="153" t="s">
        <v>6535</v>
      </c>
      <c r="B3124" s="32" t="s">
        <v>6534</v>
      </c>
      <c r="C3124" s="127">
        <v>450</v>
      </c>
    </row>
    <row r="3125" spans="1:3" x14ac:dyDescent="0.2">
      <c r="A3125" s="153" t="s">
        <v>6537</v>
      </c>
      <c r="B3125" s="32" t="s">
        <v>6536</v>
      </c>
      <c r="C3125" s="127">
        <v>390</v>
      </c>
    </row>
    <row r="3126" spans="1:3" x14ac:dyDescent="0.2">
      <c r="A3126" s="153" t="s">
        <v>6539</v>
      </c>
      <c r="B3126" s="32" t="s">
        <v>6538</v>
      </c>
      <c r="C3126" s="127">
        <v>470</v>
      </c>
    </row>
    <row r="3127" spans="1:3" x14ac:dyDescent="0.2">
      <c r="A3127" s="153" t="s">
        <v>6541</v>
      </c>
      <c r="B3127" s="32" t="s">
        <v>6540</v>
      </c>
      <c r="C3127" s="127">
        <v>470</v>
      </c>
    </row>
    <row r="3128" spans="1:3" x14ac:dyDescent="0.2">
      <c r="A3128" s="153" t="s">
        <v>6542</v>
      </c>
      <c r="B3128" s="32" t="s">
        <v>6344</v>
      </c>
      <c r="C3128" s="127">
        <v>440</v>
      </c>
    </row>
    <row r="3129" spans="1:3" x14ac:dyDescent="0.2">
      <c r="A3129" s="153" t="s">
        <v>6543</v>
      </c>
      <c r="B3129" s="32" t="s">
        <v>6346</v>
      </c>
      <c r="C3129" s="127">
        <v>440</v>
      </c>
    </row>
    <row r="3130" spans="1:3" x14ac:dyDescent="0.2">
      <c r="A3130" s="153" t="s">
        <v>6544</v>
      </c>
      <c r="B3130" s="32" t="s">
        <v>6348</v>
      </c>
      <c r="C3130" s="127">
        <v>490</v>
      </c>
    </row>
    <row r="3131" spans="1:3" x14ac:dyDescent="0.2">
      <c r="A3131" s="153" t="s">
        <v>6545</v>
      </c>
      <c r="B3131" s="32" t="s">
        <v>6350</v>
      </c>
      <c r="C3131" s="127">
        <v>420</v>
      </c>
    </row>
    <row r="3132" spans="1:3" x14ac:dyDescent="0.2">
      <c r="A3132" s="153" t="s">
        <v>6546</v>
      </c>
      <c r="B3132" s="32" t="s">
        <v>6352</v>
      </c>
      <c r="C3132" s="127">
        <v>500</v>
      </c>
    </row>
    <row r="3133" spans="1:3" x14ac:dyDescent="0.2">
      <c r="A3133" s="153" t="s">
        <v>6547</v>
      </c>
      <c r="B3133" s="32" t="s">
        <v>6354</v>
      </c>
      <c r="C3133" s="127">
        <v>500</v>
      </c>
    </row>
    <row r="3134" spans="1:3" x14ac:dyDescent="0.2">
      <c r="A3134" s="153" t="s">
        <v>6548</v>
      </c>
      <c r="B3134" s="32" t="s">
        <v>6308</v>
      </c>
      <c r="C3134" s="127">
        <v>470</v>
      </c>
    </row>
    <row r="3135" spans="1:3" x14ac:dyDescent="0.2">
      <c r="A3135" s="153" t="s">
        <v>6549</v>
      </c>
      <c r="B3135" s="32" t="s">
        <v>6310</v>
      </c>
      <c r="C3135" s="127">
        <v>470</v>
      </c>
    </row>
    <row r="3136" spans="1:3" x14ac:dyDescent="0.2">
      <c r="A3136" s="153" t="s">
        <v>6550</v>
      </c>
      <c r="B3136" s="32" t="s">
        <v>6312</v>
      </c>
      <c r="C3136" s="127">
        <v>520</v>
      </c>
    </row>
    <row r="3137" spans="1:3" x14ac:dyDescent="0.2">
      <c r="A3137" s="153" t="s">
        <v>6551</v>
      </c>
      <c r="B3137" s="32" t="s">
        <v>6314</v>
      </c>
      <c r="C3137" s="127">
        <v>460</v>
      </c>
    </row>
    <row r="3138" spans="1:3" x14ac:dyDescent="0.2">
      <c r="A3138" s="153" t="s">
        <v>6552</v>
      </c>
      <c r="B3138" s="32" t="s">
        <v>6316</v>
      </c>
      <c r="C3138" s="127">
        <v>540</v>
      </c>
    </row>
    <row r="3139" spans="1:3" x14ac:dyDescent="0.2">
      <c r="A3139" s="153" t="s">
        <v>6553</v>
      </c>
      <c r="B3139" s="32" t="s">
        <v>6318</v>
      </c>
      <c r="C3139" s="127">
        <v>540</v>
      </c>
    </row>
    <row r="3140" spans="1:3" x14ac:dyDescent="0.2">
      <c r="A3140" s="153" t="s">
        <v>6555</v>
      </c>
      <c r="B3140" s="32" t="s">
        <v>6554</v>
      </c>
      <c r="C3140" s="127">
        <v>430</v>
      </c>
    </row>
    <row r="3141" spans="1:3" x14ac:dyDescent="0.2">
      <c r="A3141" s="153" t="s">
        <v>6557</v>
      </c>
      <c r="B3141" s="32" t="s">
        <v>6556</v>
      </c>
      <c r="C3141" s="127">
        <v>430</v>
      </c>
    </row>
    <row r="3142" spans="1:3" x14ac:dyDescent="0.2">
      <c r="A3142" s="153" t="s">
        <v>6559</v>
      </c>
      <c r="B3142" s="32" t="s">
        <v>6558</v>
      </c>
      <c r="C3142" s="127">
        <v>480</v>
      </c>
    </row>
    <row r="3143" spans="1:3" x14ac:dyDescent="0.2">
      <c r="A3143" s="153" t="s">
        <v>6561</v>
      </c>
      <c r="B3143" s="32" t="s">
        <v>6560</v>
      </c>
      <c r="C3143" s="127">
        <v>420</v>
      </c>
    </row>
    <row r="3144" spans="1:3" x14ac:dyDescent="0.2">
      <c r="A3144" s="153" t="s">
        <v>6563</v>
      </c>
      <c r="B3144" s="32" t="s">
        <v>6562</v>
      </c>
      <c r="C3144" s="127">
        <v>500</v>
      </c>
    </row>
    <row r="3145" spans="1:3" x14ac:dyDescent="0.2">
      <c r="A3145" s="153" t="s">
        <v>6565</v>
      </c>
      <c r="B3145" s="32" t="s">
        <v>6564</v>
      </c>
      <c r="C3145" s="127">
        <v>500</v>
      </c>
    </row>
    <row r="3146" spans="1:3" x14ac:dyDescent="0.2">
      <c r="A3146" s="153" t="s">
        <v>6567</v>
      </c>
      <c r="B3146" s="32" t="s">
        <v>6566</v>
      </c>
      <c r="C3146" s="127">
        <v>420</v>
      </c>
    </row>
    <row r="3147" spans="1:3" x14ac:dyDescent="0.2">
      <c r="A3147" s="153" t="s">
        <v>6569</v>
      </c>
      <c r="B3147" s="32" t="s">
        <v>6568</v>
      </c>
      <c r="C3147" s="127">
        <v>420</v>
      </c>
    </row>
    <row r="3148" spans="1:3" x14ac:dyDescent="0.2">
      <c r="A3148" s="153" t="s">
        <v>6571</v>
      </c>
      <c r="B3148" s="32" t="s">
        <v>6570</v>
      </c>
      <c r="C3148" s="127">
        <v>470</v>
      </c>
    </row>
    <row r="3149" spans="1:3" x14ac:dyDescent="0.2">
      <c r="A3149" s="153" t="s">
        <v>6573</v>
      </c>
      <c r="B3149" s="32" t="s">
        <v>6572</v>
      </c>
      <c r="C3149" s="127">
        <v>410</v>
      </c>
    </row>
    <row r="3150" spans="1:3" x14ac:dyDescent="0.2">
      <c r="A3150" s="153" t="s">
        <v>6575</v>
      </c>
      <c r="B3150" s="32" t="s">
        <v>6574</v>
      </c>
      <c r="C3150" s="127">
        <v>490</v>
      </c>
    </row>
    <row r="3151" spans="1:3" x14ac:dyDescent="0.2">
      <c r="A3151" s="153" t="s">
        <v>6577</v>
      </c>
      <c r="B3151" s="32" t="s">
        <v>6576</v>
      </c>
      <c r="C3151" s="127">
        <v>490</v>
      </c>
    </row>
    <row r="3152" spans="1:3" x14ac:dyDescent="0.2">
      <c r="A3152" s="153" t="s">
        <v>6579</v>
      </c>
      <c r="B3152" s="32" t="s">
        <v>6578</v>
      </c>
      <c r="C3152" s="127">
        <v>400</v>
      </c>
    </row>
    <row r="3153" spans="1:3" x14ac:dyDescent="0.2">
      <c r="A3153" s="153" t="s">
        <v>6581</v>
      </c>
      <c r="B3153" s="32" t="s">
        <v>6580</v>
      </c>
      <c r="C3153" s="127">
        <v>400</v>
      </c>
    </row>
    <row r="3154" spans="1:3" x14ac:dyDescent="0.2">
      <c r="A3154" s="153" t="s">
        <v>6583</v>
      </c>
      <c r="B3154" s="32" t="s">
        <v>6582</v>
      </c>
      <c r="C3154" s="127">
        <v>450</v>
      </c>
    </row>
    <row r="3155" spans="1:3" x14ac:dyDescent="0.2">
      <c r="A3155" s="153" t="s">
        <v>6585</v>
      </c>
      <c r="B3155" s="32" t="s">
        <v>6584</v>
      </c>
      <c r="C3155" s="127">
        <v>390</v>
      </c>
    </row>
    <row r="3156" spans="1:3" x14ac:dyDescent="0.2">
      <c r="A3156" s="153" t="s">
        <v>6587</v>
      </c>
      <c r="B3156" s="32" t="s">
        <v>6586</v>
      </c>
      <c r="C3156" s="127">
        <v>470</v>
      </c>
    </row>
    <row r="3157" spans="1:3" x14ac:dyDescent="0.2">
      <c r="A3157" s="153" t="s">
        <v>6589</v>
      </c>
      <c r="B3157" s="32" t="s">
        <v>6588</v>
      </c>
      <c r="C3157" s="127">
        <v>470</v>
      </c>
    </row>
    <row r="3158" spans="1:3" x14ac:dyDescent="0.2">
      <c r="A3158" s="153" t="s">
        <v>6590</v>
      </c>
      <c r="B3158" s="32" t="s">
        <v>6320</v>
      </c>
      <c r="C3158" s="127">
        <v>470</v>
      </c>
    </row>
    <row r="3159" spans="1:3" x14ac:dyDescent="0.2">
      <c r="A3159" s="153" t="s">
        <v>6591</v>
      </c>
      <c r="B3159" s="32" t="s">
        <v>6322</v>
      </c>
      <c r="C3159" s="127">
        <v>470</v>
      </c>
    </row>
    <row r="3160" spans="1:3" x14ac:dyDescent="0.2">
      <c r="A3160" s="153" t="s">
        <v>6592</v>
      </c>
      <c r="B3160" s="32" t="s">
        <v>6324</v>
      </c>
      <c r="C3160" s="127">
        <v>520</v>
      </c>
    </row>
    <row r="3161" spans="1:3" x14ac:dyDescent="0.2">
      <c r="A3161" s="153" t="s">
        <v>6593</v>
      </c>
      <c r="B3161" s="32" t="s">
        <v>6326</v>
      </c>
      <c r="C3161" s="127">
        <v>460</v>
      </c>
    </row>
    <row r="3162" spans="1:3" x14ac:dyDescent="0.2">
      <c r="A3162" s="153" t="s">
        <v>6594</v>
      </c>
      <c r="B3162" s="32" t="s">
        <v>6328</v>
      </c>
      <c r="C3162" s="127">
        <v>540</v>
      </c>
    </row>
    <row r="3163" spans="1:3" x14ac:dyDescent="0.2">
      <c r="A3163" s="153" t="s">
        <v>6595</v>
      </c>
      <c r="B3163" s="32" t="s">
        <v>6330</v>
      </c>
      <c r="C3163" s="127">
        <v>540</v>
      </c>
    </row>
    <row r="3164" spans="1:3" x14ac:dyDescent="0.2">
      <c r="A3164" s="153" t="s">
        <v>6597</v>
      </c>
      <c r="B3164" s="32" t="s">
        <v>6596</v>
      </c>
      <c r="C3164" s="127">
        <v>540</v>
      </c>
    </row>
    <row r="3165" spans="1:3" x14ac:dyDescent="0.2">
      <c r="A3165" s="153" t="s">
        <v>6599</v>
      </c>
      <c r="B3165" s="32" t="s">
        <v>6598</v>
      </c>
      <c r="C3165" s="127">
        <v>540</v>
      </c>
    </row>
    <row r="3166" spans="1:3" x14ac:dyDescent="0.2">
      <c r="A3166" s="153" t="s">
        <v>6601</v>
      </c>
      <c r="B3166" s="32" t="s">
        <v>6600</v>
      </c>
      <c r="C3166" s="127">
        <v>590</v>
      </c>
    </row>
    <row r="3167" spans="1:3" x14ac:dyDescent="0.2">
      <c r="A3167" s="153" t="s">
        <v>6603</v>
      </c>
      <c r="B3167" s="32" t="s">
        <v>6602</v>
      </c>
      <c r="C3167" s="127">
        <v>530</v>
      </c>
    </row>
    <row r="3168" spans="1:3" x14ac:dyDescent="0.2">
      <c r="A3168" s="153" t="s">
        <v>6605</v>
      </c>
      <c r="B3168" s="32" t="s">
        <v>6604</v>
      </c>
      <c r="C3168" s="127">
        <v>610</v>
      </c>
    </row>
    <row r="3169" spans="1:3" x14ac:dyDescent="0.2">
      <c r="A3169" s="153" t="s">
        <v>6607</v>
      </c>
      <c r="B3169" s="32" t="s">
        <v>6606</v>
      </c>
      <c r="C3169" s="127">
        <v>610</v>
      </c>
    </row>
    <row r="3170" spans="1:3" x14ac:dyDescent="0.2">
      <c r="A3170" s="153" t="s">
        <v>6609</v>
      </c>
      <c r="B3170" s="32" t="s">
        <v>6608</v>
      </c>
      <c r="C3170" s="127">
        <v>590</v>
      </c>
    </row>
    <row r="3171" spans="1:3" x14ac:dyDescent="0.2">
      <c r="A3171" s="153" t="s">
        <v>6611</v>
      </c>
      <c r="B3171" s="32" t="s">
        <v>6610</v>
      </c>
      <c r="C3171" s="127">
        <v>590</v>
      </c>
    </row>
    <row r="3172" spans="1:3" x14ac:dyDescent="0.2">
      <c r="A3172" s="153" t="s">
        <v>6613</v>
      </c>
      <c r="B3172" s="32" t="s">
        <v>6612</v>
      </c>
      <c r="C3172" s="127">
        <v>640</v>
      </c>
    </row>
    <row r="3173" spans="1:3" x14ac:dyDescent="0.2">
      <c r="A3173" s="153" t="s">
        <v>6615</v>
      </c>
      <c r="B3173" s="32" t="s">
        <v>6614</v>
      </c>
      <c r="C3173" s="127">
        <v>580</v>
      </c>
    </row>
    <row r="3174" spans="1:3" x14ac:dyDescent="0.2">
      <c r="A3174" s="153" t="s">
        <v>6617</v>
      </c>
      <c r="B3174" s="32" t="s">
        <v>6616</v>
      </c>
      <c r="C3174" s="127">
        <v>660</v>
      </c>
    </row>
    <row r="3175" spans="1:3" x14ac:dyDescent="0.2">
      <c r="A3175" s="153" t="s">
        <v>6619</v>
      </c>
      <c r="B3175" s="32" t="s">
        <v>6618</v>
      </c>
      <c r="C3175" s="127">
        <v>660</v>
      </c>
    </row>
    <row r="3176" spans="1:3" x14ac:dyDescent="0.2">
      <c r="A3176" s="153" t="s">
        <v>6620</v>
      </c>
      <c r="B3176" s="32" t="s">
        <v>6332</v>
      </c>
      <c r="C3176" s="127">
        <v>590</v>
      </c>
    </row>
    <row r="3177" spans="1:3" x14ac:dyDescent="0.2">
      <c r="A3177" s="153" t="s">
        <v>6621</v>
      </c>
      <c r="B3177" s="32" t="s">
        <v>6334</v>
      </c>
      <c r="C3177" s="127">
        <v>590</v>
      </c>
    </row>
    <row r="3178" spans="1:3" x14ac:dyDescent="0.2">
      <c r="A3178" s="153" t="s">
        <v>6622</v>
      </c>
      <c r="B3178" s="32" t="s">
        <v>6336</v>
      </c>
      <c r="C3178" s="127">
        <v>640</v>
      </c>
    </row>
    <row r="3179" spans="1:3" x14ac:dyDescent="0.2">
      <c r="A3179" s="153" t="s">
        <v>6623</v>
      </c>
      <c r="B3179" s="32" t="s">
        <v>6338</v>
      </c>
      <c r="C3179" s="127">
        <v>580</v>
      </c>
    </row>
    <row r="3180" spans="1:3" x14ac:dyDescent="0.2">
      <c r="A3180" s="153" t="s">
        <v>6624</v>
      </c>
      <c r="B3180" s="32" t="s">
        <v>6340</v>
      </c>
      <c r="C3180" s="127">
        <v>660</v>
      </c>
    </row>
    <row r="3181" spans="1:3" x14ac:dyDescent="0.2">
      <c r="A3181" s="153" t="s">
        <v>6625</v>
      </c>
      <c r="B3181" s="32" t="s">
        <v>6342</v>
      </c>
      <c r="C3181" s="127">
        <v>660</v>
      </c>
    </row>
    <row r="3182" spans="1:3" x14ac:dyDescent="0.2">
      <c r="A3182" s="153" t="s">
        <v>6627</v>
      </c>
      <c r="B3182" s="32" t="s">
        <v>6626</v>
      </c>
      <c r="C3182" s="127">
        <v>590</v>
      </c>
    </row>
    <row r="3183" spans="1:3" x14ac:dyDescent="0.2">
      <c r="A3183" s="153" t="s">
        <v>6629</v>
      </c>
      <c r="B3183" s="32" t="s">
        <v>6628</v>
      </c>
      <c r="C3183" s="127">
        <v>590</v>
      </c>
    </row>
    <row r="3184" spans="1:3" x14ac:dyDescent="0.2">
      <c r="A3184" s="153" t="s">
        <v>6631</v>
      </c>
      <c r="B3184" s="32" t="s">
        <v>6630</v>
      </c>
      <c r="C3184" s="127">
        <v>640</v>
      </c>
    </row>
    <row r="3185" spans="1:3" x14ac:dyDescent="0.2">
      <c r="A3185" s="153" t="s">
        <v>6633</v>
      </c>
      <c r="B3185" s="32" t="s">
        <v>6632</v>
      </c>
      <c r="C3185" s="127">
        <v>580</v>
      </c>
    </row>
    <row r="3186" spans="1:3" x14ac:dyDescent="0.2">
      <c r="A3186" s="153" t="s">
        <v>6635</v>
      </c>
      <c r="B3186" s="32" t="s">
        <v>6634</v>
      </c>
      <c r="C3186" s="127">
        <v>660</v>
      </c>
    </row>
    <row r="3187" spans="1:3" x14ac:dyDescent="0.2">
      <c r="A3187" s="153" t="s">
        <v>6637</v>
      </c>
      <c r="B3187" s="32" t="s">
        <v>6636</v>
      </c>
      <c r="C3187" s="127">
        <v>660</v>
      </c>
    </row>
    <row r="3188" spans="1:3" x14ac:dyDescent="0.2">
      <c r="A3188" s="153" t="s">
        <v>6638</v>
      </c>
      <c r="B3188" s="32" t="s">
        <v>6368</v>
      </c>
      <c r="C3188" s="127">
        <v>470</v>
      </c>
    </row>
    <row r="3189" spans="1:3" x14ac:dyDescent="0.2">
      <c r="A3189" s="153" t="s">
        <v>6639</v>
      </c>
      <c r="B3189" s="32" t="s">
        <v>6370</v>
      </c>
      <c r="C3189" s="127">
        <v>470</v>
      </c>
    </row>
    <row r="3190" spans="1:3" x14ac:dyDescent="0.2">
      <c r="A3190" s="153" t="s">
        <v>6640</v>
      </c>
      <c r="B3190" s="32" t="s">
        <v>6372</v>
      </c>
      <c r="C3190" s="127">
        <v>520</v>
      </c>
    </row>
    <row r="3191" spans="1:3" x14ac:dyDescent="0.2">
      <c r="A3191" s="153" t="s">
        <v>6641</v>
      </c>
      <c r="B3191" s="32" t="s">
        <v>6374</v>
      </c>
      <c r="C3191" s="127">
        <v>460</v>
      </c>
    </row>
    <row r="3192" spans="1:3" x14ac:dyDescent="0.2">
      <c r="A3192" s="153" t="s">
        <v>6642</v>
      </c>
      <c r="B3192" s="32" t="s">
        <v>6376</v>
      </c>
      <c r="C3192" s="127">
        <v>540</v>
      </c>
    </row>
    <row r="3193" spans="1:3" x14ac:dyDescent="0.2">
      <c r="A3193" s="153" t="s">
        <v>6643</v>
      </c>
      <c r="B3193" s="32" t="s">
        <v>6378</v>
      </c>
      <c r="C3193" s="127">
        <v>540</v>
      </c>
    </row>
    <row r="3194" spans="1:3" x14ac:dyDescent="0.2">
      <c r="A3194" s="153" t="s">
        <v>6645</v>
      </c>
      <c r="B3194" s="32" t="s">
        <v>6644</v>
      </c>
      <c r="C3194" s="127">
        <v>460</v>
      </c>
    </row>
    <row r="3195" spans="1:3" x14ac:dyDescent="0.2">
      <c r="A3195" s="153" t="s">
        <v>6647</v>
      </c>
      <c r="B3195" s="32" t="s">
        <v>6646</v>
      </c>
      <c r="C3195" s="127">
        <v>460</v>
      </c>
    </row>
    <row r="3196" spans="1:3" x14ac:dyDescent="0.2">
      <c r="A3196" s="153" t="s">
        <v>6649</v>
      </c>
      <c r="B3196" s="32" t="s">
        <v>6648</v>
      </c>
      <c r="C3196" s="127">
        <v>510</v>
      </c>
    </row>
    <row r="3197" spans="1:3" x14ac:dyDescent="0.2">
      <c r="A3197" s="153" t="s">
        <v>6651</v>
      </c>
      <c r="B3197" s="32" t="s">
        <v>6650</v>
      </c>
      <c r="C3197" s="127">
        <v>450</v>
      </c>
    </row>
    <row r="3198" spans="1:3" x14ac:dyDescent="0.2">
      <c r="A3198" s="153" t="s">
        <v>6653</v>
      </c>
      <c r="B3198" s="32" t="s">
        <v>6652</v>
      </c>
      <c r="C3198" s="127">
        <v>530</v>
      </c>
    </row>
    <row r="3199" spans="1:3" x14ac:dyDescent="0.2">
      <c r="A3199" s="153" t="s">
        <v>6655</v>
      </c>
      <c r="B3199" s="32" t="s">
        <v>6654</v>
      </c>
      <c r="C3199" s="127">
        <v>530</v>
      </c>
    </row>
    <row r="3200" spans="1:3" x14ac:dyDescent="0.2">
      <c r="A3200" s="153" t="s">
        <v>6657</v>
      </c>
      <c r="B3200" s="32" t="s">
        <v>6656</v>
      </c>
      <c r="C3200" s="127">
        <v>610</v>
      </c>
    </row>
    <row r="3201" spans="1:3" x14ac:dyDescent="0.2">
      <c r="A3201" s="153" t="s">
        <v>6659</v>
      </c>
      <c r="B3201" s="32" t="s">
        <v>6658</v>
      </c>
      <c r="C3201" s="127">
        <v>610</v>
      </c>
    </row>
    <row r="3202" spans="1:3" x14ac:dyDescent="0.2">
      <c r="A3202" s="153" t="s">
        <v>6661</v>
      </c>
      <c r="B3202" s="32" t="s">
        <v>6660</v>
      </c>
      <c r="C3202" s="127">
        <v>660</v>
      </c>
    </row>
    <row r="3203" spans="1:3" x14ac:dyDescent="0.2">
      <c r="A3203" s="153" t="s">
        <v>6663</v>
      </c>
      <c r="B3203" s="32" t="s">
        <v>6662</v>
      </c>
      <c r="C3203" s="127">
        <v>600</v>
      </c>
    </row>
    <row r="3204" spans="1:3" x14ac:dyDescent="0.2">
      <c r="A3204" s="153" t="s">
        <v>6665</v>
      </c>
      <c r="B3204" s="32" t="s">
        <v>6664</v>
      </c>
      <c r="C3204" s="127">
        <v>680</v>
      </c>
    </row>
    <row r="3205" spans="1:3" x14ac:dyDescent="0.2">
      <c r="A3205" s="153" t="s">
        <v>6667</v>
      </c>
      <c r="B3205" s="32" t="s">
        <v>6666</v>
      </c>
      <c r="C3205" s="127">
        <v>680</v>
      </c>
    </row>
    <row r="3206" spans="1:3" x14ac:dyDescent="0.2">
      <c r="A3206" s="153" t="s">
        <v>6669</v>
      </c>
      <c r="B3206" s="32" t="s">
        <v>6668</v>
      </c>
      <c r="C3206" s="127">
        <v>440</v>
      </c>
    </row>
    <row r="3207" spans="1:3" x14ac:dyDescent="0.2">
      <c r="A3207" s="153" t="s">
        <v>6671</v>
      </c>
      <c r="B3207" s="32" t="s">
        <v>6670</v>
      </c>
      <c r="C3207" s="127">
        <v>440</v>
      </c>
    </row>
    <row r="3208" spans="1:3" x14ac:dyDescent="0.2">
      <c r="A3208" s="153" t="s">
        <v>6673</v>
      </c>
      <c r="B3208" s="32" t="s">
        <v>6672</v>
      </c>
      <c r="C3208" s="127">
        <v>490</v>
      </c>
    </row>
    <row r="3209" spans="1:3" x14ac:dyDescent="0.2">
      <c r="A3209" s="153" t="s">
        <v>6675</v>
      </c>
      <c r="B3209" s="32" t="s">
        <v>6674</v>
      </c>
      <c r="C3209" s="127">
        <v>430</v>
      </c>
    </row>
    <row r="3210" spans="1:3" x14ac:dyDescent="0.2">
      <c r="A3210" s="153" t="s">
        <v>6677</v>
      </c>
      <c r="B3210" s="32" t="s">
        <v>6676</v>
      </c>
      <c r="C3210" s="127">
        <v>510</v>
      </c>
    </row>
    <row r="3211" spans="1:3" x14ac:dyDescent="0.2">
      <c r="A3211" s="153" t="s">
        <v>6679</v>
      </c>
      <c r="B3211" s="32" t="s">
        <v>6678</v>
      </c>
      <c r="C3211" s="127">
        <v>510</v>
      </c>
    </row>
    <row r="3212" spans="1:3" x14ac:dyDescent="0.2">
      <c r="A3212" s="153" t="s">
        <v>6681</v>
      </c>
      <c r="B3212" s="32" t="s">
        <v>6680</v>
      </c>
      <c r="C3212" s="127">
        <v>460</v>
      </c>
    </row>
    <row r="3213" spans="1:3" x14ac:dyDescent="0.2">
      <c r="A3213" s="153" t="s">
        <v>6683</v>
      </c>
      <c r="B3213" s="32" t="s">
        <v>6682</v>
      </c>
      <c r="C3213" s="127">
        <v>460</v>
      </c>
    </row>
    <row r="3214" spans="1:3" x14ac:dyDescent="0.2">
      <c r="A3214" s="153" t="s">
        <v>6685</v>
      </c>
      <c r="B3214" s="32" t="s">
        <v>6684</v>
      </c>
      <c r="C3214" s="127">
        <v>510</v>
      </c>
    </row>
    <row r="3215" spans="1:3" x14ac:dyDescent="0.2">
      <c r="A3215" s="153" t="s">
        <v>6687</v>
      </c>
      <c r="B3215" s="32" t="s">
        <v>6686</v>
      </c>
      <c r="C3215" s="127">
        <v>450</v>
      </c>
    </row>
    <row r="3216" spans="1:3" x14ac:dyDescent="0.2">
      <c r="A3216" s="153" t="s">
        <v>6689</v>
      </c>
      <c r="B3216" s="32" t="s">
        <v>6688</v>
      </c>
      <c r="C3216" s="127">
        <v>530</v>
      </c>
    </row>
    <row r="3217" spans="1:3" x14ac:dyDescent="0.2">
      <c r="A3217" s="153" t="s">
        <v>6691</v>
      </c>
      <c r="B3217" s="32" t="s">
        <v>6690</v>
      </c>
      <c r="C3217" s="127">
        <v>530</v>
      </c>
    </row>
    <row r="3218" spans="1:3" x14ac:dyDescent="0.2">
      <c r="A3218" s="153" t="s">
        <v>6693</v>
      </c>
      <c r="B3218" s="32" t="s">
        <v>6692</v>
      </c>
      <c r="C3218" s="127">
        <v>440</v>
      </c>
    </row>
    <row r="3219" spans="1:3" x14ac:dyDescent="0.2">
      <c r="A3219" s="153" t="s">
        <v>6695</v>
      </c>
      <c r="B3219" s="32" t="s">
        <v>6694</v>
      </c>
      <c r="C3219" s="127">
        <v>440</v>
      </c>
    </row>
    <row r="3220" spans="1:3" x14ac:dyDescent="0.2">
      <c r="A3220" s="153" t="s">
        <v>6697</v>
      </c>
      <c r="B3220" s="32" t="s">
        <v>6696</v>
      </c>
      <c r="C3220" s="127">
        <v>490</v>
      </c>
    </row>
    <row r="3221" spans="1:3" x14ac:dyDescent="0.2">
      <c r="A3221" s="153" t="s">
        <v>6699</v>
      </c>
      <c r="B3221" s="32" t="s">
        <v>6698</v>
      </c>
      <c r="C3221" s="127">
        <v>430</v>
      </c>
    </row>
    <row r="3222" spans="1:3" x14ac:dyDescent="0.2">
      <c r="A3222" s="153" t="s">
        <v>6701</v>
      </c>
      <c r="B3222" s="32" t="s">
        <v>6700</v>
      </c>
      <c r="C3222" s="127">
        <v>510</v>
      </c>
    </row>
    <row r="3223" spans="1:3" x14ac:dyDescent="0.2">
      <c r="A3223" s="153" t="s">
        <v>6703</v>
      </c>
      <c r="B3223" s="32" t="s">
        <v>6702</v>
      </c>
      <c r="C3223" s="127">
        <v>510</v>
      </c>
    </row>
    <row r="3224" spans="1:3" x14ac:dyDescent="0.2">
      <c r="A3224" s="153" t="s">
        <v>6705</v>
      </c>
      <c r="B3224" s="32" t="s">
        <v>6704</v>
      </c>
      <c r="C3224" s="127">
        <v>440</v>
      </c>
    </row>
    <row r="3225" spans="1:3" x14ac:dyDescent="0.2">
      <c r="A3225" s="153" t="s">
        <v>6707</v>
      </c>
      <c r="B3225" s="32" t="s">
        <v>6706</v>
      </c>
      <c r="C3225" s="127">
        <v>440</v>
      </c>
    </row>
    <row r="3226" spans="1:3" x14ac:dyDescent="0.2">
      <c r="A3226" s="153" t="s">
        <v>6709</v>
      </c>
      <c r="B3226" s="32" t="s">
        <v>6708</v>
      </c>
      <c r="C3226" s="127">
        <v>490</v>
      </c>
    </row>
    <row r="3227" spans="1:3" x14ac:dyDescent="0.2">
      <c r="A3227" s="153" t="s">
        <v>6711</v>
      </c>
      <c r="B3227" s="32" t="s">
        <v>6710</v>
      </c>
      <c r="C3227" s="127">
        <v>430</v>
      </c>
    </row>
    <row r="3228" spans="1:3" x14ac:dyDescent="0.2">
      <c r="A3228" s="153" t="s">
        <v>6713</v>
      </c>
      <c r="B3228" s="32" t="s">
        <v>6712</v>
      </c>
      <c r="C3228" s="127">
        <v>510</v>
      </c>
    </row>
    <row r="3229" spans="1:3" x14ac:dyDescent="0.2">
      <c r="A3229" s="153" t="s">
        <v>6715</v>
      </c>
      <c r="B3229" s="32" t="s">
        <v>6714</v>
      </c>
      <c r="C3229" s="127">
        <v>510</v>
      </c>
    </row>
    <row r="3230" spans="1:3" x14ac:dyDescent="0.2">
      <c r="A3230" s="153" t="s">
        <v>6717</v>
      </c>
      <c r="B3230" s="32" t="s">
        <v>6716</v>
      </c>
      <c r="C3230" s="127">
        <v>470</v>
      </c>
    </row>
    <row r="3231" spans="1:3" x14ac:dyDescent="0.2">
      <c r="A3231" s="153" t="s">
        <v>6719</v>
      </c>
      <c r="B3231" s="32" t="s">
        <v>6718</v>
      </c>
      <c r="C3231" s="127">
        <v>470</v>
      </c>
    </row>
    <row r="3232" spans="1:3" x14ac:dyDescent="0.2">
      <c r="A3232" s="153" t="s">
        <v>6721</v>
      </c>
      <c r="B3232" s="32" t="s">
        <v>6720</v>
      </c>
      <c r="C3232" s="127">
        <v>520</v>
      </c>
    </row>
    <row r="3233" spans="1:3" x14ac:dyDescent="0.2">
      <c r="A3233" s="153" t="s">
        <v>6723</v>
      </c>
      <c r="B3233" s="32" t="s">
        <v>6722</v>
      </c>
      <c r="C3233" s="127">
        <v>460</v>
      </c>
    </row>
    <row r="3234" spans="1:3" x14ac:dyDescent="0.2">
      <c r="A3234" s="153" t="s">
        <v>6725</v>
      </c>
      <c r="B3234" s="32" t="s">
        <v>6724</v>
      </c>
      <c r="C3234" s="127">
        <v>540</v>
      </c>
    </row>
    <row r="3235" spans="1:3" x14ac:dyDescent="0.2">
      <c r="A3235" s="153" t="s">
        <v>6727</v>
      </c>
      <c r="B3235" s="32" t="s">
        <v>6726</v>
      </c>
      <c r="C3235" s="127">
        <v>540</v>
      </c>
    </row>
    <row r="3236" spans="1:3" x14ac:dyDescent="0.2">
      <c r="A3236" s="153" t="s">
        <v>6729</v>
      </c>
      <c r="B3236" s="32" t="s">
        <v>6728</v>
      </c>
      <c r="C3236" s="127">
        <v>420</v>
      </c>
    </row>
    <row r="3237" spans="1:3" x14ac:dyDescent="0.2">
      <c r="A3237" s="153" t="s">
        <v>6731</v>
      </c>
      <c r="B3237" s="32" t="s">
        <v>6730</v>
      </c>
      <c r="C3237" s="127">
        <v>420</v>
      </c>
    </row>
    <row r="3238" spans="1:3" x14ac:dyDescent="0.2">
      <c r="A3238" s="153" t="s">
        <v>6733</v>
      </c>
      <c r="B3238" s="32" t="s">
        <v>6732</v>
      </c>
      <c r="C3238" s="127">
        <v>470</v>
      </c>
    </row>
    <row r="3239" spans="1:3" x14ac:dyDescent="0.2">
      <c r="A3239" s="153" t="s">
        <v>6735</v>
      </c>
      <c r="B3239" s="32" t="s">
        <v>6734</v>
      </c>
      <c r="C3239" s="127">
        <v>410</v>
      </c>
    </row>
    <row r="3240" spans="1:3" x14ac:dyDescent="0.2">
      <c r="A3240" s="153" t="s">
        <v>6737</v>
      </c>
      <c r="B3240" s="32" t="s">
        <v>6736</v>
      </c>
      <c r="C3240" s="127">
        <v>490</v>
      </c>
    </row>
    <row r="3241" spans="1:3" x14ac:dyDescent="0.2">
      <c r="A3241" s="153" t="s">
        <v>6739</v>
      </c>
      <c r="B3241" s="32" t="s">
        <v>6738</v>
      </c>
      <c r="C3241" s="127">
        <v>490</v>
      </c>
    </row>
    <row r="3242" spans="1:3" x14ac:dyDescent="0.2">
      <c r="A3242" s="153" t="s">
        <v>6741</v>
      </c>
      <c r="B3242" s="32" t="s">
        <v>6740</v>
      </c>
      <c r="C3242" s="127">
        <v>540</v>
      </c>
    </row>
    <row r="3243" spans="1:3" x14ac:dyDescent="0.2">
      <c r="A3243" s="153" t="s">
        <v>6743</v>
      </c>
      <c r="B3243" s="32" t="s">
        <v>6742</v>
      </c>
      <c r="C3243" s="127">
        <v>540</v>
      </c>
    </row>
    <row r="3244" spans="1:3" x14ac:dyDescent="0.2">
      <c r="A3244" s="153" t="s">
        <v>6745</v>
      </c>
      <c r="B3244" s="32" t="s">
        <v>6744</v>
      </c>
      <c r="C3244" s="127">
        <v>590</v>
      </c>
    </row>
    <row r="3245" spans="1:3" x14ac:dyDescent="0.2">
      <c r="A3245" s="153" t="s">
        <v>6747</v>
      </c>
      <c r="B3245" s="32" t="s">
        <v>6746</v>
      </c>
      <c r="C3245" s="127">
        <v>530</v>
      </c>
    </row>
    <row r="3246" spans="1:3" x14ac:dyDescent="0.2">
      <c r="A3246" s="153" t="s">
        <v>6749</v>
      </c>
      <c r="B3246" s="32" t="s">
        <v>6748</v>
      </c>
      <c r="C3246" s="127">
        <v>610</v>
      </c>
    </row>
    <row r="3247" spans="1:3" x14ac:dyDescent="0.2">
      <c r="A3247" s="153" t="s">
        <v>6751</v>
      </c>
      <c r="B3247" s="32" t="s">
        <v>6750</v>
      </c>
      <c r="C3247" s="127">
        <v>610</v>
      </c>
    </row>
    <row r="3248" spans="1:3" x14ac:dyDescent="0.2">
      <c r="A3248" s="153" t="s">
        <v>6753</v>
      </c>
      <c r="B3248" s="32" t="s">
        <v>6752</v>
      </c>
      <c r="C3248" s="127">
        <v>610</v>
      </c>
    </row>
    <row r="3249" spans="1:3" x14ac:dyDescent="0.2">
      <c r="A3249" s="153" t="s">
        <v>6755</v>
      </c>
      <c r="B3249" s="32" t="s">
        <v>6754</v>
      </c>
      <c r="C3249" s="127">
        <v>610</v>
      </c>
    </row>
    <row r="3250" spans="1:3" x14ac:dyDescent="0.2">
      <c r="A3250" s="153" t="s">
        <v>6757</v>
      </c>
      <c r="B3250" s="32" t="s">
        <v>6756</v>
      </c>
      <c r="C3250" s="127">
        <v>660</v>
      </c>
    </row>
    <row r="3251" spans="1:3" x14ac:dyDescent="0.2">
      <c r="A3251" s="153" t="s">
        <v>6759</v>
      </c>
      <c r="B3251" s="32" t="s">
        <v>6758</v>
      </c>
      <c r="C3251" s="127">
        <v>600</v>
      </c>
    </row>
    <row r="3252" spans="1:3" x14ac:dyDescent="0.2">
      <c r="A3252" s="153" t="s">
        <v>6761</v>
      </c>
      <c r="B3252" s="32" t="s">
        <v>6760</v>
      </c>
      <c r="C3252" s="127">
        <v>680</v>
      </c>
    </row>
    <row r="3253" spans="1:3" x14ac:dyDescent="0.2">
      <c r="A3253" s="153" t="s">
        <v>6763</v>
      </c>
      <c r="B3253" s="32" t="s">
        <v>6762</v>
      </c>
      <c r="C3253" s="127">
        <v>680</v>
      </c>
    </row>
    <row r="3254" spans="1:3" x14ac:dyDescent="0.2">
      <c r="A3254" s="153" t="s">
        <v>6765</v>
      </c>
      <c r="B3254" s="32" t="s">
        <v>6764</v>
      </c>
      <c r="C3254" s="127">
        <v>650</v>
      </c>
    </row>
    <row r="3255" spans="1:3" x14ac:dyDescent="0.2">
      <c r="A3255" s="153" t="s">
        <v>6767</v>
      </c>
      <c r="B3255" s="32" t="s">
        <v>6766</v>
      </c>
      <c r="C3255" s="127">
        <v>650</v>
      </c>
    </row>
    <row r="3256" spans="1:3" x14ac:dyDescent="0.2">
      <c r="A3256" s="153" t="s">
        <v>6769</v>
      </c>
      <c r="B3256" s="32" t="s">
        <v>6768</v>
      </c>
      <c r="C3256" s="127">
        <v>700</v>
      </c>
    </row>
    <row r="3257" spans="1:3" x14ac:dyDescent="0.2">
      <c r="A3257" s="153" t="s">
        <v>6771</v>
      </c>
      <c r="B3257" s="32" t="s">
        <v>6770</v>
      </c>
      <c r="C3257" s="127">
        <v>640</v>
      </c>
    </row>
    <row r="3258" spans="1:3" x14ac:dyDescent="0.2">
      <c r="A3258" s="153" t="s">
        <v>6773</v>
      </c>
      <c r="B3258" s="32" t="s">
        <v>6772</v>
      </c>
      <c r="C3258" s="127">
        <v>720</v>
      </c>
    </row>
    <row r="3259" spans="1:3" x14ac:dyDescent="0.2">
      <c r="A3259" s="153" t="s">
        <v>6775</v>
      </c>
      <c r="B3259" s="32" t="s">
        <v>6774</v>
      </c>
      <c r="C3259" s="127">
        <v>720</v>
      </c>
    </row>
    <row r="3260" spans="1:3" x14ac:dyDescent="0.2">
      <c r="A3260" s="154" t="s">
        <v>6777</v>
      </c>
      <c r="B3260" s="33" t="s">
        <v>6776</v>
      </c>
      <c r="C3260" s="128">
        <v>460</v>
      </c>
    </row>
    <row r="3261" spans="1:3" x14ac:dyDescent="0.2">
      <c r="A3261" s="154" t="s">
        <v>6779</v>
      </c>
      <c r="B3261" s="33" t="s">
        <v>6778</v>
      </c>
      <c r="C3261" s="128">
        <v>460</v>
      </c>
    </row>
    <row r="3262" spans="1:3" x14ac:dyDescent="0.2">
      <c r="A3262" s="154" t="s">
        <v>6781</v>
      </c>
      <c r="B3262" s="33" t="s">
        <v>6780</v>
      </c>
      <c r="C3262" s="128">
        <v>350</v>
      </c>
    </row>
    <row r="3263" spans="1:3" x14ac:dyDescent="0.2">
      <c r="A3263" s="154" t="s">
        <v>6783</v>
      </c>
      <c r="B3263" s="33" t="s">
        <v>6782</v>
      </c>
      <c r="C3263" s="128">
        <v>520</v>
      </c>
    </row>
    <row r="3264" spans="1:3" x14ac:dyDescent="0.2">
      <c r="A3264" s="154" t="s">
        <v>6785</v>
      </c>
      <c r="B3264" s="33" t="s">
        <v>6784</v>
      </c>
      <c r="C3264" s="128">
        <v>520</v>
      </c>
    </row>
    <row r="3265" spans="1:3" x14ac:dyDescent="0.2">
      <c r="A3265" s="154" t="s">
        <v>6787</v>
      </c>
      <c r="B3265" s="33" t="s">
        <v>6786</v>
      </c>
      <c r="C3265" s="128">
        <v>520</v>
      </c>
    </row>
    <row r="3266" spans="1:3" x14ac:dyDescent="0.2">
      <c r="A3266" s="154" t="s">
        <v>6789</v>
      </c>
      <c r="B3266" s="33" t="s">
        <v>6788</v>
      </c>
      <c r="C3266" s="128">
        <v>570</v>
      </c>
    </row>
    <row r="3267" spans="1:3" x14ac:dyDescent="0.2">
      <c r="A3267" s="154" t="s">
        <v>6791</v>
      </c>
      <c r="B3267" s="33" t="s">
        <v>6790</v>
      </c>
      <c r="C3267" s="128">
        <v>570</v>
      </c>
    </row>
    <row r="3268" spans="1:3" x14ac:dyDescent="0.2">
      <c r="A3268" s="154" t="s">
        <v>6793</v>
      </c>
      <c r="B3268" s="33" t="s">
        <v>6792</v>
      </c>
      <c r="C3268" s="128">
        <v>570</v>
      </c>
    </row>
    <row r="3269" spans="1:3" x14ac:dyDescent="0.2">
      <c r="A3269" s="154" t="s">
        <v>6795</v>
      </c>
      <c r="B3269" s="33" t="s">
        <v>6794</v>
      </c>
      <c r="C3269" s="128">
        <v>900</v>
      </c>
    </row>
    <row r="3270" spans="1:3" x14ac:dyDescent="0.2">
      <c r="A3270" s="154" t="s">
        <v>6797</v>
      </c>
      <c r="B3270" s="33" t="s">
        <v>6796</v>
      </c>
      <c r="C3270" s="128">
        <v>900</v>
      </c>
    </row>
    <row r="3271" spans="1:3" x14ac:dyDescent="0.2">
      <c r="A3271" s="154" t="s">
        <v>6799</v>
      </c>
      <c r="B3271" s="33" t="s">
        <v>6798</v>
      </c>
      <c r="C3271" s="128">
        <v>900</v>
      </c>
    </row>
    <row r="3272" spans="1:3" x14ac:dyDescent="0.2">
      <c r="A3272" s="154" t="s">
        <v>6801</v>
      </c>
      <c r="B3272" s="33" t="s">
        <v>6800</v>
      </c>
      <c r="C3272" s="128">
        <v>1160</v>
      </c>
    </row>
    <row r="3273" spans="1:3" x14ac:dyDescent="0.2">
      <c r="A3273" s="154" t="s">
        <v>6803</v>
      </c>
      <c r="B3273" s="33" t="s">
        <v>6802</v>
      </c>
      <c r="C3273" s="128">
        <v>410</v>
      </c>
    </row>
    <row r="3274" spans="1:3" x14ac:dyDescent="0.2">
      <c r="A3274" s="154" t="s">
        <v>6805</v>
      </c>
      <c r="B3274" s="33" t="s">
        <v>6804</v>
      </c>
      <c r="C3274" s="128">
        <v>1160</v>
      </c>
    </row>
    <row r="3275" spans="1:3" x14ac:dyDescent="0.2">
      <c r="A3275" s="155" t="s">
        <v>6807</v>
      </c>
      <c r="B3275" s="34" t="s">
        <v>6806</v>
      </c>
      <c r="C3275" s="129">
        <v>260</v>
      </c>
    </row>
    <row r="3276" spans="1:3" x14ac:dyDescent="0.2">
      <c r="A3276" s="155" t="s">
        <v>6809</v>
      </c>
      <c r="B3276" s="34" t="s">
        <v>6808</v>
      </c>
      <c r="C3276" s="129">
        <v>280</v>
      </c>
    </row>
    <row r="3277" spans="1:3" x14ac:dyDescent="0.2">
      <c r="A3277" s="155" t="s">
        <v>6811</v>
      </c>
      <c r="B3277" s="34" t="s">
        <v>6810</v>
      </c>
      <c r="C3277" s="129">
        <v>280</v>
      </c>
    </row>
    <row r="3278" spans="1:3" x14ac:dyDescent="0.2">
      <c r="A3278" s="155" t="s">
        <v>6813</v>
      </c>
      <c r="B3278" s="34" t="s">
        <v>6812</v>
      </c>
      <c r="C3278" s="129">
        <v>220</v>
      </c>
    </row>
    <row r="3279" spans="1:3" x14ac:dyDescent="0.2">
      <c r="A3279" s="155" t="s">
        <v>6815</v>
      </c>
      <c r="B3279" s="34" t="s">
        <v>6814</v>
      </c>
      <c r="C3279" s="129">
        <v>330</v>
      </c>
    </row>
    <row r="3280" spans="1:3" x14ac:dyDescent="0.2">
      <c r="A3280" s="155" t="s">
        <v>6817</v>
      </c>
      <c r="B3280" s="34" t="s">
        <v>6816</v>
      </c>
      <c r="C3280" s="129">
        <v>350</v>
      </c>
    </row>
    <row r="3281" spans="1:3" x14ac:dyDescent="0.2">
      <c r="A3281" s="155" t="s">
        <v>6819</v>
      </c>
      <c r="B3281" s="34" t="s">
        <v>6818</v>
      </c>
      <c r="C3281" s="129">
        <v>350</v>
      </c>
    </row>
    <row r="3282" spans="1:3" x14ac:dyDescent="0.2">
      <c r="A3282" s="155" t="s">
        <v>6821</v>
      </c>
      <c r="B3282" s="34" t="s">
        <v>6820</v>
      </c>
      <c r="C3282" s="129">
        <v>290</v>
      </c>
    </row>
    <row r="3283" spans="1:3" x14ac:dyDescent="0.2">
      <c r="A3283" s="155" t="s">
        <v>6823</v>
      </c>
      <c r="B3283" s="34" t="s">
        <v>6822</v>
      </c>
      <c r="C3283" s="129">
        <v>310</v>
      </c>
    </row>
    <row r="3284" spans="1:3" x14ac:dyDescent="0.2">
      <c r="A3284" s="155" t="s">
        <v>6825</v>
      </c>
      <c r="B3284" s="34" t="s">
        <v>6824</v>
      </c>
      <c r="C3284" s="129">
        <v>330</v>
      </c>
    </row>
    <row r="3285" spans="1:3" x14ac:dyDescent="0.2">
      <c r="A3285" s="155" t="s">
        <v>6827</v>
      </c>
      <c r="B3285" s="34" t="s">
        <v>6826</v>
      </c>
      <c r="C3285" s="129">
        <v>330</v>
      </c>
    </row>
    <row r="3286" spans="1:3" x14ac:dyDescent="0.2">
      <c r="A3286" s="155" t="s">
        <v>6829</v>
      </c>
      <c r="B3286" s="34" t="s">
        <v>6828</v>
      </c>
      <c r="C3286" s="129">
        <v>270</v>
      </c>
    </row>
    <row r="3287" spans="1:3" x14ac:dyDescent="0.2">
      <c r="A3287" s="155" t="s">
        <v>6831</v>
      </c>
      <c r="B3287" s="34" t="s">
        <v>6830</v>
      </c>
      <c r="C3287" s="129">
        <v>310</v>
      </c>
    </row>
    <row r="3288" spans="1:3" x14ac:dyDescent="0.2">
      <c r="A3288" s="155" t="s">
        <v>6833</v>
      </c>
      <c r="B3288" s="34" t="s">
        <v>6832</v>
      </c>
      <c r="C3288" s="129">
        <v>330</v>
      </c>
    </row>
    <row r="3289" spans="1:3" x14ac:dyDescent="0.2">
      <c r="A3289" s="155" t="s">
        <v>6835</v>
      </c>
      <c r="B3289" s="34" t="s">
        <v>6834</v>
      </c>
      <c r="C3289" s="129">
        <v>330</v>
      </c>
    </row>
    <row r="3290" spans="1:3" x14ac:dyDescent="0.2">
      <c r="A3290" s="155" t="s">
        <v>6837</v>
      </c>
      <c r="B3290" s="34" t="s">
        <v>6836</v>
      </c>
      <c r="C3290" s="129">
        <v>270</v>
      </c>
    </row>
    <row r="3291" spans="1:3" x14ac:dyDescent="0.2">
      <c r="A3291" s="155" t="s">
        <v>6839</v>
      </c>
      <c r="B3291" s="34" t="s">
        <v>6838</v>
      </c>
      <c r="C3291" s="129">
        <v>280</v>
      </c>
    </row>
    <row r="3292" spans="1:3" x14ac:dyDescent="0.2">
      <c r="A3292" s="155" t="s">
        <v>6841</v>
      </c>
      <c r="B3292" s="34" t="s">
        <v>6840</v>
      </c>
      <c r="C3292" s="129">
        <v>300</v>
      </c>
    </row>
    <row r="3293" spans="1:3" x14ac:dyDescent="0.2">
      <c r="A3293" s="155" t="s">
        <v>6843</v>
      </c>
      <c r="B3293" s="34" t="s">
        <v>6842</v>
      </c>
      <c r="C3293" s="129">
        <v>300</v>
      </c>
    </row>
    <row r="3294" spans="1:3" x14ac:dyDescent="0.2">
      <c r="A3294" s="155" t="s">
        <v>6845</v>
      </c>
      <c r="B3294" s="34" t="s">
        <v>6844</v>
      </c>
      <c r="C3294" s="129">
        <v>240</v>
      </c>
    </row>
    <row r="3295" spans="1:3" x14ac:dyDescent="0.2">
      <c r="A3295" s="155" t="s">
        <v>6847</v>
      </c>
      <c r="B3295" s="34" t="s">
        <v>6846</v>
      </c>
      <c r="C3295" s="129">
        <v>280</v>
      </c>
    </row>
    <row r="3296" spans="1:3" x14ac:dyDescent="0.2">
      <c r="A3296" s="155" t="s">
        <v>6849</v>
      </c>
      <c r="B3296" s="34" t="s">
        <v>6848</v>
      </c>
      <c r="C3296" s="129">
        <v>300</v>
      </c>
    </row>
    <row r="3297" spans="1:3" x14ac:dyDescent="0.2">
      <c r="A3297" s="155" t="s">
        <v>6851</v>
      </c>
      <c r="B3297" s="34" t="s">
        <v>6850</v>
      </c>
      <c r="C3297" s="129">
        <v>300</v>
      </c>
    </row>
    <row r="3298" spans="1:3" x14ac:dyDescent="0.2">
      <c r="A3298" s="155" t="s">
        <v>6853</v>
      </c>
      <c r="B3298" s="34" t="s">
        <v>6852</v>
      </c>
      <c r="C3298" s="129">
        <v>240</v>
      </c>
    </row>
    <row r="3299" spans="1:3" x14ac:dyDescent="0.2">
      <c r="A3299" s="155" t="s">
        <v>6855</v>
      </c>
      <c r="B3299" s="34" t="s">
        <v>6854</v>
      </c>
      <c r="C3299" s="129">
        <v>280</v>
      </c>
    </row>
    <row r="3300" spans="1:3" x14ac:dyDescent="0.2">
      <c r="A3300" s="155" t="s">
        <v>6857</v>
      </c>
      <c r="B3300" s="34" t="s">
        <v>6856</v>
      </c>
      <c r="C3300" s="129">
        <v>300</v>
      </c>
    </row>
    <row r="3301" spans="1:3" x14ac:dyDescent="0.2">
      <c r="A3301" s="155" t="s">
        <v>6859</v>
      </c>
      <c r="B3301" s="34" t="s">
        <v>6858</v>
      </c>
      <c r="C3301" s="129">
        <v>300</v>
      </c>
    </row>
    <row r="3302" spans="1:3" x14ac:dyDescent="0.2">
      <c r="A3302" s="155" t="s">
        <v>6861</v>
      </c>
      <c r="B3302" s="34" t="s">
        <v>6860</v>
      </c>
      <c r="C3302" s="129">
        <v>240</v>
      </c>
    </row>
    <row r="3303" spans="1:3" x14ac:dyDescent="0.2">
      <c r="A3303" s="155" t="s">
        <v>6863</v>
      </c>
      <c r="B3303" s="34" t="s">
        <v>6862</v>
      </c>
      <c r="C3303" s="129">
        <v>380</v>
      </c>
    </row>
    <row r="3304" spans="1:3" x14ac:dyDescent="0.2">
      <c r="A3304" s="155" t="s">
        <v>6865</v>
      </c>
      <c r="B3304" s="34" t="s">
        <v>6864</v>
      </c>
      <c r="C3304" s="129">
        <v>400</v>
      </c>
    </row>
    <row r="3305" spans="1:3" x14ac:dyDescent="0.2">
      <c r="A3305" s="155" t="s">
        <v>6867</v>
      </c>
      <c r="B3305" s="34" t="s">
        <v>6866</v>
      </c>
      <c r="C3305" s="129">
        <v>400</v>
      </c>
    </row>
    <row r="3306" spans="1:3" x14ac:dyDescent="0.2">
      <c r="A3306" s="155" t="s">
        <v>6869</v>
      </c>
      <c r="B3306" s="34" t="s">
        <v>6868</v>
      </c>
      <c r="C3306" s="129">
        <v>340</v>
      </c>
    </row>
    <row r="3307" spans="1:3" x14ac:dyDescent="0.2">
      <c r="A3307" s="155" t="s">
        <v>6871</v>
      </c>
      <c r="B3307" s="34" t="s">
        <v>6870</v>
      </c>
      <c r="C3307" s="129">
        <v>480</v>
      </c>
    </row>
    <row r="3308" spans="1:3" x14ac:dyDescent="0.2">
      <c r="A3308" s="155" t="s">
        <v>6873</v>
      </c>
      <c r="B3308" s="34" t="s">
        <v>6872</v>
      </c>
      <c r="C3308" s="129">
        <v>500</v>
      </c>
    </row>
    <row r="3309" spans="1:3" x14ac:dyDescent="0.2">
      <c r="A3309" s="155" t="s">
        <v>6875</v>
      </c>
      <c r="B3309" s="34" t="s">
        <v>6874</v>
      </c>
      <c r="C3309" s="129">
        <v>500</v>
      </c>
    </row>
    <row r="3310" spans="1:3" x14ac:dyDescent="0.2">
      <c r="A3310" s="155" t="s">
        <v>6877</v>
      </c>
      <c r="B3310" s="34" t="s">
        <v>6876</v>
      </c>
      <c r="C3310" s="129">
        <v>440</v>
      </c>
    </row>
    <row r="3311" spans="1:3" x14ac:dyDescent="0.2">
      <c r="A3311" s="155" t="s">
        <v>6879</v>
      </c>
      <c r="B3311" s="34" t="s">
        <v>6878</v>
      </c>
      <c r="C3311" s="129">
        <v>400</v>
      </c>
    </row>
    <row r="3312" spans="1:3" x14ac:dyDescent="0.2">
      <c r="A3312" s="155" t="s">
        <v>6881</v>
      </c>
      <c r="B3312" s="34" t="s">
        <v>6880</v>
      </c>
      <c r="C3312" s="129">
        <v>420</v>
      </c>
    </row>
    <row r="3313" spans="1:3" x14ac:dyDescent="0.2">
      <c r="A3313" s="155" t="s">
        <v>6883</v>
      </c>
      <c r="B3313" s="34" t="s">
        <v>6882</v>
      </c>
      <c r="C3313" s="129">
        <v>420</v>
      </c>
    </row>
    <row r="3314" spans="1:3" x14ac:dyDescent="0.2">
      <c r="A3314" s="155" t="s">
        <v>6885</v>
      </c>
      <c r="B3314" s="34" t="s">
        <v>6884</v>
      </c>
      <c r="C3314" s="129">
        <v>360</v>
      </c>
    </row>
    <row r="3315" spans="1:3" x14ac:dyDescent="0.2">
      <c r="A3315" s="155" t="s">
        <v>6887</v>
      </c>
      <c r="B3315" s="34" t="s">
        <v>6886</v>
      </c>
      <c r="C3315" s="129">
        <v>430</v>
      </c>
    </row>
    <row r="3316" spans="1:3" x14ac:dyDescent="0.2">
      <c r="A3316" s="155" t="s">
        <v>6889</v>
      </c>
      <c r="B3316" s="34" t="s">
        <v>6888</v>
      </c>
      <c r="C3316" s="129">
        <v>450</v>
      </c>
    </row>
    <row r="3317" spans="1:3" x14ac:dyDescent="0.2">
      <c r="A3317" s="155" t="s">
        <v>6891</v>
      </c>
      <c r="B3317" s="34" t="s">
        <v>6890</v>
      </c>
      <c r="C3317" s="129">
        <v>450</v>
      </c>
    </row>
    <row r="3318" spans="1:3" x14ac:dyDescent="0.2">
      <c r="A3318" s="155" t="s">
        <v>6893</v>
      </c>
      <c r="B3318" s="34" t="s">
        <v>6892</v>
      </c>
      <c r="C3318" s="129">
        <v>390</v>
      </c>
    </row>
    <row r="3319" spans="1:3" x14ac:dyDescent="0.2">
      <c r="A3319" s="155" t="s">
        <v>6895</v>
      </c>
      <c r="B3319" s="34" t="s">
        <v>6894</v>
      </c>
      <c r="C3319" s="129">
        <v>530</v>
      </c>
    </row>
    <row r="3320" spans="1:3" x14ac:dyDescent="0.2">
      <c r="A3320" s="155" t="s">
        <v>6897</v>
      </c>
      <c r="B3320" s="34" t="s">
        <v>6896</v>
      </c>
      <c r="C3320" s="129">
        <v>550</v>
      </c>
    </row>
    <row r="3321" spans="1:3" x14ac:dyDescent="0.2">
      <c r="A3321" s="155" t="s">
        <v>6899</v>
      </c>
      <c r="B3321" s="34" t="s">
        <v>6898</v>
      </c>
      <c r="C3321" s="129">
        <v>550</v>
      </c>
    </row>
    <row r="3322" spans="1:3" x14ac:dyDescent="0.2">
      <c r="A3322" s="155" t="s">
        <v>6901</v>
      </c>
      <c r="B3322" s="34" t="s">
        <v>6900</v>
      </c>
      <c r="C3322" s="129">
        <v>490</v>
      </c>
    </row>
    <row r="3323" spans="1:3" x14ac:dyDescent="0.2">
      <c r="A3323" s="155" t="s">
        <v>6903</v>
      </c>
      <c r="B3323" s="34" t="s">
        <v>6902</v>
      </c>
      <c r="C3323" s="129">
        <v>480</v>
      </c>
    </row>
    <row r="3324" spans="1:3" x14ac:dyDescent="0.2">
      <c r="A3324" s="155" t="s">
        <v>6905</v>
      </c>
      <c r="B3324" s="34" t="s">
        <v>6904</v>
      </c>
      <c r="C3324" s="129">
        <v>500</v>
      </c>
    </row>
    <row r="3325" spans="1:3" x14ac:dyDescent="0.2">
      <c r="A3325" s="155" t="s">
        <v>6907</v>
      </c>
      <c r="B3325" s="34" t="s">
        <v>6906</v>
      </c>
      <c r="C3325" s="129">
        <v>500</v>
      </c>
    </row>
    <row r="3326" spans="1:3" x14ac:dyDescent="0.2">
      <c r="A3326" s="155" t="s">
        <v>6909</v>
      </c>
      <c r="B3326" s="34" t="s">
        <v>6908</v>
      </c>
      <c r="C3326" s="129">
        <v>440</v>
      </c>
    </row>
    <row r="3327" spans="1:3" x14ac:dyDescent="0.2">
      <c r="A3327" s="155" t="s">
        <v>6911</v>
      </c>
      <c r="B3327" s="34" t="s">
        <v>6910</v>
      </c>
      <c r="C3327" s="129">
        <v>430</v>
      </c>
    </row>
    <row r="3328" spans="1:3" x14ac:dyDescent="0.2">
      <c r="A3328" s="155" t="s">
        <v>6913</v>
      </c>
      <c r="B3328" s="34" t="s">
        <v>6912</v>
      </c>
      <c r="C3328" s="129">
        <v>450</v>
      </c>
    </row>
    <row r="3329" spans="1:3" x14ac:dyDescent="0.2">
      <c r="A3329" s="155" t="s">
        <v>6915</v>
      </c>
      <c r="B3329" s="34" t="s">
        <v>6914</v>
      </c>
      <c r="C3329" s="129">
        <v>450</v>
      </c>
    </row>
    <row r="3330" spans="1:3" x14ac:dyDescent="0.2">
      <c r="A3330" s="155" t="s">
        <v>6917</v>
      </c>
      <c r="B3330" s="34" t="s">
        <v>6916</v>
      </c>
      <c r="C3330" s="129">
        <v>390</v>
      </c>
    </row>
    <row r="3331" spans="1:3" x14ac:dyDescent="0.2">
      <c r="A3331" s="155" t="s">
        <v>6919</v>
      </c>
      <c r="B3331" s="34" t="s">
        <v>6918</v>
      </c>
      <c r="C3331" s="129">
        <v>460</v>
      </c>
    </row>
    <row r="3332" spans="1:3" x14ac:dyDescent="0.2">
      <c r="A3332" s="155" t="s">
        <v>6921</v>
      </c>
      <c r="B3332" s="34" t="s">
        <v>6920</v>
      </c>
      <c r="C3332" s="129">
        <v>480</v>
      </c>
    </row>
    <row r="3333" spans="1:3" x14ac:dyDescent="0.2">
      <c r="A3333" s="155" t="s">
        <v>6923</v>
      </c>
      <c r="B3333" s="34" t="s">
        <v>6922</v>
      </c>
      <c r="C3333" s="129">
        <v>480</v>
      </c>
    </row>
    <row r="3334" spans="1:3" x14ac:dyDescent="0.2">
      <c r="A3334" s="155" t="s">
        <v>6925</v>
      </c>
      <c r="B3334" s="34" t="s">
        <v>6924</v>
      </c>
      <c r="C3334" s="129">
        <v>420</v>
      </c>
    </row>
    <row r="3335" spans="1:3" x14ac:dyDescent="0.2">
      <c r="A3335" s="155" t="s">
        <v>6927</v>
      </c>
      <c r="B3335" s="34" t="s">
        <v>6926</v>
      </c>
      <c r="C3335" s="129">
        <v>280</v>
      </c>
    </row>
    <row r="3336" spans="1:3" x14ac:dyDescent="0.2">
      <c r="A3336" s="155" t="s">
        <v>6929</v>
      </c>
      <c r="B3336" s="34" t="s">
        <v>6928</v>
      </c>
      <c r="C3336" s="129">
        <v>300</v>
      </c>
    </row>
    <row r="3337" spans="1:3" x14ac:dyDescent="0.2">
      <c r="A3337" s="155" t="s">
        <v>6931</v>
      </c>
      <c r="B3337" s="34" t="s">
        <v>6930</v>
      </c>
      <c r="C3337" s="129">
        <v>300</v>
      </c>
    </row>
    <row r="3338" spans="1:3" x14ac:dyDescent="0.2">
      <c r="A3338" s="155" t="s">
        <v>6933</v>
      </c>
      <c r="B3338" s="34" t="s">
        <v>6932</v>
      </c>
      <c r="C3338" s="129">
        <v>240</v>
      </c>
    </row>
    <row r="3339" spans="1:3" x14ac:dyDescent="0.2">
      <c r="A3339" s="155" t="s">
        <v>6935</v>
      </c>
      <c r="B3339" s="34" t="s">
        <v>6934</v>
      </c>
      <c r="C3339" s="129">
        <v>630</v>
      </c>
    </row>
    <row r="3340" spans="1:3" x14ac:dyDescent="0.2">
      <c r="A3340" s="155" t="s">
        <v>6937</v>
      </c>
      <c r="B3340" s="34" t="s">
        <v>6936</v>
      </c>
      <c r="C3340" s="129">
        <v>650</v>
      </c>
    </row>
    <row r="3341" spans="1:3" x14ac:dyDescent="0.2">
      <c r="A3341" s="155" t="s">
        <v>6939</v>
      </c>
      <c r="B3341" s="34" t="s">
        <v>6938</v>
      </c>
      <c r="C3341" s="129">
        <v>650</v>
      </c>
    </row>
    <row r="3342" spans="1:3" x14ac:dyDescent="0.2">
      <c r="A3342" s="155" t="s">
        <v>6941</v>
      </c>
      <c r="B3342" s="34" t="s">
        <v>6940</v>
      </c>
      <c r="C3342" s="129">
        <v>590</v>
      </c>
    </row>
    <row r="3343" spans="1:3" x14ac:dyDescent="0.2">
      <c r="A3343" s="155" t="s">
        <v>6943</v>
      </c>
      <c r="B3343" s="34" t="s">
        <v>6942</v>
      </c>
      <c r="C3343" s="129">
        <v>680</v>
      </c>
    </row>
    <row r="3344" spans="1:3" x14ac:dyDescent="0.2">
      <c r="A3344" s="155" t="s">
        <v>6945</v>
      </c>
      <c r="B3344" s="34" t="s">
        <v>6944</v>
      </c>
      <c r="C3344" s="129">
        <v>700</v>
      </c>
    </row>
    <row r="3345" spans="1:3" x14ac:dyDescent="0.2">
      <c r="A3345" s="155" t="s">
        <v>6947</v>
      </c>
      <c r="B3345" s="34" t="s">
        <v>6946</v>
      </c>
      <c r="C3345" s="129">
        <v>700</v>
      </c>
    </row>
    <row r="3346" spans="1:3" x14ac:dyDescent="0.2">
      <c r="A3346" s="155" t="s">
        <v>6949</v>
      </c>
      <c r="B3346" s="34" t="s">
        <v>6948</v>
      </c>
      <c r="C3346" s="129">
        <v>640</v>
      </c>
    </row>
    <row r="3347" spans="1:3" x14ac:dyDescent="0.2">
      <c r="A3347" s="155" t="s">
        <v>6951</v>
      </c>
      <c r="B3347" s="34" t="s">
        <v>6950</v>
      </c>
      <c r="C3347" s="129">
        <v>180</v>
      </c>
    </row>
    <row r="3348" spans="1:3" x14ac:dyDescent="0.2">
      <c r="A3348" s="155" t="s">
        <v>6953</v>
      </c>
      <c r="B3348" s="34" t="s">
        <v>6952</v>
      </c>
      <c r="C3348" s="129">
        <v>200</v>
      </c>
    </row>
    <row r="3349" spans="1:3" x14ac:dyDescent="0.2">
      <c r="A3349" s="155" t="s">
        <v>6955</v>
      </c>
      <c r="B3349" s="34" t="s">
        <v>6954</v>
      </c>
      <c r="C3349" s="129">
        <v>200</v>
      </c>
    </row>
    <row r="3350" spans="1:3" x14ac:dyDescent="0.2">
      <c r="A3350" s="155" t="s">
        <v>6957</v>
      </c>
      <c r="B3350" s="34" t="s">
        <v>6956</v>
      </c>
      <c r="C3350" s="129">
        <v>140</v>
      </c>
    </row>
    <row r="3351" spans="1:3" x14ac:dyDescent="0.2">
      <c r="A3351" s="155" t="s">
        <v>6959</v>
      </c>
      <c r="B3351" s="34" t="s">
        <v>6958</v>
      </c>
      <c r="C3351" s="129">
        <v>220</v>
      </c>
    </row>
    <row r="3352" spans="1:3" x14ac:dyDescent="0.2">
      <c r="A3352" s="155" t="s">
        <v>6961</v>
      </c>
      <c r="B3352" s="34" t="s">
        <v>6960</v>
      </c>
      <c r="C3352" s="129">
        <v>240</v>
      </c>
    </row>
    <row r="3353" spans="1:3" x14ac:dyDescent="0.2">
      <c r="A3353" s="155" t="s">
        <v>6963</v>
      </c>
      <c r="B3353" s="34" t="s">
        <v>6962</v>
      </c>
      <c r="C3353" s="129">
        <v>240</v>
      </c>
    </row>
    <row r="3354" spans="1:3" x14ac:dyDescent="0.2">
      <c r="A3354" s="155" t="s">
        <v>6965</v>
      </c>
      <c r="B3354" s="34" t="s">
        <v>6964</v>
      </c>
      <c r="C3354" s="129">
        <v>180</v>
      </c>
    </row>
    <row r="3355" spans="1:3" x14ac:dyDescent="0.2">
      <c r="A3355" s="156" t="s">
        <v>7173</v>
      </c>
      <c r="B3355" s="106" t="s">
        <v>32</v>
      </c>
      <c r="C3355" s="130">
        <v>250</v>
      </c>
    </row>
    <row r="3356" spans="1:3" x14ac:dyDescent="0.2">
      <c r="A3356" s="156" t="s">
        <v>7174</v>
      </c>
      <c r="B3356" s="106" t="s">
        <v>33</v>
      </c>
      <c r="C3356" s="130">
        <v>200</v>
      </c>
    </row>
    <row r="3357" spans="1:3" x14ac:dyDescent="0.2">
      <c r="A3357" s="156" t="s">
        <v>7175</v>
      </c>
      <c r="B3357" s="106" t="s">
        <v>34</v>
      </c>
      <c r="C3357" s="130">
        <v>320</v>
      </c>
    </row>
    <row r="3358" spans="1:3" x14ac:dyDescent="0.2">
      <c r="A3358" s="156" t="s">
        <v>7176</v>
      </c>
      <c r="B3358" s="106" t="s">
        <v>35</v>
      </c>
      <c r="C3358" s="130">
        <v>370</v>
      </c>
    </row>
    <row r="3359" spans="1:3" x14ac:dyDescent="0.2">
      <c r="A3359" s="157" t="s">
        <v>7177</v>
      </c>
      <c r="B3359" s="106" t="s">
        <v>86</v>
      </c>
      <c r="C3359" s="130">
        <v>480</v>
      </c>
    </row>
    <row r="3360" spans="1:3" x14ac:dyDescent="0.2">
      <c r="A3360" s="157" t="s">
        <v>7178</v>
      </c>
      <c r="B3360" s="106" t="s">
        <v>85</v>
      </c>
      <c r="C3360" s="130">
        <v>480</v>
      </c>
    </row>
    <row r="3361" spans="1:3" x14ac:dyDescent="0.2">
      <c r="A3361" s="157" t="s">
        <v>7179</v>
      </c>
      <c r="B3361" s="106" t="s">
        <v>75</v>
      </c>
      <c r="C3361" s="130">
        <v>480</v>
      </c>
    </row>
    <row r="3362" spans="1:3" x14ac:dyDescent="0.2">
      <c r="A3362" s="157" t="s">
        <v>7180</v>
      </c>
      <c r="B3362" s="106" t="s">
        <v>76</v>
      </c>
      <c r="C3362" s="130">
        <v>480</v>
      </c>
    </row>
    <row r="3363" spans="1:3" x14ac:dyDescent="0.2">
      <c r="A3363" s="157" t="s">
        <v>7181</v>
      </c>
      <c r="B3363" s="107" t="s">
        <v>77</v>
      </c>
      <c r="C3363" s="130">
        <v>480</v>
      </c>
    </row>
    <row r="3364" spans="1:3" x14ac:dyDescent="0.2">
      <c r="A3364" s="157" t="s">
        <v>7182</v>
      </c>
      <c r="B3364" s="107" t="s">
        <v>78</v>
      </c>
      <c r="C3364" s="130">
        <v>480</v>
      </c>
    </row>
    <row r="3365" spans="1:3" x14ac:dyDescent="0.2">
      <c r="A3365" s="157" t="s">
        <v>7183</v>
      </c>
      <c r="B3365" s="107" t="s">
        <v>79</v>
      </c>
      <c r="C3365" s="130">
        <v>480</v>
      </c>
    </row>
    <row r="3366" spans="1:3" x14ac:dyDescent="0.2">
      <c r="A3366" s="157" t="s">
        <v>7184</v>
      </c>
      <c r="B3366" s="107" t="s">
        <v>80</v>
      </c>
      <c r="C3366" s="130">
        <v>530</v>
      </c>
    </row>
    <row r="3367" spans="1:3" x14ac:dyDescent="0.2">
      <c r="A3367" s="157" t="s">
        <v>7185</v>
      </c>
      <c r="B3367" s="107" t="s">
        <v>81</v>
      </c>
      <c r="C3367" s="130">
        <v>530</v>
      </c>
    </row>
    <row r="3368" spans="1:3" x14ac:dyDescent="0.2">
      <c r="A3368" s="157" t="s">
        <v>7186</v>
      </c>
      <c r="B3368" s="107" t="s">
        <v>82</v>
      </c>
      <c r="C3368" s="130">
        <v>530</v>
      </c>
    </row>
    <row r="3369" spans="1:3" x14ac:dyDescent="0.2">
      <c r="A3369" s="157" t="s">
        <v>7187</v>
      </c>
      <c r="B3369" s="107" t="s">
        <v>83</v>
      </c>
      <c r="C3369" s="130">
        <v>530</v>
      </c>
    </row>
    <row r="3370" spans="1:3" x14ac:dyDescent="0.2">
      <c r="A3370" s="157" t="s">
        <v>7188</v>
      </c>
      <c r="B3370" s="107" t="s">
        <v>84</v>
      </c>
      <c r="C3370" s="130">
        <v>530</v>
      </c>
    </row>
    <row r="3371" spans="1:3" x14ac:dyDescent="0.2">
      <c r="A3371" s="157" t="s">
        <v>7189</v>
      </c>
      <c r="B3371" s="107" t="s">
        <v>87</v>
      </c>
      <c r="C3371" s="130">
        <v>350</v>
      </c>
    </row>
    <row r="3372" spans="1:3" x14ac:dyDescent="0.2">
      <c r="A3372" s="157" t="s">
        <v>7190</v>
      </c>
      <c r="B3372" s="107" t="s">
        <v>88</v>
      </c>
      <c r="C3372" s="130">
        <v>380</v>
      </c>
    </row>
    <row r="3373" spans="1:3" x14ac:dyDescent="0.2">
      <c r="A3373" s="157" t="s">
        <v>7191</v>
      </c>
      <c r="B3373" s="107" t="s">
        <v>89</v>
      </c>
      <c r="C3373" s="130">
        <v>380</v>
      </c>
    </row>
    <row r="3374" spans="1:3" x14ac:dyDescent="0.2">
      <c r="A3374" s="157" t="s">
        <v>7192</v>
      </c>
      <c r="B3374" s="107" t="s">
        <v>90</v>
      </c>
      <c r="C3374" s="130">
        <v>450</v>
      </c>
    </row>
    <row r="3375" spans="1:3" x14ac:dyDescent="0.2">
      <c r="A3375" s="157" t="s">
        <v>7193</v>
      </c>
      <c r="B3375" s="107" t="s">
        <v>91</v>
      </c>
      <c r="C3375" s="130">
        <v>600</v>
      </c>
    </row>
    <row r="3376" spans="1:3" x14ac:dyDescent="0.2">
      <c r="A3376" s="157" t="s">
        <v>7194</v>
      </c>
      <c r="B3376" s="107" t="s">
        <v>92</v>
      </c>
      <c r="C3376" s="130">
        <v>350</v>
      </c>
    </row>
    <row r="3377" spans="1:3" x14ac:dyDescent="0.2">
      <c r="A3377" s="157" t="s">
        <v>7195</v>
      </c>
      <c r="B3377" s="107" t="s">
        <v>93</v>
      </c>
      <c r="C3377" s="130">
        <v>390</v>
      </c>
    </row>
    <row r="3378" spans="1:3" x14ac:dyDescent="0.2">
      <c r="A3378" s="157" t="s">
        <v>7196</v>
      </c>
      <c r="B3378" s="107" t="s">
        <v>94</v>
      </c>
      <c r="C3378" s="130">
        <v>300</v>
      </c>
    </row>
    <row r="3379" spans="1:3" x14ac:dyDescent="0.2">
      <c r="A3379" s="157" t="s">
        <v>7197</v>
      </c>
      <c r="B3379" s="107" t="s">
        <v>95</v>
      </c>
      <c r="C3379" s="130">
        <v>250</v>
      </c>
    </row>
    <row r="3380" spans="1:3" x14ac:dyDescent="0.2">
      <c r="A3380" s="157" t="s">
        <v>7198</v>
      </c>
      <c r="B3380" s="107" t="s">
        <v>96</v>
      </c>
      <c r="C3380" s="130">
        <v>250</v>
      </c>
    </row>
    <row r="3381" spans="1:3" x14ac:dyDescent="0.2">
      <c r="A3381" s="157" t="s">
        <v>7199</v>
      </c>
      <c r="B3381" s="107" t="s">
        <v>97</v>
      </c>
      <c r="C3381" s="130">
        <v>250</v>
      </c>
    </row>
    <row r="3382" spans="1:3" x14ac:dyDescent="0.2">
      <c r="A3382" s="157" t="s">
        <v>7200</v>
      </c>
      <c r="B3382" s="107" t="s">
        <v>98</v>
      </c>
      <c r="C3382" s="130">
        <v>300</v>
      </c>
    </row>
    <row r="3383" spans="1:3" x14ac:dyDescent="0.2">
      <c r="A3383" s="142" t="s">
        <v>7115</v>
      </c>
      <c r="B3383" s="106" t="s">
        <v>103</v>
      </c>
      <c r="C3383" s="130">
        <v>420</v>
      </c>
    </row>
    <row r="3384" spans="1:3" x14ac:dyDescent="0.2">
      <c r="A3384" s="142" t="s">
        <v>7116</v>
      </c>
      <c r="B3384" s="106" t="s">
        <v>104</v>
      </c>
      <c r="C3384" s="130">
        <v>450</v>
      </c>
    </row>
    <row r="3385" spans="1:3" x14ac:dyDescent="0.2">
      <c r="A3385" s="142" t="s">
        <v>7117</v>
      </c>
      <c r="B3385" s="106" t="s">
        <v>105</v>
      </c>
      <c r="C3385" s="130">
        <v>460</v>
      </c>
    </row>
    <row r="3386" spans="1:3" x14ac:dyDescent="0.2">
      <c r="A3386" s="142" t="s">
        <v>7118</v>
      </c>
      <c r="B3386" s="106" t="s">
        <v>106</v>
      </c>
      <c r="C3386" s="130">
        <v>500</v>
      </c>
    </row>
    <row r="3387" spans="1:3" x14ac:dyDescent="0.2">
      <c r="A3387" s="142" t="s">
        <v>7119</v>
      </c>
      <c r="B3387" s="107" t="s">
        <v>114</v>
      </c>
      <c r="C3387" s="130">
        <v>490</v>
      </c>
    </row>
    <row r="3388" spans="1:3" x14ac:dyDescent="0.2">
      <c r="A3388" s="142" t="s">
        <v>7120</v>
      </c>
      <c r="B3388" s="107" t="s">
        <v>115</v>
      </c>
      <c r="C3388" s="130">
        <v>540</v>
      </c>
    </row>
    <row r="3389" spans="1:3" x14ac:dyDescent="0.2">
      <c r="A3389" s="142" t="s">
        <v>7121</v>
      </c>
      <c r="B3389" s="107" t="s">
        <v>116</v>
      </c>
      <c r="C3389" s="130">
        <v>540</v>
      </c>
    </row>
    <row r="3390" spans="1:3" x14ac:dyDescent="0.2">
      <c r="A3390" s="142" t="s">
        <v>7122</v>
      </c>
      <c r="B3390" s="107" t="s">
        <v>117</v>
      </c>
      <c r="C3390" s="130">
        <v>590</v>
      </c>
    </row>
    <row r="3391" spans="1:3" x14ac:dyDescent="0.2">
      <c r="A3391" s="142" t="s">
        <v>7123</v>
      </c>
      <c r="B3391" s="107" t="s">
        <v>118</v>
      </c>
      <c r="C3391" s="130">
        <v>550</v>
      </c>
    </row>
    <row r="3392" spans="1:3" x14ac:dyDescent="0.2">
      <c r="A3392" s="142" t="s">
        <v>7124</v>
      </c>
      <c r="B3392" s="107" t="s">
        <v>119</v>
      </c>
      <c r="C3392" s="130">
        <v>650</v>
      </c>
    </row>
    <row r="3393" spans="1:3" x14ac:dyDescent="0.2">
      <c r="A3393" s="142" t="s">
        <v>7125</v>
      </c>
      <c r="B3393" s="107" t="s">
        <v>120</v>
      </c>
      <c r="C3393" s="130">
        <v>570</v>
      </c>
    </row>
    <row r="3394" spans="1:3" x14ac:dyDescent="0.2">
      <c r="A3394" s="142" t="s">
        <v>7126</v>
      </c>
      <c r="B3394" s="107" t="s">
        <v>121</v>
      </c>
      <c r="C3394" s="130">
        <v>620</v>
      </c>
    </row>
    <row r="3395" spans="1:3" x14ac:dyDescent="0.2">
      <c r="A3395" s="142" t="s">
        <v>7127</v>
      </c>
      <c r="B3395" s="107" t="s">
        <v>110</v>
      </c>
      <c r="C3395" s="130">
        <v>380</v>
      </c>
    </row>
    <row r="3396" spans="1:3" x14ac:dyDescent="0.2">
      <c r="A3396" s="142" t="s">
        <v>7128</v>
      </c>
      <c r="B3396" s="107" t="s">
        <v>111</v>
      </c>
      <c r="C3396" s="130">
        <v>420</v>
      </c>
    </row>
    <row r="3397" spans="1:3" x14ac:dyDescent="0.2">
      <c r="A3397" s="142" t="s">
        <v>7129</v>
      </c>
      <c r="B3397" s="107" t="s">
        <v>112</v>
      </c>
      <c r="C3397" s="130">
        <v>460</v>
      </c>
    </row>
    <row r="3398" spans="1:3" x14ac:dyDescent="0.2">
      <c r="A3398" s="142" t="s">
        <v>7130</v>
      </c>
      <c r="B3398" s="107" t="s">
        <v>113</v>
      </c>
      <c r="C3398" s="130">
        <v>500</v>
      </c>
    </row>
    <row r="3399" spans="1:3" x14ac:dyDescent="0.2">
      <c r="A3399" s="142" t="s">
        <v>7131</v>
      </c>
      <c r="B3399" s="107" t="s">
        <v>123</v>
      </c>
      <c r="C3399" s="130">
        <v>480</v>
      </c>
    </row>
    <row r="3400" spans="1:3" x14ac:dyDescent="0.2">
      <c r="A3400" s="142" t="s">
        <v>7132</v>
      </c>
      <c r="B3400" s="107" t="s">
        <v>124</v>
      </c>
      <c r="C3400" s="130">
        <v>350</v>
      </c>
    </row>
    <row r="3401" spans="1:3" x14ac:dyDescent="0.2">
      <c r="A3401" s="142" t="s">
        <v>7133</v>
      </c>
      <c r="B3401" s="107" t="s">
        <v>125</v>
      </c>
      <c r="C3401" s="130">
        <v>350</v>
      </c>
    </row>
    <row r="3402" spans="1:3" x14ac:dyDescent="0.2">
      <c r="A3402" s="142" t="s">
        <v>7134</v>
      </c>
      <c r="B3402" s="107" t="s">
        <v>126</v>
      </c>
      <c r="C3402" s="130">
        <v>370</v>
      </c>
    </row>
    <row r="3403" spans="1:3" x14ac:dyDescent="0.2">
      <c r="A3403" s="142" t="s">
        <v>7135</v>
      </c>
      <c r="B3403" s="107" t="s">
        <v>127</v>
      </c>
      <c r="C3403" s="130">
        <v>400</v>
      </c>
    </row>
    <row r="3404" spans="1:3" x14ac:dyDescent="0.2">
      <c r="A3404" s="142" t="s">
        <v>7136</v>
      </c>
      <c r="B3404" s="107" t="s">
        <v>137</v>
      </c>
      <c r="C3404" s="130">
        <v>540</v>
      </c>
    </row>
    <row r="3405" spans="1:3" x14ac:dyDescent="0.2">
      <c r="A3405" s="142" t="s">
        <v>7137</v>
      </c>
      <c r="B3405" s="107" t="s">
        <v>138</v>
      </c>
      <c r="C3405" s="130">
        <v>590</v>
      </c>
    </row>
    <row r="3406" spans="1:3" x14ac:dyDescent="0.2">
      <c r="A3406" s="142" t="s">
        <v>7138</v>
      </c>
      <c r="B3406" s="107" t="s">
        <v>129</v>
      </c>
      <c r="C3406" s="130">
        <v>430</v>
      </c>
    </row>
    <row r="3407" spans="1:3" x14ac:dyDescent="0.2">
      <c r="A3407" s="142" t="s">
        <v>7139</v>
      </c>
      <c r="B3407" s="107" t="s">
        <v>130</v>
      </c>
      <c r="C3407" s="130">
        <v>450</v>
      </c>
    </row>
    <row r="3408" spans="1:3" x14ac:dyDescent="0.2">
      <c r="A3408" s="142" t="s">
        <v>7140</v>
      </c>
      <c r="B3408" s="107" t="s">
        <v>131</v>
      </c>
      <c r="C3408" s="130">
        <v>490</v>
      </c>
    </row>
    <row r="3409" spans="1:3" x14ac:dyDescent="0.2">
      <c r="A3409" s="142" t="s">
        <v>7141</v>
      </c>
      <c r="B3409" s="107" t="s">
        <v>132</v>
      </c>
      <c r="C3409" s="130">
        <v>550</v>
      </c>
    </row>
    <row r="3410" spans="1:3" x14ac:dyDescent="0.2">
      <c r="A3410" s="142" t="s">
        <v>7142</v>
      </c>
      <c r="B3410" s="107" t="s">
        <v>136</v>
      </c>
      <c r="C3410" s="130">
        <v>220</v>
      </c>
    </row>
    <row r="3411" spans="1:3" x14ac:dyDescent="0.2">
      <c r="A3411" s="158" t="s">
        <v>7143</v>
      </c>
      <c r="B3411" s="107" t="s">
        <v>133</v>
      </c>
      <c r="C3411" s="131">
        <v>400</v>
      </c>
    </row>
    <row r="3412" spans="1:3" x14ac:dyDescent="0.2">
      <c r="A3412" s="158" t="s">
        <v>7144</v>
      </c>
      <c r="B3412" s="107" t="s">
        <v>134</v>
      </c>
      <c r="C3412" s="131">
        <v>440</v>
      </c>
    </row>
    <row r="3413" spans="1:3" x14ac:dyDescent="0.2">
      <c r="A3413" s="158" t="s">
        <v>7145</v>
      </c>
      <c r="B3413" s="107" t="s">
        <v>135</v>
      </c>
      <c r="C3413" s="131">
        <v>470</v>
      </c>
    </row>
    <row r="3414" spans="1:3" x14ac:dyDescent="0.2">
      <c r="A3414" s="142" t="s">
        <v>7146</v>
      </c>
      <c r="B3414" s="107" t="s">
        <v>140</v>
      </c>
      <c r="C3414" s="130">
        <v>330</v>
      </c>
    </row>
    <row r="3415" spans="1:3" x14ac:dyDescent="0.2">
      <c r="A3415" s="142" t="s">
        <v>7147</v>
      </c>
      <c r="B3415" s="107" t="s">
        <v>141</v>
      </c>
      <c r="C3415" s="130">
        <v>440</v>
      </c>
    </row>
    <row r="3416" spans="1:3" x14ac:dyDescent="0.2">
      <c r="A3416" s="142" t="s">
        <v>7148</v>
      </c>
      <c r="B3416" s="107" t="s">
        <v>142</v>
      </c>
      <c r="C3416" s="130">
        <v>490</v>
      </c>
    </row>
    <row r="3417" spans="1:3" x14ac:dyDescent="0.2">
      <c r="A3417" s="142" t="s">
        <v>7149</v>
      </c>
      <c r="B3417" s="107" t="s">
        <v>143</v>
      </c>
      <c r="C3417" s="130">
        <v>550</v>
      </c>
    </row>
    <row r="3418" spans="1:3" x14ac:dyDescent="0.2">
      <c r="A3418" s="142" t="s">
        <v>7150</v>
      </c>
      <c r="B3418" s="107" t="s">
        <v>145</v>
      </c>
      <c r="C3418" s="130">
        <v>400</v>
      </c>
    </row>
    <row r="3419" spans="1:3" x14ac:dyDescent="0.2">
      <c r="A3419" s="142" t="s">
        <v>7151</v>
      </c>
      <c r="B3419" s="107" t="s">
        <v>146</v>
      </c>
      <c r="C3419" s="130">
        <v>430</v>
      </c>
    </row>
    <row r="3420" spans="1:3" x14ac:dyDescent="0.2">
      <c r="A3420" s="142" t="s">
        <v>7152</v>
      </c>
      <c r="B3420" s="107" t="s">
        <v>147</v>
      </c>
      <c r="C3420" s="130">
        <v>470</v>
      </c>
    </row>
    <row r="3421" spans="1:3" x14ac:dyDescent="0.2">
      <c r="A3421" s="142" t="s">
        <v>7153</v>
      </c>
      <c r="B3421" s="107" t="s">
        <v>148</v>
      </c>
      <c r="C3421" s="130">
        <v>490</v>
      </c>
    </row>
    <row r="3422" spans="1:3" x14ac:dyDescent="0.2">
      <c r="A3422" s="142" t="s">
        <v>7154</v>
      </c>
      <c r="B3422" s="107" t="s">
        <v>150</v>
      </c>
      <c r="C3422" s="130">
        <v>300</v>
      </c>
    </row>
    <row r="3423" spans="1:3" x14ac:dyDescent="0.2">
      <c r="A3423" s="142" t="s">
        <v>7155</v>
      </c>
      <c r="B3423" s="107" t="s">
        <v>151</v>
      </c>
      <c r="C3423" s="130">
        <v>330</v>
      </c>
    </row>
    <row r="3424" spans="1:3" x14ac:dyDescent="0.2">
      <c r="A3424" s="142" t="s">
        <v>7156</v>
      </c>
      <c r="B3424" s="107" t="s">
        <v>152</v>
      </c>
      <c r="C3424" s="130">
        <v>400</v>
      </c>
    </row>
    <row r="3425" spans="1:3" x14ac:dyDescent="0.2">
      <c r="A3425" s="142" t="s">
        <v>7157</v>
      </c>
      <c r="B3425" s="107" t="s">
        <v>153</v>
      </c>
      <c r="C3425" s="130">
        <v>480</v>
      </c>
    </row>
    <row r="3426" spans="1:3" x14ac:dyDescent="0.2">
      <c r="A3426" s="142" t="s">
        <v>7157</v>
      </c>
      <c r="B3426" s="107" t="s">
        <v>155</v>
      </c>
      <c r="C3426" s="130">
        <v>420</v>
      </c>
    </row>
    <row r="3427" spans="1:3" x14ac:dyDescent="0.2">
      <c r="A3427" s="142" t="s">
        <v>7158</v>
      </c>
      <c r="B3427" s="107" t="s">
        <v>156</v>
      </c>
      <c r="C3427" s="130">
        <v>620</v>
      </c>
    </row>
    <row r="3428" spans="1:3" x14ac:dyDescent="0.2">
      <c r="A3428" s="142" t="s">
        <v>7159</v>
      </c>
      <c r="B3428" s="107" t="s">
        <v>157</v>
      </c>
      <c r="C3428" s="130">
        <v>520</v>
      </c>
    </row>
    <row r="3429" spans="1:3" x14ac:dyDescent="0.2">
      <c r="A3429" s="142" t="s">
        <v>7160</v>
      </c>
      <c r="B3429" s="107" t="s">
        <v>158</v>
      </c>
      <c r="C3429" s="130">
        <v>320</v>
      </c>
    </row>
    <row r="3430" spans="1:3" x14ac:dyDescent="0.2">
      <c r="A3430" s="159" t="s">
        <v>7201</v>
      </c>
      <c r="B3430" s="108" t="s">
        <v>4914</v>
      </c>
      <c r="C3430" s="132">
        <v>450</v>
      </c>
    </row>
    <row r="3431" spans="1:3" x14ac:dyDescent="0.2">
      <c r="A3431" s="159" t="s">
        <v>7202</v>
      </c>
      <c r="B3431" s="110" t="s">
        <v>4915</v>
      </c>
      <c r="C3431" s="130">
        <v>450</v>
      </c>
    </row>
    <row r="3432" spans="1:3" x14ac:dyDescent="0.2">
      <c r="A3432" s="159" t="s">
        <v>7203</v>
      </c>
      <c r="B3432" s="110" t="s">
        <v>4916</v>
      </c>
      <c r="C3432" s="130">
        <v>450</v>
      </c>
    </row>
    <row r="3433" spans="1:3" x14ac:dyDescent="0.2">
      <c r="A3433" s="159" t="s">
        <v>7204</v>
      </c>
      <c r="B3433" s="110" t="s">
        <v>4917</v>
      </c>
      <c r="C3433" s="130">
        <v>350</v>
      </c>
    </row>
    <row r="3434" spans="1:3" x14ac:dyDescent="0.2">
      <c r="A3434" s="159" t="s">
        <v>7205</v>
      </c>
      <c r="B3434" s="110" t="s">
        <v>4918</v>
      </c>
      <c r="C3434" s="130">
        <v>400</v>
      </c>
    </row>
    <row r="3435" spans="1:3" x14ac:dyDescent="0.2">
      <c r="A3435" s="159" t="s">
        <v>7206</v>
      </c>
      <c r="B3435" s="110" t="s">
        <v>4919</v>
      </c>
      <c r="C3435" s="130">
        <v>400</v>
      </c>
    </row>
    <row r="3436" spans="1:3" x14ac:dyDescent="0.2">
      <c r="A3436" s="159" t="s">
        <v>7207</v>
      </c>
      <c r="B3436" s="110" t="s">
        <v>4920</v>
      </c>
      <c r="C3436" s="130">
        <v>400</v>
      </c>
    </row>
    <row r="3437" spans="1:3" x14ac:dyDescent="0.2">
      <c r="A3437" s="159" t="s">
        <v>7208</v>
      </c>
      <c r="B3437" s="110" t="s">
        <v>4921</v>
      </c>
      <c r="C3437" s="130">
        <v>300</v>
      </c>
    </row>
    <row r="3438" spans="1:3" x14ac:dyDescent="0.2">
      <c r="A3438" s="159" t="s">
        <v>7209</v>
      </c>
      <c r="B3438" s="110" t="s">
        <v>93</v>
      </c>
      <c r="C3438" s="130">
        <v>450</v>
      </c>
    </row>
    <row r="3439" spans="1:3" x14ac:dyDescent="0.2">
      <c r="A3439" s="159" t="s">
        <v>7210</v>
      </c>
      <c r="B3439" s="110" t="s">
        <v>4922</v>
      </c>
      <c r="C3439" s="130">
        <v>400</v>
      </c>
    </row>
    <row r="3440" spans="1:3" x14ac:dyDescent="0.2">
      <c r="A3440" s="159" t="s">
        <v>7211</v>
      </c>
      <c r="B3440" s="110" t="s">
        <v>4923</v>
      </c>
      <c r="C3440" s="130">
        <v>400</v>
      </c>
    </row>
    <row r="3441" spans="1:3" x14ac:dyDescent="0.2">
      <c r="A3441" s="159" t="s">
        <v>7212</v>
      </c>
      <c r="B3441" s="110" t="s">
        <v>4924</v>
      </c>
      <c r="C3441" s="130">
        <v>400</v>
      </c>
    </row>
    <row r="3442" spans="1:3" x14ac:dyDescent="0.2">
      <c r="A3442" s="159" t="s">
        <v>7213</v>
      </c>
      <c r="B3442" s="110" t="s">
        <v>4925</v>
      </c>
      <c r="C3442" s="130">
        <v>400</v>
      </c>
    </row>
    <row r="3443" spans="1:3" x14ac:dyDescent="0.2">
      <c r="A3443" s="159" t="s">
        <v>7214</v>
      </c>
      <c r="B3443" s="110" t="s">
        <v>4926</v>
      </c>
      <c r="C3443" s="130">
        <v>750</v>
      </c>
    </row>
    <row r="3444" spans="1:3" x14ac:dyDescent="0.2">
      <c r="A3444" s="159" t="s">
        <v>7215</v>
      </c>
      <c r="B3444" s="110" t="s">
        <v>4927</v>
      </c>
      <c r="C3444" s="130">
        <v>850</v>
      </c>
    </row>
    <row r="3445" spans="1:3" x14ac:dyDescent="0.2">
      <c r="A3445" s="159" t="s">
        <v>7216</v>
      </c>
      <c r="B3445" s="110" t="s">
        <v>4928</v>
      </c>
      <c r="C3445" s="130">
        <v>600</v>
      </c>
    </row>
    <row r="3446" spans="1:3" x14ac:dyDescent="0.2">
      <c r="A3446" s="159" t="s">
        <v>7217</v>
      </c>
      <c r="B3446" s="110" t="s">
        <v>4929</v>
      </c>
      <c r="C3446" s="130">
        <v>450</v>
      </c>
    </row>
    <row r="3447" spans="1:3" x14ac:dyDescent="0.2">
      <c r="A3447" s="159" t="s">
        <v>7218</v>
      </c>
      <c r="B3447" s="110" t="s">
        <v>4930</v>
      </c>
      <c r="C3447" s="130">
        <v>500</v>
      </c>
    </row>
    <row r="3448" spans="1:3" x14ac:dyDescent="0.2">
      <c r="A3448" s="159" t="s">
        <v>7219</v>
      </c>
      <c r="B3448" s="110" t="s">
        <v>4931</v>
      </c>
      <c r="C3448" s="130">
        <v>450</v>
      </c>
    </row>
    <row r="3449" spans="1:3" x14ac:dyDescent="0.2">
      <c r="A3449" s="159" t="s">
        <v>7220</v>
      </c>
      <c r="B3449" s="110" t="s">
        <v>4932</v>
      </c>
      <c r="C3449" s="130">
        <v>350</v>
      </c>
    </row>
    <row r="3450" spans="1:3" x14ac:dyDescent="0.2">
      <c r="A3450" s="159" t="s">
        <v>7221</v>
      </c>
      <c r="B3450" s="110" t="s">
        <v>4933</v>
      </c>
      <c r="C3450" s="130">
        <v>250</v>
      </c>
    </row>
    <row r="3451" spans="1:3" x14ac:dyDescent="0.2">
      <c r="A3451" s="159" t="s">
        <v>7222</v>
      </c>
      <c r="B3451" s="110" t="s">
        <v>4934</v>
      </c>
      <c r="C3451" s="130">
        <v>350</v>
      </c>
    </row>
    <row r="3452" spans="1:3" x14ac:dyDescent="0.2">
      <c r="A3452" s="159" t="s">
        <v>7223</v>
      </c>
      <c r="B3452" s="110" t="s">
        <v>4935</v>
      </c>
      <c r="C3452" s="130">
        <v>450</v>
      </c>
    </row>
    <row r="3453" spans="1:3" x14ac:dyDescent="0.2">
      <c r="A3453" s="159" t="s">
        <v>7224</v>
      </c>
      <c r="B3453" s="110" t="s">
        <v>4936</v>
      </c>
      <c r="C3453" s="130">
        <v>500</v>
      </c>
    </row>
    <row r="3454" spans="1:3" x14ac:dyDescent="0.2">
      <c r="A3454" s="159" t="s">
        <v>7225</v>
      </c>
      <c r="B3454" s="110" t="s">
        <v>4937</v>
      </c>
      <c r="C3454" s="130">
        <v>650</v>
      </c>
    </row>
    <row r="3455" spans="1:3" x14ac:dyDescent="0.2">
      <c r="A3455" s="159" t="s">
        <v>7226</v>
      </c>
      <c r="B3455" s="110" t="s">
        <v>4938</v>
      </c>
      <c r="C3455" s="130">
        <v>450</v>
      </c>
    </row>
    <row r="3456" spans="1:3" x14ac:dyDescent="0.2">
      <c r="A3456" s="159" t="s">
        <v>7227</v>
      </c>
      <c r="B3456" s="110" t="s">
        <v>4939</v>
      </c>
      <c r="C3456" s="130">
        <v>300</v>
      </c>
    </row>
    <row r="3457" spans="1:3" x14ac:dyDescent="0.2">
      <c r="A3457" s="159" t="s">
        <v>7228</v>
      </c>
      <c r="B3457" s="110" t="s">
        <v>4940</v>
      </c>
      <c r="C3457" s="130">
        <v>300</v>
      </c>
    </row>
    <row r="3458" spans="1:3" x14ac:dyDescent="0.2">
      <c r="A3458" s="159" t="s">
        <v>7229</v>
      </c>
      <c r="B3458" s="110" t="s">
        <v>4941</v>
      </c>
      <c r="C3458" s="130">
        <v>500</v>
      </c>
    </row>
    <row r="3459" spans="1:3" x14ac:dyDescent="0.2">
      <c r="A3459" s="159" t="s">
        <v>7230</v>
      </c>
      <c r="B3459" s="110" t="s">
        <v>4942</v>
      </c>
      <c r="C3459" s="130">
        <v>550</v>
      </c>
    </row>
    <row r="3460" spans="1:3" x14ac:dyDescent="0.2">
      <c r="A3460" s="159" t="s">
        <v>7231</v>
      </c>
      <c r="B3460" s="110" t="s">
        <v>4943</v>
      </c>
      <c r="C3460" s="130">
        <v>500</v>
      </c>
    </row>
    <row r="3461" spans="1:3" x14ac:dyDescent="0.2">
      <c r="A3461" s="159" t="s">
        <v>7232</v>
      </c>
      <c r="B3461" s="110" t="s">
        <v>4944</v>
      </c>
      <c r="C3461" s="130">
        <v>350</v>
      </c>
    </row>
    <row r="3462" spans="1:3" x14ac:dyDescent="0.2">
      <c r="A3462" s="159" t="s">
        <v>7233</v>
      </c>
      <c r="B3462" s="110" t="s">
        <v>4945</v>
      </c>
      <c r="C3462" s="130">
        <v>350</v>
      </c>
    </row>
    <row r="3463" spans="1:3" x14ac:dyDescent="0.2">
      <c r="A3463" s="159" t="s">
        <v>7234</v>
      </c>
      <c r="B3463" s="110" t="s">
        <v>4946</v>
      </c>
      <c r="C3463" s="130">
        <v>350</v>
      </c>
    </row>
    <row r="3464" spans="1:3" x14ac:dyDescent="0.2">
      <c r="A3464" s="159" t="s">
        <v>7235</v>
      </c>
      <c r="B3464" s="110" t="s">
        <v>4947</v>
      </c>
      <c r="C3464" s="130">
        <v>350</v>
      </c>
    </row>
    <row r="3465" spans="1:3" x14ac:dyDescent="0.2">
      <c r="A3465" s="159" t="s">
        <v>7236</v>
      </c>
      <c r="B3465" s="110" t="s">
        <v>4948</v>
      </c>
      <c r="C3465" s="130">
        <v>360</v>
      </c>
    </row>
    <row r="3466" spans="1:3" x14ac:dyDescent="0.2">
      <c r="A3466" s="159" t="s">
        <v>7237</v>
      </c>
      <c r="B3466" s="110" t="s">
        <v>4949</v>
      </c>
      <c r="C3466" s="130">
        <v>450</v>
      </c>
    </row>
    <row r="3467" spans="1:3" x14ac:dyDescent="0.2">
      <c r="A3467" s="159" t="s">
        <v>7238</v>
      </c>
      <c r="B3467" s="110" t="s">
        <v>4950</v>
      </c>
      <c r="C3467" s="130">
        <v>300</v>
      </c>
    </row>
    <row r="3468" spans="1:3" x14ac:dyDescent="0.2">
      <c r="A3468" s="159" t="s">
        <v>7239</v>
      </c>
      <c r="B3468" s="110" t="s">
        <v>4951</v>
      </c>
      <c r="C3468" s="130">
        <v>300</v>
      </c>
    </row>
    <row r="3469" spans="1:3" x14ac:dyDescent="0.2">
      <c r="A3469" s="146" t="s">
        <v>7240</v>
      </c>
      <c r="B3469" s="111" t="s">
        <v>4969</v>
      </c>
      <c r="C3469" s="133">
        <v>300</v>
      </c>
    </row>
    <row r="3470" spans="1:3" x14ac:dyDescent="0.2">
      <c r="A3470" s="146" t="s">
        <v>7241</v>
      </c>
      <c r="B3470" s="111" t="s">
        <v>4970</v>
      </c>
      <c r="C3470" s="133">
        <v>350</v>
      </c>
    </row>
    <row r="3471" spans="1:3" x14ac:dyDescent="0.2">
      <c r="A3471" s="146" t="s">
        <v>7242</v>
      </c>
      <c r="B3471" s="111" t="s">
        <v>4971</v>
      </c>
      <c r="C3471" s="133">
        <v>400</v>
      </c>
    </row>
    <row r="3472" spans="1:3" x14ac:dyDescent="0.2">
      <c r="A3472" s="146" t="s">
        <v>7243</v>
      </c>
      <c r="B3472" s="111" t="s">
        <v>4972</v>
      </c>
      <c r="C3472" s="133">
        <v>400</v>
      </c>
    </row>
    <row r="3473" spans="1:3" x14ac:dyDescent="0.2">
      <c r="A3473" s="146" t="s">
        <v>7244</v>
      </c>
      <c r="B3473" s="111" t="s">
        <v>4973</v>
      </c>
      <c r="C3473" s="133">
        <v>400</v>
      </c>
    </row>
    <row r="3474" spans="1:3" x14ac:dyDescent="0.2">
      <c r="A3474" s="146" t="s">
        <v>7245</v>
      </c>
      <c r="B3474" s="111" t="s">
        <v>4974</v>
      </c>
      <c r="C3474" s="133">
        <v>250</v>
      </c>
    </row>
    <row r="3475" spans="1:3" x14ac:dyDescent="0.2">
      <c r="A3475" s="146" t="s">
        <v>7246</v>
      </c>
      <c r="B3475" s="111" t="s">
        <v>4975</v>
      </c>
      <c r="C3475" s="133">
        <v>390</v>
      </c>
    </row>
    <row r="3476" spans="1:3" x14ac:dyDescent="0.2">
      <c r="A3476" s="146" t="s">
        <v>7247</v>
      </c>
      <c r="B3476" s="111" t="s">
        <v>4976</v>
      </c>
      <c r="C3476" s="133">
        <v>390</v>
      </c>
    </row>
    <row r="3477" spans="1:3" x14ac:dyDescent="0.2">
      <c r="A3477" s="146" t="s">
        <v>7248</v>
      </c>
      <c r="B3477" s="111" t="s">
        <v>4977</v>
      </c>
      <c r="C3477" s="133">
        <v>390</v>
      </c>
    </row>
    <row r="3478" spans="1:3" x14ac:dyDescent="0.2">
      <c r="A3478" s="146" t="s">
        <v>7249</v>
      </c>
      <c r="B3478" s="111" t="s">
        <v>4978</v>
      </c>
      <c r="C3478" s="133">
        <v>720</v>
      </c>
    </row>
    <row r="3479" spans="1:3" x14ac:dyDescent="0.2">
      <c r="A3479" s="160" t="s">
        <v>7250</v>
      </c>
      <c r="B3479" s="108" t="s">
        <v>5021</v>
      </c>
      <c r="C3479" s="132">
        <v>140</v>
      </c>
    </row>
    <row r="3480" spans="1:3" x14ac:dyDescent="0.2">
      <c r="A3480" s="160" t="s">
        <v>7251</v>
      </c>
      <c r="B3480" s="110" t="s">
        <v>5022</v>
      </c>
      <c r="C3480" s="130">
        <v>60</v>
      </c>
    </row>
    <row r="3481" spans="1:3" x14ac:dyDescent="0.2">
      <c r="A3481" s="160" t="s">
        <v>7252</v>
      </c>
      <c r="B3481" s="110" t="s">
        <v>5023</v>
      </c>
      <c r="C3481" s="130">
        <v>30</v>
      </c>
    </row>
    <row r="3482" spans="1:3" x14ac:dyDescent="0.2">
      <c r="A3482" s="160" t="s">
        <v>7253</v>
      </c>
      <c r="B3482" s="110" t="s">
        <v>5024</v>
      </c>
      <c r="C3482" s="130">
        <v>50</v>
      </c>
    </row>
    <row r="3483" spans="1:3" x14ac:dyDescent="0.2">
      <c r="A3483" s="160" t="s">
        <v>7254</v>
      </c>
      <c r="B3483" s="110" t="s">
        <v>5025</v>
      </c>
      <c r="C3483" s="130">
        <v>40</v>
      </c>
    </row>
    <row r="3484" spans="1:3" x14ac:dyDescent="0.2">
      <c r="A3484" s="160" t="s">
        <v>7255</v>
      </c>
      <c r="B3484" s="110" t="s">
        <v>5026</v>
      </c>
      <c r="C3484" s="130">
        <v>40</v>
      </c>
    </row>
    <row r="3485" spans="1:3" x14ac:dyDescent="0.2">
      <c r="A3485" s="160" t="s">
        <v>7256</v>
      </c>
      <c r="B3485" s="110" t="s">
        <v>5027</v>
      </c>
      <c r="C3485" s="130">
        <v>30</v>
      </c>
    </row>
    <row r="3486" spans="1:3" x14ac:dyDescent="0.2">
      <c r="A3486" s="160" t="s">
        <v>7257</v>
      </c>
      <c r="B3486" s="110" t="s">
        <v>5028</v>
      </c>
      <c r="C3486" s="130">
        <v>50</v>
      </c>
    </row>
    <row r="3487" spans="1:3" x14ac:dyDescent="0.2">
      <c r="A3487" s="160" t="s">
        <v>7258</v>
      </c>
      <c r="B3487" s="110" t="s">
        <v>5029</v>
      </c>
      <c r="C3487" s="130">
        <v>40</v>
      </c>
    </row>
    <row r="3488" spans="1:3" x14ac:dyDescent="0.2">
      <c r="A3488" s="160" t="s">
        <v>7259</v>
      </c>
      <c r="B3488" s="110" t="s">
        <v>5030</v>
      </c>
      <c r="C3488" s="130">
        <v>80</v>
      </c>
    </row>
    <row r="3489" spans="1:3" x14ac:dyDescent="0.2">
      <c r="A3489" s="161" t="s">
        <v>7359</v>
      </c>
      <c r="B3489" s="108" t="s">
        <v>5035</v>
      </c>
      <c r="C3489" s="132">
        <v>50</v>
      </c>
    </row>
    <row r="3490" spans="1:3" x14ac:dyDescent="0.2">
      <c r="A3490" s="161" t="s">
        <v>7361</v>
      </c>
      <c r="B3490" s="110" t="s">
        <v>5036</v>
      </c>
      <c r="C3490" s="130">
        <v>20</v>
      </c>
    </row>
    <row r="3491" spans="1:3" x14ac:dyDescent="0.2">
      <c r="A3491" s="161" t="s">
        <v>7364</v>
      </c>
      <c r="B3491" s="110" t="s">
        <v>5037</v>
      </c>
      <c r="C3491" s="130">
        <v>20</v>
      </c>
    </row>
    <row r="3492" spans="1:3" x14ac:dyDescent="0.2">
      <c r="A3492" s="148" t="s">
        <v>7301</v>
      </c>
      <c r="B3492" s="109" t="s">
        <v>5333</v>
      </c>
      <c r="C3492" s="132">
        <v>200</v>
      </c>
    </row>
    <row r="3493" spans="1:3" x14ac:dyDescent="0.2">
      <c r="A3493" s="148" t="s">
        <v>7306</v>
      </c>
      <c r="B3493" s="107" t="s">
        <v>5334</v>
      </c>
      <c r="C3493" s="130">
        <v>300</v>
      </c>
    </row>
    <row r="3494" spans="1:3" x14ac:dyDescent="0.2">
      <c r="A3494" s="148" t="s">
        <v>7294</v>
      </c>
      <c r="B3494" s="107" t="s">
        <v>5335</v>
      </c>
      <c r="C3494" s="130">
        <v>80</v>
      </c>
    </row>
    <row r="3495" spans="1:3" x14ac:dyDescent="0.2">
      <c r="A3495" s="148" t="s">
        <v>7299</v>
      </c>
      <c r="B3495" s="107" t="s">
        <v>5336</v>
      </c>
      <c r="C3495" s="130">
        <v>130</v>
      </c>
    </row>
    <row r="3496" spans="1:3" x14ac:dyDescent="0.2">
      <c r="A3496" s="148" t="s">
        <v>7310</v>
      </c>
      <c r="B3496" s="107" t="s">
        <v>5337</v>
      </c>
      <c r="C3496" s="130">
        <v>90</v>
      </c>
    </row>
    <row r="3497" spans="1:3" x14ac:dyDescent="0.2">
      <c r="A3497" s="148" t="s">
        <v>7317</v>
      </c>
      <c r="B3497" s="107" t="s">
        <v>5338</v>
      </c>
      <c r="C3497" s="130">
        <v>130</v>
      </c>
    </row>
    <row r="3498" spans="1:3" x14ac:dyDescent="0.2">
      <c r="A3498" s="148" t="s">
        <v>7296</v>
      </c>
      <c r="B3498" s="107" t="s">
        <v>5339</v>
      </c>
      <c r="C3498" s="130">
        <v>30</v>
      </c>
    </row>
    <row r="3499" spans="1:3" x14ac:dyDescent="0.2">
      <c r="A3499" s="148" t="s">
        <v>7322</v>
      </c>
      <c r="B3499" s="107" t="s">
        <v>5340</v>
      </c>
      <c r="C3499" s="130">
        <v>260</v>
      </c>
    </row>
    <row r="3500" spans="1:3" x14ac:dyDescent="0.2">
      <c r="A3500" s="148" t="s">
        <v>7304</v>
      </c>
      <c r="B3500" s="107" t="s">
        <v>5341</v>
      </c>
      <c r="C3500" s="130">
        <v>120</v>
      </c>
    </row>
    <row r="3501" spans="1:3" x14ac:dyDescent="0.2">
      <c r="A3501" s="148" t="s">
        <v>7328</v>
      </c>
      <c r="B3501" s="107" t="s">
        <v>5342</v>
      </c>
      <c r="C3501" s="130">
        <v>300</v>
      </c>
    </row>
    <row r="3502" spans="1:3" x14ac:dyDescent="0.2">
      <c r="A3502" s="148" t="s">
        <v>7334</v>
      </c>
      <c r="B3502" s="107" t="s">
        <v>5343</v>
      </c>
      <c r="C3502" s="130">
        <v>450</v>
      </c>
    </row>
    <row r="3503" spans="1:3" x14ac:dyDescent="0.2">
      <c r="A3503" s="148" t="s">
        <v>7341</v>
      </c>
      <c r="B3503" s="107" t="s">
        <v>5344</v>
      </c>
      <c r="C3503" s="130">
        <v>90</v>
      </c>
    </row>
    <row r="3504" spans="1:3" x14ac:dyDescent="0.2">
      <c r="A3504" s="148" t="s">
        <v>7347</v>
      </c>
      <c r="B3504" s="107" t="s">
        <v>5345</v>
      </c>
      <c r="C3504" s="130">
        <v>130</v>
      </c>
    </row>
    <row r="3505" spans="1:3" x14ac:dyDescent="0.2">
      <c r="A3505" s="148" t="s">
        <v>7352</v>
      </c>
      <c r="B3505" s="107" t="s">
        <v>5346</v>
      </c>
      <c r="C3505" s="130">
        <v>120</v>
      </c>
    </row>
    <row r="3506" spans="1:3" x14ac:dyDescent="0.2">
      <c r="A3506" s="148" t="s">
        <v>7355</v>
      </c>
      <c r="B3506" s="107" t="s">
        <v>5347</v>
      </c>
      <c r="C3506" s="130">
        <v>170</v>
      </c>
    </row>
    <row r="3507" spans="1:3" x14ac:dyDescent="0.2">
      <c r="A3507" s="148" t="s">
        <v>7357</v>
      </c>
      <c r="B3507" s="107" t="s">
        <v>5348</v>
      </c>
      <c r="C3507" s="130">
        <v>100</v>
      </c>
    </row>
    <row r="3508" spans="1:3" x14ac:dyDescent="0.2">
      <c r="A3508" s="148" t="s">
        <v>7358</v>
      </c>
      <c r="B3508" s="107" t="s">
        <v>5349</v>
      </c>
      <c r="C3508" s="130">
        <v>140</v>
      </c>
    </row>
    <row r="3509" spans="1:3" x14ac:dyDescent="0.2">
      <c r="A3509" s="148" t="s">
        <v>7362</v>
      </c>
      <c r="B3509" s="107" t="s">
        <v>5350</v>
      </c>
      <c r="C3509" s="130">
        <v>300</v>
      </c>
    </row>
    <row r="3510" spans="1:3" x14ac:dyDescent="0.2">
      <c r="A3510" s="148" t="s">
        <v>7365</v>
      </c>
      <c r="B3510" s="107" t="s">
        <v>5351</v>
      </c>
      <c r="C3510" s="130">
        <v>450</v>
      </c>
    </row>
    <row r="3511" spans="1:3" x14ac:dyDescent="0.2">
      <c r="A3511" s="162" t="s">
        <v>7297</v>
      </c>
      <c r="B3511" s="107" t="s">
        <v>5361</v>
      </c>
      <c r="C3511" s="130">
        <v>280</v>
      </c>
    </row>
    <row r="3512" spans="1:3" x14ac:dyDescent="0.2">
      <c r="A3512" s="162" t="s">
        <v>7302</v>
      </c>
      <c r="B3512" s="107" t="s">
        <v>5362</v>
      </c>
      <c r="C3512" s="130">
        <v>320</v>
      </c>
    </row>
    <row r="3513" spans="1:3" x14ac:dyDescent="0.2">
      <c r="A3513" s="162" t="s">
        <v>7307</v>
      </c>
      <c r="B3513" s="107" t="s">
        <v>5363</v>
      </c>
      <c r="C3513" s="130">
        <v>150</v>
      </c>
    </row>
    <row r="3514" spans="1:3" x14ac:dyDescent="0.2">
      <c r="A3514" s="162" t="s">
        <v>7312</v>
      </c>
      <c r="B3514" s="107" t="s">
        <v>5364</v>
      </c>
      <c r="C3514" s="130">
        <v>170</v>
      </c>
    </row>
    <row r="3515" spans="1:3" x14ac:dyDescent="0.2">
      <c r="A3515" s="162" t="s">
        <v>7319</v>
      </c>
      <c r="B3515" s="107" t="s">
        <v>5365</v>
      </c>
      <c r="C3515" s="130">
        <v>180</v>
      </c>
    </row>
    <row r="3516" spans="1:3" x14ac:dyDescent="0.2">
      <c r="A3516" s="162" t="s">
        <v>7339</v>
      </c>
      <c r="B3516" s="107" t="s">
        <v>5366</v>
      </c>
      <c r="C3516" s="130">
        <v>160</v>
      </c>
    </row>
    <row r="3517" spans="1:3" x14ac:dyDescent="0.2">
      <c r="A3517" s="162" t="s">
        <v>7378</v>
      </c>
      <c r="B3517" s="107" t="s">
        <v>5367</v>
      </c>
      <c r="C3517" s="130">
        <v>230</v>
      </c>
    </row>
    <row r="3518" spans="1:3" x14ac:dyDescent="0.2">
      <c r="A3518" s="162" t="s">
        <v>7383</v>
      </c>
      <c r="B3518" s="107" t="s">
        <v>5368</v>
      </c>
      <c r="C3518" s="130">
        <v>250</v>
      </c>
    </row>
    <row r="3519" spans="1:3" x14ac:dyDescent="0.2">
      <c r="A3519" s="162" t="s">
        <v>7382</v>
      </c>
      <c r="B3519" s="107" t="s">
        <v>4931</v>
      </c>
      <c r="C3519" s="130">
        <v>330</v>
      </c>
    </row>
    <row r="3520" spans="1:3" x14ac:dyDescent="0.2">
      <c r="A3520" s="162" t="s">
        <v>7377</v>
      </c>
      <c r="B3520" s="107" t="s">
        <v>5369</v>
      </c>
      <c r="C3520" s="130">
        <v>120</v>
      </c>
    </row>
    <row r="3521" spans="1:3" x14ac:dyDescent="0.2">
      <c r="A3521" s="162" t="s">
        <v>7381</v>
      </c>
      <c r="B3521" s="107" t="s">
        <v>5370</v>
      </c>
      <c r="C3521" s="130">
        <v>180</v>
      </c>
    </row>
    <row r="3522" spans="1:3" x14ac:dyDescent="0.2">
      <c r="A3522" s="162" t="s">
        <v>7385</v>
      </c>
      <c r="B3522" s="107" t="s">
        <v>5371</v>
      </c>
      <c r="C3522" s="130">
        <v>200</v>
      </c>
    </row>
    <row r="3523" spans="1:3" x14ac:dyDescent="0.2">
      <c r="A3523" s="163" t="s">
        <v>7389</v>
      </c>
      <c r="B3523" s="107" t="s">
        <v>4939</v>
      </c>
      <c r="C3523" s="130">
        <v>300</v>
      </c>
    </row>
    <row r="3524" spans="1:3" x14ac:dyDescent="0.2">
      <c r="A3524" s="163" t="s">
        <v>7393</v>
      </c>
      <c r="B3524" s="107" t="s">
        <v>4940</v>
      </c>
      <c r="C3524" s="130">
        <v>330</v>
      </c>
    </row>
    <row r="3525" spans="1:3" x14ac:dyDescent="0.2">
      <c r="A3525" s="163" t="s">
        <v>7397</v>
      </c>
      <c r="B3525" s="107" t="s">
        <v>5896</v>
      </c>
      <c r="C3525" s="130">
        <v>430</v>
      </c>
    </row>
    <row r="3526" spans="1:3" x14ac:dyDescent="0.2">
      <c r="A3526" s="163" t="s">
        <v>7386</v>
      </c>
      <c r="B3526" s="107" t="s">
        <v>5897</v>
      </c>
      <c r="C3526" s="130">
        <v>430</v>
      </c>
    </row>
    <row r="3527" spans="1:3" x14ac:dyDescent="0.2">
      <c r="A3527" s="163" t="s">
        <v>7390</v>
      </c>
      <c r="B3527" s="107" t="s">
        <v>118</v>
      </c>
      <c r="C3527" s="130">
        <v>470</v>
      </c>
    </row>
    <row r="3528" spans="1:3" x14ac:dyDescent="0.2">
      <c r="A3528" s="163" t="s">
        <v>7391</v>
      </c>
      <c r="B3528" s="107" t="s">
        <v>5898</v>
      </c>
      <c r="C3528" s="130">
        <v>420</v>
      </c>
    </row>
    <row r="3529" spans="1:3" x14ac:dyDescent="0.2">
      <c r="A3529" s="163" t="s">
        <v>7395</v>
      </c>
      <c r="B3529" s="107" t="s">
        <v>5899</v>
      </c>
      <c r="C3529" s="130">
        <v>470</v>
      </c>
    </row>
    <row r="3530" spans="1:3" x14ac:dyDescent="0.2">
      <c r="A3530" s="163" t="s">
        <v>7325</v>
      </c>
      <c r="B3530" s="107" t="s">
        <v>5900</v>
      </c>
      <c r="C3530" s="130">
        <v>410</v>
      </c>
    </row>
    <row r="3531" spans="1:3" x14ac:dyDescent="0.2">
      <c r="A3531" s="163" t="s">
        <v>7331</v>
      </c>
      <c r="B3531" s="107" t="s">
        <v>5362</v>
      </c>
      <c r="C3531" s="130">
        <v>430</v>
      </c>
    </row>
    <row r="3532" spans="1:3" x14ac:dyDescent="0.2">
      <c r="A3532" s="163" t="s">
        <v>7370</v>
      </c>
      <c r="B3532" s="107" t="s">
        <v>5901</v>
      </c>
      <c r="C3532" s="130">
        <v>390</v>
      </c>
    </row>
    <row r="3533" spans="1:3" x14ac:dyDescent="0.2">
      <c r="A3533" s="163" t="s">
        <v>7373</v>
      </c>
      <c r="B3533" s="107" t="s">
        <v>5902</v>
      </c>
      <c r="C3533" s="130">
        <v>420</v>
      </c>
    </row>
    <row r="3534" spans="1:3" x14ac:dyDescent="0.2">
      <c r="A3534" s="163" t="s">
        <v>7375</v>
      </c>
      <c r="B3534" s="107" t="s">
        <v>5903</v>
      </c>
      <c r="C3534" s="130">
        <v>430</v>
      </c>
    </row>
    <row r="3535" spans="1:3" x14ac:dyDescent="0.2">
      <c r="A3535" s="163" t="s">
        <v>7387</v>
      </c>
      <c r="B3535" s="107" t="s">
        <v>5904</v>
      </c>
      <c r="C3535" s="130">
        <v>450</v>
      </c>
    </row>
    <row r="3536" spans="1:3" x14ac:dyDescent="0.2">
      <c r="A3536" s="163" t="s">
        <v>7367</v>
      </c>
      <c r="B3536" s="107" t="s">
        <v>87</v>
      </c>
      <c r="C3536" s="130">
        <v>400</v>
      </c>
    </row>
    <row r="3537" spans="1:3" x14ac:dyDescent="0.2">
      <c r="A3537" s="163" t="s">
        <v>7351</v>
      </c>
      <c r="B3537" s="107" t="s">
        <v>5905</v>
      </c>
      <c r="C3537" s="130">
        <v>450</v>
      </c>
    </row>
    <row r="3538" spans="1:3" x14ac:dyDescent="0.2">
      <c r="A3538" s="163" t="s">
        <v>7354</v>
      </c>
      <c r="B3538" s="107" t="s">
        <v>5906</v>
      </c>
      <c r="C3538" s="130">
        <v>420</v>
      </c>
    </row>
    <row r="3539" spans="1:3" x14ac:dyDescent="0.2">
      <c r="A3539" s="163" t="s">
        <v>7346</v>
      </c>
      <c r="B3539" s="107" t="s">
        <v>5907</v>
      </c>
      <c r="C3539" s="130">
        <v>450</v>
      </c>
    </row>
    <row r="3540" spans="1:3" x14ac:dyDescent="0.2">
      <c r="A3540" s="163" t="s">
        <v>7459</v>
      </c>
      <c r="B3540" s="107" t="s">
        <v>5908</v>
      </c>
      <c r="C3540" s="130">
        <v>450</v>
      </c>
    </row>
    <row r="3541" spans="1:3" x14ac:dyDescent="0.2">
      <c r="A3541" s="163" t="s">
        <v>7369</v>
      </c>
      <c r="B3541" s="107" t="s">
        <v>5909</v>
      </c>
      <c r="C3541" s="130">
        <v>600</v>
      </c>
    </row>
    <row r="3542" spans="1:3" x14ac:dyDescent="0.2">
      <c r="A3542" s="163" t="s">
        <v>7460</v>
      </c>
      <c r="B3542" s="107" t="s">
        <v>5910</v>
      </c>
      <c r="C3542" s="130">
        <v>600</v>
      </c>
    </row>
    <row r="3543" spans="1:3" x14ac:dyDescent="0.2">
      <c r="A3543" s="163" t="s">
        <v>7401</v>
      </c>
      <c r="B3543" s="107" t="s">
        <v>5911</v>
      </c>
      <c r="C3543" s="130">
        <v>500</v>
      </c>
    </row>
    <row r="3544" spans="1:3" x14ac:dyDescent="0.2">
      <c r="A3544" s="163" t="s">
        <v>7314</v>
      </c>
      <c r="B3544" s="107" t="s">
        <v>3567</v>
      </c>
      <c r="C3544" s="130">
        <v>350</v>
      </c>
    </row>
    <row r="3545" spans="1:3" x14ac:dyDescent="0.2">
      <c r="A3545" s="163" t="s">
        <v>7323</v>
      </c>
      <c r="B3545" s="107" t="s">
        <v>5912</v>
      </c>
      <c r="C3545" s="130">
        <v>450</v>
      </c>
    </row>
    <row r="3546" spans="1:3" x14ac:dyDescent="0.2">
      <c r="A3546" s="163" t="s">
        <v>7329</v>
      </c>
      <c r="B3546" s="107" t="s">
        <v>5913</v>
      </c>
      <c r="C3546" s="130">
        <v>350</v>
      </c>
    </row>
    <row r="3547" spans="1:3" x14ac:dyDescent="0.2">
      <c r="A3547" s="164" t="s">
        <v>7405</v>
      </c>
      <c r="B3547" s="107" t="s">
        <v>5919</v>
      </c>
      <c r="C3547" s="130">
        <v>200</v>
      </c>
    </row>
    <row r="3548" spans="1:3" x14ac:dyDescent="0.2">
      <c r="A3548" s="164" t="s">
        <v>7372</v>
      </c>
      <c r="B3548" s="107" t="s">
        <v>85</v>
      </c>
      <c r="C3548" s="130">
        <v>450</v>
      </c>
    </row>
    <row r="3549" spans="1:3" x14ac:dyDescent="0.2">
      <c r="A3549" s="164" t="s">
        <v>7394</v>
      </c>
      <c r="B3549" s="107" t="s">
        <v>118</v>
      </c>
      <c r="C3549" s="130">
        <v>400</v>
      </c>
    </row>
    <row r="3550" spans="1:3" x14ac:dyDescent="0.2">
      <c r="A3550" s="164" t="s">
        <v>7398</v>
      </c>
      <c r="B3550" s="107" t="s">
        <v>5920</v>
      </c>
      <c r="C3550" s="130">
        <v>450</v>
      </c>
    </row>
    <row r="3551" spans="1:3" x14ac:dyDescent="0.2">
      <c r="A3551" s="164" t="s">
        <v>7399</v>
      </c>
      <c r="B3551" s="107" t="s">
        <v>130</v>
      </c>
      <c r="C3551" s="130">
        <v>330</v>
      </c>
    </row>
    <row r="3552" spans="1:3" x14ac:dyDescent="0.2">
      <c r="A3552" s="164" t="s">
        <v>7403</v>
      </c>
      <c r="B3552" s="107" t="s">
        <v>5921</v>
      </c>
      <c r="C3552" s="130">
        <v>360</v>
      </c>
    </row>
    <row r="3553" spans="1:3" x14ac:dyDescent="0.2">
      <c r="A3553" s="164" t="s">
        <v>7356</v>
      </c>
      <c r="B3553" s="107" t="s">
        <v>5922</v>
      </c>
      <c r="C3553" s="130">
        <v>300</v>
      </c>
    </row>
    <row r="3554" spans="1:3" x14ac:dyDescent="0.2">
      <c r="A3554" s="164" t="s">
        <v>7315</v>
      </c>
      <c r="B3554" s="107" t="s">
        <v>5923</v>
      </c>
      <c r="C3554" s="130">
        <v>380</v>
      </c>
    </row>
    <row r="3555" spans="1:3" x14ac:dyDescent="0.2">
      <c r="A3555" s="164" t="s">
        <v>7379</v>
      </c>
      <c r="B3555" s="107" t="s">
        <v>125</v>
      </c>
      <c r="C3555" s="130">
        <v>350</v>
      </c>
    </row>
    <row r="3556" spans="1:3" x14ac:dyDescent="0.2">
      <c r="A3556" s="165" t="s">
        <v>7360</v>
      </c>
      <c r="B3556" s="107" t="s">
        <v>6971</v>
      </c>
      <c r="C3556" s="133">
        <v>399</v>
      </c>
    </row>
    <row r="3557" spans="1:3" x14ac:dyDescent="0.2">
      <c r="A3557" s="165" t="s">
        <v>7363</v>
      </c>
      <c r="B3557" s="107" t="s">
        <v>6974</v>
      </c>
      <c r="C3557" s="134">
        <v>399</v>
      </c>
    </row>
    <row r="3558" spans="1:3" x14ac:dyDescent="0.2">
      <c r="A3558" s="165" t="s">
        <v>7366</v>
      </c>
      <c r="B3558" s="107" t="s">
        <v>6977</v>
      </c>
      <c r="C3558" s="134">
        <v>449</v>
      </c>
    </row>
    <row r="3559" spans="1:3" x14ac:dyDescent="0.2">
      <c r="A3559" s="165" t="s">
        <v>7368</v>
      </c>
      <c r="B3559" s="107" t="s">
        <v>6980</v>
      </c>
      <c r="C3559" s="134">
        <v>449</v>
      </c>
    </row>
    <row r="3560" spans="1:3" x14ac:dyDescent="0.2">
      <c r="A3560" s="165" t="s">
        <v>7371</v>
      </c>
      <c r="B3560" s="107" t="s">
        <v>6983</v>
      </c>
      <c r="C3560" s="134">
        <v>379</v>
      </c>
    </row>
    <row r="3561" spans="1:3" x14ac:dyDescent="0.2">
      <c r="A3561" s="165" t="s">
        <v>7374</v>
      </c>
      <c r="B3561" s="107" t="s">
        <v>6986</v>
      </c>
      <c r="C3561" s="134">
        <v>449</v>
      </c>
    </row>
    <row r="3562" spans="1:3" x14ac:dyDescent="0.2">
      <c r="A3562" s="165" t="s">
        <v>7376</v>
      </c>
      <c r="B3562" s="107" t="s">
        <v>6989</v>
      </c>
      <c r="C3562" s="134">
        <v>399</v>
      </c>
    </row>
    <row r="3563" spans="1:3" x14ac:dyDescent="0.2">
      <c r="A3563" s="165" t="s">
        <v>7380</v>
      </c>
      <c r="B3563" s="107" t="s">
        <v>6992</v>
      </c>
      <c r="C3563" s="134">
        <v>439</v>
      </c>
    </row>
    <row r="3564" spans="1:3" x14ac:dyDescent="0.2">
      <c r="A3564" s="165" t="s">
        <v>7384</v>
      </c>
      <c r="B3564" s="107" t="s">
        <v>6995</v>
      </c>
      <c r="C3564" s="134">
        <v>479</v>
      </c>
    </row>
    <row r="3565" spans="1:3" x14ac:dyDescent="0.2">
      <c r="A3565" s="165" t="s">
        <v>7388</v>
      </c>
      <c r="B3565" s="107" t="s">
        <v>6998</v>
      </c>
      <c r="C3565" s="134">
        <v>479</v>
      </c>
    </row>
    <row r="3566" spans="1:3" x14ac:dyDescent="0.2">
      <c r="A3566" s="165" t="s">
        <v>7392</v>
      </c>
      <c r="B3566" s="107" t="s">
        <v>7001</v>
      </c>
      <c r="C3566" s="134">
        <v>830</v>
      </c>
    </row>
    <row r="3567" spans="1:3" x14ac:dyDescent="0.2">
      <c r="A3567" s="165" t="s">
        <v>7396</v>
      </c>
      <c r="B3567" s="107" t="s">
        <v>7004</v>
      </c>
      <c r="C3567" s="134">
        <v>859</v>
      </c>
    </row>
    <row r="3568" spans="1:3" x14ac:dyDescent="0.2">
      <c r="A3568" s="165" t="s">
        <v>7400</v>
      </c>
      <c r="B3568" s="107" t="s">
        <v>7007</v>
      </c>
      <c r="C3568" s="134">
        <v>879</v>
      </c>
    </row>
    <row r="3569" spans="1:3" x14ac:dyDescent="0.2">
      <c r="A3569" s="165" t="s">
        <v>7404</v>
      </c>
      <c r="B3569" s="107" t="s">
        <v>7010</v>
      </c>
      <c r="C3569" s="134">
        <v>879</v>
      </c>
    </row>
    <row r="3570" spans="1:3" x14ac:dyDescent="0.2">
      <c r="A3570" s="165" t="s">
        <v>7408</v>
      </c>
      <c r="B3570" s="107" t="s">
        <v>7013</v>
      </c>
      <c r="C3570" s="134">
        <v>879</v>
      </c>
    </row>
    <row r="3571" spans="1:3" x14ac:dyDescent="0.2">
      <c r="A3571" s="165" t="s">
        <v>7411</v>
      </c>
      <c r="B3571" s="107" t="s">
        <v>7016</v>
      </c>
      <c r="C3571" s="134">
        <v>879</v>
      </c>
    </row>
    <row r="3572" spans="1:3" x14ac:dyDescent="0.2">
      <c r="A3572" s="165" t="s">
        <v>7414</v>
      </c>
      <c r="B3572" s="107" t="s">
        <v>7019</v>
      </c>
      <c r="C3572" s="134">
        <v>899</v>
      </c>
    </row>
    <row r="3573" spans="1:3" x14ac:dyDescent="0.2">
      <c r="A3573" s="165" t="s">
        <v>7417</v>
      </c>
      <c r="B3573" s="107" t="s">
        <v>7022</v>
      </c>
      <c r="C3573" s="134">
        <v>899</v>
      </c>
    </row>
    <row r="3574" spans="1:3" x14ac:dyDescent="0.2">
      <c r="A3574" s="165" t="s">
        <v>7419</v>
      </c>
      <c r="B3574" s="107" t="s">
        <v>7025</v>
      </c>
      <c r="C3574" s="134">
        <v>899</v>
      </c>
    </row>
    <row r="3575" spans="1:3" x14ac:dyDescent="0.2">
      <c r="A3575" s="165" t="s">
        <v>7421</v>
      </c>
      <c r="B3575" s="107" t="s">
        <v>7028</v>
      </c>
      <c r="C3575" s="134">
        <v>749</v>
      </c>
    </row>
    <row r="3576" spans="1:3" x14ac:dyDescent="0.2">
      <c r="A3576" s="165" t="s">
        <v>7423</v>
      </c>
      <c r="B3576" s="107" t="s">
        <v>7031</v>
      </c>
      <c r="C3576" s="134">
        <v>779</v>
      </c>
    </row>
    <row r="3577" spans="1:3" x14ac:dyDescent="0.2">
      <c r="A3577" s="165" t="s">
        <v>7425</v>
      </c>
      <c r="B3577" s="107" t="s">
        <v>7033</v>
      </c>
      <c r="C3577" s="134">
        <v>779</v>
      </c>
    </row>
    <row r="3578" spans="1:3" x14ac:dyDescent="0.2">
      <c r="A3578" s="165" t="s">
        <v>7427</v>
      </c>
      <c r="B3578" s="107" t="s">
        <v>7035</v>
      </c>
      <c r="C3578" s="134">
        <v>799</v>
      </c>
    </row>
    <row r="3579" spans="1:3" x14ac:dyDescent="0.2">
      <c r="A3579" s="165" t="s">
        <v>7429</v>
      </c>
      <c r="B3579" s="107" t="s">
        <v>7038</v>
      </c>
      <c r="C3579" s="134">
        <v>799</v>
      </c>
    </row>
    <row r="3580" spans="1:3" x14ac:dyDescent="0.2">
      <c r="A3580" s="165" t="s">
        <v>7431</v>
      </c>
      <c r="B3580" s="107" t="s">
        <v>7041</v>
      </c>
      <c r="C3580" s="134">
        <v>799</v>
      </c>
    </row>
    <row r="3581" spans="1:3" x14ac:dyDescent="0.2">
      <c r="A3581" s="165" t="s">
        <v>7433</v>
      </c>
      <c r="B3581" s="107" t="s">
        <v>7044</v>
      </c>
      <c r="C3581" s="134">
        <v>289</v>
      </c>
    </row>
    <row r="3582" spans="1:3" x14ac:dyDescent="0.2">
      <c r="A3582" s="165" t="s">
        <v>7434</v>
      </c>
      <c r="B3582" s="107" t="s">
        <v>7046</v>
      </c>
      <c r="C3582" s="134">
        <v>159</v>
      </c>
    </row>
    <row r="3583" spans="1:3" x14ac:dyDescent="0.2">
      <c r="A3583" s="165" t="s">
        <v>7435</v>
      </c>
      <c r="B3583" s="107" t="s">
        <v>7048</v>
      </c>
      <c r="C3583" s="134">
        <v>179</v>
      </c>
    </row>
    <row r="3584" spans="1:3" x14ac:dyDescent="0.2">
      <c r="A3584" s="165" t="s">
        <v>7436</v>
      </c>
      <c r="B3584" s="107" t="s">
        <v>7050</v>
      </c>
      <c r="C3584" s="134">
        <v>179</v>
      </c>
    </row>
    <row r="3585" spans="1:3" x14ac:dyDescent="0.2">
      <c r="A3585" s="165" t="s">
        <v>7437</v>
      </c>
      <c r="B3585" s="107" t="s">
        <v>7052</v>
      </c>
      <c r="C3585" s="134">
        <v>309</v>
      </c>
    </row>
    <row r="3586" spans="1:3" x14ac:dyDescent="0.2">
      <c r="A3586" s="165" t="s">
        <v>7438</v>
      </c>
      <c r="B3586" s="107" t="s">
        <v>7053</v>
      </c>
      <c r="C3586" s="134">
        <v>439</v>
      </c>
    </row>
    <row r="3587" spans="1:3" x14ac:dyDescent="0.2">
      <c r="A3587" s="165" t="s">
        <v>7439</v>
      </c>
      <c r="B3587" s="107" t="s">
        <v>7054</v>
      </c>
      <c r="C3587" s="134">
        <v>439</v>
      </c>
    </row>
    <row r="3588" spans="1:3" x14ac:dyDescent="0.2">
      <c r="A3588" s="165" t="s">
        <v>7440</v>
      </c>
      <c r="B3588" s="107" t="s">
        <v>7056</v>
      </c>
      <c r="C3588" s="134">
        <v>439</v>
      </c>
    </row>
    <row r="3589" spans="1:3" x14ac:dyDescent="0.2">
      <c r="A3589" s="165" t="s">
        <v>7441</v>
      </c>
      <c r="B3589" s="107" t="s">
        <v>7058</v>
      </c>
      <c r="C3589" s="134">
        <v>479</v>
      </c>
    </row>
    <row r="3590" spans="1:3" x14ac:dyDescent="0.2">
      <c r="A3590" s="165" t="s">
        <v>7442</v>
      </c>
      <c r="B3590" s="107" t="s">
        <v>7060</v>
      </c>
      <c r="C3590" s="134">
        <v>489</v>
      </c>
    </row>
    <row r="3591" spans="1:3" x14ac:dyDescent="0.2">
      <c r="A3591" s="165" t="s">
        <v>7443</v>
      </c>
      <c r="B3591" s="107" t="s">
        <v>7062</v>
      </c>
      <c r="C3591" s="134">
        <v>489</v>
      </c>
    </row>
    <row r="3592" spans="1:3" x14ac:dyDescent="0.2">
      <c r="A3592" s="165" t="s">
        <v>7444</v>
      </c>
      <c r="B3592" s="107" t="s">
        <v>7064</v>
      </c>
      <c r="C3592" s="134">
        <v>329</v>
      </c>
    </row>
    <row r="3593" spans="1:3" x14ac:dyDescent="0.2">
      <c r="A3593" s="165" t="s">
        <v>7445</v>
      </c>
      <c r="B3593" s="107" t="s">
        <v>7066</v>
      </c>
      <c r="C3593" s="134">
        <v>359</v>
      </c>
    </row>
    <row r="3594" spans="1:3" x14ac:dyDescent="0.2">
      <c r="A3594" s="165" t="s">
        <v>7446</v>
      </c>
      <c r="B3594" s="107" t="s">
        <v>7067</v>
      </c>
      <c r="C3594" s="134">
        <v>349</v>
      </c>
    </row>
    <row r="3595" spans="1:3" x14ac:dyDescent="0.2">
      <c r="A3595" s="165" t="s">
        <v>7447</v>
      </c>
      <c r="B3595" s="107" t="s">
        <v>7069</v>
      </c>
      <c r="C3595" s="134">
        <v>90</v>
      </c>
    </row>
    <row r="3596" spans="1:3" x14ac:dyDescent="0.2">
      <c r="A3596" s="165" t="s">
        <v>7448</v>
      </c>
      <c r="B3596" s="107" t="s">
        <v>7070</v>
      </c>
      <c r="C3596" s="134">
        <v>40</v>
      </c>
    </row>
    <row r="3597" spans="1:3" x14ac:dyDescent="0.2">
      <c r="A3597" s="165" t="s">
        <v>7449</v>
      </c>
      <c r="B3597" s="107" t="s">
        <v>7072</v>
      </c>
      <c r="C3597" s="134">
        <v>190</v>
      </c>
    </row>
    <row r="3598" spans="1:3" x14ac:dyDescent="0.2">
      <c r="A3598" s="165" t="s">
        <v>7450</v>
      </c>
      <c r="B3598" s="107" t="s">
        <v>7074</v>
      </c>
      <c r="C3598" s="134">
        <v>140</v>
      </c>
    </row>
    <row r="3599" spans="1:3" x14ac:dyDescent="0.2">
      <c r="A3599" s="165" t="s">
        <v>7451</v>
      </c>
      <c r="B3599" s="107" t="s">
        <v>7076</v>
      </c>
      <c r="C3599" s="134">
        <v>30</v>
      </c>
    </row>
    <row r="3600" spans="1:3" x14ac:dyDescent="0.2">
      <c r="A3600" s="165" t="s">
        <v>7295</v>
      </c>
      <c r="B3600" s="107" t="s">
        <v>7078</v>
      </c>
      <c r="C3600" s="134">
        <v>249</v>
      </c>
    </row>
    <row r="3601" spans="1:3" x14ac:dyDescent="0.2">
      <c r="A3601" s="165" t="s">
        <v>7300</v>
      </c>
      <c r="B3601" s="107" t="s">
        <v>7080</v>
      </c>
      <c r="C3601" s="134">
        <v>249</v>
      </c>
    </row>
    <row r="3602" spans="1:3" x14ac:dyDescent="0.2">
      <c r="A3602" s="165" t="s">
        <v>7305</v>
      </c>
      <c r="B3602" s="107" t="s">
        <v>7082</v>
      </c>
      <c r="C3602" s="134">
        <v>249</v>
      </c>
    </row>
    <row r="3603" spans="1:3" x14ac:dyDescent="0.2">
      <c r="A3603" s="165" t="s">
        <v>7309</v>
      </c>
      <c r="B3603" s="107" t="s">
        <v>7084</v>
      </c>
      <c r="C3603" s="134">
        <v>249</v>
      </c>
    </row>
    <row r="3604" spans="1:3" x14ac:dyDescent="0.2">
      <c r="A3604" s="165" t="s">
        <v>7316</v>
      </c>
      <c r="B3604" s="107" t="s">
        <v>7086</v>
      </c>
      <c r="C3604" s="134">
        <v>269</v>
      </c>
    </row>
    <row r="3605" spans="1:3" x14ac:dyDescent="0.2">
      <c r="A3605" s="165" t="s">
        <v>7321</v>
      </c>
      <c r="B3605" s="107" t="s">
        <v>7088</v>
      </c>
      <c r="C3605" s="134">
        <v>359</v>
      </c>
    </row>
    <row r="3606" spans="1:3" x14ac:dyDescent="0.2">
      <c r="A3606" s="165" t="s">
        <v>7327</v>
      </c>
      <c r="B3606" s="107" t="s">
        <v>7090</v>
      </c>
      <c r="C3606" s="134">
        <v>249</v>
      </c>
    </row>
    <row r="3607" spans="1:3" x14ac:dyDescent="0.2">
      <c r="A3607" s="165" t="s">
        <v>7333</v>
      </c>
      <c r="B3607" s="107" t="s">
        <v>7092</v>
      </c>
      <c r="C3607" s="134">
        <v>249</v>
      </c>
    </row>
    <row r="3608" spans="1:3" x14ac:dyDescent="0.2">
      <c r="A3608" s="165" t="s">
        <v>7340</v>
      </c>
      <c r="B3608" s="107" t="s">
        <v>7094</v>
      </c>
      <c r="C3608" s="134">
        <v>269</v>
      </c>
    </row>
    <row r="3609" spans="1:3" x14ac:dyDescent="0.2">
      <c r="A3609" s="165" t="s">
        <v>7452</v>
      </c>
      <c r="B3609" s="107" t="s">
        <v>7096</v>
      </c>
      <c r="C3609" s="134">
        <v>90</v>
      </c>
    </row>
    <row r="3610" spans="1:3" x14ac:dyDescent="0.2">
      <c r="A3610" s="165" t="s">
        <v>7453</v>
      </c>
      <c r="B3610" s="107" t="s">
        <v>7097</v>
      </c>
      <c r="C3610" s="134">
        <v>110</v>
      </c>
    </row>
    <row r="3611" spans="1:3" x14ac:dyDescent="0.2">
      <c r="A3611" s="165" t="s">
        <v>7454</v>
      </c>
      <c r="B3611" s="107" t="s">
        <v>7098</v>
      </c>
      <c r="C3611" s="134">
        <v>150</v>
      </c>
    </row>
    <row r="3612" spans="1:3" x14ac:dyDescent="0.2">
      <c r="A3612" s="165" t="s">
        <v>7455</v>
      </c>
      <c r="B3612" s="107" t="s">
        <v>7099</v>
      </c>
      <c r="C3612" s="134">
        <v>350</v>
      </c>
    </row>
    <row r="3613" spans="1:3" x14ac:dyDescent="0.2">
      <c r="A3613" s="165" t="s">
        <v>7456</v>
      </c>
      <c r="B3613" s="107" t="s">
        <v>7100</v>
      </c>
      <c r="C3613" s="134">
        <v>330</v>
      </c>
    </row>
    <row r="3614" spans="1:3" x14ac:dyDescent="0.2">
      <c r="A3614" s="165" t="s">
        <v>7457</v>
      </c>
      <c r="B3614" s="107" t="s">
        <v>7101</v>
      </c>
      <c r="C3614" s="134">
        <v>330</v>
      </c>
    </row>
    <row r="3615" spans="1:3" x14ac:dyDescent="0.2">
      <c r="A3615" s="165" t="s">
        <v>7458</v>
      </c>
      <c r="B3615" s="107" t="s">
        <v>7102</v>
      </c>
      <c r="C3615" s="135">
        <v>150</v>
      </c>
    </row>
    <row r="3616" spans="1:3" x14ac:dyDescent="0.2">
      <c r="A3616" s="153" t="s">
        <v>7311</v>
      </c>
      <c r="B3616" s="107" t="s">
        <v>6972</v>
      </c>
      <c r="C3616" s="130">
        <v>180</v>
      </c>
    </row>
    <row r="3617" spans="1:3" x14ac:dyDescent="0.2">
      <c r="A3617" s="153" t="s">
        <v>7318</v>
      </c>
      <c r="B3617" s="107" t="s">
        <v>6975</v>
      </c>
      <c r="C3617" s="130">
        <v>180</v>
      </c>
    </row>
    <row r="3618" spans="1:3" x14ac:dyDescent="0.2">
      <c r="A3618" s="153" t="s">
        <v>7324</v>
      </c>
      <c r="B3618" s="107" t="s">
        <v>6978</v>
      </c>
      <c r="C3618" s="130">
        <v>230</v>
      </c>
    </row>
    <row r="3619" spans="1:3" x14ac:dyDescent="0.2">
      <c r="A3619" s="153" t="s">
        <v>7330</v>
      </c>
      <c r="B3619" s="107" t="s">
        <v>6981</v>
      </c>
      <c r="C3619" s="130">
        <v>170</v>
      </c>
    </row>
    <row r="3620" spans="1:3" x14ac:dyDescent="0.2">
      <c r="A3620" s="153" t="s">
        <v>7336</v>
      </c>
      <c r="B3620" s="107" t="s">
        <v>6984</v>
      </c>
      <c r="C3620" s="130">
        <v>250</v>
      </c>
    </row>
    <row r="3621" spans="1:3" x14ac:dyDescent="0.2">
      <c r="A3621" s="153" t="s">
        <v>7343</v>
      </c>
      <c r="B3621" s="107" t="s">
        <v>6987</v>
      </c>
      <c r="C3621" s="130">
        <v>250</v>
      </c>
    </row>
    <row r="3622" spans="1:3" x14ac:dyDescent="0.2">
      <c r="A3622" s="154" t="s">
        <v>7407</v>
      </c>
      <c r="B3622" s="109" t="s">
        <v>6776</v>
      </c>
      <c r="C3622" s="132">
        <v>460</v>
      </c>
    </row>
    <row r="3623" spans="1:3" x14ac:dyDescent="0.2">
      <c r="A3623" s="154" t="s">
        <v>7410</v>
      </c>
      <c r="B3623" s="107" t="s">
        <v>6778</v>
      </c>
      <c r="C3623" s="130">
        <v>460</v>
      </c>
    </row>
    <row r="3624" spans="1:3" x14ac:dyDescent="0.2">
      <c r="A3624" s="154" t="s">
        <v>7413</v>
      </c>
      <c r="B3624" s="107" t="s">
        <v>6780</v>
      </c>
      <c r="C3624" s="130">
        <v>350</v>
      </c>
    </row>
    <row r="3625" spans="1:3" x14ac:dyDescent="0.2">
      <c r="A3625" s="154" t="s">
        <v>7416</v>
      </c>
      <c r="B3625" s="107" t="s">
        <v>6782</v>
      </c>
      <c r="C3625" s="130">
        <v>520</v>
      </c>
    </row>
    <row r="3626" spans="1:3" x14ac:dyDescent="0.2">
      <c r="A3626" s="154" t="s">
        <v>7418</v>
      </c>
      <c r="B3626" s="107" t="s">
        <v>6784</v>
      </c>
      <c r="C3626" s="130">
        <v>520</v>
      </c>
    </row>
    <row r="3627" spans="1:3" x14ac:dyDescent="0.2">
      <c r="A3627" s="154" t="s">
        <v>7420</v>
      </c>
      <c r="B3627" s="107" t="s">
        <v>6786</v>
      </c>
      <c r="C3627" s="130">
        <v>520</v>
      </c>
    </row>
    <row r="3628" spans="1:3" x14ac:dyDescent="0.2">
      <c r="A3628" s="154" t="s">
        <v>7422</v>
      </c>
      <c r="B3628" s="107" t="s">
        <v>6788</v>
      </c>
      <c r="C3628" s="130">
        <v>570</v>
      </c>
    </row>
    <row r="3629" spans="1:3" x14ac:dyDescent="0.2">
      <c r="A3629" s="154" t="s">
        <v>7424</v>
      </c>
      <c r="B3629" s="107" t="s">
        <v>6790</v>
      </c>
      <c r="C3629" s="130">
        <v>570</v>
      </c>
    </row>
    <row r="3630" spans="1:3" x14ac:dyDescent="0.2">
      <c r="A3630" s="154" t="s">
        <v>7426</v>
      </c>
      <c r="B3630" s="107" t="s">
        <v>6792</v>
      </c>
      <c r="C3630" s="130">
        <v>570</v>
      </c>
    </row>
    <row r="3631" spans="1:3" x14ac:dyDescent="0.2">
      <c r="A3631" s="154" t="s">
        <v>7428</v>
      </c>
      <c r="B3631" s="107" t="s">
        <v>6794</v>
      </c>
      <c r="C3631" s="130">
        <v>900</v>
      </c>
    </row>
    <row r="3632" spans="1:3" x14ac:dyDescent="0.2">
      <c r="A3632" s="154" t="s">
        <v>7430</v>
      </c>
      <c r="B3632" s="107" t="s">
        <v>6796</v>
      </c>
      <c r="C3632" s="130">
        <v>900</v>
      </c>
    </row>
    <row r="3633" spans="1:3" x14ac:dyDescent="0.2">
      <c r="A3633" s="154" t="s">
        <v>7432</v>
      </c>
      <c r="B3633" s="107" t="s">
        <v>6798</v>
      </c>
      <c r="C3633" s="130">
        <v>900</v>
      </c>
    </row>
    <row r="3634" spans="1:3" x14ac:dyDescent="0.2">
      <c r="A3634" s="154" t="s">
        <v>7335</v>
      </c>
      <c r="B3634" s="107" t="s">
        <v>6800</v>
      </c>
      <c r="C3634" s="130">
        <v>1160</v>
      </c>
    </row>
    <row r="3635" spans="1:3" x14ac:dyDescent="0.2">
      <c r="A3635" s="154" t="s">
        <v>7342</v>
      </c>
      <c r="B3635" s="107" t="s">
        <v>6802</v>
      </c>
      <c r="C3635" s="130">
        <v>410</v>
      </c>
    </row>
    <row r="3636" spans="1:3" x14ac:dyDescent="0.2">
      <c r="A3636" s="154" t="s">
        <v>7348</v>
      </c>
      <c r="B3636" s="107" t="s">
        <v>6804</v>
      </c>
      <c r="C3636" s="130">
        <v>1160</v>
      </c>
    </row>
    <row r="3637" spans="1:3" x14ac:dyDescent="0.2">
      <c r="A3637" s="155" t="s">
        <v>7293</v>
      </c>
      <c r="B3637" s="107" t="s">
        <v>6973</v>
      </c>
      <c r="C3637" s="130">
        <v>180</v>
      </c>
    </row>
    <row r="3638" spans="1:3" x14ac:dyDescent="0.2">
      <c r="A3638" s="155" t="s">
        <v>7298</v>
      </c>
      <c r="B3638" s="107" t="s">
        <v>6976</v>
      </c>
      <c r="C3638" s="130">
        <v>250</v>
      </c>
    </row>
    <row r="3639" spans="1:3" x14ac:dyDescent="0.2">
      <c r="A3639" s="155" t="s">
        <v>7303</v>
      </c>
      <c r="B3639" s="107" t="s">
        <v>6979</v>
      </c>
      <c r="C3639" s="130">
        <v>230</v>
      </c>
    </row>
    <row r="3640" spans="1:3" x14ac:dyDescent="0.2">
      <c r="A3640" s="155" t="s">
        <v>7308</v>
      </c>
      <c r="B3640" s="107" t="s">
        <v>6982</v>
      </c>
      <c r="C3640" s="130">
        <v>230</v>
      </c>
    </row>
    <row r="3641" spans="1:3" x14ac:dyDescent="0.2">
      <c r="A3641" s="155" t="s">
        <v>7313</v>
      </c>
      <c r="B3641" s="107" t="s">
        <v>6985</v>
      </c>
      <c r="C3641" s="130">
        <v>200</v>
      </c>
    </row>
    <row r="3642" spans="1:3" x14ac:dyDescent="0.2">
      <c r="A3642" s="155" t="s">
        <v>7320</v>
      </c>
      <c r="B3642" s="107" t="s">
        <v>6988</v>
      </c>
      <c r="C3642" s="130">
        <v>200</v>
      </c>
    </row>
    <row r="3643" spans="1:3" x14ac:dyDescent="0.2">
      <c r="A3643" s="155" t="s">
        <v>7337</v>
      </c>
      <c r="B3643" s="107" t="s">
        <v>6991</v>
      </c>
      <c r="C3643" s="130">
        <v>200</v>
      </c>
    </row>
    <row r="3644" spans="1:3" x14ac:dyDescent="0.2">
      <c r="A3644" s="155" t="s">
        <v>7344</v>
      </c>
      <c r="B3644" s="107" t="s">
        <v>6994</v>
      </c>
      <c r="C3644" s="130">
        <v>300</v>
      </c>
    </row>
    <row r="3645" spans="1:3" x14ac:dyDescent="0.2">
      <c r="A3645" s="155" t="s">
        <v>7349</v>
      </c>
      <c r="B3645" s="107" t="s">
        <v>6997</v>
      </c>
      <c r="C3645" s="130">
        <v>400</v>
      </c>
    </row>
    <row r="3646" spans="1:3" x14ac:dyDescent="0.2">
      <c r="A3646" s="155" t="s">
        <v>7353</v>
      </c>
      <c r="B3646" s="107" t="s">
        <v>7000</v>
      </c>
      <c r="C3646" s="130">
        <v>320</v>
      </c>
    </row>
    <row r="3647" spans="1:3" x14ac:dyDescent="0.2">
      <c r="A3647" s="155" t="s">
        <v>7326</v>
      </c>
      <c r="B3647" s="107" t="s">
        <v>7003</v>
      </c>
      <c r="C3647" s="130">
        <v>350</v>
      </c>
    </row>
    <row r="3648" spans="1:3" x14ac:dyDescent="0.2">
      <c r="A3648" s="155" t="s">
        <v>7332</v>
      </c>
      <c r="B3648" s="107" t="s">
        <v>7006</v>
      </c>
      <c r="C3648" s="130">
        <v>450</v>
      </c>
    </row>
    <row r="3649" spans="1:6" x14ac:dyDescent="0.2">
      <c r="A3649" s="155" t="s">
        <v>7338</v>
      </c>
      <c r="B3649" s="107" t="s">
        <v>7009</v>
      </c>
      <c r="C3649" s="130">
        <v>400</v>
      </c>
    </row>
    <row r="3650" spans="1:6" x14ac:dyDescent="0.2">
      <c r="A3650" s="155" t="s">
        <v>7402</v>
      </c>
      <c r="B3650" s="107" t="s">
        <v>7012</v>
      </c>
      <c r="C3650" s="130">
        <v>350</v>
      </c>
      <c r="F3650" s="2" t="s">
        <v>7524</v>
      </c>
    </row>
    <row r="3651" spans="1:6" x14ac:dyDescent="0.2">
      <c r="A3651" s="155" t="s">
        <v>7406</v>
      </c>
      <c r="B3651" s="107" t="s">
        <v>7015</v>
      </c>
      <c r="C3651" s="130">
        <v>380</v>
      </c>
    </row>
    <row r="3652" spans="1:6" x14ac:dyDescent="0.2">
      <c r="A3652" s="155" t="s">
        <v>7409</v>
      </c>
      <c r="B3652" s="107" t="s">
        <v>7018</v>
      </c>
      <c r="C3652" s="130">
        <v>200</v>
      </c>
    </row>
    <row r="3653" spans="1:6" x14ac:dyDescent="0.2">
      <c r="A3653" s="155" t="s">
        <v>7345</v>
      </c>
      <c r="B3653" s="107" t="s">
        <v>7021</v>
      </c>
      <c r="C3653" s="130">
        <v>550</v>
      </c>
    </row>
    <row r="3654" spans="1:6" x14ac:dyDescent="0.2">
      <c r="A3654" s="155" t="s">
        <v>7350</v>
      </c>
      <c r="B3654" s="107" t="s">
        <v>7024</v>
      </c>
      <c r="C3654" s="130">
        <v>600</v>
      </c>
    </row>
    <row r="3655" spans="1:6" x14ac:dyDescent="0.2">
      <c r="A3655" s="155" t="s">
        <v>7412</v>
      </c>
      <c r="B3655" s="107" t="s">
        <v>7027</v>
      </c>
      <c r="C3655" s="130">
        <v>100</v>
      </c>
    </row>
    <row r="3656" spans="1:6" x14ac:dyDescent="0.2">
      <c r="A3656" s="155" t="s">
        <v>7415</v>
      </c>
      <c r="B3656" s="107" t="s">
        <v>7030</v>
      </c>
      <c r="C3656" s="130">
        <v>140</v>
      </c>
    </row>
    <row r="3658" spans="1:6" x14ac:dyDescent="0.2">
      <c r="C3658" s="112">
        <f>STDEV(C5:C3656)</f>
        <v>239.42468610905632</v>
      </c>
    </row>
    <row r="3659" spans="1:6" x14ac:dyDescent="0.2">
      <c r="B3659" s="105" t="s">
        <v>7465</v>
      </c>
      <c r="C3659" s="138">
        <f>AVERAGE(C5:C3656)</f>
        <v>629.05887185104052</v>
      </c>
    </row>
    <row r="3660" spans="1:6" x14ac:dyDescent="0.2">
      <c r="B3660" s="105" t="s">
        <v>7466</v>
      </c>
      <c r="C3660" s="112">
        <f>COUNT(C5:C3656)</f>
        <v>3652</v>
      </c>
    </row>
    <row r="3662" spans="1:6" x14ac:dyDescent="0.2">
      <c r="C3662" s="112">
        <f>MAX(C5:C3656)</f>
        <v>1430</v>
      </c>
    </row>
    <row r="3663" spans="1:6" x14ac:dyDescent="0.2">
      <c r="C3663" s="112">
        <f>MIN(C5:C3656)</f>
        <v>20</v>
      </c>
    </row>
  </sheetData>
  <mergeCells count="29">
    <mergeCell ref="N25:N28"/>
    <mergeCell ref="S36:S39"/>
    <mergeCell ref="S40:S43"/>
    <mergeCell ref="S44:S47"/>
    <mergeCell ref="AY64:AZ64"/>
    <mergeCell ref="S26:S32"/>
    <mergeCell ref="S33:S35"/>
    <mergeCell ref="BG2:BH2"/>
    <mergeCell ref="BK2:BL2"/>
    <mergeCell ref="I5:I6"/>
    <mergeCell ref="N5:N19"/>
    <mergeCell ref="S5:S16"/>
    <mergeCell ref="I7:I8"/>
    <mergeCell ref="S17:S20"/>
    <mergeCell ref="N20:N21"/>
    <mergeCell ref="S21:S25"/>
    <mergeCell ref="N22:N23"/>
    <mergeCell ref="AI2:AJ2"/>
    <mergeCell ref="AM2:AN2"/>
    <mergeCell ref="AQ2:AR2"/>
    <mergeCell ref="AU2:AV2"/>
    <mergeCell ref="AY2:AZ2"/>
    <mergeCell ref="BC2:BD2"/>
    <mergeCell ref="AE2:AF2"/>
    <mergeCell ref="G2:H2"/>
    <mergeCell ref="L2:M2"/>
    <mergeCell ref="Q2:T2"/>
    <mergeCell ref="W2:X2"/>
    <mergeCell ref="AA2:AB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EA47A-9EA9-F64E-A369-E6AC6287DFB3}">
  <sheetPr>
    <tabColor theme="5" tint="0.79998168889431442"/>
  </sheetPr>
  <dimension ref="C2:Q728"/>
  <sheetViews>
    <sheetView workbookViewId="0">
      <selection activeCell="D35" sqref="D35"/>
    </sheetView>
  </sheetViews>
  <sheetFormatPr baseColWidth="10" defaultColWidth="10.83203125" defaultRowHeight="16" x14ac:dyDescent="0.2"/>
  <cols>
    <col min="1" max="2" width="10.83203125" style="2"/>
    <col min="3" max="3" width="11.83203125" style="2" bestFit="1" customWidth="1"/>
    <col min="4" max="16" width="10.83203125" style="2"/>
    <col min="17" max="17" width="9.33203125" style="2" bestFit="1" customWidth="1"/>
    <col min="18" max="16384" width="10.83203125" style="2"/>
  </cols>
  <sheetData>
    <row r="2" spans="3:17" ht="17" thickBot="1" x14ac:dyDescent="0.25"/>
    <row r="3" spans="3:17" ht="27" thickBot="1" x14ac:dyDescent="0.35">
      <c r="C3" s="229" t="s">
        <v>7111</v>
      </c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1"/>
    </row>
    <row r="4" spans="3:17" x14ac:dyDescent="0.2">
      <c r="C4" s="55" t="s">
        <v>149</v>
      </c>
      <c r="D4" s="55" t="s">
        <v>108</v>
      </c>
      <c r="E4" s="55" t="s">
        <v>128</v>
      </c>
      <c r="F4" s="55" t="s">
        <v>7105</v>
      </c>
      <c r="G4" s="55" t="s">
        <v>7106</v>
      </c>
      <c r="H4" s="55" t="s">
        <v>3565</v>
      </c>
      <c r="I4" s="55" t="s">
        <v>7107</v>
      </c>
      <c r="J4" s="55" t="s">
        <v>7108</v>
      </c>
      <c r="K4" s="55" t="s">
        <v>3567</v>
      </c>
      <c r="L4" s="55" t="s">
        <v>7109</v>
      </c>
      <c r="M4" s="55" t="s">
        <v>109</v>
      </c>
      <c r="N4" s="55" t="s">
        <v>122</v>
      </c>
      <c r="O4" s="55" t="s">
        <v>7110</v>
      </c>
      <c r="P4" s="55" t="s">
        <v>5913</v>
      </c>
      <c r="Q4" s="59" t="s">
        <v>7112</v>
      </c>
    </row>
    <row r="5" spans="3:17" x14ac:dyDescent="0.2">
      <c r="C5" s="5" t="s">
        <v>45</v>
      </c>
      <c r="D5" s="9" t="s">
        <v>283</v>
      </c>
      <c r="E5" s="5" t="s">
        <v>59</v>
      </c>
      <c r="F5" s="9" t="s">
        <v>291</v>
      </c>
      <c r="G5" s="53" t="s">
        <v>6807</v>
      </c>
      <c r="H5" s="9" t="s">
        <v>253</v>
      </c>
      <c r="I5" s="45" t="s">
        <v>4981</v>
      </c>
      <c r="J5" s="12" t="s">
        <v>3373</v>
      </c>
      <c r="K5" s="9" t="s">
        <v>293</v>
      </c>
      <c r="L5" s="44" t="s">
        <v>3793</v>
      </c>
      <c r="M5" s="12" t="s">
        <v>1885</v>
      </c>
      <c r="N5" s="12" t="s">
        <v>2077</v>
      </c>
      <c r="O5" s="61" t="s">
        <v>5039</v>
      </c>
      <c r="P5" s="56" t="s">
        <v>3157</v>
      </c>
      <c r="Q5" s="44" t="s">
        <v>4785</v>
      </c>
    </row>
    <row r="6" spans="3:17" x14ac:dyDescent="0.2">
      <c r="C6" s="5" t="s">
        <v>46</v>
      </c>
      <c r="D6" s="9" t="s">
        <v>284</v>
      </c>
      <c r="E6" s="5" t="s">
        <v>60</v>
      </c>
      <c r="F6" s="9" t="s">
        <v>292</v>
      </c>
      <c r="G6" s="53" t="s">
        <v>6809</v>
      </c>
      <c r="H6" s="9" t="s">
        <v>254</v>
      </c>
      <c r="I6" s="45" t="s">
        <v>4983</v>
      </c>
      <c r="J6" s="12" t="s">
        <v>3374</v>
      </c>
      <c r="K6" s="9" t="s">
        <v>294</v>
      </c>
      <c r="L6" s="44" t="s">
        <v>3795</v>
      </c>
      <c r="M6" s="12" t="s">
        <v>1886</v>
      </c>
      <c r="N6" s="12" t="s">
        <v>2078</v>
      </c>
      <c r="O6" s="61" t="s">
        <v>5041</v>
      </c>
      <c r="P6" s="56" t="s">
        <v>3158</v>
      </c>
      <c r="Q6" s="44" t="s">
        <v>4787</v>
      </c>
    </row>
    <row r="7" spans="3:17" x14ac:dyDescent="0.2">
      <c r="C7" s="5" t="s">
        <v>47</v>
      </c>
      <c r="D7" s="9" t="s">
        <v>285</v>
      </c>
      <c r="E7" s="5" t="s">
        <v>61</v>
      </c>
      <c r="F7" s="47" t="s">
        <v>5373</v>
      </c>
      <c r="G7" s="53" t="s">
        <v>6811</v>
      </c>
      <c r="H7" s="9" t="s">
        <v>255</v>
      </c>
      <c r="I7" s="45" t="s">
        <v>4985</v>
      </c>
      <c r="J7" s="12" t="s">
        <v>3375</v>
      </c>
      <c r="K7" s="9" t="s">
        <v>295</v>
      </c>
      <c r="L7" s="44" t="s">
        <v>3797</v>
      </c>
      <c r="M7" s="12" t="s">
        <v>1887</v>
      </c>
      <c r="N7" s="12" t="s">
        <v>2079</v>
      </c>
      <c r="O7" s="61" t="s">
        <v>5043</v>
      </c>
      <c r="P7" s="56" t="s">
        <v>3159</v>
      </c>
      <c r="Q7" s="44" t="s">
        <v>4789</v>
      </c>
    </row>
    <row r="8" spans="3:17" x14ac:dyDescent="0.2">
      <c r="C8" s="5" t="s">
        <v>48</v>
      </c>
      <c r="D8" s="9" t="s">
        <v>286</v>
      </c>
      <c r="E8" s="5" t="s">
        <v>62</v>
      </c>
      <c r="F8" s="47" t="s">
        <v>5375</v>
      </c>
      <c r="G8" s="53" t="s">
        <v>6813</v>
      </c>
      <c r="H8" s="9" t="s">
        <v>256</v>
      </c>
      <c r="I8" s="45" t="s">
        <v>4987</v>
      </c>
      <c r="J8" s="12" t="s">
        <v>3376</v>
      </c>
      <c r="K8" s="9" t="s">
        <v>296</v>
      </c>
      <c r="L8" s="44" t="s">
        <v>3799</v>
      </c>
      <c r="M8" s="12" t="s">
        <v>1888</v>
      </c>
      <c r="N8" s="12" t="s">
        <v>2080</v>
      </c>
      <c r="O8" s="61" t="s">
        <v>5045</v>
      </c>
      <c r="P8" s="56" t="s">
        <v>3160</v>
      </c>
      <c r="Q8" s="44" t="s">
        <v>4791</v>
      </c>
    </row>
    <row r="9" spans="3:17" x14ac:dyDescent="0.2">
      <c r="C9" s="5" t="s">
        <v>49</v>
      </c>
      <c r="D9" s="54" t="s">
        <v>877</v>
      </c>
      <c r="E9" s="5" t="s">
        <v>63</v>
      </c>
      <c r="F9" s="47" t="s">
        <v>5377</v>
      </c>
      <c r="G9" s="53" t="s">
        <v>6815</v>
      </c>
      <c r="H9" s="9" t="s">
        <v>257</v>
      </c>
      <c r="I9" s="45" t="s">
        <v>4989</v>
      </c>
      <c r="J9" s="12" t="s">
        <v>3377</v>
      </c>
      <c r="K9" s="9" t="s">
        <v>297</v>
      </c>
      <c r="L9" s="44" t="s">
        <v>3801</v>
      </c>
      <c r="M9" s="12" t="s">
        <v>1889</v>
      </c>
      <c r="N9" s="12" t="s">
        <v>2081</v>
      </c>
      <c r="O9" s="61" t="s">
        <v>5047</v>
      </c>
      <c r="P9" s="56" t="s">
        <v>3161</v>
      </c>
      <c r="Q9" s="44" t="s">
        <v>4793</v>
      </c>
    </row>
    <row r="10" spans="3:17" x14ac:dyDescent="0.2">
      <c r="C10" s="5" t="s">
        <v>50</v>
      </c>
      <c r="D10" s="54" t="s">
        <v>878</v>
      </c>
      <c r="E10" s="5" t="s">
        <v>64</v>
      </c>
      <c r="F10" s="47" t="s">
        <v>5379</v>
      </c>
      <c r="G10" s="53" t="s">
        <v>6817</v>
      </c>
      <c r="H10" s="9" t="s">
        <v>258</v>
      </c>
      <c r="I10" s="45" t="s">
        <v>4991</v>
      </c>
      <c r="J10" s="12" t="s">
        <v>3378</v>
      </c>
      <c r="K10" s="9" t="s">
        <v>298</v>
      </c>
      <c r="L10" s="44" t="s">
        <v>3803</v>
      </c>
      <c r="M10" s="12" t="s">
        <v>1890</v>
      </c>
      <c r="N10" s="12" t="s">
        <v>2082</v>
      </c>
      <c r="O10" s="61" t="s">
        <v>5049</v>
      </c>
      <c r="P10" s="56" t="s">
        <v>3162</v>
      </c>
      <c r="Q10" s="44" t="s">
        <v>4795</v>
      </c>
    </row>
    <row r="11" spans="3:17" x14ac:dyDescent="0.2">
      <c r="C11" s="5" t="s">
        <v>51</v>
      </c>
      <c r="D11" s="54" t="s">
        <v>879</v>
      </c>
      <c r="E11" s="5" t="s">
        <v>65</v>
      </c>
      <c r="F11" s="47" t="s">
        <v>5381</v>
      </c>
      <c r="G11" s="53" t="s">
        <v>6819</v>
      </c>
      <c r="H11" s="9" t="s">
        <v>259</v>
      </c>
      <c r="I11" s="45" t="s">
        <v>4993</v>
      </c>
      <c r="J11" s="12" t="s">
        <v>3379</v>
      </c>
      <c r="K11" s="9" t="s">
        <v>299</v>
      </c>
      <c r="L11" s="44" t="s">
        <v>3805</v>
      </c>
      <c r="M11" s="12" t="s">
        <v>1891</v>
      </c>
      <c r="N11" s="12" t="s">
        <v>2083</v>
      </c>
      <c r="O11" s="61" t="s">
        <v>5051</v>
      </c>
      <c r="P11" s="56" t="s">
        <v>3163</v>
      </c>
      <c r="Q11" s="44" t="s">
        <v>4797</v>
      </c>
    </row>
    <row r="12" spans="3:17" x14ac:dyDescent="0.2">
      <c r="C12" s="5" t="s">
        <v>52</v>
      </c>
      <c r="D12" s="54" t="s">
        <v>880</v>
      </c>
      <c r="E12" s="5" t="s">
        <v>66</v>
      </c>
      <c r="F12" s="47" t="s">
        <v>5397</v>
      </c>
      <c r="G12" s="53" t="s">
        <v>6821</v>
      </c>
      <c r="H12" s="9" t="s">
        <v>260</v>
      </c>
      <c r="I12" s="45" t="s">
        <v>4995</v>
      </c>
      <c r="J12" s="12" t="s">
        <v>3380</v>
      </c>
      <c r="K12" s="9" t="s">
        <v>300</v>
      </c>
      <c r="L12" s="44" t="s">
        <v>3807</v>
      </c>
      <c r="M12" s="12" t="s">
        <v>1892</v>
      </c>
      <c r="N12" s="12" t="s">
        <v>2084</v>
      </c>
      <c r="O12" s="61" t="s">
        <v>5053</v>
      </c>
      <c r="P12" s="56" t="s">
        <v>3164</v>
      </c>
      <c r="Q12" s="44" t="s">
        <v>4799</v>
      </c>
    </row>
    <row r="13" spans="3:17" x14ac:dyDescent="0.2">
      <c r="C13" s="5" t="s">
        <v>53</v>
      </c>
      <c r="D13" s="54" t="s">
        <v>881</v>
      </c>
      <c r="E13" s="5" t="s">
        <v>67</v>
      </c>
      <c r="F13" s="47" t="s">
        <v>5399</v>
      </c>
      <c r="G13" s="53" t="s">
        <v>6823</v>
      </c>
      <c r="H13" s="9" t="s">
        <v>261</v>
      </c>
      <c r="I13" s="45" t="s">
        <v>4997</v>
      </c>
      <c r="J13" s="12" t="s">
        <v>3381</v>
      </c>
      <c r="K13" s="48" t="s">
        <v>5607</v>
      </c>
      <c r="L13" s="44" t="s">
        <v>3809</v>
      </c>
      <c r="M13" s="12" t="s">
        <v>1893</v>
      </c>
      <c r="N13" s="12" t="s">
        <v>2085</v>
      </c>
      <c r="O13" s="61" t="s">
        <v>5055</v>
      </c>
      <c r="P13" s="56" t="s">
        <v>3165</v>
      </c>
      <c r="Q13" s="44" t="s">
        <v>4801</v>
      </c>
    </row>
    <row r="14" spans="3:17" x14ac:dyDescent="0.2">
      <c r="C14" s="5" t="s">
        <v>54</v>
      </c>
      <c r="D14" s="54" t="s">
        <v>882</v>
      </c>
      <c r="E14" s="5" t="s">
        <v>68</v>
      </c>
      <c r="F14" s="47" t="s">
        <v>5401</v>
      </c>
      <c r="G14" s="53" t="s">
        <v>6825</v>
      </c>
      <c r="H14" s="9" t="s">
        <v>262</v>
      </c>
      <c r="I14" s="45" t="s">
        <v>4999</v>
      </c>
      <c r="J14" s="12" t="s">
        <v>3382</v>
      </c>
      <c r="K14" s="48" t="s">
        <v>5654</v>
      </c>
      <c r="L14" s="44" t="s">
        <v>3811</v>
      </c>
      <c r="M14" s="12" t="s">
        <v>1894</v>
      </c>
      <c r="N14" s="12" t="s">
        <v>2086</v>
      </c>
      <c r="O14" s="46" t="s">
        <v>5219</v>
      </c>
      <c r="P14" s="56" t="s">
        <v>3166</v>
      </c>
      <c r="Q14" s="44" t="s">
        <v>4803</v>
      </c>
    </row>
    <row r="15" spans="3:17" x14ac:dyDescent="0.2">
      <c r="C15" s="5" t="s">
        <v>55</v>
      </c>
      <c r="D15" s="54" t="s">
        <v>883</v>
      </c>
      <c r="E15" s="5" t="s">
        <v>69</v>
      </c>
      <c r="F15" s="47" t="s">
        <v>5403</v>
      </c>
      <c r="G15" s="53" t="s">
        <v>6827</v>
      </c>
      <c r="H15" s="9" t="s">
        <v>263</v>
      </c>
      <c r="I15" s="45" t="s">
        <v>5001</v>
      </c>
      <c r="J15" s="12" t="s">
        <v>3383</v>
      </c>
      <c r="K15" s="48" t="s">
        <v>5702</v>
      </c>
      <c r="L15" s="44" t="s">
        <v>3813</v>
      </c>
      <c r="M15" s="12" t="s">
        <v>1895</v>
      </c>
      <c r="N15" s="12" t="s">
        <v>2087</v>
      </c>
      <c r="O15" s="46" t="s">
        <v>5221</v>
      </c>
      <c r="P15" s="56" t="s">
        <v>3167</v>
      </c>
      <c r="Q15" s="44" t="s">
        <v>4805</v>
      </c>
    </row>
    <row r="16" spans="3:17" x14ac:dyDescent="0.2">
      <c r="C16" s="5" t="s">
        <v>56</v>
      </c>
      <c r="D16" s="54" t="s">
        <v>884</v>
      </c>
      <c r="E16" s="5" t="s">
        <v>70</v>
      </c>
      <c r="F16" s="47" t="s">
        <v>5405</v>
      </c>
      <c r="G16" s="53" t="s">
        <v>6829</v>
      </c>
      <c r="H16" s="9" t="s">
        <v>264</v>
      </c>
      <c r="I16" s="45" t="s">
        <v>5003</v>
      </c>
      <c r="J16" s="12" t="s">
        <v>3384</v>
      </c>
      <c r="K16" s="48" t="s">
        <v>5749</v>
      </c>
      <c r="L16" s="44" t="s">
        <v>3815</v>
      </c>
      <c r="M16" s="12" t="s">
        <v>1896</v>
      </c>
      <c r="N16" s="12" t="s">
        <v>2088</v>
      </c>
      <c r="O16" s="46" t="s">
        <v>5223</v>
      </c>
      <c r="P16" s="56" t="s">
        <v>3168</v>
      </c>
      <c r="Q16" s="44" t="s">
        <v>4807</v>
      </c>
    </row>
    <row r="17" spans="3:17" x14ac:dyDescent="0.2">
      <c r="C17" s="5" t="s">
        <v>57</v>
      </c>
      <c r="D17" s="54" t="s">
        <v>885</v>
      </c>
      <c r="E17" s="5" t="s">
        <v>71</v>
      </c>
      <c r="F17" s="47" t="s">
        <v>5421</v>
      </c>
      <c r="G17" s="53" t="s">
        <v>6839</v>
      </c>
      <c r="H17" s="9" t="s">
        <v>265</v>
      </c>
      <c r="I17" s="45" t="s">
        <v>5005</v>
      </c>
      <c r="J17" s="12" t="s">
        <v>3385</v>
      </c>
      <c r="K17" s="6"/>
      <c r="L17" s="44" t="s">
        <v>3817</v>
      </c>
      <c r="M17" s="12" t="s">
        <v>1897</v>
      </c>
      <c r="N17" s="12" t="s">
        <v>2089</v>
      </c>
      <c r="O17" s="46" t="s">
        <v>5225</v>
      </c>
      <c r="P17" s="56" t="s">
        <v>3169</v>
      </c>
      <c r="Q17" s="44" t="s">
        <v>4809</v>
      </c>
    </row>
    <row r="18" spans="3:17" x14ac:dyDescent="0.2">
      <c r="C18" s="5" t="s">
        <v>58</v>
      </c>
      <c r="D18" s="54" t="s">
        <v>886</v>
      </c>
      <c r="E18" s="5" t="s">
        <v>72</v>
      </c>
      <c r="F18" s="47" t="s">
        <v>5423</v>
      </c>
      <c r="G18" s="53" t="s">
        <v>6841</v>
      </c>
      <c r="H18" s="9" t="s">
        <v>266</v>
      </c>
      <c r="I18" s="45" t="s">
        <v>5007</v>
      </c>
      <c r="J18" s="12" t="s">
        <v>3386</v>
      </c>
      <c r="K18" s="6"/>
      <c r="L18" s="44" t="s">
        <v>3819</v>
      </c>
      <c r="M18" s="12" t="s">
        <v>1898</v>
      </c>
      <c r="N18" s="12" t="s">
        <v>2090</v>
      </c>
      <c r="O18" s="46" t="s">
        <v>5227</v>
      </c>
      <c r="P18" s="56" t="s">
        <v>3170</v>
      </c>
      <c r="Q18" s="44" t="s">
        <v>4811</v>
      </c>
    </row>
    <row r="19" spans="3:17" x14ac:dyDescent="0.2">
      <c r="C19" s="12" t="s">
        <v>3469</v>
      </c>
      <c r="D19" s="54" t="s">
        <v>887</v>
      </c>
      <c r="E19" s="9" t="s">
        <v>287</v>
      </c>
      <c r="F19" s="47" t="s">
        <v>5425</v>
      </c>
      <c r="G19" s="53" t="s">
        <v>6843</v>
      </c>
      <c r="H19" s="9" t="s">
        <v>267</v>
      </c>
      <c r="I19" s="45" t="s">
        <v>5017</v>
      </c>
      <c r="J19" s="12" t="s">
        <v>3387</v>
      </c>
      <c r="K19" s="6"/>
      <c r="L19" s="44" t="s">
        <v>3821</v>
      </c>
      <c r="M19" s="12" t="s">
        <v>1899</v>
      </c>
      <c r="N19" s="12" t="s">
        <v>2091</v>
      </c>
      <c r="O19" s="46" t="s">
        <v>5229</v>
      </c>
      <c r="P19" s="56" t="s">
        <v>3171</v>
      </c>
      <c r="Q19" s="44" t="s">
        <v>4813</v>
      </c>
    </row>
    <row r="20" spans="3:17" x14ac:dyDescent="0.2">
      <c r="C20" s="12" t="s">
        <v>3470</v>
      </c>
      <c r="D20" s="54" t="s">
        <v>888</v>
      </c>
      <c r="E20" s="9" t="s">
        <v>288</v>
      </c>
      <c r="F20" s="47" t="s">
        <v>5427</v>
      </c>
      <c r="G20" s="53" t="s">
        <v>6845</v>
      </c>
      <c r="H20" s="9" t="s">
        <v>268</v>
      </c>
      <c r="I20" s="45" t="s">
        <v>5019</v>
      </c>
      <c r="J20" s="12" t="s">
        <v>3388</v>
      </c>
      <c r="K20" s="6"/>
      <c r="L20" s="44" t="s">
        <v>3823</v>
      </c>
      <c r="M20" s="12" t="s">
        <v>1900</v>
      </c>
      <c r="N20" s="12" t="s">
        <v>2092</v>
      </c>
      <c r="O20" s="46" t="s">
        <v>5243</v>
      </c>
      <c r="P20" s="56" t="s">
        <v>3172</v>
      </c>
      <c r="Q20" s="44" t="s">
        <v>4815</v>
      </c>
    </row>
    <row r="21" spans="3:17" x14ac:dyDescent="0.2">
      <c r="C21" s="12" t="s">
        <v>3471</v>
      </c>
      <c r="D21" s="54" t="s">
        <v>889</v>
      </c>
      <c r="E21" s="9" t="s">
        <v>289</v>
      </c>
      <c r="F21" s="47" t="s">
        <v>5429</v>
      </c>
      <c r="G21" s="53" t="s">
        <v>6847</v>
      </c>
      <c r="H21" s="9" t="s">
        <v>269</v>
      </c>
      <c r="I21" s="47" t="s">
        <v>5383</v>
      </c>
      <c r="J21" s="12" t="s">
        <v>3389</v>
      </c>
      <c r="K21" s="6"/>
      <c r="L21" s="12" t="s">
        <v>3277</v>
      </c>
      <c r="M21" s="12" t="s">
        <v>1901</v>
      </c>
      <c r="N21" s="12" t="s">
        <v>2093</v>
      </c>
      <c r="O21" s="46" t="s">
        <v>5245</v>
      </c>
      <c r="P21" s="56" t="s">
        <v>3173</v>
      </c>
      <c r="Q21" s="44" t="s">
        <v>4817</v>
      </c>
    </row>
    <row r="22" spans="3:17" x14ac:dyDescent="0.2">
      <c r="C22" s="12" t="s">
        <v>3472</v>
      </c>
      <c r="D22" s="54" t="s">
        <v>890</v>
      </c>
      <c r="E22" s="9" t="s">
        <v>290</v>
      </c>
      <c r="F22" s="47" t="s">
        <v>5445</v>
      </c>
      <c r="G22" s="53" t="s">
        <v>6849</v>
      </c>
      <c r="H22" s="9" t="s">
        <v>270</v>
      </c>
      <c r="I22" s="47" t="s">
        <v>5407</v>
      </c>
      <c r="J22" s="12" t="s">
        <v>3390</v>
      </c>
      <c r="K22" s="6"/>
      <c r="L22" s="12" t="s">
        <v>3278</v>
      </c>
      <c r="M22" s="12" t="s">
        <v>1902</v>
      </c>
      <c r="N22" s="12" t="s">
        <v>2094</v>
      </c>
      <c r="O22" s="46" t="s">
        <v>5247</v>
      </c>
      <c r="P22" s="56" t="s">
        <v>3174</v>
      </c>
      <c r="Q22" s="44" t="s">
        <v>4819</v>
      </c>
    </row>
    <row r="23" spans="3:17" x14ac:dyDescent="0.2">
      <c r="C23" s="12" t="s">
        <v>3473</v>
      </c>
      <c r="D23" s="54" t="s">
        <v>891</v>
      </c>
      <c r="E23" s="12" t="s">
        <v>2941</v>
      </c>
      <c r="F23" s="47" t="s">
        <v>5447</v>
      </c>
      <c r="G23" s="53" t="s">
        <v>6851</v>
      </c>
      <c r="H23" s="9" t="s">
        <v>271</v>
      </c>
      <c r="I23" s="47" t="s">
        <v>5431</v>
      </c>
      <c r="J23" s="12" t="s">
        <v>3391</v>
      </c>
      <c r="K23" s="6"/>
      <c r="L23" s="12" t="s">
        <v>3279</v>
      </c>
      <c r="M23" s="12" t="s">
        <v>1903</v>
      </c>
      <c r="N23" s="12" t="s">
        <v>2095</v>
      </c>
      <c r="O23" s="46" t="s">
        <v>5249</v>
      </c>
      <c r="P23" s="56" t="s">
        <v>3175</v>
      </c>
      <c r="Q23" s="44" t="s">
        <v>4821</v>
      </c>
    </row>
    <row r="24" spans="3:17" x14ac:dyDescent="0.2">
      <c r="C24" s="12" t="s">
        <v>3474</v>
      </c>
      <c r="D24" s="54" t="s">
        <v>892</v>
      </c>
      <c r="E24" s="12" t="s">
        <v>2942</v>
      </c>
      <c r="F24" s="47" t="s">
        <v>5449</v>
      </c>
      <c r="G24" s="53" t="s">
        <v>6853</v>
      </c>
      <c r="H24" s="9" t="s">
        <v>272</v>
      </c>
      <c r="I24" s="47" t="s">
        <v>5455</v>
      </c>
      <c r="J24" s="12" t="s">
        <v>3392</v>
      </c>
      <c r="K24" s="6"/>
      <c r="L24" s="12" t="s">
        <v>3280</v>
      </c>
      <c r="M24" s="12" t="s">
        <v>1904</v>
      </c>
      <c r="N24" s="12" t="s">
        <v>2096</v>
      </c>
      <c r="O24" s="46" t="s">
        <v>5251</v>
      </c>
      <c r="P24" s="56" t="s">
        <v>3176</v>
      </c>
      <c r="Q24" s="44" t="s">
        <v>4823</v>
      </c>
    </row>
    <row r="25" spans="3:17" x14ac:dyDescent="0.2">
      <c r="C25" s="12" t="s">
        <v>3475</v>
      </c>
      <c r="D25" s="54" t="s">
        <v>893</v>
      </c>
      <c r="E25" s="12" t="s">
        <v>2943</v>
      </c>
      <c r="F25" s="47" t="s">
        <v>5451</v>
      </c>
      <c r="G25" s="53" t="s">
        <v>6887</v>
      </c>
      <c r="H25" s="9" t="s">
        <v>273</v>
      </c>
      <c r="I25" s="47" t="s">
        <v>5479</v>
      </c>
      <c r="J25" s="12" t="s">
        <v>3393</v>
      </c>
      <c r="K25" s="6"/>
      <c r="L25" s="12" t="s">
        <v>3281</v>
      </c>
      <c r="M25" s="12" t="s">
        <v>1905</v>
      </c>
      <c r="N25" s="12" t="s">
        <v>2097</v>
      </c>
      <c r="O25" s="46" t="s">
        <v>5253</v>
      </c>
      <c r="P25" s="56" t="s">
        <v>3177</v>
      </c>
      <c r="Q25" s="44" t="s">
        <v>4825</v>
      </c>
    </row>
    <row r="26" spans="3:17" x14ac:dyDescent="0.2">
      <c r="C26" s="12" t="s">
        <v>3476</v>
      </c>
      <c r="D26" s="54" t="s">
        <v>894</v>
      </c>
      <c r="E26" s="12" t="s">
        <v>2944</v>
      </c>
      <c r="F26" s="47" t="s">
        <v>5453</v>
      </c>
      <c r="G26" s="53" t="s">
        <v>6889</v>
      </c>
      <c r="H26" s="9" t="s">
        <v>274</v>
      </c>
      <c r="I26" s="47" t="s">
        <v>5503</v>
      </c>
      <c r="J26" s="12" t="s">
        <v>3394</v>
      </c>
      <c r="K26" s="6"/>
      <c r="L26" s="12" t="s">
        <v>3282</v>
      </c>
      <c r="M26" s="12" t="s">
        <v>1906</v>
      </c>
      <c r="N26" s="12" t="s">
        <v>2098</v>
      </c>
      <c r="O26" s="46" t="s">
        <v>5273</v>
      </c>
      <c r="P26" s="56" t="s">
        <v>3178</v>
      </c>
      <c r="Q26" s="44" t="s">
        <v>4827</v>
      </c>
    </row>
    <row r="27" spans="3:17" x14ac:dyDescent="0.2">
      <c r="C27" s="12" t="s">
        <v>3477</v>
      </c>
      <c r="D27" s="54" t="s">
        <v>895</v>
      </c>
      <c r="E27" s="12" t="s">
        <v>2945</v>
      </c>
      <c r="F27" s="47" t="s">
        <v>5469</v>
      </c>
      <c r="G27" s="53" t="s">
        <v>6891</v>
      </c>
      <c r="H27" s="9" t="s">
        <v>275</v>
      </c>
      <c r="I27" s="47" t="s">
        <v>5527</v>
      </c>
      <c r="J27" s="12" t="s">
        <v>3395</v>
      </c>
      <c r="K27" s="6"/>
      <c r="L27" s="12" t="s">
        <v>3283</v>
      </c>
      <c r="M27" s="12" t="s">
        <v>1907</v>
      </c>
      <c r="N27" s="12" t="s">
        <v>2099</v>
      </c>
      <c r="O27" s="46" t="s">
        <v>5275</v>
      </c>
      <c r="P27" s="56" t="s">
        <v>3179</v>
      </c>
      <c r="Q27" s="44" t="s">
        <v>4829</v>
      </c>
    </row>
    <row r="28" spans="3:17" x14ac:dyDescent="0.2">
      <c r="C28" s="12" t="s">
        <v>3478</v>
      </c>
      <c r="D28" s="54" t="s">
        <v>896</v>
      </c>
      <c r="E28" s="12" t="s">
        <v>2946</v>
      </c>
      <c r="F28" s="47" t="s">
        <v>5471</v>
      </c>
      <c r="G28" s="53" t="s">
        <v>6893</v>
      </c>
      <c r="H28" s="9" t="s">
        <v>276</v>
      </c>
      <c r="I28" s="47" t="s">
        <v>5551</v>
      </c>
      <c r="J28" s="12" t="s">
        <v>3396</v>
      </c>
      <c r="K28" s="6"/>
      <c r="L28" s="12" t="s">
        <v>3284</v>
      </c>
      <c r="M28" s="12" t="s">
        <v>1908</v>
      </c>
      <c r="N28" s="12" t="s">
        <v>2100</v>
      </c>
      <c r="O28" s="46" t="s">
        <v>5277</v>
      </c>
      <c r="P28" s="56" t="s">
        <v>3180</v>
      </c>
      <c r="Q28" s="44" t="s">
        <v>4831</v>
      </c>
    </row>
    <row r="29" spans="3:17" x14ac:dyDescent="0.2">
      <c r="C29" s="12" t="s">
        <v>3479</v>
      </c>
      <c r="D29" s="54" t="s">
        <v>897</v>
      </c>
      <c r="E29" s="12" t="s">
        <v>2947</v>
      </c>
      <c r="F29" s="47" t="s">
        <v>5473</v>
      </c>
      <c r="G29" s="53" t="s">
        <v>6895</v>
      </c>
      <c r="H29" s="9" t="s">
        <v>277</v>
      </c>
      <c r="I29" s="48" t="s">
        <v>5597</v>
      </c>
      <c r="J29" s="12" t="s">
        <v>3397</v>
      </c>
      <c r="K29" s="6"/>
      <c r="L29" s="12" t="s">
        <v>3285</v>
      </c>
      <c r="M29" s="12" t="s">
        <v>1909</v>
      </c>
      <c r="N29" s="12" t="s">
        <v>2101</v>
      </c>
      <c r="O29" s="46" t="s">
        <v>5279</v>
      </c>
      <c r="P29" s="56" t="s">
        <v>3181</v>
      </c>
      <c r="Q29" s="44" t="s">
        <v>4833</v>
      </c>
    </row>
    <row r="30" spans="3:17" x14ac:dyDescent="0.2">
      <c r="C30" s="12" t="s">
        <v>3480</v>
      </c>
      <c r="D30" s="54" t="s">
        <v>898</v>
      </c>
      <c r="E30" s="12" t="s">
        <v>2948</v>
      </c>
      <c r="F30" s="47" t="s">
        <v>5475</v>
      </c>
      <c r="G30" s="53" t="s">
        <v>6897</v>
      </c>
      <c r="H30" s="9" t="s">
        <v>278</v>
      </c>
      <c r="I30" s="48" t="s">
        <v>5644</v>
      </c>
      <c r="J30" s="12" t="s">
        <v>3398</v>
      </c>
      <c r="K30" s="6"/>
      <c r="L30" s="12" t="s">
        <v>3286</v>
      </c>
      <c r="M30" s="12" t="s">
        <v>1910</v>
      </c>
      <c r="N30" s="12" t="s">
        <v>2102</v>
      </c>
      <c r="O30" s="46" t="s">
        <v>5281</v>
      </c>
      <c r="P30" s="56" t="s">
        <v>3182</v>
      </c>
      <c r="Q30" s="44" t="s">
        <v>4835</v>
      </c>
    </row>
    <row r="31" spans="3:17" x14ac:dyDescent="0.2">
      <c r="C31" s="12" t="s">
        <v>3481</v>
      </c>
      <c r="D31" s="54" t="s">
        <v>899</v>
      </c>
      <c r="E31" s="12" t="s">
        <v>2949</v>
      </c>
      <c r="F31" s="47" t="s">
        <v>5477</v>
      </c>
      <c r="G31" s="53" t="s">
        <v>6899</v>
      </c>
      <c r="H31" s="9" t="s">
        <v>279</v>
      </c>
      <c r="I31" s="48" t="s">
        <v>5692</v>
      </c>
      <c r="J31" s="12" t="s">
        <v>3399</v>
      </c>
      <c r="K31" s="6"/>
      <c r="L31" s="12" t="s">
        <v>3287</v>
      </c>
      <c r="M31" s="12" t="s">
        <v>1911</v>
      </c>
      <c r="N31" s="12" t="s">
        <v>2103</v>
      </c>
      <c r="O31" s="46" t="s">
        <v>5283</v>
      </c>
      <c r="P31" s="56" t="s">
        <v>3183</v>
      </c>
      <c r="Q31" s="44" t="s">
        <v>4837</v>
      </c>
    </row>
    <row r="32" spans="3:17" x14ac:dyDescent="0.2">
      <c r="C32" s="12" t="s">
        <v>3482</v>
      </c>
      <c r="D32" s="54" t="s">
        <v>900</v>
      </c>
      <c r="E32" s="12" t="s">
        <v>2950</v>
      </c>
      <c r="F32" s="47" t="s">
        <v>5493</v>
      </c>
      <c r="G32" s="53" t="s">
        <v>6901</v>
      </c>
      <c r="H32" s="9" t="s">
        <v>280</v>
      </c>
      <c r="I32" s="48" t="s">
        <v>5739</v>
      </c>
      <c r="J32" s="12" t="s">
        <v>3400</v>
      </c>
      <c r="K32" s="6"/>
      <c r="L32" s="12" t="s">
        <v>3288</v>
      </c>
      <c r="M32" s="12" t="s">
        <v>1912</v>
      </c>
      <c r="N32" s="12" t="s">
        <v>2104</v>
      </c>
      <c r="O32" s="46" t="s">
        <v>5285</v>
      </c>
      <c r="P32" s="56" t="s">
        <v>3184</v>
      </c>
      <c r="Q32" s="44" t="s">
        <v>4839</v>
      </c>
    </row>
    <row r="33" spans="3:17" x14ac:dyDescent="0.2">
      <c r="C33" s="12" t="s">
        <v>3483</v>
      </c>
      <c r="D33" s="54" t="s">
        <v>901</v>
      </c>
      <c r="E33" s="12" t="s">
        <v>2951</v>
      </c>
      <c r="F33" s="47" t="s">
        <v>5495</v>
      </c>
      <c r="G33" s="53" t="s">
        <v>6903</v>
      </c>
      <c r="H33" s="9" t="s">
        <v>281</v>
      </c>
      <c r="I33" s="6"/>
      <c r="J33" s="12" t="s">
        <v>3401</v>
      </c>
      <c r="K33" s="6"/>
      <c r="L33" s="12" t="s">
        <v>3289</v>
      </c>
      <c r="M33" s="12" t="s">
        <v>1913</v>
      </c>
      <c r="N33" s="12" t="s">
        <v>2105</v>
      </c>
      <c r="O33" s="46" t="s">
        <v>5287</v>
      </c>
      <c r="P33" s="56" t="s">
        <v>3185</v>
      </c>
      <c r="Q33" s="44" t="s">
        <v>4841</v>
      </c>
    </row>
    <row r="34" spans="3:17" x14ac:dyDescent="0.2">
      <c r="C34" s="12" t="s">
        <v>3484</v>
      </c>
      <c r="D34" s="54" t="s">
        <v>902</v>
      </c>
      <c r="E34" s="12" t="s">
        <v>2952</v>
      </c>
      <c r="F34" s="47" t="s">
        <v>5497</v>
      </c>
      <c r="G34" s="53" t="s">
        <v>6905</v>
      </c>
      <c r="H34" s="9" t="s">
        <v>282</v>
      </c>
      <c r="I34" s="6"/>
      <c r="J34" s="12" t="s">
        <v>3402</v>
      </c>
      <c r="K34" s="6"/>
      <c r="L34" s="12" t="s">
        <v>3290</v>
      </c>
      <c r="M34" s="12" t="s">
        <v>1914</v>
      </c>
      <c r="N34" s="12" t="s">
        <v>2106</v>
      </c>
      <c r="O34" s="46" t="s">
        <v>5289</v>
      </c>
      <c r="P34" s="56" t="s">
        <v>3186</v>
      </c>
      <c r="Q34" s="44" t="s">
        <v>4843</v>
      </c>
    </row>
    <row r="35" spans="3:17" x14ac:dyDescent="0.2">
      <c r="C35" s="12" t="s">
        <v>3485</v>
      </c>
      <c r="D35" s="54" t="s">
        <v>903</v>
      </c>
      <c r="E35" s="12" t="s">
        <v>2953</v>
      </c>
      <c r="F35" s="47" t="s">
        <v>5499</v>
      </c>
      <c r="G35" s="53" t="s">
        <v>6907</v>
      </c>
      <c r="H35" s="46" t="s">
        <v>5321</v>
      </c>
      <c r="I35" s="6"/>
      <c r="J35" s="12" t="s">
        <v>3403</v>
      </c>
      <c r="K35" s="6"/>
      <c r="L35" s="12" t="s">
        <v>3291</v>
      </c>
      <c r="M35" s="12" t="s">
        <v>1915</v>
      </c>
      <c r="N35" s="12" t="s">
        <v>2107</v>
      </c>
      <c r="O35" s="46" t="s">
        <v>5291</v>
      </c>
      <c r="P35" s="56" t="s">
        <v>3187</v>
      </c>
      <c r="Q35" s="44" t="s">
        <v>4845</v>
      </c>
    </row>
    <row r="36" spans="3:17" x14ac:dyDescent="0.2">
      <c r="C36" s="12" t="s">
        <v>3486</v>
      </c>
      <c r="D36" s="54" t="s">
        <v>904</v>
      </c>
      <c r="E36" s="12" t="s">
        <v>2954</v>
      </c>
      <c r="F36" s="47" t="s">
        <v>5501</v>
      </c>
      <c r="G36" s="53" t="s">
        <v>6909</v>
      </c>
      <c r="H36" s="46" t="s">
        <v>5323</v>
      </c>
      <c r="I36" s="6"/>
      <c r="J36" s="12" t="s">
        <v>3404</v>
      </c>
      <c r="K36" s="6"/>
      <c r="L36" s="12" t="s">
        <v>3292</v>
      </c>
      <c r="M36" s="12" t="s">
        <v>1916</v>
      </c>
      <c r="N36" s="12" t="s">
        <v>2108</v>
      </c>
      <c r="O36" s="46" t="s">
        <v>5293</v>
      </c>
      <c r="P36" s="12" t="s">
        <v>3188</v>
      </c>
      <c r="Q36" s="44" t="s">
        <v>4847</v>
      </c>
    </row>
    <row r="37" spans="3:17" x14ac:dyDescent="0.2">
      <c r="C37" s="12" t="s">
        <v>3487</v>
      </c>
      <c r="D37" s="54" t="s">
        <v>905</v>
      </c>
      <c r="E37" s="12" t="s">
        <v>2955</v>
      </c>
      <c r="F37" s="47" t="s">
        <v>5517</v>
      </c>
      <c r="G37" s="53" t="s">
        <v>6911</v>
      </c>
      <c r="H37" s="46" t="s">
        <v>5325</v>
      </c>
      <c r="I37" s="6"/>
      <c r="J37" s="12" t="s">
        <v>3405</v>
      </c>
      <c r="K37" s="6"/>
      <c r="L37" s="12" t="s">
        <v>3293</v>
      </c>
      <c r="M37" s="12" t="s">
        <v>1917</v>
      </c>
      <c r="N37" s="12" t="s">
        <v>2109</v>
      </c>
      <c r="O37" s="46" t="s">
        <v>5295</v>
      </c>
      <c r="P37" s="12" t="s">
        <v>3189</v>
      </c>
      <c r="Q37" s="44" t="s">
        <v>4849</v>
      </c>
    </row>
    <row r="38" spans="3:17" x14ac:dyDescent="0.2">
      <c r="C38" s="12" t="s">
        <v>3488</v>
      </c>
      <c r="D38" s="54" t="s">
        <v>906</v>
      </c>
      <c r="E38" s="12" t="s">
        <v>2956</v>
      </c>
      <c r="F38" s="47" t="s">
        <v>5519</v>
      </c>
      <c r="G38" s="53" t="s">
        <v>6913</v>
      </c>
      <c r="H38" s="46" t="s">
        <v>5327</v>
      </c>
      <c r="I38" s="6"/>
      <c r="J38" s="12" t="s">
        <v>3406</v>
      </c>
      <c r="K38" s="6"/>
      <c r="L38" s="12" t="s">
        <v>3294</v>
      </c>
      <c r="M38" s="12" t="s">
        <v>1918</v>
      </c>
      <c r="N38" s="12" t="s">
        <v>2110</v>
      </c>
      <c r="O38" s="46" t="s">
        <v>5297</v>
      </c>
      <c r="P38" s="12" t="s">
        <v>3190</v>
      </c>
      <c r="Q38" s="44" t="s">
        <v>4851</v>
      </c>
    </row>
    <row r="39" spans="3:17" x14ac:dyDescent="0.2">
      <c r="C39" s="12" t="s">
        <v>3489</v>
      </c>
      <c r="D39" s="54" t="s">
        <v>907</v>
      </c>
      <c r="E39" s="12" t="s">
        <v>2957</v>
      </c>
      <c r="F39" s="47" t="s">
        <v>5521</v>
      </c>
      <c r="G39" s="53" t="s">
        <v>6915</v>
      </c>
      <c r="H39" s="46" t="s">
        <v>5329</v>
      </c>
      <c r="I39" s="6"/>
      <c r="J39" s="12" t="s">
        <v>3407</v>
      </c>
      <c r="K39" s="6"/>
      <c r="L39" s="12" t="s">
        <v>3295</v>
      </c>
      <c r="M39" s="12" t="s">
        <v>1919</v>
      </c>
      <c r="N39" s="12" t="s">
        <v>2111</v>
      </c>
      <c r="O39" s="46" t="s">
        <v>5299</v>
      </c>
      <c r="P39" s="12" t="s">
        <v>3191</v>
      </c>
      <c r="Q39" s="44" t="s">
        <v>4853</v>
      </c>
    </row>
    <row r="40" spans="3:17" x14ac:dyDescent="0.2">
      <c r="C40" s="12" t="s">
        <v>3490</v>
      </c>
      <c r="D40" s="54" t="s">
        <v>908</v>
      </c>
      <c r="E40" s="12" t="s">
        <v>2958</v>
      </c>
      <c r="F40" s="47" t="s">
        <v>5523</v>
      </c>
      <c r="G40" s="53" t="s">
        <v>6917</v>
      </c>
      <c r="H40" s="46" t="s">
        <v>5331</v>
      </c>
      <c r="I40" s="6"/>
      <c r="J40" s="12" t="s">
        <v>3408</v>
      </c>
      <c r="K40" s="6"/>
      <c r="L40" s="12" t="s">
        <v>3296</v>
      </c>
      <c r="M40" s="12" t="s">
        <v>1920</v>
      </c>
      <c r="N40" s="12" t="s">
        <v>2112</v>
      </c>
      <c r="O40" s="46" t="s">
        <v>5301</v>
      </c>
      <c r="P40" s="12" t="s">
        <v>3192</v>
      </c>
      <c r="Q40" s="44" t="s">
        <v>4855</v>
      </c>
    </row>
    <row r="41" spans="3:17" x14ac:dyDescent="0.2">
      <c r="C41" s="12" t="s">
        <v>3491</v>
      </c>
      <c r="D41" s="54" t="s">
        <v>909</v>
      </c>
      <c r="E41" s="12" t="s">
        <v>2959</v>
      </c>
      <c r="F41" s="47" t="s">
        <v>5525</v>
      </c>
      <c r="G41" s="53" t="s">
        <v>6919</v>
      </c>
      <c r="H41" s="48" t="s">
        <v>5591</v>
      </c>
      <c r="I41" s="6"/>
      <c r="J41" s="12" t="s">
        <v>3409</v>
      </c>
      <c r="K41" s="6"/>
      <c r="L41" s="12" t="s">
        <v>3297</v>
      </c>
      <c r="M41" s="12" t="s">
        <v>1921</v>
      </c>
      <c r="N41" s="12" t="s">
        <v>2113</v>
      </c>
      <c r="O41" s="46" t="s">
        <v>5303</v>
      </c>
      <c r="P41" s="12" t="s">
        <v>3193</v>
      </c>
      <c r="Q41" s="44" t="s">
        <v>4857</v>
      </c>
    </row>
    <row r="42" spans="3:17" x14ac:dyDescent="0.2">
      <c r="C42" s="12" t="s">
        <v>3492</v>
      </c>
      <c r="D42" s="54" t="s">
        <v>910</v>
      </c>
      <c r="E42" s="12" t="s">
        <v>2960</v>
      </c>
      <c r="F42" s="47" t="s">
        <v>5541</v>
      </c>
      <c r="G42" s="53" t="s">
        <v>6921</v>
      </c>
      <c r="H42" s="48" t="s">
        <v>5601</v>
      </c>
      <c r="I42" s="6"/>
      <c r="J42" s="12" t="s">
        <v>3410</v>
      </c>
      <c r="K42" s="6"/>
      <c r="L42" s="12" t="s">
        <v>3298</v>
      </c>
      <c r="M42" s="12" t="s">
        <v>1922</v>
      </c>
      <c r="N42" s="12" t="s">
        <v>2114</v>
      </c>
      <c r="O42" s="46" t="s">
        <v>5305</v>
      </c>
      <c r="P42" s="12" t="s">
        <v>3194</v>
      </c>
      <c r="Q42" s="44" t="s">
        <v>4859</v>
      </c>
    </row>
    <row r="43" spans="3:17" x14ac:dyDescent="0.2">
      <c r="C43" s="12" t="s">
        <v>3493</v>
      </c>
      <c r="D43" s="54" t="s">
        <v>911</v>
      </c>
      <c r="E43" s="12" t="s">
        <v>2961</v>
      </c>
      <c r="F43" s="47" t="s">
        <v>5543</v>
      </c>
      <c r="G43" s="53" t="s">
        <v>6923</v>
      </c>
      <c r="H43" s="48" t="s">
        <v>5638</v>
      </c>
      <c r="I43" s="6"/>
      <c r="J43" s="12" t="s">
        <v>3411</v>
      </c>
      <c r="K43" s="6"/>
      <c r="L43" s="12" t="s">
        <v>3299</v>
      </c>
      <c r="M43" s="12" t="s">
        <v>1923</v>
      </c>
      <c r="N43" s="12" t="s">
        <v>2115</v>
      </c>
      <c r="O43" s="46" t="s">
        <v>5307</v>
      </c>
      <c r="P43" s="12" t="s">
        <v>3195</v>
      </c>
      <c r="Q43" s="44" t="s">
        <v>4861</v>
      </c>
    </row>
    <row r="44" spans="3:17" x14ac:dyDescent="0.2">
      <c r="C44" s="12" t="s">
        <v>3494</v>
      </c>
      <c r="D44" s="54" t="s">
        <v>912</v>
      </c>
      <c r="E44" s="12" t="s">
        <v>2962</v>
      </c>
      <c r="F44" s="47" t="s">
        <v>5545</v>
      </c>
      <c r="G44" s="53" t="s">
        <v>6925</v>
      </c>
      <c r="H44" s="48" t="s">
        <v>5648</v>
      </c>
      <c r="I44" s="6"/>
      <c r="J44" s="12" t="s">
        <v>3412</v>
      </c>
      <c r="K44" s="6"/>
      <c r="L44" s="12" t="s">
        <v>3300</v>
      </c>
      <c r="M44" s="12" t="s">
        <v>1924</v>
      </c>
      <c r="N44" s="12" t="s">
        <v>2116</v>
      </c>
      <c r="O44" s="46" t="s">
        <v>5309</v>
      </c>
      <c r="P44" s="12" t="s">
        <v>3196</v>
      </c>
      <c r="Q44" s="44" t="s">
        <v>4863</v>
      </c>
    </row>
    <row r="45" spans="3:17" x14ac:dyDescent="0.2">
      <c r="C45" s="12" t="s">
        <v>3495</v>
      </c>
      <c r="D45" s="54" t="s">
        <v>913</v>
      </c>
      <c r="E45" s="12" t="s">
        <v>2963</v>
      </c>
      <c r="F45" s="47" t="s">
        <v>5547</v>
      </c>
      <c r="G45" s="53" t="s">
        <v>6943</v>
      </c>
      <c r="H45" s="48" t="s">
        <v>5686</v>
      </c>
      <c r="I45" s="6"/>
      <c r="J45" s="12" t="s">
        <v>3413</v>
      </c>
      <c r="K45" s="6"/>
      <c r="L45" s="12" t="s">
        <v>3301</v>
      </c>
      <c r="M45" s="12" t="s">
        <v>1925</v>
      </c>
      <c r="N45" s="12" t="s">
        <v>2117</v>
      </c>
      <c r="O45" s="46" t="s">
        <v>5311</v>
      </c>
      <c r="P45" s="12" t="s">
        <v>3197</v>
      </c>
      <c r="Q45" s="44" t="s">
        <v>4865</v>
      </c>
    </row>
    <row r="46" spans="3:17" x14ac:dyDescent="0.2">
      <c r="C46" s="12" t="s">
        <v>3496</v>
      </c>
      <c r="D46" s="54" t="s">
        <v>914</v>
      </c>
      <c r="E46" s="12" t="s">
        <v>2964</v>
      </c>
      <c r="F46" s="47" t="s">
        <v>5549</v>
      </c>
      <c r="G46" s="53" t="s">
        <v>6945</v>
      </c>
      <c r="H46" s="48" t="s">
        <v>5696</v>
      </c>
      <c r="I46" s="6"/>
      <c r="J46" s="12" t="s">
        <v>3414</v>
      </c>
      <c r="K46" s="6"/>
      <c r="L46" s="12" t="s">
        <v>3302</v>
      </c>
      <c r="M46" s="12" t="s">
        <v>1926</v>
      </c>
      <c r="N46" s="12" t="s">
        <v>2118</v>
      </c>
      <c r="O46" s="46" t="s">
        <v>5313</v>
      </c>
      <c r="P46" s="12" t="s">
        <v>3198</v>
      </c>
      <c r="Q46" s="44" t="s">
        <v>4867</v>
      </c>
    </row>
    <row r="47" spans="3:17" x14ac:dyDescent="0.2">
      <c r="C47" s="12" t="s">
        <v>3497</v>
      </c>
      <c r="D47" s="54" t="s">
        <v>915</v>
      </c>
      <c r="E47" s="12" t="s">
        <v>2965</v>
      </c>
      <c r="F47" s="53" t="s">
        <v>6855</v>
      </c>
      <c r="G47" s="53" t="s">
        <v>6947</v>
      </c>
      <c r="H47" s="48" t="s">
        <v>5733</v>
      </c>
      <c r="I47" s="6"/>
      <c r="J47" s="12" t="s">
        <v>3415</v>
      </c>
      <c r="K47" s="6"/>
      <c r="L47" s="12" t="s">
        <v>3303</v>
      </c>
      <c r="M47" s="12" t="s">
        <v>1927</v>
      </c>
      <c r="N47" s="12" t="s">
        <v>2119</v>
      </c>
      <c r="O47" s="46" t="s">
        <v>5315</v>
      </c>
      <c r="P47" s="12" t="s">
        <v>3199</v>
      </c>
      <c r="Q47" s="44" t="s">
        <v>4869</v>
      </c>
    </row>
    <row r="48" spans="3:17" x14ac:dyDescent="0.2">
      <c r="C48" s="12" t="s">
        <v>3498</v>
      </c>
      <c r="D48" s="54" t="s">
        <v>916</v>
      </c>
      <c r="E48" s="12" t="s">
        <v>2966</v>
      </c>
      <c r="F48" s="53" t="s">
        <v>6857</v>
      </c>
      <c r="G48" s="53" t="s">
        <v>6949</v>
      </c>
      <c r="H48" s="48" t="s">
        <v>5743</v>
      </c>
      <c r="I48" s="6"/>
      <c r="J48" s="12" t="s">
        <v>3416</v>
      </c>
      <c r="K48" s="6"/>
      <c r="L48" s="12" t="s">
        <v>3304</v>
      </c>
      <c r="M48" s="12" t="s">
        <v>1928</v>
      </c>
      <c r="N48" s="12" t="s">
        <v>2120</v>
      </c>
      <c r="O48" s="46" t="s">
        <v>5317</v>
      </c>
      <c r="P48" s="12" t="s">
        <v>3200</v>
      </c>
      <c r="Q48" s="44" t="s">
        <v>4871</v>
      </c>
    </row>
    <row r="49" spans="3:17" x14ac:dyDescent="0.2">
      <c r="C49" s="12" t="s">
        <v>3499</v>
      </c>
      <c r="D49" s="54" t="s">
        <v>917</v>
      </c>
      <c r="E49" s="12" t="s">
        <v>2967</v>
      </c>
      <c r="F49" s="53" t="s">
        <v>6859</v>
      </c>
      <c r="G49" s="53" t="s">
        <v>6951</v>
      </c>
      <c r="H49" s="49" t="s">
        <v>5757</v>
      </c>
      <c r="I49" s="6"/>
      <c r="J49" s="12" t="s">
        <v>3417</v>
      </c>
      <c r="K49" s="6"/>
      <c r="L49" s="12" t="s">
        <v>3305</v>
      </c>
      <c r="M49" s="12" t="s">
        <v>1929</v>
      </c>
      <c r="N49" s="12" t="s">
        <v>2121</v>
      </c>
      <c r="O49" s="46" t="s">
        <v>5319</v>
      </c>
      <c r="P49" s="12" t="s">
        <v>3201</v>
      </c>
      <c r="Q49" s="44" t="s">
        <v>4873</v>
      </c>
    </row>
    <row r="50" spans="3:17" x14ac:dyDescent="0.2">
      <c r="C50" s="12" t="s">
        <v>3500</v>
      </c>
      <c r="D50" s="54" t="s">
        <v>918</v>
      </c>
      <c r="E50" s="12" t="s">
        <v>2968</v>
      </c>
      <c r="F50" s="53" t="s">
        <v>6861</v>
      </c>
      <c r="G50" s="53" t="s">
        <v>6953</v>
      </c>
      <c r="H50" s="49" t="s">
        <v>5774</v>
      </c>
      <c r="I50" s="6"/>
      <c r="J50" s="12" t="s">
        <v>3418</v>
      </c>
      <c r="K50" s="6"/>
      <c r="L50" s="12" t="s">
        <v>3306</v>
      </c>
      <c r="M50" s="12" t="s">
        <v>1930</v>
      </c>
      <c r="N50" s="12" t="s">
        <v>2122</v>
      </c>
      <c r="O50" s="50" t="s">
        <v>5925</v>
      </c>
      <c r="P50" s="12" t="s">
        <v>3202</v>
      </c>
      <c r="Q50" s="44" t="s">
        <v>4875</v>
      </c>
    </row>
    <row r="51" spans="3:17" x14ac:dyDescent="0.2">
      <c r="C51" s="12" t="s">
        <v>3501</v>
      </c>
      <c r="D51" s="54" t="s">
        <v>919</v>
      </c>
      <c r="E51" s="12" t="s">
        <v>2969</v>
      </c>
      <c r="F51" s="53" t="s">
        <v>6863</v>
      </c>
      <c r="G51" s="53" t="s">
        <v>6955</v>
      </c>
      <c r="H51" s="62" t="s">
        <v>5791</v>
      </c>
      <c r="I51" s="6"/>
      <c r="J51" s="12" t="s">
        <v>3419</v>
      </c>
      <c r="K51" s="6"/>
      <c r="L51" s="12" t="s">
        <v>3307</v>
      </c>
      <c r="M51" s="12" t="s">
        <v>1931</v>
      </c>
      <c r="N51" s="12" t="s">
        <v>2123</v>
      </c>
      <c r="O51" s="50" t="s">
        <v>5927</v>
      </c>
      <c r="P51" s="12" t="s">
        <v>3203</v>
      </c>
      <c r="Q51" s="44" t="s">
        <v>4877</v>
      </c>
    </row>
    <row r="52" spans="3:17" x14ac:dyDescent="0.2">
      <c r="C52" s="12" t="s">
        <v>3502</v>
      </c>
      <c r="D52" s="54" t="s">
        <v>920</v>
      </c>
      <c r="E52" s="12" t="s">
        <v>2970</v>
      </c>
      <c r="F52" s="53" t="s">
        <v>6865</v>
      </c>
      <c r="G52" s="53" t="s">
        <v>6957</v>
      </c>
      <c r="H52" s="62" t="s">
        <v>5809</v>
      </c>
      <c r="I52" s="6"/>
      <c r="J52" s="12" t="s">
        <v>3420</v>
      </c>
      <c r="K52" s="6"/>
      <c r="L52" s="12" t="s">
        <v>3308</v>
      </c>
      <c r="M52" s="12" t="s">
        <v>1932</v>
      </c>
      <c r="N52" s="12" t="s">
        <v>2124</v>
      </c>
      <c r="O52" s="50" t="s">
        <v>5929</v>
      </c>
      <c r="P52" s="12" t="s">
        <v>3204</v>
      </c>
      <c r="Q52" s="44" t="s">
        <v>4879</v>
      </c>
    </row>
    <row r="53" spans="3:17" x14ac:dyDescent="0.2">
      <c r="C53" s="12" t="s">
        <v>3503</v>
      </c>
      <c r="D53" s="54" t="s">
        <v>921</v>
      </c>
      <c r="E53" s="12" t="s">
        <v>2971</v>
      </c>
      <c r="F53" s="53" t="s">
        <v>6867</v>
      </c>
      <c r="G53" s="6"/>
      <c r="H53" s="62" t="s">
        <v>5826</v>
      </c>
      <c r="I53" s="6"/>
      <c r="J53" s="12" t="s">
        <v>3421</v>
      </c>
      <c r="K53" s="6"/>
      <c r="L53" s="12" t="s">
        <v>3309</v>
      </c>
      <c r="M53" s="12" t="s">
        <v>1933</v>
      </c>
      <c r="N53" s="12" t="s">
        <v>2125</v>
      </c>
      <c r="O53" s="50" t="s">
        <v>5931</v>
      </c>
      <c r="P53" s="12" t="s">
        <v>3205</v>
      </c>
      <c r="Q53" s="44" t="s">
        <v>4881</v>
      </c>
    </row>
    <row r="54" spans="3:17" x14ac:dyDescent="0.2">
      <c r="C54" s="12" t="s">
        <v>3504</v>
      </c>
      <c r="D54" s="54" t="s">
        <v>922</v>
      </c>
      <c r="E54" s="12" t="s">
        <v>2972</v>
      </c>
      <c r="F54" s="53" t="s">
        <v>6869</v>
      </c>
      <c r="G54" s="6"/>
      <c r="H54" s="62" t="s">
        <v>5844</v>
      </c>
      <c r="I54" s="6"/>
      <c r="J54" s="12" t="s">
        <v>3422</v>
      </c>
      <c r="K54" s="6"/>
      <c r="L54" s="12" t="s">
        <v>3310</v>
      </c>
      <c r="M54" s="12" t="s">
        <v>1934</v>
      </c>
      <c r="N54" s="12" t="s">
        <v>2126</v>
      </c>
      <c r="O54" s="50" t="s">
        <v>5933</v>
      </c>
      <c r="P54" s="12" t="s">
        <v>3206</v>
      </c>
      <c r="Q54" s="44" t="s">
        <v>4883</v>
      </c>
    </row>
    <row r="55" spans="3:17" x14ac:dyDescent="0.2">
      <c r="C55" s="12" t="s">
        <v>3505</v>
      </c>
      <c r="D55" s="54" t="s">
        <v>923</v>
      </c>
      <c r="E55" s="12" t="s">
        <v>2973</v>
      </c>
      <c r="F55" s="53" t="s">
        <v>6871</v>
      </c>
      <c r="G55" s="6"/>
      <c r="H55" s="62" t="s">
        <v>5862</v>
      </c>
      <c r="I55" s="6"/>
      <c r="J55" s="12" t="s">
        <v>3423</v>
      </c>
      <c r="K55" s="6"/>
      <c r="L55" s="12" t="s">
        <v>3311</v>
      </c>
      <c r="M55" s="12" t="s">
        <v>1935</v>
      </c>
      <c r="N55" s="12" t="s">
        <v>2127</v>
      </c>
      <c r="O55" s="50" t="s">
        <v>5935</v>
      </c>
      <c r="P55" s="12" t="s">
        <v>3207</v>
      </c>
      <c r="Q55" s="44" t="s">
        <v>4885</v>
      </c>
    </row>
    <row r="56" spans="3:17" x14ac:dyDescent="0.2">
      <c r="C56" s="12" t="s">
        <v>3506</v>
      </c>
      <c r="D56" s="54" t="s">
        <v>924</v>
      </c>
      <c r="E56" s="12" t="s">
        <v>2974</v>
      </c>
      <c r="F56" s="53" t="s">
        <v>6873</v>
      </c>
      <c r="G56" s="6"/>
      <c r="H56" s="62" t="s">
        <v>5880</v>
      </c>
      <c r="I56" s="6"/>
      <c r="J56" s="12" t="s">
        <v>3424</v>
      </c>
      <c r="K56" s="6"/>
      <c r="L56" s="12" t="s">
        <v>3312</v>
      </c>
      <c r="M56" s="12" t="s">
        <v>1936</v>
      </c>
      <c r="N56" s="12" t="s">
        <v>2128</v>
      </c>
      <c r="O56" s="50" t="s">
        <v>5937</v>
      </c>
      <c r="P56" s="12" t="s">
        <v>3208</v>
      </c>
      <c r="Q56" s="44" t="s">
        <v>4887</v>
      </c>
    </row>
    <row r="57" spans="3:17" x14ac:dyDescent="0.2">
      <c r="C57" s="12" t="s">
        <v>3507</v>
      </c>
      <c r="D57" s="54" t="s">
        <v>925</v>
      </c>
      <c r="E57" s="12" t="s">
        <v>2975</v>
      </c>
      <c r="F57" s="53" t="s">
        <v>6875</v>
      </c>
      <c r="G57" s="6"/>
      <c r="H57" s="6"/>
      <c r="I57" s="6"/>
      <c r="J57" s="12" t="s">
        <v>3425</v>
      </c>
      <c r="K57" s="6"/>
      <c r="L57" s="12" t="s">
        <v>3313</v>
      </c>
      <c r="M57" s="12" t="s">
        <v>1937</v>
      </c>
      <c r="N57" s="12" t="s">
        <v>2129</v>
      </c>
      <c r="O57" s="50" t="s">
        <v>5939</v>
      </c>
      <c r="P57" s="12" t="s">
        <v>3209</v>
      </c>
      <c r="Q57" s="44" t="s">
        <v>4889</v>
      </c>
    </row>
    <row r="58" spans="3:17" x14ac:dyDescent="0.2">
      <c r="C58" s="12" t="s">
        <v>3508</v>
      </c>
      <c r="D58" s="54" t="s">
        <v>926</v>
      </c>
      <c r="E58" s="12" t="s">
        <v>2976</v>
      </c>
      <c r="F58" s="53" t="s">
        <v>6877</v>
      </c>
      <c r="G58" s="6"/>
      <c r="H58" s="6"/>
      <c r="I58" s="6"/>
      <c r="J58" s="12" t="s">
        <v>3426</v>
      </c>
      <c r="K58" s="6"/>
      <c r="L58" s="12" t="s">
        <v>3314</v>
      </c>
      <c r="M58" s="12" t="s">
        <v>1938</v>
      </c>
      <c r="N58" s="12" t="s">
        <v>2130</v>
      </c>
      <c r="O58" s="50" t="s">
        <v>5941</v>
      </c>
      <c r="P58" s="12" t="s">
        <v>3210</v>
      </c>
      <c r="Q58" s="44" t="s">
        <v>4891</v>
      </c>
    </row>
    <row r="59" spans="3:17" x14ac:dyDescent="0.2">
      <c r="C59" s="12" t="s">
        <v>3509</v>
      </c>
      <c r="D59" s="54" t="s">
        <v>927</v>
      </c>
      <c r="E59" s="12" t="s">
        <v>2977</v>
      </c>
      <c r="F59" s="53" t="s">
        <v>6879</v>
      </c>
      <c r="G59" s="6"/>
      <c r="H59" s="6"/>
      <c r="I59" s="6"/>
      <c r="J59" s="12" t="s">
        <v>3427</v>
      </c>
      <c r="K59" s="6"/>
      <c r="L59" s="12" t="s">
        <v>3315</v>
      </c>
      <c r="M59" s="12" t="s">
        <v>1939</v>
      </c>
      <c r="N59" s="12" t="s">
        <v>2131</v>
      </c>
      <c r="O59" s="50" t="s">
        <v>5943</v>
      </c>
      <c r="P59" s="12" t="s">
        <v>3211</v>
      </c>
      <c r="Q59" s="44" t="s">
        <v>4893</v>
      </c>
    </row>
    <row r="60" spans="3:17" x14ac:dyDescent="0.2">
      <c r="C60" s="12" t="s">
        <v>3510</v>
      </c>
      <c r="D60" s="54" t="s">
        <v>928</v>
      </c>
      <c r="E60" s="12" t="s">
        <v>2978</v>
      </c>
      <c r="F60" s="53" t="s">
        <v>6881</v>
      </c>
      <c r="G60" s="6"/>
      <c r="H60" s="6"/>
      <c r="I60" s="6"/>
      <c r="J60" s="12" t="s">
        <v>3428</v>
      </c>
      <c r="K60" s="6"/>
      <c r="L60" s="12" t="s">
        <v>3316</v>
      </c>
      <c r="M60" s="12" t="s">
        <v>1940</v>
      </c>
      <c r="N60" s="12" t="s">
        <v>2132</v>
      </c>
      <c r="O60" s="50" t="s">
        <v>5945</v>
      </c>
      <c r="P60" s="12" t="s">
        <v>3212</v>
      </c>
      <c r="Q60" s="44" t="s">
        <v>4895</v>
      </c>
    </row>
    <row r="61" spans="3:17" x14ac:dyDescent="0.2">
      <c r="C61" s="12" t="s">
        <v>3511</v>
      </c>
      <c r="D61" s="54" t="s">
        <v>929</v>
      </c>
      <c r="E61" s="12" t="s">
        <v>2979</v>
      </c>
      <c r="F61" s="53" t="s">
        <v>6883</v>
      </c>
      <c r="G61" s="6"/>
      <c r="H61" s="6"/>
      <c r="I61" s="6"/>
      <c r="J61" s="12" t="s">
        <v>3429</v>
      </c>
      <c r="K61" s="6"/>
      <c r="L61" s="12" t="s">
        <v>3317</v>
      </c>
      <c r="M61" s="12" t="s">
        <v>1941</v>
      </c>
      <c r="N61" s="12" t="s">
        <v>2133</v>
      </c>
      <c r="O61" s="50" t="s">
        <v>5947</v>
      </c>
      <c r="P61" s="12" t="s">
        <v>3213</v>
      </c>
      <c r="Q61" s="44" t="s">
        <v>4897</v>
      </c>
    </row>
    <row r="62" spans="3:17" x14ac:dyDescent="0.2">
      <c r="C62" s="12" t="s">
        <v>3512</v>
      </c>
      <c r="D62" s="54" t="s">
        <v>930</v>
      </c>
      <c r="E62" s="12" t="s">
        <v>2980</v>
      </c>
      <c r="F62" s="53" t="s">
        <v>6885</v>
      </c>
      <c r="G62" s="6"/>
      <c r="H62" s="6"/>
      <c r="I62" s="6"/>
      <c r="J62" s="12" t="s">
        <v>3430</v>
      </c>
      <c r="K62" s="6"/>
      <c r="L62" s="12" t="s">
        <v>3318</v>
      </c>
      <c r="M62" s="12" t="s">
        <v>1942</v>
      </c>
      <c r="N62" s="12" t="s">
        <v>2134</v>
      </c>
      <c r="O62" s="50" t="s">
        <v>5949</v>
      </c>
      <c r="P62" s="12" t="s">
        <v>3214</v>
      </c>
      <c r="Q62" s="44" t="s">
        <v>4899</v>
      </c>
    </row>
    <row r="63" spans="3:17" x14ac:dyDescent="0.2">
      <c r="C63" s="12" t="s">
        <v>3513</v>
      </c>
      <c r="D63" s="54" t="s">
        <v>931</v>
      </c>
      <c r="E63" s="12" t="s">
        <v>2981</v>
      </c>
      <c r="F63" s="53" t="s">
        <v>6935</v>
      </c>
      <c r="G63" s="6"/>
      <c r="H63" s="6"/>
      <c r="I63" s="6"/>
      <c r="J63" s="12" t="s">
        <v>3431</v>
      </c>
      <c r="K63" s="6"/>
      <c r="L63" s="12" t="s">
        <v>3319</v>
      </c>
      <c r="M63" s="12" t="s">
        <v>1943</v>
      </c>
      <c r="N63" s="12" t="s">
        <v>2135</v>
      </c>
      <c r="O63" s="50" t="s">
        <v>5951</v>
      </c>
      <c r="P63" s="12" t="s">
        <v>3215</v>
      </c>
      <c r="Q63" s="44" t="s">
        <v>4901</v>
      </c>
    </row>
    <row r="64" spans="3:17" x14ac:dyDescent="0.2">
      <c r="C64" s="12" t="s">
        <v>3514</v>
      </c>
      <c r="D64" s="54" t="s">
        <v>932</v>
      </c>
      <c r="E64" s="12" t="s">
        <v>2982</v>
      </c>
      <c r="F64" s="53" t="s">
        <v>6937</v>
      </c>
      <c r="G64" s="6"/>
      <c r="H64" s="6"/>
      <c r="I64" s="6"/>
      <c r="J64" s="12" t="s">
        <v>3432</v>
      </c>
      <c r="K64" s="6"/>
      <c r="L64" s="12" t="s">
        <v>3320</v>
      </c>
      <c r="M64" s="12" t="s">
        <v>1944</v>
      </c>
      <c r="N64" s="12" t="s">
        <v>2136</v>
      </c>
      <c r="O64" s="50" t="s">
        <v>5953</v>
      </c>
      <c r="P64" s="12" t="s">
        <v>3216</v>
      </c>
      <c r="Q64" s="44" t="s">
        <v>4903</v>
      </c>
    </row>
    <row r="65" spans="3:17" x14ac:dyDescent="0.2">
      <c r="C65" s="12" t="s">
        <v>3515</v>
      </c>
      <c r="D65" s="54" t="s">
        <v>933</v>
      </c>
      <c r="E65" s="12" t="s">
        <v>2983</v>
      </c>
      <c r="F65" s="53" t="s">
        <v>6939</v>
      </c>
      <c r="G65" s="6"/>
      <c r="H65" s="6"/>
      <c r="I65" s="6"/>
      <c r="J65" s="12" t="s">
        <v>3433</v>
      </c>
      <c r="K65" s="6"/>
      <c r="L65" s="12" t="s">
        <v>3321</v>
      </c>
      <c r="M65" s="12" t="s">
        <v>1945</v>
      </c>
      <c r="N65" s="12" t="s">
        <v>2137</v>
      </c>
      <c r="O65" s="50" t="s">
        <v>5955</v>
      </c>
      <c r="P65" s="12" t="s">
        <v>3217</v>
      </c>
      <c r="Q65" s="44" t="s">
        <v>4905</v>
      </c>
    </row>
    <row r="66" spans="3:17" x14ac:dyDescent="0.2">
      <c r="C66" s="12" t="s">
        <v>3516</v>
      </c>
      <c r="D66" s="54" t="s">
        <v>934</v>
      </c>
      <c r="E66" s="12" t="s">
        <v>2984</v>
      </c>
      <c r="F66" s="53" t="s">
        <v>6941</v>
      </c>
      <c r="G66" s="6"/>
      <c r="H66" s="6"/>
      <c r="I66" s="6"/>
      <c r="J66" s="12" t="s">
        <v>3434</v>
      </c>
      <c r="K66" s="6"/>
      <c r="L66" s="12" t="s">
        <v>3322</v>
      </c>
      <c r="M66" s="12" t="s">
        <v>1946</v>
      </c>
      <c r="N66" s="12" t="s">
        <v>2138</v>
      </c>
      <c r="O66" s="50" t="s">
        <v>5957</v>
      </c>
      <c r="P66" s="12" t="s">
        <v>3218</v>
      </c>
      <c r="Q66" s="44" t="s">
        <v>4907</v>
      </c>
    </row>
    <row r="67" spans="3:17" x14ac:dyDescent="0.2">
      <c r="C67" s="12" t="s">
        <v>3517</v>
      </c>
      <c r="D67" s="54" t="s">
        <v>935</v>
      </c>
      <c r="E67" s="12" t="s">
        <v>2985</v>
      </c>
      <c r="F67" s="48" t="s">
        <v>5579</v>
      </c>
      <c r="G67" s="6"/>
      <c r="H67" s="6"/>
      <c r="I67" s="6"/>
      <c r="J67" s="12" t="s">
        <v>3435</v>
      </c>
      <c r="K67" s="6"/>
      <c r="L67" s="12" t="s">
        <v>3323</v>
      </c>
      <c r="M67" s="12" t="s">
        <v>1947</v>
      </c>
      <c r="N67" s="12" t="s">
        <v>2139</v>
      </c>
      <c r="O67" s="50" t="s">
        <v>5959</v>
      </c>
      <c r="P67" s="12" t="s">
        <v>3219</v>
      </c>
      <c r="Q67" s="44" t="s">
        <v>4909</v>
      </c>
    </row>
    <row r="68" spans="3:17" x14ac:dyDescent="0.2">
      <c r="C68" s="12" t="s">
        <v>3518</v>
      </c>
      <c r="D68" s="54" t="s">
        <v>936</v>
      </c>
      <c r="E68" s="12" t="s">
        <v>2986</v>
      </c>
      <c r="F68" s="48" t="s">
        <v>5581</v>
      </c>
      <c r="G68" s="6"/>
      <c r="H68" s="6"/>
      <c r="I68" s="6"/>
      <c r="J68" s="12" t="s">
        <v>3436</v>
      </c>
      <c r="K68" s="6"/>
      <c r="L68" s="12" t="s">
        <v>3324</v>
      </c>
      <c r="M68" s="12" t="s">
        <v>1948</v>
      </c>
      <c r="N68" s="12" t="s">
        <v>2140</v>
      </c>
      <c r="O68" s="50" t="s">
        <v>5961</v>
      </c>
      <c r="P68" s="12" t="s">
        <v>3220</v>
      </c>
      <c r="Q68" s="44" t="s">
        <v>4911</v>
      </c>
    </row>
    <row r="69" spans="3:17" x14ac:dyDescent="0.2">
      <c r="C69" s="12" t="s">
        <v>3519</v>
      </c>
      <c r="D69" s="54" t="s">
        <v>937</v>
      </c>
      <c r="E69" s="12" t="s">
        <v>2987</v>
      </c>
      <c r="F69" s="48" t="s">
        <v>5627</v>
      </c>
      <c r="G69" s="6"/>
      <c r="H69" s="6"/>
      <c r="I69" s="6"/>
      <c r="J69" s="12" t="s">
        <v>3437</v>
      </c>
      <c r="K69" s="6"/>
      <c r="L69" s="12" t="s">
        <v>3325</v>
      </c>
      <c r="M69" s="12" t="s">
        <v>1949</v>
      </c>
      <c r="N69" s="12" t="s">
        <v>2141</v>
      </c>
      <c r="O69" s="50" t="s">
        <v>5963</v>
      </c>
      <c r="P69" s="12" t="s">
        <v>3221</v>
      </c>
      <c r="Q69" s="61" t="s">
        <v>5059</v>
      </c>
    </row>
    <row r="70" spans="3:17" x14ac:dyDescent="0.2">
      <c r="C70" s="12" t="s">
        <v>3520</v>
      </c>
      <c r="D70" s="54" t="s">
        <v>938</v>
      </c>
      <c r="E70" s="12" t="s">
        <v>2988</v>
      </c>
      <c r="F70" s="48" t="s">
        <v>5628</v>
      </c>
      <c r="G70" s="6"/>
      <c r="H70" s="6"/>
      <c r="I70" s="6"/>
      <c r="J70" s="12" t="s">
        <v>3438</v>
      </c>
      <c r="K70" s="6"/>
      <c r="L70" s="12" t="s">
        <v>3326</v>
      </c>
      <c r="M70" s="12" t="s">
        <v>1950</v>
      </c>
      <c r="N70" s="12" t="s">
        <v>2142</v>
      </c>
      <c r="O70" s="50" t="s">
        <v>5965</v>
      </c>
      <c r="P70" s="12" t="s">
        <v>3222</v>
      </c>
      <c r="Q70" s="61" t="s">
        <v>5061</v>
      </c>
    </row>
    <row r="71" spans="3:17" x14ac:dyDescent="0.2">
      <c r="C71" s="12" t="s">
        <v>3521</v>
      </c>
      <c r="D71" s="54" t="s">
        <v>939</v>
      </c>
      <c r="E71" s="12" t="s">
        <v>2989</v>
      </c>
      <c r="F71" s="48" t="s">
        <v>5674</v>
      </c>
      <c r="G71" s="6"/>
      <c r="H71" s="6"/>
      <c r="I71" s="6"/>
      <c r="J71" s="12" t="s">
        <v>3439</v>
      </c>
      <c r="K71" s="6"/>
      <c r="L71" s="12" t="s">
        <v>3327</v>
      </c>
      <c r="M71" s="12" t="s">
        <v>1951</v>
      </c>
      <c r="N71" s="12" t="s">
        <v>2143</v>
      </c>
      <c r="O71" s="50" t="s">
        <v>5967</v>
      </c>
      <c r="P71" s="56" t="s">
        <v>3223</v>
      </c>
      <c r="Q71" s="61" t="s">
        <v>5063</v>
      </c>
    </row>
    <row r="72" spans="3:17" x14ac:dyDescent="0.2">
      <c r="C72" s="12" t="s">
        <v>3522</v>
      </c>
      <c r="D72" s="54" t="s">
        <v>940</v>
      </c>
      <c r="E72" s="12" t="s">
        <v>2990</v>
      </c>
      <c r="F72" s="48" t="s">
        <v>5676</v>
      </c>
      <c r="G72" s="6"/>
      <c r="H72" s="6"/>
      <c r="I72" s="6"/>
      <c r="J72" s="12" t="s">
        <v>3440</v>
      </c>
      <c r="K72" s="6"/>
      <c r="L72" s="12" t="s">
        <v>3328</v>
      </c>
      <c r="M72" s="12" t="s">
        <v>1952</v>
      </c>
      <c r="N72" s="12" t="s">
        <v>2144</v>
      </c>
      <c r="O72" s="50" t="s">
        <v>5969</v>
      </c>
      <c r="P72" s="56" t="s">
        <v>3224</v>
      </c>
      <c r="Q72" s="61" t="s">
        <v>5065</v>
      </c>
    </row>
    <row r="73" spans="3:17" x14ac:dyDescent="0.2">
      <c r="C73" s="12" t="s">
        <v>3523</v>
      </c>
      <c r="D73" s="54" t="s">
        <v>941</v>
      </c>
      <c r="E73" s="12" t="s">
        <v>2991</v>
      </c>
      <c r="F73" s="48" t="s">
        <v>5722</v>
      </c>
      <c r="G73" s="6"/>
      <c r="H73" s="6"/>
      <c r="I73" s="6"/>
      <c r="J73" s="12" t="s">
        <v>3441</v>
      </c>
      <c r="K73" s="6"/>
      <c r="L73" s="12" t="s">
        <v>3329</v>
      </c>
      <c r="M73" s="12" t="s">
        <v>1953</v>
      </c>
      <c r="N73" s="12" t="s">
        <v>2145</v>
      </c>
      <c r="O73" s="50" t="s">
        <v>5971</v>
      </c>
      <c r="P73" s="56" t="s">
        <v>3225</v>
      </c>
      <c r="Q73" s="61" t="s">
        <v>5067</v>
      </c>
    </row>
    <row r="74" spans="3:17" x14ac:dyDescent="0.2">
      <c r="C74" s="12" t="s">
        <v>3524</v>
      </c>
      <c r="D74" s="54" t="s">
        <v>942</v>
      </c>
      <c r="E74" s="12" t="s">
        <v>2992</v>
      </c>
      <c r="F74" s="48" t="s">
        <v>5723</v>
      </c>
      <c r="G74" s="6"/>
      <c r="H74" s="6"/>
      <c r="I74" s="6"/>
      <c r="J74" s="12" t="s">
        <v>3442</v>
      </c>
      <c r="K74" s="6"/>
      <c r="L74" s="12" t="s">
        <v>3330</v>
      </c>
      <c r="M74" s="12" t="s">
        <v>1954</v>
      </c>
      <c r="N74" s="12" t="s">
        <v>2146</v>
      </c>
      <c r="O74" s="50" t="s">
        <v>5973</v>
      </c>
      <c r="P74" s="56" t="s">
        <v>3226</v>
      </c>
      <c r="Q74" s="61" t="s">
        <v>5069</v>
      </c>
    </row>
    <row r="75" spans="3:17" x14ac:dyDescent="0.2">
      <c r="C75" s="12" t="s">
        <v>3525</v>
      </c>
      <c r="D75" s="54" t="s">
        <v>943</v>
      </c>
      <c r="E75" s="12" t="s">
        <v>2993</v>
      </c>
      <c r="F75" s="6"/>
      <c r="G75" s="6"/>
      <c r="H75" s="6"/>
      <c r="I75" s="6"/>
      <c r="J75" s="12" t="s">
        <v>3443</v>
      </c>
      <c r="K75" s="6"/>
      <c r="L75" s="12" t="s">
        <v>3331</v>
      </c>
      <c r="M75" s="12" t="s">
        <v>1955</v>
      </c>
      <c r="N75" s="12" t="s">
        <v>2147</v>
      </c>
      <c r="O75" s="50" t="s">
        <v>5975</v>
      </c>
      <c r="P75" s="56" t="s">
        <v>3227</v>
      </c>
      <c r="Q75" s="61" t="s">
        <v>5071</v>
      </c>
    </row>
    <row r="76" spans="3:17" x14ac:dyDescent="0.2">
      <c r="C76" s="12" t="s">
        <v>3526</v>
      </c>
      <c r="D76" s="54" t="s">
        <v>944</v>
      </c>
      <c r="E76" s="12" t="s">
        <v>2994</v>
      </c>
      <c r="F76" s="6"/>
      <c r="G76" s="6"/>
      <c r="H76" s="6"/>
      <c r="I76" s="6"/>
      <c r="J76" s="12" t="s">
        <v>3444</v>
      </c>
      <c r="K76" s="6"/>
      <c r="L76" s="12" t="s">
        <v>3332</v>
      </c>
      <c r="M76" s="12" t="s">
        <v>1956</v>
      </c>
      <c r="N76" s="12" t="s">
        <v>2148</v>
      </c>
      <c r="O76" s="50" t="s">
        <v>5977</v>
      </c>
      <c r="P76" s="56" t="s">
        <v>3228</v>
      </c>
      <c r="Q76" s="61" t="s">
        <v>5073</v>
      </c>
    </row>
    <row r="77" spans="3:17" x14ac:dyDescent="0.2">
      <c r="C77" s="12" t="s">
        <v>3527</v>
      </c>
      <c r="D77" s="54" t="s">
        <v>945</v>
      </c>
      <c r="E77" s="12" t="s">
        <v>2995</v>
      </c>
      <c r="F77" s="6"/>
      <c r="G77" s="6"/>
      <c r="H77" s="6"/>
      <c r="I77" s="6"/>
      <c r="J77" s="12" t="s">
        <v>3445</v>
      </c>
      <c r="K77" s="6"/>
      <c r="L77" s="12" t="s">
        <v>3333</v>
      </c>
      <c r="M77" s="12" t="s">
        <v>1957</v>
      </c>
      <c r="N77" s="12" t="s">
        <v>2149</v>
      </c>
      <c r="O77" s="50" t="s">
        <v>5979</v>
      </c>
      <c r="P77" s="56" t="s">
        <v>3229</v>
      </c>
      <c r="Q77" s="61" t="s">
        <v>5075</v>
      </c>
    </row>
    <row r="78" spans="3:17" x14ac:dyDescent="0.2">
      <c r="C78" s="12" t="s">
        <v>3528</v>
      </c>
      <c r="D78" s="54" t="s">
        <v>946</v>
      </c>
      <c r="E78" s="12" t="s">
        <v>2996</v>
      </c>
      <c r="F78" s="6"/>
      <c r="G78" s="6"/>
      <c r="H78" s="6"/>
      <c r="I78" s="6"/>
      <c r="J78" s="12" t="s">
        <v>3446</v>
      </c>
      <c r="K78" s="6"/>
      <c r="L78" s="12" t="s">
        <v>3334</v>
      </c>
      <c r="M78" s="12" t="s">
        <v>1958</v>
      </c>
      <c r="N78" s="12" t="s">
        <v>2150</v>
      </c>
      <c r="O78" s="50" t="s">
        <v>5981</v>
      </c>
      <c r="P78" s="56" t="s">
        <v>3230</v>
      </c>
      <c r="Q78" s="61" t="s">
        <v>5077</v>
      </c>
    </row>
    <row r="79" spans="3:17" x14ac:dyDescent="0.2">
      <c r="C79" s="12" t="s">
        <v>3529</v>
      </c>
      <c r="D79" s="54" t="s">
        <v>947</v>
      </c>
      <c r="E79" s="12" t="s">
        <v>2997</v>
      </c>
      <c r="F79" s="6"/>
      <c r="G79" s="6"/>
      <c r="H79" s="6"/>
      <c r="I79" s="6"/>
      <c r="J79" s="12" t="s">
        <v>3447</v>
      </c>
      <c r="K79" s="6"/>
      <c r="L79" s="12" t="s">
        <v>3335</v>
      </c>
      <c r="M79" s="12" t="s">
        <v>1959</v>
      </c>
      <c r="N79" s="12" t="s">
        <v>2151</v>
      </c>
      <c r="O79" s="50" t="s">
        <v>5983</v>
      </c>
      <c r="P79" s="56" t="s">
        <v>3231</v>
      </c>
      <c r="Q79" s="61" t="s">
        <v>5079</v>
      </c>
    </row>
    <row r="80" spans="3:17" x14ac:dyDescent="0.2">
      <c r="C80" s="12" t="s">
        <v>3530</v>
      </c>
      <c r="D80" s="54" t="s">
        <v>948</v>
      </c>
      <c r="E80" s="12" t="s">
        <v>2998</v>
      </c>
      <c r="F80" s="6"/>
      <c r="G80" s="6"/>
      <c r="H80" s="6"/>
      <c r="I80" s="6"/>
      <c r="J80" s="12" t="s">
        <v>3448</v>
      </c>
      <c r="K80" s="6"/>
      <c r="L80" s="12" t="s">
        <v>3336</v>
      </c>
      <c r="M80" s="12" t="s">
        <v>1960</v>
      </c>
      <c r="N80" s="12" t="s">
        <v>2152</v>
      </c>
      <c r="O80" s="50" t="s">
        <v>5985</v>
      </c>
      <c r="P80" s="56" t="s">
        <v>3232</v>
      </c>
      <c r="Q80" s="61" t="s">
        <v>5081</v>
      </c>
    </row>
    <row r="81" spans="3:17" x14ac:dyDescent="0.2">
      <c r="C81" s="12" t="s">
        <v>3531</v>
      </c>
      <c r="D81" s="54" t="s">
        <v>949</v>
      </c>
      <c r="E81" s="12" t="s">
        <v>2999</v>
      </c>
      <c r="F81" s="6"/>
      <c r="G81" s="6"/>
      <c r="H81" s="6"/>
      <c r="I81" s="6"/>
      <c r="J81" s="12" t="s">
        <v>3449</v>
      </c>
      <c r="K81" s="6"/>
      <c r="L81" s="12" t="s">
        <v>3337</v>
      </c>
      <c r="M81" s="12" t="s">
        <v>1961</v>
      </c>
      <c r="N81" s="12" t="s">
        <v>2153</v>
      </c>
      <c r="O81" s="50" t="s">
        <v>5987</v>
      </c>
      <c r="P81" s="56" t="s">
        <v>3233</v>
      </c>
      <c r="Q81" s="61" t="s">
        <v>5083</v>
      </c>
    </row>
    <row r="82" spans="3:17" x14ac:dyDescent="0.2">
      <c r="C82" s="12" t="s">
        <v>3532</v>
      </c>
      <c r="D82" s="54" t="s">
        <v>950</v>
      </c>
      <c r="E82" s="12" t="s">
        <v>3000</v>
      </c>
      <c r="F82" s="6"/>
      <c r="G82" s="6"/>
      <c r="H82" s="6"/>
      <c r="I82" s="6"/>
      <c r="J82" s="12" t="s">
        <v>3450</v>
      </c>
      <c r="K82" s="6"/>
      <c r="L82" s="12" t="s">
        <v>3338</v>
      </c>
      <c r="M82" s="12" t="s">
        <v>1962</v>
      </c>
      <c r="N82" s="12" t="s">
        <v>2154</v>
      </c>
      <c r="O82" s="50" t="s">
        <v>5989</v>
      </c>
      <c r="P82" s="56" t="s">
        <v>3234</v>
      </c>
      <c r="Q82" s="61" t="s">
        <v>5085</v>
      </c>
    </row>
    <row r="83" spans="3:17" x14ac:dyDescent="0.2">
      <c r="C83" s="12" t="s">
        <v>3533</v>
      </c>
      <c r="D83" s="54" t="s">
        <v>951</v>
      </c>
      <c r="E83" s="12" t="s">
        <v>3001</v>
      </c>
      <c r="F83" s="6"/>
      <c r="G83" s="6"/>
      <c r="H83" s="6"/>
      <c r="I83" s="6"/>
      <c r="J83" s="12" t="s">
        <v>3451</v>
      </c>
      <c r="K83" s="6"/>
      <c r="L83" s="12" t="s">
        <v>3339</v>
      </c>
      <c r="M83" s="12" t="s">
        <v>1963</v>
      </c>
      <c r="N83" s="12" t="s">
        <v>2155</v>
      </c>
      <c r="O83" s="50" t="s">
        <v>5991</v>
      </c>
      <c r="P83" s="56" t="s">
        <v>3235</v>
      </c>
      <c r="Q83" s="61" t="s">
        <v>5087</v>
      </c>
    </row>
    <row r="84" spans="3:17" x14ac:dyDescent="0.2">
      <c r="C84" s="12" t="s">
        <v>3534</v>
      </c>
      <c r="D84" s="54" t="s">
        <v>952</v>
      </c>
      <c r="E84" s="12" t="s">
        <v>3002</v>
      </c>
      <c r="F84" s="6"/>
      <c r="G84" s="6"/>
      <c r="H84" s="6"/>
      <c r="I84" s="6"/>
      <c r="J84" s="12" t="s">
        <v>3452</v>
      </c>
      <c r="K84" s="6"/>
      <c r="L84" s="12" t="s">
        <v>3340</v>
      </c>
      <c r="M84" s="12" t="s">
        <v>1964</v>
      </c>
      <c r="N84" s="12" t="s">
        <v>2156</v>
      </c>
      <c r="O84" s="50" t="s">
        <v>5993</v>
      </c>
      <c r="P84" s="56" t="s">
        <v>3236</v>
      </c>
      <c r="Q84" s="61" t="s">
        <v>5089</v>
      </c>
    </row>
    <row r="85" spans="3:17" x14ac:dyDescent="0.2">
      <c r="C85" s="12" t="s">
        <v>3535</v>
      </c>
      <c r="D85" s="54" t="s">
        <v>953</v>
      </c>
      <c r="E85" s="12" t="s">
        <v>3003</v>
      </c>
      <c r="F85" s="6"/>
      <c r="G85" s="6"/>
      <c r="H85" s="6"/>
      <c r="I85" s="6"/>
      <c r="J85" s="12" t="s">
        <v>3453</v>
      </c>
      <c r="K85" s="6"/>
      <c r="L85" s="12" t="s">
        <v>3341</v>
      </c>
      <c r="M85" s="12" t="s">
        <v>1965</v>
      </c>
      <c r="N85" s="12" t="s">
        <v>2157</v>
      </c>
      <c r="O85" s="50" t="s">
        <v>5995</v>
      </c>
      <c r="P85" s="56" t="s">
        <v>3237</v>
      </c>
      <c r="Q85" s="61" t="s">
        <v>5091</v>
      </c>
    </row>
    <row r="86" spans="3:17" x14ac:dyDescent="0.2">
      <c r="C86" s="12" t="s">
        <v>3536</v>
      </c>
      <c r="D86" s="54" t="s">
        <v>954</v>
      </c>
      <c r="E86" s="12" t="s">
        <v>3004</v>
      </c>
      <c r="F86" s="6"/>
      <c r="G86" s="6"/>
      <c r="H86" s="6"/>
      <c r="I86" s="6"/>
      <c r="J86" s="12" t="s">
        <v>3454</v>
      </c>
      <c r="K86" s="6"/>
      <c r="L86" s="12" t="s">
        <v>3342</v>
      </c>
      <c r="M86" s="12" t="s">
        <v>1966</v>
      </c>
      <c r="N86" s="12" t="s">
        <v>2158</v>
      </c>
      <c r="O86" s="50" t="s">
        <v>5997</v>
      </c>
      <c r="P86" s="56" t="s">
        <v>3238</v>
      </c>
      <c r="Q86" s="61" t="s">
        <v>5093</v>
      </c>
    </row>
    <row r="87" spans="3:17" x14ac:dyDescent="0.2">
      <c r="C87" s="12" t="s">
        <v>3537</v>
      </c>
      <c r="D87" s="54" t="s">
        <v>955</v>
      </c>
      <c r="E87" s="12" t="s">
        <v>3005</v>
      </c>
      <c r="F87" s="6"/>
      <c r="G87" s="6"/>
      <c r="H87" s="6"/>
      <c r="I87" s="6"/>
      <c r="J87" s="12" t="s">
        <v>3455</v>
      </c>
      <c r="K87" s="6"/>
      <c r="L87" s="12" t="s">
        <v>3343</v>
      </c>
      <c r="M87" s="12" t="s">
        <v>1967</v>
      </c>
      <c r="N87" s="12" t="s">
        <v>2159</v>
      </c>
      <c r="O87" s="50" t="s">
        <v>5999</v>
      </c>
      <c r="P87" s="56" t="s">
        <v>3239</v>
      </c>
      <c r="Q87" s="61" t="s">
        <v>5095</v>
      </c>
    </row>
    <row r="88" spans="3:17" x14ac:dyDescent="0.2">
      <c r="C88" s="12" t="s">
        <v>3538</v>
      </c>
      <c r="D88" s="54" t="s">
        <v>956</v>
      </c>
      <c r="E88" s="12" t="s">
        <v>3006</v>
      </c>
      <c r="F88" s="6"/>
      <c r="G88" s="6"/>
      <c r="H88" s="6"/>
      <c r="I88" s="6"/>
      <c r="J88" s="12" t="s">
        <v>3456</v>
      </c>
      <c r="K88" s="6"/>
      <c r="L88" s="12" t="s">
        <v>3344</v>
      </c>
      <c r="M88" s="12" t="s">
        <v>1968</v>
      </c>
      <c r="N88" s="12" t="s">
        <v>2160</v>
      </c>
      <c r="O88" s="50" t="s">
        <v>6001</v>
      </c>
      <c r="P88" s="56" t="s">
        <v>3240</v>
      </c>
      <c r="Q88" s="61" t="s">
        <v>5097</v>
      </c>
    </row>
    <row r="89" spans="3:17" x14ac:dyDescent="0.2">
      <c r="C89" s="12" t="s">
        <v>3539</v>
      </c>
      <c r="D89" s="54" t="s">
        <v>957</v>
      </c>
      <c r="E89" s="12" t="s">
        <v>3007</v>
      </c>
      <c r="F89" s="6"/>
      <c r="G89" s="6"/>
      <c r="H89" s="6"/>
      <c r="I89" s="6"/>
      <c r="J89" s="12" t="s">
        <v>3457</v>
      </c>
      <c r="K89" s="6"/>
      <c r="L89" s="12" t="s">
        <v>3345</v>
      </c>
      <c r="M89" s="12" t="s">
        <v>1969</v>
      </c>
      <c r="N89" s="12" t="s">
        <v>2161</v>
      </c>
      <c r="O89" s="50" t="s">
        <v>6003</v>
      </c>
      <c r="P89" s="56" t="s">
        <v>3241</v>
      </c>
      <c r="Q89" s="61" t="s">
        <v>5099</v>
      </c>
    </row>
    <row r="90" spans="3:17" x14ac:dyDescent="0.2">
      <c r="C90" s="12" t="s">
        <v>3540</v>
      </c>
      <c r="D90" s="54" t="s">
        <v>958</v>
      </c>
      <c r="E90" s="12" t="s">
        <v>3008</v>
      </c>
      <c r="F90" s="6"/>
      <c r="G90" s="6"/>
      <c r="H90" s="6"/>
      <c r="I90" s="6"/>
      <c r="J90" s="12" t="s">
        <v>3458</v>
      </c>
      <c r="K90" s="6"/>
      <c r="L90" s="12" t="s">
        <v>3346</v>
      </c>
      <c r="M90" s="12" t="s">
        <v>1970</v>
      </c>
      <c r="N90" s="12" t="s">
        <v>2162</v>
      </c>
      <c r="O90" s="50" t="s">
        <v>6005</v>
      </c>
      <c r="P90" s="56" t="s">
        <v>3242</v>
      </c>
      <c r="Q90" s="61" t="s">
        <v>5101</v>
      </c>
    </row>
    <row r="91" spans="3:17" x14ac:dyDescent="0.2">
      <c r="C91" s="12" t="s">
        <v>3541</v>
      </c>
      <c r="D91" s="54" t="s">
        <v>959</v>
      </c>
      <c r="E91" s="12" t="s">
        <v>3009</v>
      </c>
      <c r="F91" s="6"/>
      <c r="G91" s="6"/>
      <c r="H91" s="6"/>
      <c r="I91" s="6"/>
      <c r="J91" s="12" t="s">
        <v>3459</v>
      </c>
      <c r="K91" s="6"/>
      <c r="L91" s="12" t="s">
        <v>3347</v>
      </c>
      <c r="M91" s="12" t="s">
        <v>1971</v>
      </c>
      <c r="N91" s="12" t="s">
        <v>2163</v>
      </c>
      <c r="O91" s="50" t="s">
        <v>6007</v>
      </c>
      <c r="P91" s="56" t="s">
        <v>3243</v>
      </c>
      <c r="Q91" s="61" t="s">
        <v>5103</v>
      </c>
    </row>
    <row r="92" spans="3:17" x14ac:dyDescent="0.2">
      <c r="C92" s="12" t="s">
        <v>3542</v>
      </c>
      <c r="D92" s="54" t="s">
        <v>960</v>
      </c>
      <c r="E92" s="12" t="s">
        <v>3010</v>
      </c>
      <c r="F92" s="6"/>
      <c r="G92" s="6"/>
      <c r="H92" s="6"/>
      <c r="I92" s="6"/>
      <c r="J92" s="12" t="s">
        <v>3460</v>
      </c>
      <c r="K92" s="6"/>
      <c r="L92" s="12" t="s">
        <v>3348</v>
      </c>
      <c r="M92" s="12" t="s">
        <v>1972</v>
      </c>
      <c r="N92" s="12" t="s">
        <v>2164</v>
      </c>
      <c r="O92" s="50" t="s">
        <v>6009</v>
      </c>
      <c r="P92" s="56" t="s">
        <v>3244</v>
      </c>
      <c r="Q92" s="61" t="s">
        <v>5105</v>
      </c>
    </row>
    <row r="93" spans="3:17" x14ac:dyDescent="0.2">
      <c r="C93" s="12" t="s">
        <v>3543</v>
      </c>
      <c r="D93" s="54" t="s">
        <v>961</v>
      </c>
      <c r="E93" s="12" t="s">
        <v>3011</v>
      </c>
      <c r="F93" s="6"/>
      <c r="G93" s="6"/>
      <c r="H93" s="6"/>
      <c r="I93" s="6"/>
      <c r="J93" s="12" t="s">
        <v>3461</v>
      </c>
      <c r="K93" s="6"/>
      <c r="L93" s="12" t="s">
        <v>3349</v>
      </c>
      <c r="M93" s="12" t="s">
        <v>1973</v>
      </c>
      <c r="N93" s="12" t="s">
        <v>2165</v>
      </c>
      <c r="O93" s="50" t="s">
        <v>6011</v>
      </c>
      <c r="P93" s="56" t="s">
        <v>3245</v>
      </c>
      <c r="Q93" s="61" t="s">
        <v>5107</v>
      </c>
    </row>
    <row r="94" spans="3:17" x14ac:dyDescent="0.2">
      <c r="C94" s="12" t="s">
        <v>3544</v>
      </c>
      <c r="D94" s="54" t="s">
        <v>962</v>
      </c>
      <c r="E94" s="12" t="s">
        <v>3012</v>
      </c>
      <c r="F94" s="6"/>
      <c r="G94" s="6"/>
      <c r="H94" s="6"/>
      <c r="I94" s="6"/>
      <c r="J94" s="12" t="s">
        <v>3462</v>
      </c>
      <c r="K94" s="6"/>
      <c r="L94" s="12" t="s">
        <v>3350</v>
      </c>
      <c r="M94" s="12" t="s">
        <v>1974</v>
      </c>
      <c r="N94" s="12" t="s">
        <v>2166</v>
      </c>
      <c r="O94" s="50" t="s">
        <v>6013</v>
      </c>
      <c r="P94" s="56" t="s">
        <v>3246</v>
      </c>
      <c r="Q94" s="61" t="s">
        <v>5109</v>
      </c>
    </row>
    <row r="95" spans="3:17" x14ac:dyDescent="0.2">
      <c r="C95" s="12" t="s">
        <v>3545</v>
      </c>
      <c r="D95" s="54" t="s">
        <v>963</v>
      </c>
      <c r="E95" s="12" t="s">
        <v>3013</v>
      </c>
      <c r="F95" s="6"/>
      <c r="G95" s="6"/>
      <c r="H95" s="6"/>
      <c r="I95" s="6"/>
      <c r="J95" s="12" t="s">
        <v>3463</v>
      </c>
      <c r="K95" s="6"/>
      <c r="L95" s="12" t="s">
        <v>3351</v>
      </c>
      <c r="M95" s="12" t="s">
        <v>1975</v>
      </c>
      <c r="N95" s="12" t="s">
        <v>2167</v>
      </c>
      <c r="O95" s="50" t="s">
        <v>6015</v>
      </c>
      <c r="P95" s="56" t="s">
        <v>3247</v>
      </c>
      <c r="Q95" s="61" t="s">
        <v>5147</v>
      </c>
    </row>
    <row r="96" spans="3:17" x14ac:dyDescent="0.2">
      <c r="C96" s="12" t="s">
        <v>3546</v>
      </c>
      <c r="D96" s="54" t="s">
        <v>964</v>
      </c>
      <c r="E96" s="12" t="s">
        <v>3014</v>
      </c>
      <c r="F96" s="6"/>
      <c r="G96" s="6"/>
      <c r="H96" s="6"/>
      <c r="I96" s="6"/>
      <c r="J96" s="12" t="s">
        <v>3464</v>
      </c>
      <c r="K96" s="6"/>
      <c r="L96" s="12" t="s">
        <v>3352</v>
      </c>
      <c r="M96" s="12" t="s">
        <v>1976</v>
      </c>
      <c r="N96" s="12" t="s">
        <v>2168</v>
      </c>
      <c r="O96" s="50" t="s">
        <v>6017</v>
      </c>
      <c r="P96" s="56" t="s">
        <v>3248</v>
      </c>
      <c r="Q96" s="61" t="s">
        <v>5149</v>
      </c>
    </row>
    <row r="97" spans="3:17" x14ac:dyDescent="0.2">
      <c r="C97" s="12" t="s">
        <v>3547</v>
      </c>
      <c r="D97" s="54" t="s">
        <v>965</v>
      </c>
      <c r="E97" s="12" t="s">
        <v>3015</v>
      </c>
      <c r="F97" s="6"/>
      <c r="G97" s="6"/>
      <c r="H97" s="6"/>
      <c r="I97" s="6"/>
      <c r="J97" s="12" t="s">
        <v>3465</v>
      </c>
      <c r="K97" s="6"/>
      <c r="L97" s="12" t="s">
        <v>3353</v>
      </c>
      <c r="M97" s="12" t="s">
        <v>1977</v>
      </c>
      <c r="N97" s="12" t="s">
        <v>2169</v>
      </c>
      <c r="O97" s="50" t="s">
        <v>6019</v>
      </c>
      <c r="P97" s="56" t="s">
        <v>3249</v>
      </c>
      <c r="Q97" s="61" t="s">
        <v>5151</v>
      </c>
    </row>
    <row r="98" spans="3:17" x14ac:dyDescent="0.2">
      <c r="C98" s="12" t="s">
        <v>3548</v>
      </c>
      <c r="D98" s="54" t="s">
        <v>966</v>
      </c>
      <c r="E98" s="12" t="s">
        <v>3016</v>
      </c>
      <c r="F98" s="6"/>
      <c r="G98" s="6"/>
      <c r="H98" s="6"/>
      <c r="I98" s="6"/>
      <c r="J98" s="12" t="s">
        <v>3466</v>
      </c>
      <c r="K98" s="6"/>
      <c r="L98" s="12" t="s">
        <v>3354</v>
      </c>
      <c r="M98" s="12" t="s">
        <v>1978</v>
      </c>
      <c r="N98" s="12" t="s">
        <v>2170</v>
      </c>
      <c r="O98" s="50" t="s">
        <v>6021</v>
      </c>
      <c r="P98" s="56" t="s">
        <v>3250</v>
      </c>
      <c r="Q98" s="61" t="s">
        <v>5153</v>
      </c>
    </row>
    <row r="99" spans="3:17" x14ac:dyDescent="0.2">
      <c r="C99" s="12" t="s">
        <v>3549</v>
      </c>
      <c r="D99" s="54" t="s">
        <v>967</v>
      </c>
      <c r="E99" s="12" t="s">
        <v>3017</v>
      </c>
      <c r="F99" s="6"/>
      <c r="G99" s="6"/>
      <c r="H99" s="6"/>
      <c r="I99" s="6"/>
      <c r="J99" s="12" t="s">
        <v>3467</v>
      </c>
      <c r="K99" s="6"/>
      <c r="L99" s="12" t="s">
        <v>3355</v>
      </c>
      <c r="M99" s="12" t="s">
        <v>1979</v>
      </c>
      <c r="N99" s="12" t="s">
        <v>2171</v>
      </c>
      <c r="O99" s="50" t="s">
        <v>6023</v>
      </c>
      <c r="P99" s="56" t="s">
        <v>3251</v>
      </c>
      <c r="Q99" s="61" t="s">
        <v>5155</v>
      </c>
    </row>
    <row r="100" spans="3:17" x14ac:dyDescent="0.2">
      <c r="C100" s="12" t="s">
        <v>3550</v>
      </c>
      <c r="D100" s="54" t="s">
        <v>968</v>
      </c>
      <c r="E100" s="12" t="s">
        <v>3018</v>
      </c>
      <c r="F100" s="6"/>
      <c r="G100" s="6"/>
      <c r="H100" s="6"/>
      <c r="I100" s="6"/>
      <c r="J100" s="12" t="s">
        <v>3468</v>
      </c>
      <c r="K100" s="6"/>
      <c r="L100" s="12" t="s">
        <v>3356</v>
      </c>
      <c r="M100" s="12" t="s">
        <v>1980</v>
      </c>
      <c r="N100" s="12" t="s">
        <v>2172</v>
      </c>
      <c r="O100" s="50" t="s">
        <v>6025</v>
      </c>
      <c r="P100" s="56" t="s">
        <v>3252</v>
      </c>
      <c r="Q100" s="61" t="s">
        <v>5157</v>
      </c>
    </row>
    <row r="101" spans="3:17" x14ac:dyDescent="0.2">
      <c r="C101" s="12" t="s">
        <v>3551</v>
      </c>
      <c r="D101" s="54" t="s">
        <v>969</v>
      </c>
      <c r="E101" s="12" t="s">
        <v>3019</v>
      </c>
      <c r="F101" s="6"/>
      <c r="G101" s="6"/>
      <c r="H101" s="6"/>
      <c r="I101" s="6"/>
      <c r="J101" s="44" t="s">
        <v>4529</v>
      </c>
      <c r="K101" s="6"/>
      <c r="L101" s="12" t="s">
        <v>3357</v>
      </c>
      <c r="M101" s="12" t="s">
        <v>1981</v>
      </c>
      <c r="N101" s="12" t="s">
        <v>2173</v>
      </c>
      <c r="O101" s="50" t="s">
        <v>6027</v>
      </c>
      <c r="P101" s="56" t="s">
        <v>3253</v>
      </c>
      <c r="Q101" s="61" t="s">
        <v>5159</v>
      </c>
    </row>
    <row r="102" spans="3:17" x14ac:dyDescent="0.2">
      <c r="C102" s="12" t="s">
        <v>3552</v>
      </c>
      <c r="D102" s="54" t="s">
        <v>970</v>
      </c>
      <c r="E102" s="12" t="s">
        <v>3020</v>
      </c>
      <c r="F102" s="6"/>
      <c r="G102" s="6"/>
      <c r="H102" s="6"/>
      <c r="I102" s="6"/>
      <c r="J102" s="44" t="s">
        <v>4531</v>
      </c>
      <c r="K102" s="6"/>
      <c r="L102" s="12" t="s">
        <v>3358</v>
      </c>
      <c r="M102" s="12" t="s">
        <v>1982</v>
      </c>
      <c r="N102" s="12" t="s">
        <v>2174</v>
      </c>
      <c r="O102" s="50" t="s">
        <v>6029</v>
      </c>
      <c r="P102" s="56" t="s">
        <v>3254</v>
      </c>
      <c r="Q102" s="61" t="s">
        <v>5161</v>
      </c>
    </row>
    <row r="103" spans="3:17" x14ac:dyDescent="0.2">
      <c r="C103" s="12" t="s">
        <v>3553</v>
      </c>
      <c r="D103" s="54" t="s">
        <v>971</v>
      </c>
      <c r="E103" s="12" t="s">
        <v>3021</v>
      </c>
      <c r="F103" s="6"/>
      <c r="G103" s="6"/>
      <c r="H103" s="6"/>
      <c r="I103" s="6"/>
      <c r="J103" s="44" t="s">
        <v>4533</v>
      </c>
      <c r="K103" s="6"/>
      <c r="L103" s="12" t="s">
        <v>3359</v>
      </c>
      <c r="M103" s="12" t="s">
        <v>1983</v>
      </c>
      <c r="N103" s="12" t="s">
        <v>2175</v>
      </c>
      <c r="O103" s="50" t="s">
        <v>6031</v>
      </c>
      <c r="P103" s="56" t="s">
        <v>3255</v>
      </c>
      <c r="Q103" s="61" t="s">
        <v>5163</v>
      </c>
    </row>
    <row r="104" spans="3:17" x14ac:dyDescent="0.2">
      <c r="C104" s="12" t="s">
        <v>3554</v>
      </c>
      <c r="D104" s="54" t="s">
        <v>972</v>
      </c>
      <c r="E104" s="12" t="s">
        <v>3022</v>
      </c>
      <c r="F104" s="6"/>
      <c r="G104" s="6"/>
      <c r="H104" s="6"/>
      <c r="I104" s="6"/>
      <c r="J104" s="44" t="s">
        <v>4535</v>
      </c>
      <c r="K104" s="6"/>
      <c r="L104" s="12" t="s">
        <v>3360</v>
      </c>
      <c r="M104" s="12" t="s">
        <v>1984</v>
      </c>
      <c r="N104" s="12" t="s">
        <v>2176</v>
      </c>
      <c r="O104" s="50" t="s">
        <v>6033</v>
      </c>
      <c r="P104" s="56" t="s">
        <v>3256</v>
      </c>
      <c r="Q104" s="61" t="s">
        <v>5183</v>
      </c>
    </row>
    <row r="105" spans="3:17" x14ac:dyDescent="0.2">
      <c r="C105" s="12" t="s">
        <v>3555</v>
      </c>
      <c r="D105" s="54" t="s">
        <v>973</v>
      </c>
      <c r="E105" s="12" t="s">
        <v>3023</v>
      </c>
      <c r="F105" s="6"/>
      <c r="G105" s="6"/>
      <c r="H105" s="6"/>
      <c r="I105" s="6"/>
      <c r="J105" s="44" t="s">
        <v>4537</v>
      </c>
      <c r="K105" s="6"/>
      <c r="L105" s="12" t="s">
        <v>3361</v>
      </c>
      <c r="M105" s="12" t="s">
        <v>1985</v>
      </c>
      <c r="N105" s="12" t="s">
        <v>2177</v>
      </c>
      <c r="O105" s="50" t="s">
        <v>6035</v>
      </c>
      <c r="P105" s="56" t="s">
        <v>3257</v>
      </c>
      <c r="Q105" s="61" t="s">
        <v>5185</v>
      </c>
    </row>
    <row r="106" spans="3:17" x14ac:dyDescent="0.2">
      <c r="C106" s="12" t="s">
        <v>3556</v>
      </c>
      <c r="D106" s="54" t="s">
        <v>974</v>
      </c>
      <c r="E106" s="12" t="s">
        <v>3024</v>
      </c>
      <c r="F106" s="6"/>
      <c r="G106" s="6"/>
      <c r="H106" s="6"/>
      <c r="I106" s="6"/>
      <c r="J106" s="44" t="s">
        <v>4539</v>
      </c>
      <c r="K106" s="6"/>
      <c r="L106" s="12" t="s">
        <v>3362</v>
      </c>
      <c r="M106" s="12" t="s">
        <v>1986</v>
      </c>
      <c r="N106" s="12" t="s">
        <v>2178</v>
      </c>
      <c r="O106" s="50" t="s">
        <v>6037</v>
      </c>
      <c r="P106" s="56" t="s">
        <v>3258</v>
      </c>
      <c r="Q106" s="61" t="s">
        <v>5187</v>
      </c>
    </row>
    <row r="107" spans="3:17" x14ac:dyDescent="0.2">
      <c r="C107" s="12" t="s">
        <v>3557</v>
      </c>
      <c r="D107" s="54" t="s">
        <v>975</v>
      </c>
      <c r="E107" s="12" t="s">
        <v>3025</v>
      </c>
      <c r="F107" s="6"/>
      <c r="G107" s="6"/>
      <c r="H107" s="6"/>
      <c r="I107" s="6"/>
      <c r="J107" s="44" t="s">
        <v>4541</v>
      </c>
      <c r="K107" s="6"/>
      <c r="L107" s="12" t="s">
        <v>3363</v>
      </c>
      <c r="M107" s="12" t="s">
        <v>1987</v>
      </c>
      <c r="N107" s="12" t="s">
        <v>2179</v>
      </c>
      <c r="O107" s="50" t="s">
        <v>6039</v>
      </c>
      <c r="P107" s="56" t="s">
        <v>3259</v>
      </c>
      <c r="Q107" s="61" t="s">
        <v>5189</v>
      </c>
    </row>
    <row r="108" spans="3:17" x14ac:dyDescent="0.2">
      <c r="C108" s="12" t="s">
        <v>3558</v>
      </c>
      <c r="D108" s="54" t="s">
        <v>976</v>
      </c>
      <c r="E108" s="12" t="s">
        <v>3026</v>
      </c>
      <c r="F108" s="6"/>
      <c r="G108" s="6"/>
      <c r="H108" s="6"/>
      <c r="I108" s="6"/>
      <c r="J108" s="44" t="s">
        <v>4543</v>
      </c>
      <c r="K108" s="6"/>
      <c r="L108" s="12" t="s">
        <v>3364</v>
      </c>
      <c r="M108" s="12" t="s">
        <v>1988</v>
      </c>
      <c r="N108" s="12" t="s">
        <v>2180</v>
      </c>
      <c r="O108" s="50" t="s">
        <v>6041</v>
      </c>
      <c r="P108" s="56" t="s">
        <v>3260</v>
      </c>
      <c r="Q108" s="61" t="s">
        <v>5191</v>
      </c>
    </row>
    <row r="109" spans="3:17" x14ac:dyDescent="0.2">
      <c r="C109" s="12" t="s">
        <v>3559</v>
      </c>
      <c r="D109" s="54" t="s">
        <v>977</v>
      </c>
      <c r="E109" s="12" t="s">
        <v>3027</v>
      </c>
      <c r="F109" s="6"/>
      <c r="G109" s="6"/>
      <c r="H109" s="6"/>
      <c r="I109" s="6"/>
      <c r="J109" s="44" t="s">
        <v>4545</v>
      </c>
      <c r="K109" s="6"/>
      <c r="L109" s="12" t="s">
        <v>3365</v>
      </c>
      <c r="M109" s="12" t="s">
        <v>1989</v>
      </c>
      <c r="N109" s="12" t="s">
        <v>2181</v>
      </c>
      <c r="O109" s="50" t="s">
        <v>6043</v>
      </c>
      <c r="P109" s="56" t="s">
        <v>3261</v>
      </c>
      <c r="Q109" s="61" t="s">
        <v>5193</v>
      </c>
    </row>
    <row r="110" spans="3:17" x14ac:dyDescent="0.2">
      <c r="C110" s="12" t="s">
        <v>3560</v>
      </c>
      <c r="D110" s="54" t="s">
        <v>978</v>
      </c>
      <c r="E110" s="12" t="s">
        <v>3028</v>
      </c>
      <c r="F110" s="6"/>
      <c r="G110" s="6"/>
      <c r="H110" s="6"/>
      <c r="I110" s="6"/>
      <c r="J110" s="44" t="s">
        <v>4547</v>
      </c>
      <c r="K110" s="6"/>
      <c r="L110" s="12" t="s">
        <v>3366</v>
      </c>
      <c r="M110" s="12" t="s">
        <v>1990</v>
      </c>
      <c r="N110" s="12" t="s">
        <v>2182</v>
      </c>
      <c r="O110" s="50" t="s">
        <v>6045</v>
      </c>
      <c r="P110" s="56" t="s">
        <v>3262</v>
      </c>
      <c r="Q110" s="61" t="s">
        <v>5195</v>
      </c>
    </row>
    <row r="111" spans="3:17" x14ac:dyDescent="0.2">
      <c r="C111" s="12" t="s">
        <v>3561</v>
      </c>
      <c r="D111" s="54" t="s">
        <v>979</v>
      </c>
      <c r="E111" s="12" t="s">
        <v>3029</v>
      </c>
      <c r="F111" s="6"/>
      <c r="G111" s="6"/>
      <c r="H111" s="6"/>
      <c r="I111" s="6"/>
      <c r="J111" s="44" t="s">
        <v>4549</v>
      </c>
      <c r="K111" s="6"/>
      <c r="L111" s="12" t="s">
        <v>3367</v>
      </c>
      <c r="M111" s="12" t="s">
        <v>1991</v>
      </c>
      <c r="N111" s="12" t="s">
        <v>2183</v>
      </c>
      <c r="O111" s="50" t="s">
        <v>6047</v>
      </c>
      <c r="P111" s="56" t="s">
        <v>3263</v>
      </c>
      <c r="Q111" s="61" t="s">
        <v>5197</v>
      </c>
    </row>
    <row r="112" spans="3:17" x14ac:dyDescent="0.2">
      <c r="C112" s="12" t="s">
        <v>3562</v>
      </c>
      <c r="D112" s="54" t="s">
        <v>980</v>
      </c>
      <c r="E112" s="12" t="s">
        <v>3030</v>
      </c>
      <c r="F112" s="6"/>
      <c r="G112" s="6"/>
      <c r="H112" s="6"/>
      <c r="I112" s="6"/>
      <c r="J112" s="44" t="s">
        <v>4551</v>
      </c>
      <c r="K112" s="6"/>
      <c r="L112" s="12" t="s">
        <v>3368</v>
      </c>
      <c r="M112" s="12" t="s">
        <v>1992</v>
      </c>
      <c r="N112" s="12" t="s">
        <v>2184</v>
      </c>
      <c r="O112" s="50" t="s">
        <v>6049</v>
      </c>
      <c r="P112" s="56" t="s">
        <v>3264</v>
      </c>
      <c r="Q112" s="61" t="s">
        <v>5199</v>
      </c>
    </row>
    <row r="113" spans="3:17" x14ac:dyDescent="0.2">
      <c r="C113" s="12" t="s">
        <v>3563</v>
      </c>
      <c r="D113" s="54" t="s">
        <v>981</v>
      </c>
      <c r="E113" s="12" t="s">
        <v>3031</v>
      </c>
      <c r="F113" s="6"/>
      <c r="G113" s="6"/>
      <c r="H113" s="6"/>
      <c r="I113" s="6"/>
      <c r="J113" s="44" t="s">
        <v>4553</v>
      </c>
      <c r="K113" s="6"/>
      <c r="L113" s="12" t="s">
        <v>3369</v>
      </c>
      <c r="M113" s="12" t="s">
        <v>1993</v>
      </c>
      <c r="N113" s="12" t="s">
        <v>2185</v>
      </c>
      <c r="O113" s="50" t="s">
        <v>6051</v>
      </c>
      <c r="P113" s="56" t="s">
        <v>3265</v>
      </c>
      <c r="Q113" s="61" t="s">
        <v>5201</v>
      </c>
    </row>
    <row r="114" spans="3:17" x14ac:dyDescent="0.2">
      <c r="C114" s="12" t="s">
        <v>3564</v>
      </c>
      <c r="D114" s="54" t="s">
        <v>982</v>
      </c>
      <c r="E114" s="12" t="s">
        <v>3032</v>
      </c>
      <c r="F114" s="6"/>
      <c r="G114" s="6"/>
      <c r="H114" s="6"/>
      <c r="I114" s="6"/>
      <c r="J114" s="44" t="s">
        <v>4555</v>
      </c>
      <c r="K114" s="6"/>
      <c r="L114" s="12" t="s">
        <v>3370</v>
      </c>
      <c r="M114" s="12" t="s">
        <v>1994</v>
      </c>
      <c r="N114" s="12" t="s">
        <v>2186</v>
      </c>
      <c r="O114" s="50" t="s">
        <v>6053</v>
      </c>
      <c r="P114" s="56" t="s">
        <v>3266</v>
      </c>
      <c r="Q114" s="61" t="s">
        <v>5203</v>
      </c>
    </row>
    <row r="115" spans="3:17" x14ac:dyDescent="0.2">
      <c r="C115" s="44" t="s">
        <v>4209</v>
      </c>
      <c r="D115" s="54" t="s">
        <v>983</v>
      </c>
      <c r="E115" s="12" t="s">
        <v>3033</v>
      </c>
      <c r="F115" s="6"/>
      <c r="G115" s="6"/>
      <c r="H115" s="6"/>
      <c r="I115" s="6"/>
      <c r="J115" s="44" t="s">
        <v>4557</v>
      </c>
      <c r="K115" s="6"/>
      <c r="L115" s="12" t="s">
        <v>3371</v>
      </c>
      <c r="M115" s="12" t="s">
        <v>1995</v>
      </c>
      <c r="N115" s="12" t="s">
        <v>2187</v>
      </c>
      <c r="O115" s="50" t="s">
        <v>6055</v>
      </c>
      <c r="P115" s="56" t="s">
        <v>3267</v>
      </c>
      <c r="Q115" s="61" t="s">
        <v>5205</v>
      </c>
    </row>
    <row r="116" spans="3:17" x14ac:dyDescent="0.2">
      <c r="C116" s="44" t="s">
        <v>4211</v>
      </c>
      <c r="D116" s="54" t="s">
        <v>984</v>
      </c>
      <c r="E116" s="12" t="s">
        <v>3034</v>
      </c>
      <c r="F116" s="6"/>
      <c r="G116" s="6"/>
      <c r="H116" s="6"/>
      <c r="I116" s="6"/>
      <c r="J116" s="44" t="s">
        <v>4559</v>
      </c>
      <c r="K116" s="6"/>
      <c r="L116" s="12" t="s">
        <v>3372</v>
      </c>
      <c r="M116" s="12" t="s">
        <v>1996</v>
      </c>
      <c r="N116" s="12" t="s">
        <v>2188</v>
      </c>
      <c r="O116" s="50" t="s">
        <v>6057</v>
      </c>
      <c r="P116" s="56" t="s">
        <v>3268</v>
      </c>
      <c r="Q116" s="61" t="s">
        <v>5207</v>
      </c>
    </row>
    <row r="117" spans="3:17" x14ac:dyDescent="0.2">
      <c r="C117" s="44" t="s">
        <v>4213</v>
      </c>
      <c r="D117" s="54" t="s">
        <v>985</v>
      </c>
      <c r="E117" s="12" t="s">
        <v>3035</v>
      </c>
      <c r="F117" s="6"/>
      <c r="G117" s="6"/>
      <c r="H117" s="6"/>
      <c r="I117" s="6"/>
      <c r="J117" s="44" t="s">
        <v>4561</v>
      </c>
      <c r="K117" s="6"/>
      <c r="L117" s="46" t="s">
        <v>5231</v>
      </c>
      <c r="M117" s="12" t="s">
        <v>1997</v>
      </c>
      <c r="N117" s="12" t="s">
        <v>2189</v>
      </c>
      <c r="O117" s="50" t="s">
        <v>6059</v>
      </c>
      <c r="P117" s="56" t="s">
        <v>3269</v>
      </c>
      <c r="Q117" s="61" t="s">
        <v>5209</v>
      </c>
    </row>
    <row r="118" spans="3:17" x14ac:dyDescent="0.2">
      <c r="C118" s="44" t="s">
        <v>4215</v>
      </c>
      <c r="D118" s="54" t="s">
        <v>986</v>
      </c>
      <c r="E118" s="12" t="s">
        <v>3036</v>
      </c>
      <c r="F118" s="6"/>
      <c r="G118" s="6"/>
      <c r="H118" s="6"/>
      <c r="I118" s="6"/>
      <c r="J118" s="44" t="s">
        <v>4563</v>
      </c>
      <c r="K118" s="6"/>
      <c r="L118" s="46" t="s">
        <v>5233</v>
      </c>
      <c r="M118" s="12" t="s">
        <v>1998</v>
      </c>
      <c r="N118" s="12" t="s">
        <v>2190</v>
      </c>
      <c r="O118" s="50" t="s">
        <v>6061</v>
      </c>
      <c r="P118" s="56" t="s">
        <v>3270</v>
      </c>
      <c r="Q118" s="61" t="s">
        <v>5211</v>
      </c>
    </row>
    <row r="119" spans="3:17" x14ac:dyDescent="0.2">
      <c r="C119" s="44" t="s">
        <v>4217</v>
      </c>
      <c r="D119" s="54" t="s">
        <v>987</v>
      </c>
      <c r="E119" s="12" t="s">
        <v>3037</v>
      </c>
      <c r="F119" s="6"/>
      <c r="G119" s="6"/>
      <c r="H119" s="6"/>
      <c r="I119" s="6"/>
      <c r="J119" s="44" t="s">
        <v>4565</v>
      </c>
      <c r="K119" s="6"/>
      <c r="L119" s="46" t="s">
        <v>5235</v>
      </c>
      <c r="M119" s="12" t="s">
        <v>1999</v>
      </c>
      <c r="N119" s="12" t="s">
        <v>2191</v>
      </c>
      <c r="O119" s="50" t="s">
        <v>6063</v>
      </c>
      <c r="P119" s="56" t="s">
        <v>3271</v>
      </c>
      <c r="Q119" s="61" t="s">
        <v>5213</v>
      </c>
    </row>
    <row r="120" spans="3:17" x14ac:dyDescent="0.2">
      <c r="C120" s="44" t="s">
        <v>4219</v>
      </c>
      <c r="D120" s="54" t="s">
        <v>988</v>
      </c>
      <c r="E120" s="12" t="s">
        <v>3038</v>
      </c>
      <c r="F120" s="6"/>
      <c r="G120" s="6"/>
      <c r="H120" s="6"/>
      <c r="I120" s="6"/>
      <c r="J120" s="44" t="s">
        <v>4567</v>
      </c>
      <c r="K120" s="6"/>
      <c r="L120" s="46" t="s">
        <v>5237</v>
      </c>
      <c r="M120" s="12" t="s">
        <v>2000</v>
      </c>
      <c r="N120" s="12" t="s">
        <v>2192</v>
      </c>
      <c r="O120" s="50" t="s">
        <v>6065</v>
      </c>
      <c r="P120" s="56" t="s">
        <v>3272</v>
      </c>
      <c r="Q120" s="61" t="s">
        <v>5215</v>
      </c>
    </row>
    <row r="121" spans="3:17" x14ac:dyDescent="0.2">
      <c r="C121" s="44" t="s">
        <v>4221</v>
      </c>
      <c r="D121" s="54" t="s">
        <v>989</v>
      </c>
      <c r="E121" s="12" t="s">
        <v>3039</v>
      </c>
      <c r="F121" s="6"/>
      <c r="G121" s="6"/>
      <c r="H121" s="6"/>
      <c r="I121" s="6"/>
      <c r="J121" s="44" t="s">
        <v>4569</v>
      </c>
      <c r="K121" s="6"/>
      <c r="L121" s="46" t="s">
        <v>5239</v>
      </c>
      <c r="M121" s="12" t="s">
        <v>2001</v>
      </c>
      <c r="N121" s="12" t="s">
        <v>2193</v>
      </c>
      <c r="O121" s="50" t="s">
        <v>6067</v>
      </c>
      <c r="P121" s="56" t="s">
        <v>3273</v>
      </c>
      <c r="Q121" s="61" t="s">
        <v>5217</v>
      </c>
    </row>
    <row r="122" spans="3:17" x14ac:dyDescent="0.2">
      <c r="C122" s="44" t="s">
        <v>4223</v>
      </c>
      <c r="D122" s="54" t="s">
        <v>990</v>
      </c>
      <c r="E122" s="12" t="s">
        <v>3040</v>
      </c>
      <c r="F122" s="6"/>
      <c r="G122" s="6"/>
      <c r="H122" s="6"/>
      <c r="I122" s="6"/>
      <c r="J122" s="44" t="s">
        <v>4571</v>
      </c>
      <c r="K122" s="6"/>
      <c r="L122" s="46" t="s">
        <v>5241</v>
      </c>
      <c r="M122" s="12" t="s">
        <v>2002</v>
      </c>
      <c r="N122" s="12" t="s">
        <v>2194</v>
      </c>
      <c r="O122" s="50" t="s">
        <v>6069</v>
      </c>
      <c r="P122" s="56" t="s">
        <v>3274</v>
      </c>
      <c r="Q122" s="13"/>
    </row>
    <row r="123" spans="3:17" x14ac:dyDescent="0.2">
      <c r="C123" s="44" t="s">
        <v>4225</v>
      </c>
      <c r="D123" s="54" t="s">
        <v>991</v>
      </c>
      <c r="E123" s="12" t="s">
        <v>3041</v>
      </c>
      <c r="F123" s="6"/>
      <c r="G123" s="6"/>
      <c r="H123" s="6"/>
      <c r="I123" s="6"/>
      <c r="J123" s="44" t="s">
        <v>4573</v>
      </c>
      <c r="K123" s="6"/>
      <c r="L123" s="46" t="s">
        <v>5267</v>
      </c>
      <c r="M123" s="12" t="s">
        <v>2003</v>
      </c>
      <c r="N123" s="12" t="s">
        <v>2195</v>
      </c>
      <c r="O123" s="50" t="s">
        <v>6071</v>
      </c>
      <c r="P123" s="56" t="s">
        <v>3275</v>
      </c>
      <c r="Q123" s="13"/>
    </row>
    <row r="124" spans="3:17" x14ac:dyDescent="0.2">
      <c r="C124" s="44" t="s">
        <v>4227</v>
      </c>
      <c r="D124" s="54" t="s">
        <v>992</v>
      </c>
      <c r="E124" s="12" t="s">
        <v>3042</v>
      </c>
      <c r="F124" s="6"/>
      <c r="G124" s="6"/>
      <c r="H124" s="6"/>
      <c r="I124" s="6"/>
      <c r="J124" s="44" t="s">
        <v>4575</v>
      </c>
      <c r="K124" s="6"/>
      <c r="L124" s="46" t="s">
        <v>5269</v>
      </c>
      <c r="M124" s="12" t="s">
        <v>2004</v>
      </c>
      <c r="N124" s="12" t="s">
        <v>2196</v>
      </c>
      <c r="O124" s="50" t="s">
        <v>6073</v>
      </c>
      <c r="P124" s="56" t="s">
        <v>3276</v>
      </c>
      <c r="Q124" s="13"/>
    </row>
    <row r="125" spans="3:17" x14ac:dyDescent="0.2">
      <c r="C125" s="44" t="s">
        <v>4229</v>
      </c>
      <c r="D125" s="54" t="s">
        <v>993</v>
      </c>
      <c r="E125" s="12" t="s">
        <v>3043</v>
      </c>
      <c r="F125" s="6"/>
      <c r="G125" s="6"/>
      <c r="H125" s="6"/>
      <c r="I125" s="6"/>
      <c r="J125" s="44" t="s">
        <v>4577</v>
      </c>
      <c r="K125" s="6"/>
      <c r="L125" s="46" t="s">
        <v>5271</v>
      </c>
      <c r="M125" s="12" t="s">
        <v>2005</v>
      </c>
      <c r="N125" s="12" t="s">
        <v>2197</v>
      </c>
      <c r="O125" s="50" t="s">
        <v>6075</v>
      </c>
      <c r="P125" s="57" t="s">
        <v>4657</v>
      </c>
      <c r="Q125" s="13"/>
    </row>
    <row r="126" spans="3:17" x14ac:dyDescent="0.2">
      <c r="C126" s="44" t="s">
        <v>4231</v>
      </c>
      <c r="D126" s="54" t="s">
        <v>994</v>
      </c>
      <c r="E126" s="12" t="s">
        <v>3044</v>
      </c>
      <c r="F126" s="6"/>
      <c r="G126" s="6"/>
      <c r="H126" s="6"/>
      <c r="I126" s="6"/>
      <c r="J126" s="44" t="s">
        <v>4579</v>
      </c>
      <c r="K126" s="6"/>
      <c r="L126" s="6"/>
      <c r="M126" s="12" t="s">
        <v>2006</v>
      </c>
      <c r="N126" s="12" t="s">
        <v>2198</v>
      </c>
      <c r="O126" s="50" t="s">
        <v>6077</v>
      </c>
      <c r="P126" s="57" t="s">
        <v>4659</v>
      </c>
      <c r="Q126" s="13"/>
    </row>
    <row r="127" spans="3:17" x14ac:dyDescent="0.2">
      <c r="C127" s="44" t="s">
        <v>4233</v>
      </c>
      <c r="D127" s="54" t="s">
        <v>995</v>
      </c>
      <c r="E127" s="12" t="s">
        <v>3045</v>
      </c>
      <c r="F127" s="6"/>
      <c r="G127" s="6"/>
      <c r="H127" s="6"/>
      <c r="I127" s="6"/>
      <c r="J127" s="44" t="s">
        <v>4581</v>
      </c>
      <c r="K127" s="6"/>
      <c r="L127" s="6"/>
      <c r="M127" s="12" t="s">
        <v>2007</v>
      </c>
      <c r="N127" s="12" t="s">
        <v>2199</v>
      </c>
      <c r="O127" s="50" t="s">
        <v>6079</v>
      </c>
      <c r="P127" s="57" t="s">
        <v>4661</v>
      </c>
      <c r="Q127" s="13"/>
    </row>
    <row r="128" spans="3:17" x14ac:dyDescent="0.2">
      <c r="C128" s="44" t="s">
        <v>4235</v>
      </c>
      <c r="D128" s="54" t="s">
        <v>996</v>
      </c>
      <c r="E128" s="12" t="s">
        <v>3046</v>
      </c>
      <c r="F128" s="6"/>
      <c r="G128" s="6"/>
      <c r="H128" s="6"/>
      <c r="I128" s="6"/>
      <c r="J128" s="44" t="s">
        <v>4583</v>
      </c>
      <c r="K128" s="6"/>
      <c r="L128" s="6"/>
      <c r="M128" s="12" t="s">
        <v>2008</v>
      </c>
      <c r="N128" s="12" t="s">
        <v>2200</v>
      </c>
      <c r="O128" s="50" t="s">
        <v>6081</v>
      </c>
      <c r="P128" s="57" t="s">
        <v>4663</v>
      </c>
      <c r="Q128" s="13"/>
    </row>
    <row r="129" spans="3:17" x14ac:dyDescent="0.2">
      <c r="C129" s="44" t="s">
        <v>4237</v>
      </c>
      <c r="D129" s="54" t="s">
        <v>997</v>
      </c>
      <c r="E129" s="12" t="s">
        <v>3047</v>
      </c>
      <c r="F129" s="6"/>
      <c r="G129" s="6"/>
      <c r="H129" s="6"/>
      <c r="I129" s="6"/>
      <c r="J129" s="44" t="s">
        <v>4585</v>
      </c>
      <c r="K129" s="6"/>
      <c r="L129" s="6"/>
      <c r="M129" s="12" t="s">
        <v>2009</v>
      </c>
      <c r="N129" s="12" t="s">
        <v>2201</v>
      </c>
      <c r="O129" s="50" t="s">
        <v>6083</v>
      </c>
      <c r="P129" s="57" t="s">
        <v>4665</v>
      </c>
      <c r="Q129" s="13"/>
    </row>
    <row r="130" spans="3:17" x14ac:dyDescent="0.2">
      <c r="C130" s="44" t="s">
        <v>4239</v>
      </c>
      <c r="D130" s="54" t="s">
        <v>998</v>
      </c>
      <c r="E130" s="12" t="s">
        <v>3048</v>
      </c>
      <c r="F130" s="6"/>
      <c r="G130" s="6"/>
      <c r="H130" s="6"/>
      <c r="I130" s="6"/>
      <c r="J130" s="44" t="s">
        <v>4587</v>
      </c>
      <c r="K130" s="6"/>
      <c r="L130" s="6"/>
      <c r="M130" s="12" t="s">
        <v>2010</v>
      </c>
      <c r="N130" s="12" t="s">
        <v>2202</v>
      </c>
      <c r="O130" s="50" t="s">
        <v>6085</v>
      </c>
      <c r="P130" s="57" t="s">
        <v>4667</v>
      </c>
      <c r="Q130" s="13"/>
    </row>
    <row r="131" spans="3:17" x14ac:dyDescent="0.2">
      <c r="C131" s="44" t="s">
        <v>4241</v>
      </c>
      <c r="D131" s="54" t="s">
        <v>999</v>
      </c>
      <c r="E131" s="12" t="s">
        <v>3049</v>
      </c>
      <c r="F131" s="6"/>
      <c r="G131" s="6"/>
      <c r="H131" s="6"/>
      <c r="I131" s="6"/>
      <c r="J131" s="44" t="s">
        <v>4589</v>
      </c>
      <c r="K131" s="6"/>
      <c r="L131" s="6"/>
      <c r="M131" s="12" t="s">
        <v>2011</v>
      </c>
      <c r="N131" s="12" t="s">
        <v>2203</v>
      </c>
      <c r="O131" s="50" t="s">
        <v>6087</v>
      </c>
      <c r="P131" s="57" t="s">
        <v>4669</v>
      </c>
      <c r="Q131" s="13"/>
    </row>
    <row r="132" spans="3:17" x14ac:dyDescent="0.2">
      <c r="C132" s="44" t="s">
        <v>4243</v>
      </c>
      <c r="D132" s="54" t="s">
        <v>1000</v>
      </c>
      <c r="E132" s="12" t="s">
        <v>3050</v>
      </c>
      <c r="F132" s="6"/>
      <c r="G132" s="6"/>
      <c r="H132" s="6"/>
      <c r="I132" s="6"/>
      <c r="J132" s="44" t="s">
        <v>4591</v>
      </c>
      <c r="K132" s="6"/>
      <c r="L132" s="6"/>
      <c r="M132" s="12" t="s">
        <v>2012</v>
      </c>
      <c r="N132" s="12" t="s">
        <v>2204</v>
      </c>
      <c r="O132" s="50" t="s">
        <v>6089</v>
      </c>
      <c r="P132" s="57" t="s">
        <v>4671</v>
      </c>
      <c r="Q132" s="13"/>
    </row>
    <row r="133" spans="3:17" x14ac:dyDescent="0.2">
      <c r="C133" s="44" t="s">
        <v>4245</v>
      </c>
      <c r="D133" s="54" t="s">
        <v>1001</v>
      </c>
      <c r="E133" s="12" t="s">
        <v>3051</v>
      </c>
      <c r="F133" s="6"/>
      <c r="G133" s="6"/>
      <c r="H133" s="6"/>
      <c r="I133" s="6"/>
      <c r="J133" s="44" t="s">
        <v>4593</v>
      </c>
      <c r="K133" s="6"/>
      <c r="L133" s="6"/>
      <c r="M133" s="12" t="s">
        <v>2013</v>
      </c>
      <c r="N133" s="12" t="s">
        <v>2205</v>
      </c>
      <c r="O133" s="50" t="s">
        <v>6091</v>
      </c>
      <c r="P133" s="57" t="s">
        <v>4673</v>
      </c>
      <c r="Q133" s="13"/>
    </row>
    <row r="134" spans="3:17" x14ac:dyDescent="0.2">
      <c r="C134" s="44" t="s">
        <v>4247</v>
      </c>
      <c r="D134" s="54" t="s">
        <v>1002</v>
      </c>
      <c r="E134" s="12" t="s">
        <v>3052</v>
      </c>
      <c r="F134" s="6"/>
      <c r="G134" s="6"/>
      <c r="H134" s="6"/>
      <c r="I134" s="6"/>
      <c r="J134" s="44" t="s">
        <v>4595</v>
      </c>
      <c r="K134" s="6"/>
      <c r="L134" s="6"/>
      <c r="M134" s="12" t="s">
        <v>2014</v>
      </c>
      <c r="N134" s="12" t="s">
        <v>2206</v>
      </c>
      <c r="O134" s="50" t="s">
        <v>6093</v>
      </c>
      <c r="P134" s="57" t="s">
        <v>4675</v>
      </c>
      <c r="Q134" s="13"/>
    </row>
    <row r="135" spans="3:17" x14ac:dyDescent="0.2">
      <c r="C135" s="44" t="s">
        <v>4249</v>
      </c>
      <c r="D135" s="54" t="s">
        <v>1003</v>
      </c>
      <c r="E135" s="12" t="s">
        <v>3053</v>
      </c>
      <c r="F135" s="6"/>
      <c r="G135" s="6"/>
      <c r="H135" s="6"/>
      <c r="I135" s="6"/>
      <c r="J135" s="44" t="s">
        <v>4597</v>
      </c>
      <c r="K135" s="6"/>
      <c r="L135" s="6"/>
      <c r="M135" s="12" t="s">
        <v>2015</v>
      </c>
      <c r="N135" s="12" t="s">
        <v>2207</v>
      </c>
      <c r="O135" s="50" t="s">
        <v>6095</v>
      </c>
      <c r="P135" s="57" t="s">
        <v>4677</v>
      </c>
      <c r="Q135" s="13"/>
    </row>
    <row r="136" spans="3:17" x14ac:dyDescent="0.2">
      <c r="C136" s="44" t="s">
        <v>4251</v>
      </c>
      <c r="D136" s="54" t="s">
        <v>1004</v>
      </c>
      <c r="E136" s="12" t="s">
        <v>3054</v>
      </c>
      <c r="F136" s="6"/>
      <c r="G136" s="6"/>
      <c r="H136" s="6"/>
      <c r="I136" s="6"/>
      <c r="J136" s="44" t="s">
        <v>4599</v>
      </c>
      <c r="K136" s="6"/>
      <c r="L136" s="6"/>
      <c r="M136" s="12" t="s">
        <v>2016</v>
      </c>
      <c r="N136" s="12" t="s">
        <v>2208</v>
      </c>
      <c r="O136" s="50" t="s">
        <v>6097</v>
      </c>
      <c r="P136" s="57" t="s">
        <v>4679</v>
      </c>
      <c r="Q136" s="13"/>
    </row>
    <row r="137" spans="3:17" x14ac:dyDescent="0.2">
      <c r="C137" s="44" t="s">
        <v>4253</v>
      </c>
      <c r="D137" s="54" t="s">
        <v>1005</v>
      </c>
      <c r="E137" s="12" t="s">
        <v>3055</v>
      </c>
      <c r="F137" s="6"/>
      <c r="G137" s="6"/>
      <c r="H137" s="6"/>
      <c r="I137" s="6"/>
      <c r="J137" s="44" t="s">
        <v>4601</v>
      </c>
      <c r="K137" s="6"/>
      <c r="L137" s="6"/>
      <c r="M137" s="12" t="s">
        <v>2017</v>
      </c>
      <c r="N137" s="12" t="s">
        <v>2209</v>
      </c>
      <c r="O137" s="50" t="s">
        <v>6099</v>
      </c>
      <c r="P137" s="57" t="s">
        <v>4681</v>
      </c>
      <c r="Q137" s="13"/>
    </row>
    <row r="138" spans="3:17" x14ac:dyDescent="0.2">
      <c r="C138" s="44" t="s">
        <v>4255</v>
      </c>
      <c r="D138" s="54" t="s">
        <v>1006</v>
      </c>
      <c r="E138" s="12" t="s">
        <v>3056</v>
      </c>
      <c r="F138" s="6"/>
      <c r="G138" s="6"/>
      <c r="H138" s="6"/>
      <c r="I138" s="6"/>
      <c r="J138" s="44" t="s">
        <v>4603</v>
      </c>
      <c r="K138" s="6"/>
      <c r="L138" s="6"/>
      <c r="M138" s="12" t="s">
        <v>2018</v>
      </c>
      <c r="N138" s="12" t="s">
        <v>2210</v>
      </c>
      <c r="O138" s="50" t="s">
        <v>6101</v>
      </c>
      <c r="P138" s="57" t="s">
        <v>4683</v>
      </c>
      <c r="Q138" s="13"/>
    </row>
    <row r="139" spans="3:17" x14ac:dyDescent="0.2">
      <c r="C139" s="44" t="s">
        <v>4257</v>
      </c>
      <c r="D139" s="54" t="s">
        <v>1007</v>
      </c>
      <c r="E139" s="12" t="s">
        <v>3057</v>
      </c>
      <c r="F139" s="6"/>
      <c r="G139" s="6"/>
      <c r="H139" s="6"/>
      <c r="I139" s="6"/>
      <c r="J139" s="44" t="s">
        <v>4605</v>
      </c>
      <c r="K139" s="6"/>
      <c r="L139" s="6"/>
      <c r="M139" s="12" t="s">
        <v>2019</v>
      </c>
      <c r="N139" s="12" t="s">
        <v>2211</v>
      </c>
      <c r="O139" s="50" t="s">
        <v>6103</v>
      </c>
      <c r="P139" s="57" t="s">
        <v>4685</v>
      </c>
      <c r="Q139" s="13"/>
    </row>
    <row r="140" spans="3:17" x14ac:dyDescent="0.2">
      <c r="C140" s="44" t="s">
        <v>4259</v>
      </c>
      <c r="D140" s="54" t="s">
        <v>1008</v>
      </c>
      <c r="E140" s="12" t="s">
        <v>3058</v>
      </c>
      <c r="F140" s="6"/>
      <c r="G140" s="6"/>
      <c r="H140" s="6"/>
      <c r="I140" s="6"/>
      <c r="J140" s="44" t="s">
        <v>4607</v>
      </c>
      <c r="K140" s="6"/>
      <c r="L140" s="6"/>
      <c r="M140" s="12" t="s">
        <v>2020</v>
      </c>
      <c r="N140" s="12" t="s">
        <v>2212</v>
      </c>
      <c r="O140" s="50" t="s">
        <v>6105</v>
      </c>
      <c r="P140" s="57" t="s">
        <v>4687</v>
      </c>
      <c r="Q140" s="13"/>
    </row>
    <row r="141" spans="3:17" x14ac:dyDescent="0.2">
      <c r="C141" s="44" t="s">
        <v>4261</v>
      </c>
      <c r="D141" s="54" t="s">
        <v>1009</v>
      </c>
      <c r="E141" s="12" t="s">
        <v>3059</v>
      </c>
      <c r="F141" s="6"/>
      <c r="G141" s="6"/>
      <c r="H141" s="6"/>
      <c r="I141" s="6"/>
      <c r="J141" s="44" t="s">
        <v>4609</v>
      </c>
      <c r="K141" s="6"/>
      <c r="L141" s="6"/>
      <c r="M141" s="12" t="s">
        <v>2021</v>
      </c>
      <c r="N141" s="12" t="s">
        <v>2213</v>
      </c>
      <c r="O141" s="50" t="s">
        <v>6107</v>
      </c>
      <c r="P141" s="57" t="s">
        <v>4689</v>
      </c>
      <c r="Q141" s="13"/>
    </row>
    <row r="142" spans="3:17" x14ac:dyDescent="0.2">
      <c r="C142" s="44" t="s">
        <v>4263</v>
      </c>
      <c r="D142" s="54" t="s">
        <v>1010</v>
      </c>
      <c r="E142" s="12" t="s">
        <v>3060</v>
      </c>
      <c r="F142" s="6"/>
      <c r="G142" s="6"/>
      <c r="H142" s="6"/>
      <c r="I142" s="6"/>
      <c r="J142" s="44" t="s">
        <v>4611</v>
      </c>
      <c r="K142" s="6"/>
      <c r="L142" s="6"/>
      <c r="M142" s="12" t="s">
        <v>2022</v>
      </c>
      <c r="N142" s="12" t="s">
        <v>2214</v>
      </c>
      <c r="O142" s="50" t="s">
        <v>6109</v>
      </c>
      <c r="P142" s="57" t="s">
        <v>4691</v>
      </c>
      <c r="Q142" s="13"/>
    </row>
    <row r="143" spans="3:17" x14ac:dyDescent="0.2">
      <c r="C143" s="44" t="s">
        <v>4265</v>
      </c>
      <c r="D143" s="54" t="s">
        <v>1011</v>
      </c>
      <c r="E143" s="12" t="s">
        <v>3061</v>
      </c>
      <c r="F143" s="6"/>
      <c r="G143" s="6"/>
      <c r="H143" s="6"/>
      <c r="I143" s="6"/>
      <c r="J143" s="44" t="s">
        <v>4613</v>
      </c>
      <c r="K143" s="6"/>
      <c r="L143" s="6"/>
      <c r="M143" s="12" t="s">
        <v>2023</v>
      </c>
      <c r="N143" s="12" t="s">
        <v>2215</v>
      </c>
      <c r="O143" s="50" t="s">
        <v>6111</v>
      </c>
      <c r="P143" s="57" t="s">
        <v>4693</v>
      </c>
      <c r="Q143" s="13"/>
    </row>
    <row r="144" spans="3:17" x14ac:dyDescent="0.2">
      <c r="C144" s="44" t="s">
        <v>4267</v>
      </c>
      <c r="D144" s="54" t="s">
        <v>1012</v>
      </c>
      <c r="E144" s="12" t="s">
        <v>3062</v>
      </c>
      <c r="F144" s="6"/>
      <c r="G144" s="6"/>
      <c r="H144" s="6"/>
      <c r="I144" s="6"/>
      <c r="J144" s="44" t="s">
        <v>4615</v>
      </c>
      <c r="K144" s="6"/>
      <c r="L144" s="6"/>
      <c r="M144" s="12" t="s">
        <v>2024</v>
      </c>
      <c r="N144" s="12" t="s">
        <v>2216</v>
      </c>
      <c r="O144" s="50" t="s">
        <v>6113</v>
      </c>
      <c r="P144" s="57" t="s">
        <v>4695</v>
      </c>
      <c r="Q144" s="13"/>
    </row>
    <row r="145" spans="3:17" x14ac:dyDescent="0.2">
      <c r="C145" s="44" t="s">
        <v>4269</v>
      </c>
      <c r="D145" s="54" t="s">
        <v>1013</v>
      </c>
      <c r="E145" s="12" t="s">
        <v>3063</v>
      </c>
      <c r="F145" s="6"/>
      <c r="G145" s="6"/>
      <c r="H145" s="6"/>
      <c r="I145" s="6"/>
      <c r="J145" s="44" t="s">
        <v>4617</v>
      </c>
      <c r="K145" s="6"/>
      <c r="L145" s="6"/>
      <c r="M145" s="12" t="s">
        <v>2025</v>
      </c>
      <c r="N145" s="12" t="s">
        <v>2217</v>
      </c>
      <c r="O145" s="50" t="s">
        <v>6115</v>
      </c>
      <c r="P145" s="57" t="s">
        <v>4697</v>
      </c>
      <c r="Q145" s="13"/>
    </row>
    <row r="146" spans="3:17" x14ac:dyDescent="0.2">
      <c r="C146" s="44" t="s">
        <v>4271</v>
      </c>
      <c r="D146" s="54" t="s">
        <v>1014</v>
      </c>
      <c r="E146" s="12" t="s">
        <v>3064</v>
      </c>
      <c r="F146" s="6"/>
      <c r="G146" s="6"/>
      <c r="H146" s="6"/>
      <c r="I146" s="6"/>
      <c r="J146" s="44" t="s">
        <v>4619</v>
      </c>
      <c r="K146" s="6"/>
      <c r="L146" s="6"/>
      <c r="M146" s="12" t="s">
        <v>2026</v>
      </c>
      <c r="N146" s="12" t="s">
        <v>2218</v>
      </c>
      <c r="O146" s="50" t="s">
        <v>6117</v>
      </c>
      <c r="P146" s="57" t="s">
        <v>4699</v>
      </c>
      <c r="Q146" s="13"/>
    </row>
    <row r="147" spans="3:17" x14ac:dyDescent="0.2">
      <c r="C147" s="44" t="s">
        <v>4273</v>
      </c>
      <c r="D147" s="54" t="s">
        <v>1015</v>
      </c>
      <c r="E147" s="12" t="s">
        <v>3065</v>
      </c>
      <c r="F147" s="6"/>
      <c r="G147" s="6"/>
      <c r="H147" s="6"/>
      <c r="I147" s="6"/>
      <c r="J147" s="44" t="s">
        <v>4621</v>
      </c>
      <c r="K147" s="6"/>
      <c r="L147" s="6"/>
      <c r="M147" s="12" t="s">
        <v>2027</v>
      </c>
      <c r="N147" s="12" t="s">
        <v>2219</v>
      </c>
      <c r="O147" s="50" t="s">
        <v>6119</v>
      </c>
      <c r="P147" s="57" t="s">
        <v>4701</v>
      </c>
      <c r="Q147" s="13"/>
    </row>
    <row r="148" spans="3:17" x14ac:dyDescent="0.2">
      <c r="C148" s="44" t="s">
        <v>4275</v>
      </c>
      <c r="D148" s="54" t="s">
        <v>1016</v>
      </c>
      <c r="E148" s="12" t="s">
        <v>3066</v>
      </c>
      <c r="F148" s="6"/>
      <c r="G148" s="6"/>
      <c r="H148" s="6"/>
      <c r="I148" s="6"/>
      <c r="J148" s="44" t="s">
        <v>4623</v>
      </c>
      <c r="K148" s="6"/>
      <c r="L148" s="6"/>
      <c r="M148" s="12" t="s">
        <v>2028</v>
      </c>
      <c r="N148" s="12" t="s">
        <v>2220</v>
      </c>
      <c r="O148" s="50" t="s">
        <v>6121</v>
      </c>
      <c r="P148" s="57" t="s">
        <v>4703</v>
      </c>
      <c r="Q148" s="13"/>
    </row>
    <row r="149" spans="3:17" x14ac:dyDescent="0.2">
      <c r="C149" s="44" t="s">
        <v>4277</v>
      </c>
      <c r="D149" s="54" t="s">
        <v>1017</v>
      </c>
      <c r="E149" s="12" t="s">
        <v>3067</v>
      </c>
      <c r="F149" s="6"/>
      <c r="G149" s="6"/>
      <c r="H149" s="6"/>
      <c r="I149" s="6"/>
      <c r="J149" s="44" t="s">
        <v>4625</v>
      </c>
      <c r="K149" s="6"/>
      <c r="L149" s="6"/>
      <c r="M149" s="12" t="s">
        <v>2029</v>
      </c>
      <c r="N149" s="12" t="s">
        <v>2221</v>
      </c>
      <c r="O149" s="50" t="s">
        <v>6123</v>
      </c>
      <c r="P149" s="57" t="s">
        <v>4705</v>
      </c>
      <c r="Q149" s="13"/>
    </row>
    <row r="150" spans="3:17" x14ac:dyDescent="0.2">
      <c r="C150" s="44" t="s">
        <v>4279</v>
      </c>
      <c r="D150" s="54" t="s">
        <v>1018</v>
      </c>
      <c r="E150" s="12" t="s">
        <v>3068</v>
      </c>
      <c r="F150" s="6"/>
      <c r="G150" s="6"/>
      <c r="H150" s="6"/>
      <c r="I150" s="6"/>
      <c r="J150" s="44" t="s">
        <v>4627</v>
      </c>
      <c r="K150" s="6"/>
      <c r="L150" s="6"/>
      <c r="M150" s="12" t="s">
        <v>2030</v>
      </c>
      <c r="N150" s="12" t="s">
        <v>2222</v>
      </c>
      <c r="O150" s="50" t="s">
        <v>6125</v>
      </c>
      <c r="P150" s="57" t="s">
        <v>4707</v>
      </c>
      <c r="Q150" s="13"/>
    </row>
    <row r="151" spans="3:17" x14ac:dyDescent="0.2">
      <c r="C151" s="44" t="s">
        <v>4281</v>
      </c>
      <c r="D151" s="54" t="s">
        <v>1019</v>
      </c>
      <c r="E151" s="12" t="s">
        <v>3069</v>
      </c>
      <c r="F151" s="6"/>
      <c r="G151" s="6"/>
      <c r="H151" s="6"/>
      <c r="I151" s="6"/>
      <c r="J151" s="44" t="s">
        <v>4629</v>
      </c>
      <c r="K151" s="6"/>
      <c r="L151" s="6"/>
      <c r="M151" s="12" t="s">
        <v>2031</v>
      </c>
      <c r="N151" s="12" t="s">
        <v>2223</v>
      </c>
      <c r="O151" s="50" t="s">
        <v>6127</v>
      </c>
      <c r="P151" s="57" t="s">
        <v>4709</v>
      </c>
      <c r="Q151" s="13"/>
    </row>
    <row r="152" spans="3:17" x14ac:dyDescent="0.2">
      <c r="C152" s="44" t="s">
        <v>4283</v>
      </c>
      <c r="D152" s="54" t="s">
        <v>1020</v>
      </c>
      <c r="E152" s="12" t="s">
        <v>3070</v>
      </c>
      <c r="F152" s="6"/>
      <c r="G152" s="6"/>
      <c r="H152" s="6"/>
      <c r="I152" s="6"/>
      <c r="J152" s="44" t="s">
        <v>4631</v>
      </c>
      <c r="K152" s="6"/>
      <c r="L152" s="6"/>
      <c r="M152" s="12" t="s">
        <v>2032</v>
      </c>
      <c r="N152" s="12" t="s">
        <v>2224</v>
      </c>
      <c r="O152" s="50" t="s">
        <v>6129</v>
      </c>
      <c r="P152" s="57" t="s">
        <v>4711</v>
      </c>
      <c r="Q152" s="13"/>
    </row>
    <row r="153" spans="3:17" x14ac:dyDescent="0.2">
      <c r="C153" s="44" t="s">
        <v>4285</v>
      </c>
      <c r="D153" s="54" t="s">
        <v>1021</v>
      </c>
      <c r="E153" s="12" t="s">
        <v>3071</v>
      </c>
      <c r="F153" s="6"/>
      <c r="G153" s="6"/>
      <c r="H153" s="6"/>
      <c r="I153" s="6"/>
      <c r="J153" s="44" t="s">
        <v>4633</v>
      </c>
      <c r="K153" s="6"/>
      <c r="L153" s="6"/>
      <c r="M153" s="12" t="s">
        <v>2033</v>
      </c>
      <c r="N153" s="12" t="s">
        <v>2225</v>
      </c>
      <c r="O153" s="50" t="s">
        <v>6131</v>
      </c>
      <c r="P153" s="57" t="s">
        <v>4713</v>
      </c>
      <c r="Q153" s="13"/>
    </row>
    <row r="154" spans="3:17" x14ac:dyDescent="0.2">
      <c r="C154" s="44" t="s">
        <v>4287</v>
      </c>
      <c r="D154" s="54" t="s">
        <v>1022</v>
      </c>
      <c r="E154" s="12" t="s">
        <v>3072</v>
      </c>
      <c r="F154" s="6"/>
      <c r="G154" s="6"/>
      <c r="H154" s="6"/>
      <c r="I154" s="6"/>
      <c r="J154" s="44" t="s">
        <v>4635</v>
      </c>
      <c r="K154" s="6"/>
      <c r="L154" s="6"/>
      <c r="M154" s="12" t="s">
        <v>2034</v>
      </c>
      <c r="N154" s="12" t="s">
        <v>2226</v>
      </c>
      <c r="O154" s="50" t="s">
        <v>6133</v>
      </c>
      <c r="P154" s="57" t="s">
        <v>4715</v>
      </c>
      <c r="Q154" s="13"/>
    </row>
    <row r="155" spans="3:17" x14ac:dyDescent="0.2">
      <c r="C155" s="44" t="s">
        <v>4289</v>
      </c>
      <c r="D155" s="54" t="s">
        <v>1023</v>
      </c>
      <c r="E155" s="12" t="s">
        <v>3073</v>
      </c>
      <c r="F155" s="6"/>
      <c r="G155" s="6"/>
      <c r="H155" s="6"/>
      <c r="I155" s="6"/>
      <c r="J155" s="44" t="s">
        <v>4637</v>
      </c>
      <c r="K155" s="6"/>
      <c r="L155" s="6"/>
      <c r="M155" s="12" t="s">
        <v>2035</v>
      </c>
      <c r="N155" s="12" t="s">
        <v>2227</v>
      </c>
      <c r="O155" s="50" t="s">
        <v>6135</v>
      </c>
      <c r="P155" s="57" t="s">
        <v>4717</v>
      </c>
      <c r="Q155" s="13"/>
    </row>
    <row r="156" spans="3:17" x14ac:dyDescent="0.2">
      <c r="C156" s="44" t="s">
        <v>4291</v>
      </c>
      <c r="D156" s="54" t="s">
        <v>1024</v>
      </c>
      <c r="E156" s="12" t="s">
        <v>3074</v>
      </c>
      <c r="F156" s="6"/>
      <c r="G156" s="6"/>
      <c r="H156" s="6"/>
      <c r="I156" s="6"/>
      <c r="J156" s="44" t="s">
        <v>4639</v>
      </c>
      <c r="K156" s="6"/>
      <c r="L156" s="6"/>
      <c r="M156" s="12" t="s">
        <v>2036</v>
      </c>
      <c r="N156" s="12" t="s">
        <v>2228</v>
      </c>
      <c r="O156" s="50" t="s">
        <v>6137</v>
      </c>
      <c r="P156" s="57" t="s">
        <v>4719</v>
      </c>
      <c r="Q156" s="13"/>
    </row>
    <row r="157" spans="3:17" x14ac:dyDescent="0.2">
      <c r="C157" s="44" t="s">
        <v>4293</v>
      </c>
      <c r="D157" s="54" t="s">
        <v>1025</v>
      </c>
      <c r="E157" s="12" t="s">
        <v>3075</v>
      </c>
      <c r="F157" s="6"/>
      <c r="G157" s="6"/>
      <c r="H157" s="6"/>
      <c r="I157" s="6"/>
      <c r="J157" s="44" t="s">
        <v>4641</v>
      </c>
      <c r="K157" s="6"/>
      <c r="L157" s="6"/>
      <c r="M157" s="12" t="s">
        <v>2037</v>
      </c>
      <c r="N157" s="12" t="s">
        <v>2229</v>
      </c>
      <c r="O157" s="50" t="s">
        <v>6139</v>
      </c>
      <c r="P157" s="57" t="s">
        <v>4721</v>
      </c>
      <c r="Q157" s="13"/>
    </row>
    <row r="158" spans="3:17" x14ac:dyDescent="0.2">
      <c r="C158" s="44" t="s">
        <v>4295</v>
      </c>
      <c r="D158" s="54" t="s">
        <v>1026</v>
      </c>
      <c r="E158" s="12" t="s">
        <v>3076</v>
      </c>
      <c r="F158" s="6"/>
      <c r="G158" s="6"/>
      <c r="H158" s="6"/>
      <c r="I158" s="6"/>
      <c r="J158" s="44" t="s">
        <v>4643</v>
      </c>
      <c r="K158" s="6"/>
      <c r="L158" s="6"/>
      <c r="M158" s="12" t="s">
        <v>2038</v>
      </c>
      <c r="N158" s="12" t="s">
        <v>2230</v>
      </c>
      <c r="O158" s="50" t="s">
        <v>6141</v>
      </c>
      <c r="P158" s="57" t="s">
        <v>4723</v>
      </c>
      <c r="Q158" s="13"/>
    </row>
    <row r="159" spans="3:17" x14ac:dyDescent="0.2">
      <c r="C159" s="44" t="s">
        <v>4297</v>
      </c>
      <c r="D159" s="54" t="s">
        <v>1027</v>
      </c>
      <c r="E159" s="12" t="s">
        <v>3077</v>
      </c>
      <c r="F159" s="6"/>
      <c r="G159" s="6"/>
      <c r="H159" s="6"/>
      <c r="I159" s="6"/>
      <c r="J159" s="44" t="s">
        <v>4645</v>
      </c>
      <c r="K159" s="6"/>
      <c r="L159" s="6"/>
      <c r="M159" s="12" t="s">
        <v>2039</v>
      </c>
      <c r="N159" s="12" t="s">
        <v>2231</v>
      </c>
      <c r="O159" s="50" t="s">
        <v>6143</v>
      </c>
      <c r="P159" s="57" t="s">
        <v>4725</v>
      </c>
      <c r="Q159" s="13"/>
    </row>
    <row r="160" spans="3:17" x14ac:dyDescent="0.2">
      <c r="C160" s="44" t="s">
        <v>4299</v>
      </c>
      <c r="D160" s="54" t="s">
        <v>1028</v>
      </c>
      <c r="E160" s="12" t="s">
        <v>3078</v>
      </c>
      <c r="F160" s="6"/>
      <c r="G160" s="6"/>
      <c r="H160" s="6"/>
      <c r="I160" s="6"/>
      <c r="J160" s="44" t="s">
        <v>4647</v>
      </c>
      <c r="K160" s="6"/>
      <c r="L160" s="6"/>
      <c r="M160" s="12" t="s">
        <v>2040</v>
      </c>
      <c r="N160" s="12" t="s">
        <v>2232</v>
      </c>
      <c r="O160" s="50" t="s">
        <v>6145</v>
      </c>
      <c r="P160" s="57" t="s">
        <v>4727</v>
      </c>
      <c r="Q160" s="13"/>
    </row>
    <row r="161" spans="3:17" x14ac:dyDescent="0.2">
      <c r="C161" s="44" t="s">
        <v>4301</v>
      </c>
      <c r="D161" s="54" t="s">
        <v>1029</v>
      </c>
      <c r="E161" s="12" t="s">
        <v>3079</v>
      </c>
      <c r="F161" s="6"/>
      <c r="G161" s="6"/>
      <c r="H161" s="6"/>
      <c r="I161" s="6"/>
      <c r="J161" s="44" t="s">
        <v>4649</v>
      </c>
      <c r="K161" s="6"/>
      <c r="L161" s="6"/>
      <c r="M161" s="12" t="s">
        <v>2041</v>
      </c>
      <c r="N161" s="12" t="s">
        <v>2233</v>
      </c>
      <c r="O161" s="50" t="s">
        <v>6147</v>
      </c>
      <c r="P161" s="57" t="s">
        <v>4729</v>
      </c>
      <c r="Q161" s="13"/>
    </row>
    <row r="162" spans="3:17" x14ac:dyDescent="0.2">
      <c r="C162" s="44" t="s">
        <v>4303</v>
      </c>
      <c r="D162" s="54" t="s">
        <v>1030</v>
      </c>
      <c r="E162" s="12" t="s">
        <v>3080</v>
      </c>
      <c r="F162" s="6"/>
      <c r="G162" s="6"/>
      <c r="H162" s="6"/>
      <c r="I162" s="6"/>
      <c r="J162" s="44" t="s">
        <v>4651</v>
      </c>
      <c r="K162" s="6"/>
      <c r="L162" s="6"/>
      <c r="M162" s="12" t="s">
        <v>2042</v>
      </c>
      <c r="N162" s="12" t="s">
        <v>2234</v>
      </c>
      <c r="O162" s="50" t="s">
        <v>6149</v>
      </c>
      <c r="P162" s="57" t="s">
        <v>4731</v>
      </c>
      <c r="Q162" s="13"/>
    </row>
    <row r="163" spans="3:17" x14ac:dyDescent="0.2">
      <c r="C163" s="44" t="s">
        <v>4305</v>
      </c>
      <c r="D163" s="54" t="s">
        <v>1031</v>
      </c>
      <c r="E163" s="12" t="s">
        <v>3081</v>
      </c>
      <c r="F163" s="6"/>
      <c r="G163" s="6"/>
      <c r="H163" s="6"/>
      <c r="I163" s="6"/>
      <c r="J163" s="44" t="s">
        <v>4653</v>
      </c>
      <c r="K163" s="6"/>
      <c r="L163" s="6"/>
      <c r="M163" s="12" t="s">
        <v>2043</v>
      </c>
      <c r="N163" s="12" t="s">
        <v>2235</v>
      </c>
      <c r="O163" s="50" t="s">
        <v>6151</v>
      </c>
      <c r="P163" s="57" t="s">
        <v>4733</v>
      </c>
      <c r="Q163" s="13"/>
    </row>
    <row r="164" spans="3:17" x14ac:dyDescent="0.2">
      <c r="C164" s="44" t="s">
        <v>4307</v>
      </c>
      <c r="D164" s="54" t="s">
        <v>1032</v>
      </c>
      <c r="E164" s="12" t="s">
        <v>3082</v>
      </c>
      <c r="F164" s="6"/>
      <c r="G164" s="6"/>
      <c r="H164" s="6"/>
      <c r="I164" s="6"/>
      <c r="J164" s="44" t="s">
        <v>4655</v>
      </c>
      <c r="K164" s="6"/>
      <c r="L164" s="6"/>
      <c r="M164" s="12" t="s">
        <v>2044</v>
      </c>
      <c r="N164" s="12" t="s">
        <v>2236</v>
      </c>
      <c r="O164" s="50" t="s">
        <v>6153</v>
      </c>
      <c r="P164" s="57" t="s">
        <v>4735</v>
      </c>
      <c r="Q164" s="13"/>
    </row>
    <row r="165" spans="3:17" x14ac:dyDescent="0.2">
      <c r="C165" s="44" t="s">
        <v>4309</v>
      </c>
      <c r="D165" s="54" t="s">
        <v>1033</v>
      </c>
      <c r="E165" s="12" t="s">
        <v>3083</v>
      </c>
      <c r="F165" s="6"/>
      <c r="G165" s="6"/>
      <c r="H165" s="6"/>
      <c r="I165" s="6"/>
      <c r="J165" s="45" t="s">
        <v>5009</v>
      </c>
      <c r="K165" s="6"/>
      <c r="L165" s="6"/>
      <c r="M165" s="12" t="s">
        <v>2045</v>
      </c>
      <c r="N165" s="12" t="s">
        <v>2237</v>
      </c>
      <c r="O165" s="50" t="s">
        <v>6155</v>
      </c>
      <c r="P165" s="57" t="s">
        <v>4737</v>
      </c>
      <c r="Q165" s="13"/>
    </row>
    <row r="166" spans="3:17" x14ac:dyDescent="0.2">
      <c r="C166" s="44" t="s">
        <v>4311</v>
      </c>
      <c r="D166" s="54" t="s">
        <v>1034</v>
      </c>
      <c r="E166" s="12" t="s">
        <v>3084</v>
      </c>
      <c r="F166" s="6"/>
      <c r="G166" s="6"/>
      <c r="H166" s="6"/>
      <c r="I166" s="6"/>
      <c r="J166" s="45" t="s">
        <v>5011</v>
      </c>
      <c r="K166" s="6"/>
      <c r="L166" s="6"/>
      <c r="M166" s="12" t="s">
        <v>2046</v>
      </c>
      <c r="N166" s="12" t="s">
        <v>2238</v>
      </c>
      <c r="O166" s="50" t="s">
        <v>6157</v>
      </c>
      <c r="P166" s="57" t="s">
        <v>4739</v>
      </c>
      <c r="Q166" s="13"/>
    </row>
    <row r="167" spans="3:17" x14ac:dyDescent="0.2">
      <c r="C167" s="44" t="s">
        <v>4313</v>
      </c>
      <c r="D167" s="54" t="s">
        <v>1035</v>
      </c>
      <c r="E167" s="12" t="s">
        <v>3085</v>
      </c>
      <c r="F167" s="6"/>
      <c r="G167" s="6"/>
      <c r="H167" s="6"/>
      <c r="I167" s="6"/>
      <c r="J167" s="45" t="s">
        <v>5013</v>
      </c>
      <c r="K167" s="6"/>
      <c r="L167" s="6"/>
      <c r="M167" s="12" t="s">
        <v>2047</v>
      </c>
      <c r="N167" s="12" t="s">
        <v>2239</v>
      </c>
      <c r="O167" s="50" t="s">
        <v>6159</v>
      </c>
      <c r="P167" s="57" t="s">
        <v>4741</v>
      </c>
      <c r="Q167" s="13"/>
    </row>
    <row r="168" spans="3:17" x14ac:dyDescent="0.2">
      <c r="C168" s="44" t="s">
        <v>4315</v>
      </c>
      <c r="D168" s="54" t="s">
        <v>1036</v>
      </c>
      <c r="E168" s="12" t="s">
        <v>3086</v>
      </c>
      <c r="F168" s="6"/>
      <c r="G168" s="6"/>
      <c r="H168" s="6"/>
      <c r="I168" s="6"/>
      <c r="J168" s="45" t="s">
        <v>5015</v>
      </c>
      <c r="K168" s="6"/>
      <c r="L168" s="6"/>
      <c r="M168" s="12" t="s">
        <v>2048</v>
      </c>
      <c r="N168" s="12" t="s">
        <v>2240</v>
      </c>
      <c r="O168" s="50" t="s">
        <v>6161</v>
      </c>
      <c r="P168" s="57" t="s">
        <v>4743</v>
      </c>
      <c r="Q168" s="13"/>
    </row>
    <row r="169" spans="3:17" x14ac:dyDescent="0.2">
      <c r="C169" s="44" t="s">
        <v>4317</v>
      </c>
      <c r="D169" s="54" t="s">
        <v>1037</v>
      </c>
      <c r="E169" s="12" t="s">
        <v>3087</v>
      </c>
      <c r="F169" s="6"/>
      <c r="G169" s="6"/>
      <c r="H169" s="6"/>
      <c r="I169" s="6"/>
      <c r="J169" s="48" t="s">
        <v>5593</v>
      </c>
      <c r="K169" s="6"/>
      <c r="L169" s="6"/>
      <c r="M169" s="12" t="s">
        <v>2049</v>
      </c>
      <c r="N169" s="12" t="s">
        <v>2241</v>
      </c>
      <c r="O169" s="50" t="s">
        <v>6163</v>
      </c>
      <c r="P169" s="57" t="s">
        <v>4745</v>
      </c>
      <c r="Q169" s="13"/>
    </row>
    <row r="170" spans="3:17" x14ac:dyDescent="0.2">
      <c r="C170" s="44" t="s">
        <v>4319</v>
      </c>
      <c r="D170" s="54" t="s">
        <v>1038</v>
      </c>
      <c r="E170" s="12" t="s">
        <v>3088</v>
      </c>
      <c r="F170" s="6"/>
      <c r="G170" s="6"/>
      <c r="H170" s="6"/>
      <c r="I170" s="6"/>
      <c r="J170" s="48" t="s">
        <v>5595</v>
      </c>
      <c r="K170" s="6"/>
      <c r="L170" s="6"/>
      <c r="M170" s="12" t="s">
        <v>2050</v>
      </c>
      <c r="N170" s="12" t="s">
        <v>2242</v>
      </c>
      <c r="O170" s="50" t="s">
        <v>6165</v>
      </c>
      <c r="P170" s="57" t="s">
        <v>4747</v>
      </c>
      <c r="Q170" s="13"/>
    </row>
    <row r="171" spans="3:17" x14ac:dyDescent="0.2">
      <c r="C171" s="44" t="s">
        <v>4321</v>
      </c>
      <c r="D171" s="54" t="s">
        <v>1039</v>
      </c>
      <c r="E171" s="12" t="s">
        <v>3089</v>
      </c>
      <c r="F171" s="6"/>
      <c r="G171" s="6"/>
      <c r="H171" s="6"/>
      <c r="I171" s="6"/>
      <c r="J171" s="48" t="s">
        <v>5640</v>
      </c>
      <c r="K171" s="6"/>
      <c r="L171" s="6"/>
      <c r="M171" s="12" t="s">
        <v>2051</v>
      </c>
      <c r="N171" s="12" t="s">
        <v>2243</v>
      </c>
      <c r="O171" s="50" t="s">
        <v>6167</v>
      </c>
      <c r="P171" s="57" t="s">
        <v>4749</v>
      </c>
      <c r="Q171" s="13"/>
    </row>
    <row r="172" spans="3:17" x14ac:dyDescent="0.2">
      <c r="C172" s="44" t="s">
        <v>4323</v>
      </c>
      <c r="D172" s="54" t="s">
        <v>1040</v>
      </c>
      <c r="E172" s="12" t="s">
        <v>3090</v>
      </c>
      <c r="F172" s="6"/>
      <c r="G172" s="6"/>
      <c r="H172" s="6"/>
      <c r="I172" s="6"/>
      <c r="J172" s="48" t="s">
        <v>5642</v>
      </c>
      <c r="K172" s="6"/>
      <c r="L172" s="6"/>
      <c r="M172" s="12" t="s">
        <v>2052</v>
      </c>
      <c r="N172" s="12" t="s">
        <v>2244</v>
      </c>
      <c r="O172" s="50" t="s">
        <v>6169</v>
      </c>
      <c r="P172" s="57" t="s">
        <v>4751</v>
      </c>
      <c r="Q172" s="13"/>
    </row>
    <row r="173" spans="3:17" x14ac:dyDescent="0.2">
      <c r="C173" s="44" t="s">
        <v>4325</v>
      </c>
      <c r="D173" s="54" t="s">
        <v>1041</v>
      </c>
      <c r="E173" s="12" t="s">
        <v>3091</v>
      </c>
      <c r="F173" s="6"/>
      <c r="G173" s="6"/>
      <c r="H173" s="6"/>
      <c r="I173" s="6"/>
      <c r="J173" s="48" t="s">
        <v>5688</v>
      </c>
      <c r="K173" s="6"/>
      <c r="L173" s="6"/>
      <c r="M173" s="12" t="s">
        <v>2053</v>
      </c>
      <c r="N173" s="12" t="s">
        <v>2245</v>
      </c>
      <c r="O173" s="50" t="s">
        <v>6171</v>
      </c>
      <c r="P173" s="57" t="s">
        <v>4753</v>
      </c>
      <c r="Q173" s="13"/>
    </row>
    <row r="174" spans="3:17" x14ac:dyDescent="0.2">
      <c r="C174" s="44" t="s">
        <v>4327</v>
      </c>
      <c r="D174" s="54" t="s">
        <v>1042</v>
      </c>
      <c r="E174" s="12" t="s">
        <v>3092</v>
      </c>
      <c r="F174" s="6"/>
      <c r="G174" s="6"/>
      <c r="H174" s="6"/>
      <c r="I174" s="6"/>
      <c r="J174" s="48" t="s">
        <v>5690</v>
      </c>
      <c r="K174" s="6"/>
      <c r="L174" s="6"/>
      <c r="M174" s="12" t="s">
        <v>2054</v>
      </c>
      <c r="N174" s="12" t="s">
        <v>2246</v>
      </c>
      <c r="O174" s="50" t="s">
        <v>6173</v>
      </c>
      <c r="P174" s="57" t="s">
        <v>4755</v>
      </c>
      <c r="Q174" s="13"/>
    </row>
    <row r="175" spans="3:17" x14ac:dyDescent="0.2">
      <c r="C175" s="44" t="s">
        <v>4329</v>
      </c>
      <c r="D175" s="54" t="s">
        <v>1043</v>
      </c>
      <c r="E175" s="12" t="s">
        <v>3093</v>
      </c>
      <c r="F175" s="6"/>
      <c r="G175" s="6"/>
      <c r="H175" s="6"/>
      <c r="I175" s="6"/>
      <c r="J175" s="48" t="s">
        <v>5735</v>
      </c>
      <c r="K175" s="6"/>
      <c r="L175" s="6"/>
      <c r="M175" s="12" t="s">
        <v>2055</v>
      </c>
      <c r="N175" s="12" t="s">
        <v>2247</v>
      </c>
      <c r="O175" s="50" t="s">
        <v>6175</v>
      </c>
      <c r="P175" s="57" t="s">
        <v>4757</v>
      </c>
      <c r="Q175" s="13"/>
    </row>
    <row r="176" spans="3:17" x14ac:dyDescent="0.2">
      <c r="C176" s="44" t="s">
        <v>4331</v>
      </c>
      <c r="D176" s="54" t="s">
        <v>1044</v>
      </c>
      <c r="E176" s="12" t="s">
        <v>3094</v>
      </c>
      <c r="F176" s="6"/>
      <c r="G176" s="6"/>
      <c r="H176" s="6"/>
      <c r="I176" s="6"/>
      <c r="J176" s="48" t="s">
        <v>5737</v>
      </c>
      <c r="K176" s="6"/>
      <c r="L176" s="6"/>
      <c r="M176" s="12" t="s">
        <v>2056</v>
      </c>
      <c r="N176" s="12" t="s">
        <v>2248</v>
      </c>
      <c r="O176" s="50" t="s">
        <v>6177</v>
      </c>
      <c r="P176" s="57" t="s">
        <v>4759</v>
      </c>
      <c r="Q176" s="13"/>
    </row>
    <row r="177" spans="3:17" x14ac:dyDescent="0.2">
      <c r="C177" s="44" t="s">
        <v>4333</v>
      </c>
      <c r="D177" s="54" t="s">
        <v>1045</v>
      </c>
      <c r="E177" s="12" t="s">
        <v>3095</v>
      </c>
      <c r="F177" s="6"/>
      <c r="G177" s="6"/>
      <c r="H177" s="6"/>
      <c r="I177" s="6"/>
      <c r="J177" s="49" t="s">
        <v>5766</v>
      </c>
      <c r="K177" s="6"/>
      <c r="L177" s="6"/>
      <c r="M177" s="12" t="s">
        <v>2057</v>
      </c>
      <c r="N177" s="12" t="s">
        <v>2249</v>
      </c>
      <c r="O177" s="50" t="s">
        <v>6179</v>
      </c>
      <c r="P177" s="57" t="s">
        <v>4761</v>
      </c>
      <c r="Q177" s="13"/>
    </row>
    <row r="178" spans="3:17" x14ac:dyDescent="0.2">
      <c r="C178" s="44" t="s">
        <v>4335</v>
      </c>
      <c r="D178" s="54" t="s">
        <v>1046</v>
      </c>
      <c r="E178" s="12" t="s">
        <v>3096</v>
      </c>
      <c r="F178" s="6"/>
      <c r="G178" s="6"/>
      <c r="H178" s="6"/>
      <c r="I178" s="6"/>
      <c r="J178" s="49" t="s">
        <v>5783</v>
      </c>
      <c r="K178" s="6"/>
      <c r="L178" s="6"/>
      <c r="M178" s="12" t="s">
        <v>2058</v>
      </c>
      <c r="N178" s="12" t="s">
        <v>2250</v>
      </c>
      <c r="O178" s="50" t="s">
        <v>6181</v>
      </c>
      <c r="P178" s="57" t="s">
        <v>4763</v>
      </c>
      <c r="Q178" s="13"/>
    </row>
    <row r="179" spans="3:17" x14ac:dyDescent="0.2">
      <c r="C179" s="44" t="s">
        <v>4337</v>
      </c>
      <c r="D179" s="54" t="s">
        <v>1047</v>
      </c>
      <c r="E179" s="12" t="s">
        <v>3097</v>
      </c>
      <c r="F179" s="6"/>
      <c r="G179" s="6"/>
      <c r="H179" s="6"/>
      <c r="I179" s="6"/>
      <c r="J179" s="62" t="s">
        <v>5801</v>
      </c>
      <c r="K179" s="6"/>
      <c r="L179" s="6"/>
      <c r="M179" s="12" t="s">
        <v>2059</v>
      </c>
      <c r="N179" s="12" t="s">
        <v>2251</v>
      </c>
      <c r="O179" s="50" t="s">
        <v>6243</v>
      </c>
      <c r="P179" s="57" t="s">
        <v>4765</v>
      </c>
      <c r="Q179" s="13"/>
    </row>
    <row r="180" spans="3:17" x14ac:dyDescent="0.2">
      <c r="C180" s="44" t="s">
        <v>4339</v>
      </c>
      <c r="D180" s="54" t="s">
        <v>1048</v>
      </c>
      <c r="E180" s="12" t="s">
        <v>3098</v>
      </c>
      <c r="F180" s="6"/>
      <c r="G180" s="6"/>
      <c r="H180" s="6"/>
      <c r="I180" s="6"/>
      <c r="J180" s="62" t="s">
        <v>5818</v>
      </c>
      <c r="K180" s="6"/>
      <c r="L180" s="6"/>
      <c r="M180" s="12" t="s">
        <v>2060</v>
      </c>
      <c r="N180" s="12" t="s">
        <v>2252</v>
      </c>
      <c r="O180" s="50" t="s">
        <v>6245</v>
      </c>
      <c r="P180" s="57" t="s">
        <v>4767</v>
      </c>
      <c r="Q180" s="13"/>
    </row>
    <row r="181" spans="3:17" x14ac:dyDescent="0.2">
      <c r="C181" s="44" t="s">
        <v>4341</v>
      </c>
      <c r="D181" s="54" t="s">
        <v>1049</v>
      </c>
      <c r="E181" s="12" t="s">
        <v>3099</v>
      </c>
      <c r="F181" s="6"/>
      <c r="G181" s="6"/>
      <c r="H181" s="6"/>
      <c r="I181" s="6"/>
      <c r="J181" s="62" t="s">
        <v>5836</v>
      </c>
      <c r="K181" s="6"/>
      <c r="L181" s="6"/>
      <c r="M181" s="12" t="s">
        <v>2061</v>
      </c>
      <c r="N181" s="12" t="s">
        <v>2253</v>
      </c>
      <c r="O181" s="50" t="s">
        <v>6247</v>
      </c>
      <c r="P181" s="57" t="s">
        <v>4769</v>
      </c>
      <c r="Q181" s="13"/>
    </row>
    <row r="182" spans="3:17" x14ac:dyDescent="0.2">
      <c r="C182" s="44" t="s">
        <v>4343</v>
      </c>
      <c r="D182" s="54" t="s">
        <v>1050</v>
      </c>
      <c r="E182" s="12" t="s">
        <v>3100</v>
      </c>
      <c r="F182" s="6"/>
      <c r="G182" s="6"/>
      <c r="H182" s="6"/>
      <c r="I182" s="6"/>
      <c r="J182" s="62" t="s">
        <v>5854</v>
      </c>
      <c r="K182" s="6"/>
      <c r="L182" s="6"/>
      <c r="M182" s="12" t="s">
        <v>2062</v>
      </c>
      <c r="N182" s="12" t="s">
        <v>2254</v>
      </c>
      <c r="O182" s="50" t="s">
        <v>6249</v>
      </c>
      <c r="P182" s="57" t="s">
        <v>4771</v>
      </c>
      <c r="Q182" s="13"/>
    </row>
    <row r="183" spans="3:17" x14ac:dyDescent="0.2">
      <c r="C183" s="44" t="s">
        <v>4345</v>
      </c>
      <c r="D183" s="54" t="s">
        <v>1051</v>
      </c>
      <c r="E183" s="12" t="s">
        <v>3101</v>
      </c>
      <c r="F183" s="6"/>
      <c r="G183" s="6"/>
      <c r="H183" s="6"/>
      <c r="I183" s="6"/>
      <c r="J183" s="62" t="s">
        <v>5872</v>
      </c>
      <c r="K183" s="6"/>
      <c r="L183" s="6"/>
      <c r="M183" s="12" t="s">
        <v>2063</v>
      </c>
      <c r="N183" s="12" t="s">
        <v>2255</v>
      </c>
      <c r="O183" s="50" t="s">
        <v>6251</v>
      </c>
      <c r="P183" s="57" t="s">
        <v>4773</v>
      </c>
      <c r="Q183" s="13"/>
    </row>
    <row r="184" spans="3:17" x14ac:dyDescent="0.2">
      <c r="C184" s="44" t="s">
        <v>4347</v>
      </c>
      <c r="D184" s="54" t="s">
        <v>1052</v>
      </c>
      <c r="E184" s="12" t="s">
        <v>3102</v>
      </c>
      <c r="F184" s="6"/>
      <c r="G184" s="6"/>
      <c r="H184" s="6"/>
      <c r="I184" s="6"/>
      <c r="J184" s="62" t="s">
        <v>5889</v>
      </c>
      <c r="K184" s="6"/>
      <c r="L184" s="6"/>
      <c r="M184" s="12" t="s">
        <v>2064</v>
      </c>
      <c r="N184" s="12" t="s">
        <v>2256</v>
      </c>
      <c r="O184" s="50" t="s">
        <v>6253</v>
      </c>
      <c r="P184" s="57" t="s">
        <v>4775</v>
      </c>
      <c r="Q184" s="13"/>
    </row>
    <row r="185" spans="3:17" x14ac:dyDescent="0.2">
      <c r="C185" s="44" t="s">
        <v>4349</v>
      </c>
      <c r="D185" s="54" t="s">
        <v>1053</v>
      </c>
      <c r="E185" s="12" t="s">
        <v>3103</v>
      </c>
      <c r="F185" s="6"/>
      <c r="G185" s="6"/>
      <c r="H185" s="6"/>
      <c r="I185" s="6"/>
      <c r="J185" s="6"/>
      <c r="K185" s="6"/>
      <c r="L185" s="6"/>
      <c r="M185" s="12" t="s">
        <v>2065</v>
      </c>
      <c r="N185" s="12" t="s">
        <v>2257</v>
      </c>
      <c r="O185" s="50" t="s">
        <v>6255</v>
      </c>
      <c r="P185" s="57" t="s">
        <v>4777</v>
      </c>
      <c r="Q185" s="13"/>
    </row>
    <row r="186" spans="3:17" x14ac:dyDescent="0.2">
      <c r="C186" s="44" t="s">
        <v>4351</v>
      </c>
      <c r="D186" s="54" t="s">
        <v>1054</v>
      </c>
      <c r="E186" s="12" t="s">
        <v>3104</v>
      </c>
      <c r="F186" s="6"/>
      <c r="G186" s="6"/>
      <c r="H186" s="6"/>
      <c r="I186" s="6"/>
      <c r="J186" s="6"/>
      <c r="K186" s="6"/>
      <c r="L186" s="6"/>
      <c r="M186" s="12" t="s">
        <v>2066</v>
      </c>
      <c r="N186" s="12" t="s">
        <v>2258</v>
      </c>
      <c r="O186" s="50" t="s">
        <v>6257</v>
      </c>
      <c r="P186" s="57" t="s">
        <v>4779</v>
      </c>
      <c r="Q186" s="13"/>
    </row>
    <row r="187" spans="3:17" x14ac:dyDescent="0.2">
      <c r="C187" s="44" t="s">
        <v>4353</v>
      </c>
      <c r="D187" s="54" t="s">
        <v>1055</v>
      </c>
      <c r="E187" s="12" t="s">
        <v>3105</v>
      </c>
      <c r="F187" s="6"/>
      <c r="G187" s="6"/>
      <c r="H187" s="6"/>
      <c r="I187" s="6"/>
      <c r="J187" s="6"/>
      <c r="K187" s="6"/>
      <c r="L187" s="6"/>
      <c r="M187" s="12" t="s">
        <v>2067</v>
      </c>
      <c r="N187" s="12" t="s">
        <v>2259</v>
      </c>
      <c r="O187" s="50" t="s">
        <v>6259</v>
      </c>
      <c r="P187" s="57" t="s">
        <v>4781</v>
      </c>
      <c r="Q187" s="13"/>
    </row>
    <row r="188" spans="3:17" x14ac:dyDescent="0.2">
      <c r="C188" s="44" t="s">
        <v>4355</v>
      </c>
      <c r="D188" s="54" t="s">
        <v>1056</v>
      </c>
      <c r="E188" s="12" t="s">
        <v>3106</v>
      </c>
      <c r="F188" s="6"/>
      <c r="G188" s="6"/>
      <c r="H188" s="6"/>
      <c r="I188" s="6"/>
      <c r="J188" s="6"/>
      <c r="K188" s="6"/>
      <c r="L188" s="6"/>
      <c r="M188" s="12" t="s">
        <v>2068</v>
      </c>
      <c r="N188" s="12" t="s">
        <v>2260</v>
      </c>
      <c r="O188" s="50" t="s">
        <v>6261</v>
      </c>
      <c r="P188" s="57" t="s">
        <v>4783</v>
      </c>
      <c r="Q188" s="13"/>
    </row>
    <row r="189" spans="3:17" x14ac:dyDescent="0.2">
      <c r="C189" s="44" t="s">
        <v>4357</v>
      </c>
      <c r="D189" s="54" t="s">
        <v>1057</v>
      </c>
      <c r="E189" s="12" t="s">
        <v>3107</v>
      </c>
      <c r="F189" s="6"/>
      <c r="G189" s="6"/>
      <c r="H189" s="6"/>
      <c r="I189" s="6"/>
      <c r="J189" s="6"/>
      <c r="K189" s="6"/>
      <c r="L189" s="6"/>
      <c r="M189" s="12" t="s">
        <v>2069</v>
      </c>
      <c r="N189" s="12" t="s">
        <v>2261</v>
      </c>
      <c r="O189" s="50" t="s">
        <v>6263</v>
      </c>
      <c r="P189" s="46" t="s">
        <v>5255</v>
      </c>
      <c r="Q189" s="6"/>
    </row>
    <row r="190" spans="3:17" x14ac:dyDescent="0.2">
      <c r="C190" s="44" t="s">
        <v>4359</v>
      </c>
      <c r="D190" s="54" t="s">
        <v>1058</v>
      </c>
      <c r="E190" s="12" t="s">
        <v>3108</v>
      </c>
      <c r="F190" s="6"/>
      <c r="G190" s="6"/>
      <c r="H190" s="6"/>
      <c r="I190" s="6"/>
      <c r="J190" s="6"/>
      <c r="K190" s="6"/>
      <c r="L190" s="6"/>
      <c r="M190" s="12" t="s">
        <v>2070</v>
      </c>
      <c r="N190" s="12" t="s">
        <v>2262</v>
      </c>
      <c r="O190" s="50" t="s">
        <v>6265</v>
      </c>
      <c r="P190" s="46" t="s">
        <v>5257</v>
      </c>
      <c r="Q190" s="6"/>
    </row>
    <row r="191" spans="3:17" x14ac:dyDescent="0.2">
      <c r="C191" s="44" t="s">
        <v>4361</v>
      </c>
      <c r="D191" s="54" t="s">
        <v>1059</v>
      </c>
      <c r="E191" s="12" t="s">
        <v>3109</v>
      </c>
      <c r="F191" s="6"/>
      <c r="G191" s="6"/>
      <c r="H191" s="6"/>
      <c r="I191" s="6"/>
      <c r="J191" s="6"/>
      <c r="K191" s="6"/>
      <c r="L191" s="6"/>
      <c r="M191" s="12" t="s">
        <v>2071</v>
      </c>
      <c r="N191" s="12" t="s">
        <v>2263</v>
      </c>
      <c r="O191" s="50" t="s">
        <v>6267</v>
      </c>
      <c r="P191" s="46" t="s">
        <v>5259</v>
      </c>
      <c r="Q191" s="6"/>
    </row>
    <row r="192" spans="3:17" x14ac:dyDescent="0.2">
      <c r="C192" s="44" t="s">
        <v>4363</v>
      </c>
      <c r="D192" s="54" t="s">
        <v>1060</v>
      </c>
      <c r="E192" s="12" t="s">
        <v>3110</v>
      </c>
      <c r="F192" s="6"/>
      <c r="G192" s="6"/>
      <c r="H192" s="6"/>
      <c r="I192" s="6"/>
      <c r="J192" s="6"/>
      <c r="K192" s="6"/>
      <c r="L192" s="6"/>
      <c r="M192" s="12" t="s">
        <v>2072</v>
      </c>
      <c r="N192" s="12" t="s">
        <v>2264</v>
      </c>
      <c r="O192" s="50" t="s">
        <v>6269</v>
      </c>
      <c r="P192" s="52" t="s">
        <v>6801</v>
      </c>
      <c r="Q192" s="6"/>
    </row>
    <row r="193" spans="3:17" x14ac:dyDescent="0.2">
      <c r="C193" s="44" t="s">
        <v>4365</v>
      </c>
      <c r="D193" s="54" t="s">
        <v>1061</v>
      </c>
      <c r="E193" s="12" t="s">
        <v>3111</v>
      </c>
      <c r="F193" s="6"/>
      <c r="G193" s="6"/>
      <c r="H193" s="6"/>
      <c r="I193" s="6"/>
      <c r="J193" s="6"/>
      <c r="K193" s="6"/>
      <c r="L193" s="6"/>
      <c r="M193" s="12" t="s">
        <v>2073</v>
      </c>
      <c r="N193" s="12" t="s">
        <v>2265</v>
      </c>
      <c r="O193" s="50" t="s">
        <v>6271</v>
      </c>
      <c r="P193" s="52" t="s">
        <v>6803</v>
      </c>
      <c r="Q193" s="6"/>
    </row>
    <row r="194" spans="3:17" x14ac:dyDescent="0.2">
      <c r="C194" s="44" t="s">
        <v>4367</v>
      </c>
      <c r="D194" s="54" t="s">
        <v>1062</v>
      </c>
      <c r="E194" s="12" t="s">
        <v>3112</v>
      </c>
      <c r="F194" s="6"/>
      <c r="G194" s="6"/>
      <c r="H194" s="6"/>
      <c r="I194" s="6"/>
      <c r="J194" s="6"/>
      <c r="K194" s="6"/>
      <c r="L194" s="6"/>
      <c r="M194" s="12" t="s">
        <v>2074</v>
      </c>
      <c r="N194" s="12" t="s">
        <v>2266</v>
      </c>
      <c r="O194" s="50" t="s">
        <v>6273</v>
      </c>
      <c r="P194" s="52" t="s">
        <v>6805</v>
      </c>
      <c r="Q194" s="6"/>
    </row>
    <row r="195" spans="3:17" x14ac:dyDescent="0.2">
      <c r="C195" s="44" t="s">
        <v>4369</v>
      </c>
      <c r="D195" s="54" t="s">
        <v>1063</v>
      </c>
      <c r="E195" s="12" t="s">
        <v>3113</v>
      </c>
      <c r="F195" s="6"/>
      <c r="G195" s="6"/>
      <c r="H195" s="6"/>
      <c r="I195" s="6"/>
      <c r="J195" s="6"/>
      <c r="K195" s="6"/>
      <c r="L195" s="6"/>
      <c r="M195" s="12" t="s">
        <v>2075</v>
      </c>
      <c r="N195" s="12" t="s">
        <v>2267</v>
      </c>
      <c r="O195" s="50" t="s">
        <v>6275</v>
      </c>
      <c r="P195" s="53" t="s">
        <v>6831</v>
      </c>
      <c r="Q195" s="6"/>
    </row>
    <row r="196" spans="3:17" x14ac:dyDescent="0.2">
      <c r="C196" s="44" t="s">
        <v>4371</v>
      </c>
      <c r="D196" s="54" t="s">
        <v>1064</v>
      </c>
      <c r="E196" s="12" t="s">
        <v>3114</v>
      </c>
      <c r="F196" s="6"/>
      <c r="G196" s="6"/>
      <c r="H196" s="6"/>
      <c r="I196" s="6"/>
      <c r="J196" s="6"/>
      <c r="K196" s="6"/>
      <c r="L196" s="6"/>
      <c r="M196" s="12" t="s">
        <v>2076</v>
      </c>
      <c r="N196" s="12" t="s">
        <v>2268</v>
      </c>
      <c r="O196" s="50" t="s">
        <v>6277</v>
      </c>
      <c r="P196" s="53" t="s">
        <v>6833</v>
      </c>
      <c r="Q196" s="6"/>
    </row>
    <row r="197" spans="3:17" x14ac:dyDescent="0.2">
      <c r="C197" s="44" t="s">
        <v>4373</v>
      </c>
      <c r="D197" s="54" t="s">
        <v>1065</v>
      </c>
      <c r="E197" s="12" t="s">
        <v>3115</v>
      </c>
      <c r="F197" s="6"/>
      <c r="G197" s="6"/>
      <c r="H197" s="6"/>
      <c r="I197" s="6"/>
      <c r="J197" s="6"/>
      <c r="K197" s="6"/>
      <c r="L197" s="6"/>
      <c r="M197" s="49" t="s">
        <v>5768</v>
      </c>
      <c r="N197" s="12" t="s">
        <v>2269</v>
      </c>
      <c r="O197" s="50" t="s">
        <v>6279</v>
      </c>
      <c r="P197" s="53" t="s">
        <v>6835</v>
      </c>
      <c r="Q197" s="6"/>
    </row>
    <row r="198" spans="3:17" x14ac:dyDescent="0.2">
      <c r="C198" s="44" t="s">
        <v>4375</v>
      </c>
      <c r="D198" s="54" t="s">
        <v>1066</v>
      </c>
      <c r="E198" s="12" t="s">
        <v>3116</v>
      </c>
      <c r="F198" s="6"/>
      <c r="G198" s="6"/>
      <c r="H198" s="6"/>
      <c r="I198" s="6"/>
      <c r="J198" s="6"/>
      <c r="K198" s="6"/>
      <c r="L198" s="6"/>
      <c r="M198" s="49" t="s">
        <v>5785</v>
      </c>
      <c r="N198" s="12" t="s">
        <v>2270</v>
      </c>
      <c r="O198" s="50" t="s">
        <v>6281</v>
      </c>
      <c r="P198" s="53" t="s">
        <v>6837</v>
      </c>
      <c r="Q198" s="6"/>
    </row>
    <row r="199" spans="3:17" x14ac:dyDescent="0.2">
      <c r="C199" s="44" t="s">
        <v>4377</v>
      </c>
      <c r="D199" s="54" t="s">
        <v>1067</v>
      </c>
      <c r="E199" s="12" t="s">
        <v>3117</v>
      </c>
      <c r="F199" s="6"/>
      <c r="G199" s="6"/>
      <c r="H199" s="6"/>
      <c r="I199" s="6"/>
      <c r="J199" s="6"/>
      <c r="K199" s="6"/>
      <c r="L199" s="6"/>
      <c r="M199" s="62" t="s">
        <v>5803</v>
      </c>
      <c r="N199" s="12" t="s">
        <v>2271</v>
      </c>
      <c r="O199" s="50" t="s">
        <v>6283</v>
      </c>
      <c r="P199" s="48" t="s">
        <v>5609</v>
      </c>
      <c r="Q199" s="6"/>
    </row>
    <row r="200" spans="3:17" x14ac:dyDescent="0.2">
      <c r="C200" s="44" t="s">
        <v>4379</v>
      </c>
      <c r="D200" s="54" t="s">
        <v>1068</v>
      </c>
      <c r="E200" s="12" t="s">
        <v>3118</v>
      </c>
      <c r="F200" s="6"/>
      <c r="G200" s="6"/>
      <c r="H200" s="6"/>
      <c r="I200" s="6"/>
      <c r="J200" s="6"/>
      <c r="K200" s="6"/>
      <c r="L200" s="6"/>
      <c r="M200" s="62" t="s">
        <v>5820</v>
      </c>
      <c r="N200" s="12" t="s">
        <v>2272</v>
      </c>
      <c r="O200" s="48" t="s">
        <v>5599</v>
      </c>
      <c r="P200" s="48" t="s">
        <v>5611</v>
      </c>
      <c r="Q200" s="6"/>
    </row>
    <row r="201" spans="3:17" x14ac:dyDescent="0.2">
      <c r="C201" s="44" t="s">
        <v>4381</v>
      </c>
      <c r="D201" s="54" t="s">
        <v>1069</v>
      </c>
      <c r="E201" s="12" t="s">
        <v>3119</v>
      </c>
      <c r="F201" s="6"/>
      <c r="G201" s="6"/>
      <c r="H201" s="6"/>
      <c r="I201" s="6"/>
      <c r="J201" s="6"/>
      <c r="K201" s="6"/>
      <c r="L201" s="6"/>
      <c r="M201" s="62" t="s">
        <v>5838</v>
      </c>
      <c r="N201" s="12" t="s">
        <v>2273</v>
      </c>
      <c r="O201" s="48" t="s">
        <v>5603</v>
      </c>
      <c r="P201" s="48" t="s">
        <v>5656</v>
      </c>
      <c r="Q201" s="6"/>
    </row>
    <row r="202" spans="3:17" x14ac:dyDescent="0.2">
      <c r="C202" s="44" t="s">
        <v>4383</v>
      </c>
      <c r="D202" s="54" t="s">
        <v>1070</v>
      </c>
      <c r="E202" s="12" t="s">
        <v>3120</v>
      </c>
      <c r="F202" s="6"/>
      <c r="G202" s="6"/>
      <c r="H202" s="6"/>
      <c r="I202" s="6"/>
      <c r="J202" s="6"/>
      <c r="K202" s="6"/>
      <c r="L202" s="6"/>
      <c r="M202" s="62" t="s">
        <v>5856</v>
      </c>
      <c r="N202" s="12" t="s">
        <v>2274</v>
      </c>
      <c r="O202" s="48" t="s">
        <v>5646</v>
      </c>
      <c r="P202" s="48" t="s">
        <v>5658</v>
      </c>
      <c r="Q202" s="6"/>
    </row>
    <row r="203" spans="3:17" x14ac:dyDescent="0.2">
      <c r="C203" s="44" t="s">
        <v>4385</v>
      </c>
      <c r="D203" s="54" t="s">
        <v>1071</v>
      </c>
      <c r="E203" s="12" t="s">
        <v>3121</v>
      </c>
      <c r="F203" s="6"/>
      <c r="G203" s="6"/>
      <c r="H203" s="6"/>
      <c r="I203" s="6"/>
      <c r="J203" s="6"/>
      <c r="K203" s="6"/>
      <c r="L203" s="6"/>
      <c r="M203" s="62" t="s">
        <v>5874</v>
      </c>
      <c r="N203" s="12" t="s">
        <v>2275</v>
      </c>
      <c r="O203" s="48" t="s">
        <v>5650</v>
      </c>
      <c r="P203" s="48" t="s">
        <v>5704</v>
      </c>
      <c r="Q203" s="6"/>
    </row>
    <row r="204" spans="3:17" x14ac:dyDescent="0.2">
      <c r="C204" s="44" t="s">
        <v>4387</v>
      </c>
      <c r="D204" s="54" t="s">
        <v>1072</v>
      </c>
      <c r="E204" s="12" t="s">
        <v>3122</v>
      </c>
      <c r="F204" s="6"/>
      <c r="G204" s="6"/>
      <c r="H204" s="6"/>
      <c r="I204" s="6"/>
      <c r="J204" s="6"/>
      <c r="K204" s="6"/>
      <c r="L204" s="6"/>
      <c r="M204" s="62" t="s">
        <v>5891</v>
      </c>
      <c r="N204" s="12" t="s">
        <v>2276</v>
      </c>
      <c r="O204" s="48" t="s">
        <v>5694</v>
      </c>
      <c r="P204" s="48" t="s">
        <v>5706</v>
      </c>
      <c r="Q204" s="6"/>
    </row>
    <row r="205" spans="3:17" x14ac:dyDescent="0.2">
      <c r="C205" s="44" t="s">
        <v>4389</v>
      </c>
      <c r="D205" s="54" t="s">
        <v>1073</v>
      </c>
      <c r="E205" s="12" t="s">
        <v>3123</v>
      </c>
      <c r="F205" s="6"/>
      <c r="G205" s="6"/>
      <c r="H205" s="6"/>
      <c r="I205" s="6"/>
      <c r="J205" s="6"/>
      <c r="K205" s="6"/>
      <c r="L205" s="6"/>
      <c r="M205" s="6"/>
      <c r="N205" s="12" t="s">
        <v>2277</v>
      </c>
      <c r="O205" s="48" t="s">
        <v>5698</v>
      </c>
      <c r="P205" s="48" t="s">
        <v>5751</v>
      </c>
      <c r="Q205" s="6"/>
    </row>
    <row r="206" spans="3:17" x14ac:dyDescent="0.2">
      <c r="C206" s="44" t="s">
        <v>4391</v>
      </c>
      <c r="D206" s="54" t="s">
        <v>1074</v>
      </c>
      <c r="E206" s="12" t="s">
        <v>3124</v>
      </c>
      <c r="F206" s="6"/>
      <c r="G206" s="6"/>
      <c r="H206" s="6"/>
      <c r="I206" s="6"/>
      <c r="J206" s="6"/>
      <c r="K206" s="6"/>
      <c r="L206" s="6"/>
      <c r="M206" s="6"/>
      <c r="N206" s="12" t="s">
        <v>2278</v>
      </c>
      <c r="O206" s="48" t="s">
        <v>5741</v>
      </c>
      <c r="P206" s="48" t="s">
        <v>5753</v>
      </c>
      <c r="Q206" s="6"/>
    </row>
    <row r="207" spans="3:17" x14ac:dyDescent="0.2">
      <c r="C207" s="44" t="s">
        <v>4393</v>
      </c>
      <c r="D207" s="54" t="s">
        <v>1075</v>
      </c>
      <c r="E207" s="12" t="s">
        <v>3125</v>
      </c>
      <c r="F207" s="6"/>
      <c r="G207" s="6"/>
      <c r="H207" s="6"/>
      <c r="I207" s="6"/>
      <c r="J207" s="6"/>
      <c r="K207" s="6"/>
      <c r="L207" s="6"/>
      <c r="M207" s="6"/>
      <c r="N207" s="12" t="s">
        <v>2279</v>
      </c>
      <c r="O207" s="48" t="s">
        <v>5745</v>
      </c>
      <c r="P207" s="58"/>
      <c r="Q207" s="6"/>
    </row>
    <row r="208" spans="3:17" x14ac:dyDescent="0.2">
      <c r="C208" s="44" t="s">
        <v>4395</v>
      </c>
      <c r="D208" s="54" t="s">
        <v>1076</v>
      </c>
      <c r="E208" s="12" t="s">
        <v>3126</v>
      </c>
      <c r="F208" s="6"/>
      <c r="G208" s="6"/>
      <c r="H208" s="6"/>
      <c r="I208" s="6"/>
      <c r="J208" s="6"/>
      <c r="K208" s="6"/>
      <c r="L208" s="6"/>
      <c r="M208" s="6"/>
      <c r="N208" s="12" t="s">
        <v>2280</v>
      </c>
      <c r="O208" s="46" t="s">
        <v>5261</v>
      </c>
      <c r="P208" s="58"/>
      <c r="Q208" s="6"/>
    </row>
    <row r="209" spans="3:17" x14ac:dyDescent="0.2">
      <c r="C209" s="44" t="s">
        <v>4397</v>
      </c>
      <c r="D209" s="54" t="s">
        <v>1077</v>
      </c>
      <c r="E209" s="12" t="s">
        <v>3127</v>
      </c>
      <c r="F209" s="6"/>
      <c r="G209" s="6"/>
      <c r="H209" s="6"/>
      <c r="I209" s="6"/>
      <c r="J209" s="6"/>
      <c r="K209" s="6"/>
      <c r="L209" s="6"/>
      <c r="M209" s="6"/>
      <c r="N209" s="12" t="s">
        <v>2281</v>
      </c>
      <c r="O209" s="46" t="s">
        <v>5263</v>
      </c>
      <c r="P209" s="58"/>
      <c r="Q209" s="6"/>
    </row>
    <row r="210" spans="3:17" x14ac:dyDescent="0.2">
      <c r="C210" s="44" t="s">
        <v>4399</v>
      </c>
      <c r="D210" s="54" t="s">
        <v>1078</v>
      </c>
      <c r="E210" s="12" t="s">
        <v>3128</v>
      </c>
      <c r="F210" s="6"/>
      <c r="G210" s="6"/>
      <c r="H210" s="6"/>
      <c r="I210" s="6"/>
      <c r="J210" s="6"/>
      <c r="K210" s="6"/>
      <c r="L210" s="6"/>
      <c r="M210" s="6"/>
      <c r="N210" s="12" t="s">
        <v>2282</v>
      </c>
      <c r="O210" s="46" t="s">
        <v>5265</v>
      </c>
      <c r="P210" s="58"/>
      <c r="Q210" s="6"/>
    </row>
    <row r="211" spans="3:17" x14ac:dyDescent="0.2">
      <c r="C211" s="44" t="s">
        <v>4401</v>
      </c>
      <c r="D211" s="54" t="s">
        <v>1079</v>
      </c>
      <c r="E211" s="12" t="s">
        <v>3129</v>
      </c>
      <c r="F211" s="6"/>
      <c r="G211" s="6"/>
      <c r="H211" s="6"/>
      <c r="I211" s="6"/>
      <c r="J211" s="6"/>
      <c r="K211" s="6"/>
      <c r="L211" s="6"/>
      <c r="M211" s="6"/>
      <c r="N211" s="12" t="s">
        <v>2283</v>
      </c>
      <c r="O211" s="6"/>
      <c r="P211" s="58"/>
      <c r="Q211" s="6"/>
    </row>
    <row r="212" spans="3:17" x14ac:dyDescent="0.2">
      <c r="C212" s="44" t="s">
        <v>4403</v>
      </c>
      <c r="D212" s="54" t="s">
        <v>1080</v>
      </c>
      <c r="E212" s="12" t="s">
        <v>3130</v>
      </c>
      <c r="F212" s="6"/>
      <c r="G212" s="6"/>
      <c r="H212" s="6"/>
      <c r="I212" s="6"/>
      <c r="J212" s="6"/>
      <c r="K212" s="6"/>
      <c r="L212" s="6"/>
      <c r="M212" s="6"/>
      <c r="N212" s="12" t="s">
        <v>2284</v>
      </c>
      <c r="O212" s="6"/>
      <c r="P212" s="58"/>
      <c r="Q212" s="6"/>
    </row>
    <row r="213" spans="3:17" x14ac:dyDescent="0.2">
      <c r="C213" s="44" t="s">
        <v>4405</v>
      </c>
      <c r="D213" s="54" t="s">
        <v>1081</v>
      </c>
      <c r="E213" s="12" t="s">
        <v>3131</v>
      </c>
      <c r="F213" s="6"/>
      <c r="G213" s="6"/>
      <c r="H213" s="6"/>
      <c r="I213" s="6"/>
      <c r="J213" s="6"/>
      <c r="K213" s="6"/>
      <c r="L213" s="6"/>
      <c r="M213" s="6"/>
      <c r="N213" s="12" t="s">
        <v>2285</v>
      </c>
      <c r="O213" s="6"/>
      <c r="P213" s="58"/>
      <c r="Q213" s="6"/>
    </row>
    <row r="214" spans="3:17" x14ac:dyDescent="0.2">
      <c r="C214" s="44" t="s">
        <v>4407</v>
      </c>
      <c r="D214" s="54" t="s">
        <v>1082</v>
      </c>
      <c r="E214" s="12" t="s">
        <v>3132</v>
      </c>
      <c r="F214" s="6"/>
      <c r="G214" s="6"/>
      <c r="H214" s="6"/>
      <c r="I214" s="6"/>
      <c r="J214" s="6"/>
      <c r="K214" s="6"/>
      <c r="L214" s="6"/>
      <c r="M214" s="6"/>
      <c r="N214" s="12" t="s">
        <v>2286</v>
      </c>
      <c r="O214" s="6"/>
      <c r="P214" s="58"/>
      <c r="Q214" s="6"/>
    </row>
    <row r="215" spans="3:17" x14ac:dyDescent="0.2">
      <c r="C215" s="44" t="s">
        <v>4409</v>
      </c>
      <c r="D215" s="54" t="s">
        <v>1083</v>
      </c>
      <c r="E215" s="12" t="s">
        <v>3133</v>
      </c>
      <c r="F215" s="6"/>
      <c r="G215" s="6"/>
      <c r="H215" s="6"/>
      <c r="I215" s="6"/>
      <c r="J215" s="6"/>
      <c r="K215" s="6"/>
      <c r="L215" s="6"/>
      <c r="M215" s="6"/>
      <c r="N215" s="12" t="s">
        <v>2287</v>
      </c>
      <c r="O215" s="6"/>
      <c r="P215" s="58"/>
      <c r="Q215" s="6"/>
    </row>
    <row r="216" spans="3:17" x14ac:dyDescent="0.2">
      <c r="C216" s="44" t="s">
        <v>4411</v>
      </c>
      <c r="D216" s="54" t="s">
        <v>1084</v>
      </c>
      <c r="E216" s="12" t="s">
        <v>3134</v>
      </c>
      <c r="F216" s="6"/>
      <c r="G216" s="6"/>
      <c r="H216" s="6"/>
      <c r="I216" s="6"/>
      <c r="J216" s="6"/>
      <c r="K216" s="6"/>
      <c r="L216" s="6"/>
      <c r="M216" s="6"/>
      <c r="N216" s="12" t="s">
        <v>2288</v>
      </c>
      <c r="O216" s="6"/>
      <c r="P216" s="58"/>
      <c r="Q216" s="6"/>
    </row>
    <row r="217" spans="3:17" x14ac:dyDescent="0.2">
      <c r="C217" s="44" t="s">
        <v>4413</v>
      </c>
      <c r="D217" s="54" t="s">
        <v>1085</v>
      </c>
      <c r="E217" s="12" t="s">
        <v>3135</v>
      </c>
      <c r="F217" s="6"/>
      <c r="G217" s="6"/>
      <c r="H217" s="6"/>
      <c r="I217" s="6"/>
      <c r="J217" s="6"/>
      <c r="K217" s="6"/>
      <c r="L217" s="6"/>
      <c r="M217" s="6"/>
      <c r="N217" s="12" t="s">
        <v>2289</v>
      </c>
      <c r="O217" s="6"/>
      <c r="P217" s="58"/>
      <c r="Q217" s="6"/>
    </row>
    <row r="218" spans="3:17" x14ac:dyDescent="0.2">
      <c r="C218" s="44" t="s">
        <v>4415</v>
      </c>
      <c r="D218" s="54" t="s">
        <v>1086</v>
      </c>
      <c r="E218" s="12" t="s">
        <v>3136</v>
      </c>
      <c r="F218" s="6"/>
      <c r="G218" s="6"/>
      <c r="H218" s="6"/>
      <c r="I218" s="6"/>
      <c r="J218" s="6"/>
      <c r="K218" s="6"/>
      <c r="L218" s="6"/>
      <c r="M218" s="6"/>
      <c r="N218" s="12" t="s">
        <v>2290</v>
      </c>
      <c r="O218" s="6"/>
      <c r="P218" s="58"/>
      <c r="Q218" s="6"/>
    </row>
    <row r="219" spans="3:17" x14ac:dyDescent="0.2">
      <c r="C219" s="44" t="s">
        <v>4417</v>
      </c>
      <c r="D219" s="54" t="s">
        <v>1087</v>
      </c>
      <c r="E219" s="12" t="s">
        <v>3137</v>
      </c>
      <c r="F219" s="6"/>
      <c r="G219" s="6"/>
      <c r="H219" s="6"/>
      <c r="I219" s="6"/>
      <c r="J219" s="6"/>
      <c r="K219" s="6"/>
      <c r="L219" s="6"/>
      <c r="M219" s="6"/>
      <c r="N219" s="12" t="s">
        <v>2291</v>
      </c>
      <c r="O219" s="6"/>
      <c r="P219" s="6"/>
      <c r="Q219" s="6"/>
    </row>
    <row r="220" spans="3:17" x14ac:dyDescent="0.2">
      <c r="C220" s="44" t="s">
        <v>4419</v>
      </c>
      <c r="D220" s="54" t="s">
        <v>1088</v>
      </c>
      <c r="E220" s="12" t="s">
        <v>3138</v>
      </c>
      <c r="F220" s="6"/>
      <c r="G220" s="6"/>
      <c r="H220" s="6"/>
      <c r="I220" s="6"/>
      <c r="J220" s="6"/>
      <c r="K220" s="6"/>
      <c r="L220" s="6"/>
      <c r="M220" s="6"/>
      <c r="N220" s="12" t="s">
        <v>2292</v>
      </c>
      <c r="O220" s="6"/>
      <c r="P220" s="6"/>
      <c r="Q220" s="6"/>
    </row>
    <row r="221" spans="3:17" x14ac:dyDescent="0.2">
      <c r="C221" s="44" t="s">
        <v>4421</v>
      </c>
      <c r="D221" s="54" t="s">
        <v>1089</v>
      </c>
      <c r="E221" s="12" t="s">
        <v>3139</v>
      </c>
      <c r="F221" s="6"/>
      <c r="G221" s="6"/>
      <c r="H221" s="6"/>
      <c r="I221" s="6"/>
      <c r="J221" s="6"/>
      <c r="K221" s="6"/>
      <c r="L221" s="6"/>
      <c r="M221" s="6"/>
      <c r="N221" s="12" t="s">
        <v>2293</v>
      </c>
      <c r="O221" s="6"/>
      <c r="P221" s="6"/>
      <c r="Q221" s="6"/>
    </row>
    <row r="222" spans="3:17" x14ac:dyDescent="0.2">
      <c r="C222" s="44" t="s">
        <v>4423</v>
      </c>
      <c r="D222" s="54" t="s">
        <v>1090</v>
      </c>
      <c r="E222" s="12" t="s">
        <v>3140</v>
      </c>
      <c r="F222" s="6"/>
      <c r="G222" s="6"/>
      <c r="H222" s="6"/>
      <c r="I222" s="6"/>
      <c r="J222" s="6"/>
      <c r="K222" s="6"/>
      <c r="L222" s="6"/>
      <c r="M222" s="6"/>
      <c r="N222" s="12" t="s">
        <v>2294</v>
      </c>
      <c r="O222" s="6"/>
      <c r="P222" s="6"/>
      <c r="Q222" s="6"/>
    </row>
    <row r="223" spans="3:17" x14ac:dyDescent="0.2">
      <c r="C223" s="44" t="s">
        <v>4425</v>
      </c>
      <c r="D223" s="54" t="s">
        <v>1091</v>
      </c>
      <c r="E223" s="12" t="s">
        <v>3141</v>
      </c>
      <c r="F223" s="6"/>
      <c r="G223" s="6"/>
      <c r="H223" s="6"/>
      <c r="I223" s="6"/>
      <c r="J223" s="6"/>
      <c r="K223" s="6"/>
      <c r="L223" s="6"/>
      <c r="M223" s="6"/>
      <c r="N223" s="12" t="s">
        <v>2295</v>
      </c>
      <c r="O223" s="6"/>
      <c r="P223" s="6"/>
      <c r="Q223" s="6"/>
    </row>
    <row r="224" spans="3:17" x14ac:dyDescent="0.2">
      <c r="C224" s="44" t="s">
        <v>4427</v>
      </c>
      <c r="D224" s="54" t="s">
        <v>1092</v>
      </c>
      <c r="E224" s="12" t="s">
        <v>3142</v>
      </c>
      <c r="F224" s="6"/>
      <c r="G224" s="6"/>
      <c r="H224" s="6"/>
      <c r="I224" s="6"/>
      <c r="J224" s="6"/>
      <c r="K224" s="6"/>
      <c r="L224" s="6"/>
      <c r="M224" s="6"/>
      <c r="N224" s="12" t="s">
        <v>2296</v>
      </c>
      <c r="O224" s="6"/>
      <c r="P224" s="6"/>
      <c r="Q224" s="6"/>
    </row>
    <row r="225" spans="3:17" x14ac:dyDescent="0.2">
      <c r="C225" s="44" t="s">
        <v>4429</v>
      </c>
      <c r="D225" s="54" t="s">
        <v>1093</v>
      </c>
      <c r="E225" s="12" t="s">
        <v>3143</v>
      </c>
      <c r="F225" s="6"/>
      <c r="G225" s="6"/>
      <c r="H225" s="6"/>
      <c r="I225" s="6"/>
      <c r="J225" s="6"/>
      <c r="K225" s="6"/>
      <c r="L225" s="6"/>
      <c r="M225" s="6"/>
      <c r="N225" s="12" t="s">
        <v>2297</v>
      </c>
      <c r="O225" s="6"/>
      <c r="P225" s="6"/>
      <c r="Q225" s="6"/>
    </row>
    <row r="226" spans="3:17" x14ac:dyDescent="0.2">
      <c r="C226" s="44" t="s">
        <v>4431</v>
      </c>
      <c r="D226" s="54" t="s">
        <v>1094</v>
      </c>
      <c r="E226" s="12" t="s">
        <v>3144</v>
      </c>
      <c r="F226" s="6"/>
      <c r="G226" s="6"/>
      <c r="H226" s="6"/>
      <c r="I226" s="6"/>
      <c r="J226" s="6"/>
      <c r="K226" s="6"/>
      <c r="L226" s="6"/>
      <c r="M226" s="6"/>
      <c r="N226" s="12" t="s">
        <v>2298</v>
      </c>
      <c r="O226" s="6"/>
      <c r="P226" s="6"/>
      <c r="Q226" s="6"/>
    </row>
    <row r="227" spans="3:17" x14ac:dyDescent="0.2">
      <c r="C227" s="44" t="s">
        <v>4433</v>
      </c>
      <c r="D227" s="54" t="s">
        <v>1095</v>
      </c>
      <c r="E227" s="12" t="s">
        <v>3145</v>
      </c>
      <c r="F227" s="6"/>
      <c r="G227" s="6"/>
      <c r="H227" s="6"/>
      <c r="I227" s="6"/>
      <c r="J227" s="6"/>
      <c r="K227" s="6"/>
      <c r="L227" s="6"/>
      <c r="M227" s="6"/>
      <c r="N227" s="12" t="s">
        <v>2299</v>
      </c>
      <c r="O227" s="6"/>
      <c r="P227" s="6"/>
      <c r="Q227" s="6"/>
    </row>
    <row r="228" spans="3:17" x14ac:dyDescent="0.2">
      <c r="C228" s="44" t="s">
        <v>4435</v>
      </c>
      <c r="D228" s="54" t="s">
        <v>1096</v>
      </c>
      <c r="E228" s="12" t="s">
        <v>3146</v>
      </c>
      <c r="F228" s="6"/>
      <c r="G228" s="6"/>
      <c r="H228" s="6"/>
      <c r="I228" s="6"/>
      <c r="J228" s="6"/>
      <c r="K228" s="6"/>
      <c r="L228" s="6"/>
      <c r="M228" s="6"/>
      <c r="N228" s="12" t="s">
        <v>2300</v>
      </c>
      <c r="O228" s="6"/>
      <c r="P228" s="6"/>
      <c r="Q228" s="6"/>
    </row>
    <row r="229" spans="3:17" x14ac:dyDescent="0.2">
      <c r="C229" s="44" t="s">
        <v>4437</v>
      </c>
      <c r="D229" s="54" t="s">
        <v>1097</v>
      </c>
      <c r="E229" s="12" t="s">
        <v>3147</v>
      </c>
      <c r="F229" s="6"/>
      <c r="G229" s="6"/>
      <c r="H229" s="6"/>
      <c r="I229" s="6"/>
      <c r="J229" s="6"/>
      <c r="K229" s="6"/>
      <c r="L229" s="6"/>
      <c r="M229" s="6"/>
      <c r="N229" s="12" t="s">
        <v>2301</v>
      </c>
      <c r="O229" s="6"/>
      <c r="P229" s="6"/>
      <c r="Q229" s="6"/>
    </row>
    <row r="230" spans="3:17" x14ac:dyDescent="0.2">
      <c r="C230" s="44" t="s">
        <v>4439</v>
      </c>
      <c r="D230" s="54" t="s">
        <v>1098</v>
      </c>
      <c r="E230" s="12" t="s">
        <v>3148</v>
      </c>
      <c r="F230" s="6"/>
      <c r="G230" s="6"/>
      <c r="H230" s="6"/>
      <c r="I230" s="6"/>
      <c r="J230" s="6"/>
      <c r="K230" s="6"/>
      <c r="L230" s="6"/>
      <c r="M230" s="6"/>
      <c r="N230" s="12" t="s">
        <v>2302</v>
      </c>
      <c r="O230" s="6"/>
      <c r="P230" s="6"/>
      <c r="Q230" s="6"/>
    </row>
    <row r="231" spans="3:17" x14ac:dyDescent="0.2">
      <c r="C231" s="44" t="s">
        <v>4441</v>
      </c>
      <c r="D231" s="54" t="s">
        <v>1099</v>
      </c>
      <c r="E231" s="12" t="s">
        <v>3149</v>
      </c>
      <c r="F231" s="6"/>
      <c r="G231" s="6"/>
      <c r="H231" s="6"/>
      <c r="I231" s="6"/>
      <c r="J231" s="6"/>
      <c r="K231" s="6"/>
      <c r="L231" s="6"/>
      <c r="M231" s="6"/>
      <c r="N231" s="12" t="s">
        <v>2303</v>
      </c>
      <c r="O231" s="6"/>
      <c r="P231" s="6"/>
      <c r="Q231" s="6"/>
    </row>
    <row r="232" spans="3:17" x14ac:dyDescent="0.2">
      <c r="C232" s="44" t="s">
        <v>4443</v>
      </c>
      <c r="D232" s="54" t="s">
        <v>1100</v>
      </c>
      <c r="E232" s="12" t="s">
        <v>3150</v>
      </c>
      <c r="F232" s="6"/>
      <c r="G232" s="6"/>
      <c r="H232" s="6"/>
      <c r="I232" s="6"/>
      <c r="J232" s="6"/>
      <c r="K232" s="6"/>
      <c r="L232" s="6"/>
      <c r="M232" s="6"/>
      <c r="N232" s="12" t="s">
        <v>2304</v>
      </c>
      <c r="O232" s="6"/>
      <c r="P232" s="6"/>
      <c r="Q232" s="6"/>
    </row>
    <row r="233" spans="3:17" x14ac:dyDescent="0.2">
      <c r="C233" s="44" t="s">
        <v>4445</v>
      </c>
      <c r="D233" s="54" t="s">
        <v>1101</v>
      </c>
      <c r="E233" s="12" t="s">
        <v>3151</v>
      </c>
      <c r="F233" s="6"/>
      <c r="G233" s="6"/>
      <c r="H233" s="6"/>
      <c r="I233" s="6"/>
      <c r="J233" s="6"/>
      <c r="K233" s="6"/>
      <c r="L233" s="6"/>
      <c r="M233" s="6"/>
      <c r="N233" s="12" t="s">
        <v>2305</v>
      </c>
      <c r="O233" s="6"/>
      <c r="P233" s="6"/>
      <c r="Q233" s="6"/>
    </row>
    <row r="234" spans="3:17" x14ac:dyDescent="0.2">
      <c r="C234" s="44" t="s">
        <v>4447</v>
      </c>
      <c r="D234" s="54" t="s">
        <v>1102</v>
      </c>
      <c r="E234" s="12" t="s">
        <v>3152</v>
      </c>
      <c r="F234" s="6"/>
      <c r="G234" s="6"/>
      <c r="H234" s="6"/>
      <c r="I234" s="6"/>
      <c r="J234" s="6"/>
      <c r="K234" s="6"/>
      <c r="L234" s="6"/>
      <c r="M234" s="6"/>
      <c r="N234" s="12" t="s">
        <v>2306</v>
      </c>
      <c r="O234" s="6"/>
      <c r="P234" s="6"/>
      <c r="Q234" s="6"/>
    </row>
    <row r="235" spans="3:17" x14ac:dyDescent="0.2">
      <c r="C235" s="44" t="s">
        <v>4449</v>
      </c>
      <c r="D235" s="54" t="s">
        <v>1103</v>
      </c>
      <c r="E235" s="12" t="s">
        <v>3153</v>
      </c>
      <c r="F235" s="6"/>
      <c r="G235" s="6"/>
      <c r="H235" s="6"/>
      <c r="I235" s="6"/>
      <c r="J235" s="6"/>
      <c r="K235" s="6"/>
      <c r="L235" s="6"/>
      <c r="M235" s="6"/>
      <c r="N235" s="12" t="s">
        <v>2307</v>
      </c>
      <c r="O235" s="6"/>
      <c r="P235" s="6"/>
      <c r="Q235" s="6"/>
    </row>
    <row r="236" spans="3:17" x14ac:dyDescent="0.2">
      <c r="C236" s="44" t="s">
        <v>4451</v>
      </c>
      <c r="D236" s="54" t="s">
        <v>1104</v>
      </c>
      <c r="E236" s="12" t="s">
        <v>3154</v>
      </c>
      <c r="F236" s="6"/>
      <c r="G236" s="6"/>
      <c r="H236" s="6"/>
      <c r="I236" s="6"/>
      <c r="J236" s="6"/>
      <c r="K236" s="6"/>
      <c r="L236" s="6"/>
      <c r="M236" s="6"/>
      <c r="N236" s="12" t="s">
        <v>2308</v>
      </c>
      <c r="O236" s="6"/>
      <c r="P236" s="6"/>
      <c r="Q236" s="6"/>
    </row>
    <row r="237" spans="3:17" x14ac:dyDescent="0.2">
      <c r="C237" s="44" t="s">
        <v>4453</v>
      </c>
      <c r="D237" s="54" t="s">
        <v>1105</v>
      </c>
      <c r="E237" s="12" t="s">
        <v>3155</v>
      </c>
      <c r="F237" s="6"/>
      <c r="G237" s="6"/>
      <c r="H237" s="6"/>
      <c r="I237" s="6"/>
      <c r="J237" s="6"/>
      <c r="K237" s="6"/>
      <c r="L237" s="6"/>
      <c r="M237" s="6"/>
      <c r="N237" s="12" t="s">
        <v>2309</v>
      </c>
      <c r="O237" s="6"/>
      <c r="P237" s="6"/>
      <c r="Q237" s="6"/>
    </row>
    <row r="238" spans="3:17" x14ac:dyDescent="0.2">
      <c r="C238" s="44" t="s">
        <v>4455</v>
      </c>
      <c r="D238" s="54" t="s">
        <v>1106</v>
      </c>
      <c r="E238" s="12" t="s">
        <v>3156</v>
      </c>
      <c r="F238" s="6"/>
      <c r="G238" s="6"/>
      <c r="H238" s="6"/>
      <c r="I238" s="6"/>
      <c r="J238" s="6"/>
      <c r="K238" s="6"/>
      <c r="L238" s="6"/>
      <c r="M238" s="6"/>
      <c r="N238" s="12" t="s">
        <v>2310</v>
      </c>
      <c r="O238" s="6"/>
      <c r="P238" s="6"/>
      <c r="Q238" s="6"/>
    </row>
    <row r="239" spans="3:17" x14ac:dyDescent="0.2">
      <c r="C239" s="44" t="s">
        <v>4457</v>
      </c>
      <c r="D239" s="54" t="s">
        <v>1107</v>
      </c>
      <c r="E239" s="44" t="s">
        <v>3569</v>
      </c>
      <c r="F239" s="6"/>
      <c r="G239" s="6"/>
      <c r="H239" s="6"/>
      <c r="I239" s="6"/>
      <c r="J239" s="6"/>
      <c r="K239" s="6"/>
      <c r="L239" s="6"/>
      <c r="M239" s="6"/>
      <c r="N239" s="12" t="s">
        <v>2311</v>
      </c>
      <c r="O239" s="6"/>
      <c r="P239" s="6"/>
      <c r="Q239" s="6"/>
    </row>
    <row r="240" spans="3:17" x14ac:dyDescent="0.2">
      <c r="C240" s="44" t="s">
        <v>4459</v>
      </c>
      <c r="D240" s="54" t="s">
        <v>1108</v>
      </c>
      <c r="E240" s="44" t="s">
        <v>3571</v>
      </c>
      <c r="F240" s="6"/>
      <c r="G240" s="6"/>
      <c r="H240" s="6"/>
      <c r="I240" s="6"/>
      <c r="J240" s="6"/>
      <c r="K240" s="6"/>
      <c r="L240" s="6"/>
      <c r="M240" s="6"/>
      <c r="N240" s="12" t="s">
        <v>2312</v>
      </c>
      <c r="O240" s="6"/>
      <c r="P240" s="6"/>
      <c r="Q240" s="6"/>
    </row>
    <row r="241" spans="3:17" x14ac:dyDescent="0.2">
      <c r="C241" s="44" t="s">
        <v>4461</v>
      </c>
      <c r="D241" s="54" t="s">
        <v>1109</v>
      </c>
      <c r="E241" s="44" t="s">
        <v>3573</v>
      </c>
      <c r="F241" s="6"/>
      <c r="G241" s="6"/>
      <c r="H241" s="6"/>
      <c r="I241" s="6"/>
      <c r="J241" s="6"/>
      <c r="K241" s="6"/>
      <c r="L241" s="6"/>
      <c r="M241" s="6"/>
      <c r="N241" s="12" t="s">
        <v>2313</v>
      </c>
      <c r="O241" s="6"/>
      <c r="P241" s="6"/>
      <c r="Q241" s="6"/>
    </row>
    <row r="242" spans="3:17" x14ac:dyDescent="0.2">
      <c r="C242" s="44" t="s">
        <v>4463</v>
      </c>
      <c r="D242" s="54" t="s">
        <v>1110</v>
      </c>
      <c r="E242" s="44" t="s">
        <v>3575</v>
      </c>
      <c r="F242" s="6"/>
      <c r="G242" s="6"/>
      <c r="H242" s="6"/>
      <c r="I242" s="6"/>
      <c r="J242" s="6"/>
      <c r="K242" s="6"/>
      <c r="L242" s="6"/>
      <c r="M242" s="6"/>
      <c r="N242" s="12" t="s">
        <v>2314</v>
      </c>
      <c r="O242" s="6"/>
      <c r="P242" s="6"/>
      <c r="Q242" s="6"/>
    </row>
    <row r="243" spans="3:17" x14ac:dyDescent="0.2">
      <c r="C243" s="44" t="s">
        <v>4465</v>
      </c>
      <c r="D243" s="54" t="s">
        <v>1111</v>
      </c>
      <c r="E243" s="44" t="s">
        <v>3577</v>
      </c>
      <c r="F243" s="6"/>
      <c r="G243" s="6"/>
      <c r="H243" s="6"/>
      <c r="I243" s="6"/>
      <c r="J243" s="6"/>
      <c r="K243" s="6"/>
      <c r="L243" s="6"/>
      <c r="M243" s="6"/>
      <c r="N243" s="12" t="s">
        <v>2315</v>
      </c>
      <c r="O243" s="6"/>
      <c r="P243" s="6"/>
      <c r="Q243" s="6"/>
    </row>
    <row r="244" spans="3:17" x14ac:dyDescent="0.2">
      <c r="C244" s="44" t="s">
        <v>4467</v>
      </c>
      <c r="D244" s="54" t="s">
        <v>1112</v>
      </c>
      <c r="E244" s="44" t="s">
        <v>3579</v>
      </c>
      <c r="F244" s="6"/>
      <c r="G244" s="6"/>
      <c r="H244" s="6"/>
      <c r="I244" s="6"/>
      <c r="J244" s="6"/>
      <c r="K244" s="6"/>
      <c r="L244" s="6"/>
      <c r="M244" s="6"/>
      <c r="N244" s="12" t="s">
        <v>2316</v>
      </c>
      <c r="O244" s="6"/>
      <c r="P244" s="6"/>
      <c r="Q244" s="6"/>
    </row>
    <row r="245" spans="3:17" x14ac:dyDescent="0.2">
      <c r="C245" s="44" t="s">
        <v>4469</v>
      </c>
      <c r="D245" s="54" t="s">
        <v>1113</v>
      </c>
      <c r="E245" s="44" t="s">
        <v>3581</v>
      </c>
      <c r="F245" s="6"/>
      <c r="G245" s="6"/>
      <c r="H245" s="6"/>
      <c r="I245" s="6"/>
      <c r="J245" s="6"/>
      <c r="K245" s="6"/>
      <c r="L245" s="6"/>
      <c r="M245" s="6"/>
      <c r="N245" s="44" t="s">
        <v>3857</v>
      </c>
      <c r="O245" s="6"/>
      <c r="P245" s="6"/>
      <c r="Q245" s="6"/>
    </row>
    <row r="246" spans="3:17" x14ac:dyDescent="0.2">
      <c r="C246" s="44" t="s">
        <v>4471</v>
      </c>
      <c r="D246" s="54" t="s">
        <v>1114</v>
      </c>
      <c r="E246" s="44" t="s">
        <v>3583</v>
      </c>
      <c r="F246" s="6"/>
      <c r="G246" s="6"/>
      <c r="H246" s="6"/>
      <c r="I246" s="6"/>
      <c r="J246" s="6"/>
      <c r="K246" s="6"/>
      <c r="L246" s="6"/>
      <c r="M246" s="6"/>
      <c r="N246" s="44" t="s">
        <v>3859</v>
      </c>
      <c r="O246" s="6"/>
      <c r="P246" s="6"/>
      <c r="Q246" s="6"/>
    </row>
    <row r="247" spans="3:17" x14ac:dyDescent="0.2">
      <c r="C247" s="44" t="s">
        <v>4473</v>
      </c>
      <c r="D247" s="54" t="s">
        <v>1115</v>
      </c>
      <c r="E247" s="44" t="s">
        <v>3585</v>
      </c>
      <c r="F247" s="6"/>
      <c r="G247" s="6"/>
      <c r="H247" s="6"/>
      <c r="I247" s="6"/>
      <c r="J247" s="6"/>
      <c r="K247" s="6"/>
      <c r="L247" s="6"/>
      <c r="M247" s="6"/>
      <c r="N247" s="44" t="s">
        <v>3861</v>
      </c>
      <c r="O247" s="6"/>
      <c r="P247" s="6"/>
      <c r="Q247" s="6"/>
    </row>
    <row r="248" spans="3:17" x14ac:dyDescent="0.2">
      <c r="C248" s="44" t="s">
        <v>4475</v>
      </c>
      <c r="D248" s="54" t="s">
        <v>1116</v>
      </c>
      <c r="E248" s="44" t="s">
        <v>3587</v>
      </c>
      <c r="F248" s="6"/>
      <c r="G248" s="6"/>
      <c r="H248" s="6"/>
      <c r="I248" s="6"/>
      <c r="J248" s="6"/>
      <c r="K248" s="6"/>
      <c r="L248" s="6"/>
      <c r="M248" s="6"/>
      <c r="N248" s="44" t="s">
        <v>3863</v>
      </c>
      <c r="O248" s="6"/>
      <c r="P248" s="6"/>
      <c r="Q248" s="6"/>
    </row>
    <row r="249" spans="3:17" x14ac:dyDescent="0.2">
      <c r="C249" s="44" t="s">
        <v>4477</v>
      </c>
      <c r="D249" s="54" t="s">
        <v>1117</v>
      </c>
      <c r="E249" s="44" t="s">
        <v>3589</v>
      </c>
      <c r="F249" s="6"/>
      <c r="G249" s="6"/>
      <c r="H249" s="6"/>
      <c r="I249" s="6"/>
      <c r="J249" s="6"/>
      <c r="K249" s="6"/>
      <c r="L249" s="6"/>
      <c r="M249" s="6"/>
      <c r="N249" s="44" t="s">
        <v>3865</v>
      </c>
      <c r="O249" s="6"/>
      <c r="P249" s="6"/>
      <c r="Q249" s="6"/>
    </row>
    <row r="250" spans="3:17" x14ac:dyDescent="0.2">
      <c r="C250" s="44" t="s">
        <v>4479</v>
      </c>
      <c r="D250" s="54" t="s">
        <v>1118</v>
      </c>
      <c r="E250" s="44" t="s">
        <v>3591</v>
      </c>
      <c r="F250" s="6"/>
      <c r="G250" s="6"/>
      <c r="H250" s="6"/>
      <c r="I250" s="6"/>
      <c r="J250" s="6"/>
      <c r="K250" s="6"/>
      <c r="L250" s="6"/>
      <c r="M250" s="6"/>
      <c r="N250" s="44" t="s">
        <v>3867</v>
      </c>
      <c r="O250" s="6"/>
      <c r="P250" s="6"/>
      <c r="Q250" s="6"/>
    </row>
    <row r="251" spans="3:17" x14ac:dyDescent="0.2">
      <c r="C251" s="44" t="s">
        <v>4481</v>
      </c>
      <c r="D251" s="54" t="s">
        <v>1119</v>
      </c>
      <c r="E251" s="44" t="s">
        <v>3593</v>
      </c>
      <c r="F251" s="6"/>
      <c r="G251" s="6"/>
      <c r="H251" s="6"/>
      <c r="I251" s="6"/>
      <c r="J251" s="6"/>
      <c r="K251" s="6"/>
      <c r="L251" s="6"/>
      <c r="M251" s="6"/>
      <c r="N251" s="44" t="s">
        <v>3869</v>
      </c>
      <c r="O251" s="6"/>
      <c r="P251" s="6"/>
      <c r="Q251" s="6"/>
    </row>
    <row r="252" spans="3:17" x14ac:dyDescent="0.2">
      <c r="C252" s="44" t="s">
        <v>4483</v>
      </c>
      <c r="D252" s="54" t="s">
        <v>1120</v>
      </c>
      <c r="E252" s="44" t="s">
        <v>3595</v>
      </c>
      <c r="F252" s="6"/>
      <c r="G252" s="6"/>
      <c r="H252" s="6"/>
      <c r="I252" s="6"/>
      <c r="J252" s="6"/>
      <c r="K252" s="6"/>
      <c r="L252" s="6"/>
      <c r="M252" s="6"/>
      <c r="N252" s="44" t="s">
        <v>3871</v>
      </c>
      <c r="O252" s="6"/>
      <c r="P252" s="6"/>
      <c r="Q252" s="6"/>
    </row>
    <row r="253" spans="3:17" x14ac:dyDescent="0.2">
      <c r="C253" s="44" t="s">
        <v>4485</v>
      </c>
      <c r="D253" s="54" t="s">
        <v>1121</v>
      </c>
      <c r="E253" s="44" t="s">
        <v>3597</v>
      </c>
      <c r="F253" s="6"/>
      <c r="G253" s="6"/>
      <c r="H253" s="6"/>
      <c r="I253" s="6"/>
      <c r="J253" s="6"/>
      <c r="K253" s="6"/>
      <c r="L253" s="6"/>
      <c r="M253" s="6"/>
      <c r="N253" s="44" t="s">
        <v>3873</v>
      </c>
      <c r="O253" s="6"/>
      <c r="P253" s="6"/>
      <c r="Q253" s="6"/>
    </row>
    <row r="254" spans="3:17" x14ac:dyDescent="0.2">
      <c r="C254" s="44" t="s">
        <v>4487</v>
      </c>
      <c r="D254" s="54" t="s">
        <v>1122</v>
      </c>
      <c r="E254" s="44" t="s">
        <v>3599</v>
      </c>
      <c r="F254" s="6"/>
      <c r="G254" s="6"/>
      <c r="H254" s="6"/>
      <c r="I254" s="6"/>
      <c r="J254" s="6"/>
      <c r="K254" s="6"/>
      <c r="L254" s="6"/>
      <c r="M254" s="6"/>
      <c r="N254" s="44" t="s">
        <v>3875</v>
      </c>
      <c r="O254" s="6"/>
      <c r="P254" s="6"/>
      <c r="Q254" s="6"/>
    </row>
    <row r="255" spans="3:17" x14ac:dyDescent="0.2">
      <c r="C255" s="44" t="s">
        <v>4489</v>
      </c>
      <c r="D255" s="54" t="s">
        <v>1123</v>
      </c>
      <c r="E255" s="44" t="s">
        <v>3601</v>
      </c>
      <c r="F255" s="6"/>
      <c r="G255" s="6"/>
      <c r="H255" s="6"/>
      <c r="I255" s="6"/>
      <c r="J255" s="6"/>
      <c r="K255" s="6"/>
      <c r="L255" s="6"/>
      <c r="M255" s="6"/>
      <c r="N255" s="44" t="s">
        <v>3877</v>
      </c>
      <c r="O255" s="6"/>
      <c r="P255" s="6"/>
      <c r="Q255" s="6"/>
    </row>
    <row r="256" spans="3:17" x14ac:dyDescent="0.2">
      <c r="C256" s="44" t="s">
        <v>4491</v>
      </c>
      <c r="D256" s="54" t="s">
        <v>1124</v>
      </c>
      <c r="E256" s="44" t="s">
        <v>3603</v>
      </c>
      <c r="F256" s="6"/>
      <c r="G256" s="6"/>
      <c r="H256" s="6"/>
      <c r="I256" s="6"/>
      <c r="J256" s="6"/>
      <c r="K256" s="6"/>
      <c r="L256" s="6"/>
      <c r="M256" s="6"/>
      <c r="N256" s="44" t="s">
        <v>3879</v>
      </c>
      <c r="O256" s="6"/>
      <c r="P256" s="6"/>
      <c r="Q256" s="6"/>
    </row>
    <row r="257" spans="3:17" x14ac:dyDescent="0.2">
      <c r="C257" s="44" t="s">
        <v>4493</v>
      </c>
      <c r="D257" s="54" t="s">
        <v>1125</v>
      </c>
      <c r="E257" s="44" t="s">
        <v>3605</v>
      </c>
      <c r="F257" s="6"/>
      <c r="G257" s="6"/>
      <c r="H257" s="6"/>
      <c r="I257" s="6"/>
      <c r="J257" s="6"/>
      <c r="K257" s="6"/>
      <c r="L257" s="6"/>
      <c r="M257" s="6"/>
      <c r="N257" s="44" t="s">
        <v>3881</v>
      </c>
      <c r="O257" s="6"/>
      <c r="P257" s="6"/>
      <c r="Q257" s="6"/>
    </row>
    <row r="258" spans="3:17" x14ac:dyDescent="0.2">
      <c r="C258" s="44" t="s">
        <v>4495</v>
      </c>
      <c r="D258" s="54" t="s">
        <v>1126</v>
      </c>
      <c r="E258" s="44" t="s">
        <v>3607</v>
      </c>
      <c r="F258" s="6"/>
      <c r="G258" s="6"/>
      <c r="H258" s="6"/>
      <c r="I258" s="6"/>
      <c r="J258" s="6"/>
      <c r="K258" s="6"/>
      <c r="L258" s="6"/>
      <c r="M258" s="6"/>
      <c r="N258" s="44" t="s">
        <v>3883</v>
      </c>
      <c r="O258" s="6"/>
      <c r="P258" s="6"/>
      <c r="Q258" s="6"/>
    </row>
    <row r="259" spans="3:17" x14ac:dyDescent="0.2">
      <c r="C259" s="44" t="s">
        <v>4497</v>
      </c>
      <c r="D259" s="54" t="s">
        <v>1127</v>
      </c>
      <c r="E259" s="44" t="s">
        <v>3609</v>
      </c>
      <c r="F259" s="6"/>
      <c r="G259" s="6"/>
      <c r="H259" s="6"/>
      <c r="I259" s="6"/>
      <c r="J259" s="6"/>
      <c r="K259" s="6"/>
      <c r="L259" s="6"/>
      <c r="M259" s="6"/>
      <c r="N259" s="44" t="s">
        <v>3885</v>
      </c>
      <c r="O259" s="6"/>
      <c r="P259" s="6"/>
      <c r="Q259" s="6"/>
    </row>
    <row r="260" spans="3:17" x14ac:dyDescent="0.2">
      <c r="C260" s="44" t="s">
        <v>4499</v>
      </c>
      <c r="D260" s="54" t="s">
        <v>1128</v>
      </c>
      <c r="E260" s="44" t="s">
        <v>3611</v>
      </c>
      <c r="F260" s="6"/>
      <c r="G260" s="6"/>
      <c r="H260" s="6"/>
      <c r="I260" s="6"/>
      <c r="J260" s="6"/>
      <c r="K260" s="6"/>
      <c r="L260" s="6"/>
      <c r="M260" s="6"/>
      <c r="N260" s="44" t="s">
        <v>3887</v>
      </c>
      <c r="O260" s="6"/>
      <c r="P260" s="6"/>
      <c r="Q260" s="6"/>
    </row>
    <row r="261" spans="3:17" x14ac:dyDescent="0.2">
      <c r="C261" s="44" t="s">
        <v>4501</v>
      </c>
      <c r="D261" s="54" t="s">
        <v>1129</v>
      </c>
      <c r="E261" s="44" t="s">
        <v>3613</v>
      </c>
      <c r="F261" s="6"/>
      <c r="G261" s="6"/>
      <c r="H261" s="6"/>
      <c r="I261" s="6"/>
      <c r="J261" s="6"/>
      <c r="K261" s="6"/>
      <c r="L261" s="6"/>
      <c r="M261" s="6"/>
      <c r="N261" s="44" t="s">
        <v>3889</v>
      </c>
      <c r="O261" s="6"/>
      <c r="P261" s="6"/>
      <c r="Q261" s="6"/>
    </row>
    <row r="262" spans="3:17" x14ac:dyDescent="0.2">
      <c r="C262" s="44" t="s">
        <v>4503</v>
      </c>
      <c r="D262" s="54" t="s">
        <v>1130</v>
      </c>
      <c r="E262" s="44" t="s">
        <v>3615</v>
      </c>
      <c r="F262" s="6"/>
      <c r="G262" s="6"/>
      <c r="H262" s="6"/>
      <c r="I262" s="6"/>
      <c r="J262" s="6"/>
      <c r="K262" s="6"/>
      <c r="L262" s="6"/>
      <c r="M262" s="6"/>
      <c r="N262" s="44" t="s">
        <v>3891</v>
      </c>
      <c r="O262" s="6"/>
      <c r="P262" s="6"/>
      <c r="Q262" s="6"/>
    </row>
    <row r="263" spans="3:17" x14ac:dyDescent="0.2">
      <c r="C263" s="44" t="s">
        <v>4505</v>
      </c>
      <c r="D263" s="54" t="s">
        <v>1131</v>
      </c>
      <c r="E263" s="44" t="s">
        <v>3617</v>
      </c>
      <c r="F263" s="6"/>
      <c r="G263" s="6"/>
      <c r="H263" s="6"/>
      <c r="I263" s="6"/>
      <c r="J263" s="6"/>
      <c r="K263" s="6"/>
      <c r="L263" s="6"/>
      <c r="M263" s="6"/>
      <c r="N263" s="44" t="s">
        <v>3893</v>
      </c>
      <c r="O263" s="6"/>
      <c r="P263" s="6"/>
      <c r="Q263" s="6"/>
    </row>
    <row r="264" spans="3:17" x14ac:dyDescent="0.2">
      <c r="C264" s="44" t="s">
        <v>4507</v>
      </c>
      <c r="D264" s="54" t="s">
        <v>1132</v>
      </c>
      <c r="E264" s="44" t="s">
        <v>3619</v>
      </c>
      <c r="F264" s="6"/>
      <c r="G264" s="6"/>
      <c r="H264" s="6"/>
      <c r="I264" s="6"/>
      <c r="J264" s="6"/>
      <c r="K264" s="6"/>
      <c r="L264" s="6"/>
      <c r="M264" s="6"/>
      <c r="N264" s="44" t="s">
        <v>3895</v>
      </c>
      <c r="O264" s="6"/>
      <c r="P264" s="6"/>
      <c r="Q264" s="6"/>
    </row>
    <row r="265" spans="3:17" x14ac:dyDescent="0.2">
      <c r="C265" s="44" t="s">
        <v>4509</v>
      </c>
      <c r="D265" s="54" t="s">
        <v>1133</v>
      </c>
      <c r="E265" s="44" t="s">
        <v>3621</v>
      </c>
      <c r="F265" s="6"/>
      <c r="G265" s="6"/>
      <c r="H265" s="6"/>
      <c r="I265" s="6"/>
      <c r="J265" s="6"/>
      <c r="K265" s="6"/>
      <c r="L265" s="6"/>
      <c r="M265" s="6"/>
      <c r="N265" s="44" t="s">
        <v>3897</v>
      </c>
      <c r="O265" s="6"/>
      <c r="P265" s="6"/>
      <c r="Q265" s="6"/>
    </row>
    <row r="266" spans="3:17" x14ac:dyDescent="0.2">
      <c r="C266" s="44" t="s">
        <v>4511</v>
      </c>
      <c r="D266" s="54" t="s">
        <v>1134</v>
      </c>
      <c r="E266" s="44" t="s">
        <v>3623</v>
      </c>
      <c r="F266" s="6"/>
      <c r="G266" s="6"/>
      <c r="H266" s="6"/>
      <c r="I266" s="6"/>
      <c r="J266" s="6"/>
      <c r="K266" s="6"/>
      <c r="L266" s="6"/>
      <c r="M266" s="6"/>
      <c r="N266" s="44" t="s">
        <v>3899</v>
      </c>
      <c r="O266" s="6"/>
      <c r="P266" s="6"/>
      <c r="Q266" s="6"/>
    </row>
    <row r="267" spans="3:17" x14ac:dyDescent="0.2">
      <c r="C267" s="44" t="s">
        <v>4513</v>
      </c>
      <c r="D267" s="54" t="s">
        <v>1135</v>
      </c>
      <c r="E267" s="44" t="s">
        <v>3625</v>
      </c>
      <c r="F267" s="6"/>
      <c r="G267" s="6"/>
      <c r="H267" s="6"/>
      <c r="I267" s="6"/>
      <c r="J267" s="6"/>
      <c r="K267" s="6"/>
      <c r="L267" s="6"/>
      <c r="M267" s="6"/>
      <c r="N267" s="44" t="s">
        <v>3901</v>
      </c>
      <c r="O267" s="6"/>
      <c r="P267" s="6"/>
      <c r="Q267" s="6"/>
    </row>
    <row r="268" spans="3:17" x14ac:dyDescent="0.2">
      <c r="C268" s="44" t="s">
        <v>4515</v>
      </c>
      <c r="D268" s="54" t="s">
        <v>1136</v>
      </c>
      <c r="E268" s="44" t="s">
        <v>3627</v>
      </c>
      <c r="F268" s="6"/>
      <c r="G268" s="6"/>
      <c r="H268" s="6"/>
      <c r="I268" s="6"/>
      <c r="J268" s="6"/>
      <c r="K268" s="6"/>
      <c r="L268" s="6"/>
      <c r="M268" s="6"/>
      <c r="N268" s="44" t="s">
        <v>3903</v>
      </c>
      <c r="O268" s="6"/>
      <c r="P268" s="6"/>
      <c r="Q268" s="6"/>
    </row>
    <row r="269" spans="3:17" x14ac:dyDescent="0.2">
      <c r="C269" s="44" t="s">
        <v>4517</v>
      </c>
      <c r="D269" s="54" t="s">
        <v>1137</v>
      </c>
      <c r="E269" s="44" t="s">
        <v>3629</v>
      </c>
      <c r="F269" s="6"/>
      <c r="G269" s="6"/>
      <c r="H269" s="6"/>
      <c r="I269" s="6"/>
      <c r="J269" s="6"/>
      <c r="K269" s="6"/>
      <c r="L269" s="6"/>
      <c r="M269" s="6"/>
      <c r="N269" s="44" t="s">
        <v>3905</v>
      </c>
      <c r="O269" s="6"/>
      <c r="P269" s="6"/>
      <c r="Q269" s="6"/>
    </row>
    <row r="270" spans="3:17" x14ac:dyDescent="0.2">
      <c r="C270" s="44" t="s">
        <v>4519</v>
      </c>
      <c r="D270" s="54" t="s">
        <v>1138</v>
      </c>
      <c r="E270" s="44" t="s">
        <v>3631</v>
      </c>
      <c r="F270" s="6"/>
      <c r="G270" s="6"/>
      <c r="H270" s="6"/>
      <c r="I270" s="6"/>
      <c r="J270" s="6"/>
      <c r="K270" s="6"/>
      <c r="L270" s="6"/>
      <c r="M270" s="6"/>
      <c r="N270" s="44" t="s">
        <v>3907</v>
      </c>
      <c r="O270" s="6"/>
      <c r="P270" s="6"/>
      <c r="Q270" s="6"/>
    </row>
    <row r="271" spans="3:17" x14ac:dyDescent="0.2">
      <c r="C271" s="44" t="s">
        <v>4521</v>
      </c>
      <c r="D271" s="54" t="s">
        <v>1139</v>
      </c>
      <c r="E271" s="44" t="s">
        <v>3633</v>
      </c>
      <c r="F271" s="6"/>
      <c r="G271" s="6"/>
      <c r="H271" s="6"/>
      <c r="I271" s="6"/>
      <c r="J271" s="6"/>
      <c r="K271" s="6"/>
      <c r="L271" s="6"/>
      <c r="M271" s="6"/>
      <c r="N271" s="44" t="s">
        <v>3909</v>
      </c>
      <c r="O271" s="6"/>
      <c r="P271" s="6"/>
      <c r="Q271" s="6"/>
    </row>
    <row r="272" spans="3:17" x14ac:dyDescent="0.2">
      <c r="C272" s="44" t="s">
        <v>4523</v>
      </c>
      <c r="D272" s="54" t="s">
        <v>1140</v>
      </c>
      <c r="E272" s="44" t="s">
        <v>3635</v>
      </c>
      <c r="F272" s="6"/>
      <c r="G272" s="6"/>
      <c r="H272" s="6"/>
      <c r="I272" s="6"/>
      <c r="J272" s="6"/>
      <c r="K272" s="6"/>
      <c r="L272" s="6"/>
      <c r="M272" s="6"/>
      <c r="N272" s="44" t="s">
        <v>3911</v>
      </c>
      <c r="O272" s="6"/>
      <c r="P272" s="6"/>
      <c r="Q272" s="6"/>
    </row>
    <row r="273" spans="3:17" x14ac:dyDescent="0.2">
      <c r="C273" s="44" t="s">
        <v>4525</v>
      </c>
      <c r="D273" s="54" t="s">
        <v>1141</v>
      </c>
      <c r="E273" s="44" t="s">
        <v>3637</v>
      </c>
      <c r="F273" s="6"/>
      <c r="G273" s="6"/>
      <c r="H273" s="6"/>
      <c r="I273" s="6"/>
      <c r="J273" s="6"/>
      <c r="K273" s="6"/>
      <c r="L273" s="6"/>
      <c r="M273" s="6"/>
      <c r="N273" s="44" t="s">
        <v>3913</v>
      </c>
      <c r="O273" s="6"/>
      <c r="P273" s="6"/>
      <c r="Q273" s="6"/>
    </row>
    <row r="274" spans="3:17" x14ac:dyDescent="0.2">
      <c r="C274" s="44" t="s">
        <v>4527</v>
      </c>
      <c r="D274" s="54" t="s">
        <v>1142</v>
      </c>
      <c r="E274" s="44" t="s">
        <v>3639</v>
      </c>
      <c r="F274" s="6"/>
      <c r="G274" s="6"/>
      <c r="H274" s="6"/>
      <c r="I274" s="6"/>
      <c r="J274" s="6"/>
      <c r="K274" s="6"/>
      <c r="L274" s="6"/>
      <c r="M274" s="6"/>
      <c r="N274" s="44" t="s">
        <v>3915</v>
      </c>
      <c r="O274" s="6"/>
      <c r="P274" s="6"/>
      <c r="Q274" s="6"/>
    </row>
    <row r="275" spans="3:17" x14ac:dyDescent="0.2">
      <c r="C275" s="61" t="s">
        <v>5111</v>
      </c>
      <c r="D275" s="54" t="s">
        <v>1143</v>
      </c>
      <c r="E275" s="44" t="s">
        <v>3641</v>
      </c>
      <c r="F275" s="6"/>
      <c r="G275" s="6"/>
      <c r="H275" s="6"/>
      <c r="I275" s="6"/>
      <c r="J275" s="6"/>
      <c r="K275" s="6"/>
      <c r="L275" s="6"/>
      <c r="M275" s="6"/>
      <c r="N275" s="44" t="s">
        <v>3917</v>
      </c>
      <c r="O275" s="6"/>
      <c r="P275" s="6"/>
      <c r="Q275" s="6"/>
    </row>
    <row r="276" spans="3:17" x14ac:dyDescent="0.2">
      <c r="C276" s="61" t="s">
        <v>5113</v>
      </c>
      <c r="D276" s="54" t="s">
        <v>1144</v>
      </c>
      <c r="E276" s="44" t="s">
        <v>3643</v>
      </c>
      <c r="F276" s="6"/>
      <c r="G276" s="6"/>
      <c r="H276" s="6"/>
      <c r="I276" s="6"/>
      <c r="J276" s="6"/>
      <c r="K276" s="6"/>
      <c r="L276" s="6"/>
      <c r="M276" s="6"/>
      <c r="N276" s="44" t="s">
        <v>3919</v>
      </c>
      <c r="O276" s="6"/>
      <c r="P276" s="6"/>
      <c r="Q276" s="6"/>
    </row>
    <row r="277" spans="3:17" x14ac:dyDescent="0.2">
      <c r="C277" s="61" t="s">
        <v>5115</v>
      </c>
      <c r="D277" s="54" t="s">
        <v>1145</v>
      </c>
      <c r="E277" s="44" t="s">
        <v>3645</v>
      </c>
      <c r="F277" s="6"/>
      <c r="G277" s="6"/>
      <c r="H277" s="6"/>
      <c r="I277" s="6"/>
      <c r="J277" s="6"/>
      <c r="K277" s="6"/>
      <c r="L277" s="6"/>
      <c r="M277" s="6"/>
      <c r="N277" s="44" t="s">
        <v>3921</v>
      </c>
      <c r="O277" s="6"/>
      <c r="P277" s="6"/>
      <c r="Q277" s="6"/>
    </row>
    <row r="278" spans="3:17" x14ac:dyDescent="0.2">
      <c r="C278" s="61" t="s">
        <v>5117</v>
      </c>
      <c r="D278" s="54" t="s">
        <v>1146</v>
      </c>
      <c r="E278" s="44" t="s">
        <v>3647</v>
      </c>
      <c r="F278" s="6"/>
      <c r="G278" s="6"/>
      <c r="H278" s="6"/>
      <c r="I278" s="6"/>
      <c r="J278" s="6"/>
      <c r="K278" s="6"/>
      <c r="L278" s="6"/>
      <c r="M278" s="6"/>
      <c r="N278" s="44" t="s">
        <v>3923</v>
      </c>
      <c r="O278" s="6"/>
      <c r="P278" s="6"/>
      <c r="Q278" s="6"/>
    </row>
    <row r="279" spans="3:17" x14ac:dyDescent="0.2">
      <c r="C279" s="61" t="s">
        <v>5119</v>
      </c>
      <c r="D279" s="54" t="s">
        <v>1147</v>
      </c>
      <c r="E279" s="44" t="s">
        <v>3649</v>
      </c>
      <c r="F279" s="6"/>
      <c r="G279" s="6"/>
      <c r="H279" s="6"/>
      <c r="I279" s="6"/>
      <c r="J279" s="6"/>
      <c r="K279" s="6"/>
      <c r="L279" s="6"/>
      <c r="M279" s="6"/>
      <c r="N279" s="44" t="s">
        <v>3925</v>
      </c>
      <c r="O279" s="6"/>
      <c r="P279" s="6"/>
      <c r="Q279" s="6"/>
    </row>
    <row r="280" spans="3:17" x14ac:dyDescent="0.2">
      <c r="C280" s="61" t="s">
        <v>5121</v>
      </c>
      <c r="D280" s="54" t="s">
        <v>1148</v>
      </c>
      <c r="E280" s="44" t="s">
        <v>3651</v>
      </c>
      <c r="F280" s="6"/>
      <c r="G280" s="6"/>
      <c r="H280" s="6"/>
      <c r="I280" s="6"/>
      <c r="J280" s="6"/>
      <c r="K280" s="6"/>
      <c r="L280" s="6"/>
      <c r="M280" s="6"/>
      <c r="N280" s="44" t="s">
        <v>3927</v>
      </c>
      <c r="O280" s="6"/>
      <c r="P280" s="6"/>
      <c r="Q280" s="6"/>
    </row>
    <row r="281" spans="3:17" x14ac:dyDescent="0.2">
      <c r="C281" s="61" t="s">
        <v>5123</v>
      </c>
      <c r="D281" s="54" t="s">
        <v>1149</v>
      </c>
      <c r="E281" s="44" t="s">
        <v>3653</v>
      </c>
      <c r="F281" s="6"/>
      <c r="G281" s="6"/>
      <c r="H281" s="6"/>
      <c r="I281" s="6"/>
      <c r="J281" s="6"/>
      <c r="K281" s="6"/>
      <c r="L281" s="6"/>
      <c r="M281" s="6"/>
      <c r="N281" s="44" t="s">
        <v>3929</v>
      </c>
      <c r="O281" s="6"/>
      <c r="P281" s="6"/>
      <c r="Q281" s="6"/>
    </row>
    <row r="282" spans="3:17" x14ac:dyDescent="0.2">
      <c r="C282" s="61" t="s">
        <v>5125</v>
      </c>
      <c r="D282" s="54" t="s">
        <v>1150</v>
      </c>
      <c r="E282" s="44" t="s">
        <v>3655</v>
      </c>
      <c r="F282" s="6"/>
      <c r="G282" s="6"/>
      <c r="H282" s="6"/>
      <c r="I282" s="6"/>
      <c r="J282" s="6"/>
      <c r="K282" s="6"/>
      <c r="L282" s="6"/>
      <c r="M282" s="6"/>
      <c r="N282" s="44" t="s">
        <v>3931</v>
      </c>
      <c r="O282" s="6"/>
      <c r="P282" s="6"/>
      <c r="Q282" s="6"/>
    </row>
    <row r="283" spans="3:17" x14ac:dyDescent="0.2">
      <c r="C283" s="61" t="s">
        <v>5127</v>
      </c>
      <c r="D283" s="54" t="s">
        <v>1151</v>
      </c>
      <c r="E283" s="44" t="s">
        <v>3657</v>
      </c>
      <c r="F283" s="6"/>
      <c r="G283" s="6"/>
      <c r="H283" s="6"/>
      <c r="I283" s="6"/>
      <c r="J283" s="6"/>
      <c r="K283" s="6"/>
      <c r="L283" s="6"/>
      <c r="M283" s="6"/>
      <c r="N283" s="44" t="s">
        <v>3933</v>
      </c>
      <c r="O283" s="6"/>
      <c r="P283" s="6"/>
      <c r="Q283" s="6"/>
    </row>
    <row r="284" spans="3:17" x14ac:dyDescent="0.2">
      <c r="C284" s="61" t="s">
        <v>5129</v>
      </c>
      <c r="D284" s="54" t="s">
        <v>1152</v>
      </c>
      <c r="E284" s="44" t="s">
        <v>3659</v>
      </c>
      <c r="F284" s="6"/>
      <c r="G284" s="6"/>
      <c r="H284" s="6"/>
      <c r="I284" s="6"/>
      <c r="J284" s="6"/>
      <c r="K284" s="6"/>
      <c r="L284" s="6"/>
      <c r="M284" s="6"/>
      <c r="N284" s="44" t="s">
        <v>3935</v>
      </c>
      <c r="O284" s="6"/>
      <c r="P284" s="6"/>
      <c r="Q284" s="6"/>
    </row>
    <row r="285" spans="3:17" x14ac:dyDescent="0.2">
      <c r="C285" s="61" t="s">
        <v>5131</v>
      </c>
      <c r="D285" s="54" t="s">
        <v>1153</v>
      </c>
      <c r="E285" s="44" t="s">
        <v>3661</v>
      </c>
      <c r="F285" s="6"/>
      <c r="G285" s="6"/>
      <c r="H285" s="6"/>
      <c r="I285" s="6"/>
      <c r="J285" s="6"/>
      <c r="K285" s="6"/>
      <c r="L285" s="6"/>
      <c r="M285" s="6"/>
      <c r="N285" s="44" t="s">
        <v>3937</v>
      </c>
      <c r="O285" s="6"/>
      <c r="P285" s="6"/>
      <c r="Q285" s="6"/>
    </row>
    <row r="286" spans="3:17" x14ac:dyDescent="0.2">
      <c r="C286" s="61" t="s">
        <v>5133</v>
      </c>
      <c r="D286" s="54" t="s">
        <v>1154</v>
      </c>
      <c r="E286" s="44" t="s">
        <v>3663</v>
      </c>
      <c r="F286" s="6"/>
      <c r="G286" s="6"/>
      <c r="H286" s="6"/>
      <c r="I286" s="6"/>
      <c r="J286" s="6"/>
      <c r="K286" s="6"/>
      <c r="L286" s="6"/>
      <c r="M286" s="6"/>
      <c r="N286" s="44" t="s">
        <v>3939</v>
      </c>
      <c r="O286" s="6"/>
      <c r="P286" s="6"/>
      <c r="Q286" s="6"/>
    </row>
    <row r="287" spans="3:17" x14ac:dyDescent="0.2">
      <c r="C287" s="61" t="s">
        <v>5135</v>
      </c>
      <c r="D287" s="54" t="s">
        <v>1155</v>
      </c>
      <c r="E287" s="44" t="s">
        <v>3665</v>
      </c>
      <c r="F287" s="6"/>
      <c r="G287" s="6"/>
      <c r="H287" s="6"/>
      <c r="I287" s="6"/>
      <c r="J287" s="6"/>
      <c r="K287" s="6"/>
      <c r="L287" s="6"/>
      <c r="M287" s="6"/>
      <c r="N287" s="44" t="s">
        <v>3941</v>
      </c>
      <c r="O287" s="6"/>
      <c r="P287" s="6"/>
      <c r="Q287" s="6"/>
    </row>
    <row r="288" spans="3:17" x14ac:dyDescent="0.2">
      <c r="C288" s="61" t="s">
        <v>5137</v>
      </c>
      <c r="D288" s="54" t="s">
        <v>1156</v>
      </c>
      <c r="E288" s="44" t="s">
        <v>3667</v>
      </c>
      <c r="F288" s="6"/>
      <c r="G288" s="6"/>
      <c r="H288" s="6"/>
      <c r="I288" s="6"/>
      <c r="J288" s="6"/>
      <c r="K288" s="6"/>
      <c r="L288" s="6"/>
      <c r="M288" s="6"/>
      <c r="N288" s="44" t="s">
        <v>3943</v>
      </c>
      <c r="O288" s="6"/>
      <c r="P288" s="6"/>
      <c r="Q288" s="6"/>
    </row>
    <row r="289" spans="3:17" x14ac:dyDescent="0.2">
      <c r="C289" s="61" t="s">
        <v>5139</v>
      </c>
      <c r="D289" s="54" t="s">
        <v>1157</v>
      </c>
      <c r="E289" s="44" t="s">
        <v>3669</v>
      </c>
      <c r="F289" s="6"/>
      <c r="G289" s="6"/>
      <c r="H289" s="6"/>
      <c r="I289" s="6"/>
      <c r="J289" s="6"/>
      <c r="K289" s="6"/>
      <c r="L289" s="6"/>
      <c r="M289" s="6"/>
      <c r="N289" s="44" t="s">
        <v>3945</v>
      </c>
      <c r="O289" s="6"/>
      <c r="P289" s="6"/>
      <c r="Q289" s="6"/>
    </row>
    <row r="290" spans="3:17" x14ac:dyDescent="0.2">
      <c r="C290" s="61" t="s">
        <v>5141</v>
      </c>
      <c r="D290" s="54" t="s">
        <v>1158</v>
      </c>
      <c r="E290" s="44" t="s">
        <v>3671</v>
      </c>
      <c r="F290" s="6"/>
      <c r="G290" s="6"/>
      <c r="H290" s="6"/>
      <c r="I290" s="6"/>
      <c r="J290" s="6"/>
      <c r="K290" s="6"/>
      <c r="L290" s="6"/>
      <c r="M290" s="6"/>
      <c r="N290" s="44" t="s">
        <v>3947</v>
      </c>
      <c r="O290" s="6"/>
      <c r="P290" s="6"/>
      <c r="Q290" s="6"/>
    </row>
    <row r="291" spans="3:17" x14ac:dyDescent="0.2">
      <c r="C291" s="61" t="s">
        <v>5143</v>
      </c>
      <c r="D291" s="54" t="s">
        <v>1159</v>
      </c>
      <c r="E291" s="44" t="s">
        <v>3673</v>
      </c>
      <c r="F291" s="6"/>
      <c r="G291" s="6"/>
      <c r="H291" s="6"/>
      <c r="I291" s="6"/>
      <c r="J291" s="6"/>
      <c r="K291" s="6"/>
      <c r="L291" s="6"/>
      <c r="M291" s="6"/>
      <c r="N291" s="44" t="s">
        <v>3949</v>
      </c>
      <c r="O291" s="6"/>
      <c r="P291" s="6"/>
      <c r="Q291" s="6"/>
    </row>
    <row r="292" spans="3:17" x14ac:dyDescent="0.2">
      <c r="C292" s="61" t="s">
        <v>5145</v>
      </c>
      <c r="D292" s="54" t="s">
        <v>1160</v>
      </c>
      <c r="E292" s="44" t="s">
        <v>3675</v>
      </c>
      <c r="F292" s="6"/>
      <c r="G292" s="6"/>
      <c r="H292" s="6"/>
      <c r="I292" s="6"/>
      <c r="J292" s="6"/>
      <c r="K292" s="6"/>
      <c r="L292" s="6"/>
      <c r="M292" s="6"/>
      <c r="N292" s="44" t="s">
        <v>3951</v>
      </c>
      <c r="O292" s="6"/>
      <c r="P292" s="6"/>
      <c r="Q292" s="6"/>
    </row>
    <row r="293" spans="3:17" x14ac:dyDescent="0.2">
      <c r="C293" s="61" t="s">
        <v>5165</v>
      </c>
      <c r="D293" s="54" t="s">
        <v>1161</v>
      </c>
      <c r="E293" s="44" t="s">
        <v>3677</v>
      </c>
      <c r="F293" s="6"/>
      <c r="G293" s="6"/>
      <c r="H293" s="6"/>
      <c r="I293" s="6"/>
      <c r="J293" s="6"/>
      <c r="K293" s="6"/>
      <c r="L293" s="6"/>
      <c r="M293" s="6"/>
      <c r="N293" s="44" t="s">
        <v>3953</v>
      </c>
      <c r="O293" s="6"/>
      <c r="P293" s="6"/>
      <c r="Q293" s="6"/>
    </row>
    <row r="294" spans="3:17" x14ac:dyDescent="0.2">
      <c r="C294" s="61" t="s">
        <v>5167</v>
      </c>
      <c r="D294" s="54" t="s">
        <v>1162</v>
      </c>
      <c r="E294" s="44" t="s">
        <v>3679</v>
      </c>
      <c r="F294" s="6"/>
      <c r="G294" s="6"/>
      <c r="H294" s="6"/>
      <c r="I294" s="6"/>
      <c r="J294" s="6"/>
      <c r="K294" s="6"/>
      <c r="L294" s="6"/>
      <c r="M294" s="6"/>
      <c r="N294" s="44" t="s">
        <v>3955</v>
      </c>
      <c r="O294" s="6"/>
      <c r="P294" s="6"/>
      <c r="Q294" s="6"/>
    </row>
    <row r="295" spans="3:17" x14ac:dyDescent="0.2">
      <c r="C295" s="61" t="s">
        <v>5169</v>
      </c>
      <c r="D295" s="54" t="s">
        <v>1163</v>
      </c>
      <c r="E295" s="44" t="s">
        <v>3681</v>
      </c>
      <c r="F295" s="6"/>
      <c r="G295" s="6"/>
      <c r="H295" s="6"/>
      <c r="I295" s="6"/>
      <c r="J295" s="6"/>
      <c r="K295" s="6"/>
      <c r="L295" s="6"/>
      <c r="M295" s="6"/>
      <c r="N295" s="44" t="s">
        <v>3957</v>
      </c>
      <c r="O295" s="6"/>
      <c r="P295" s="6"/>
      <c r="Q295" s="6"/>
    </row>
    <row r="296" spans="3:17" x14ac:dyDescent="0.2">
      <c r="C296" s="61" t="s">
        <v>5171</v>
      </c>
      <c r="D296" s="54" t="s">
        <v>1164</v>
      </c>
      <c r="E296" s="44" t="s">
        <v>3683</v>
      </c>
      <c r="F296" s="6"/>
      <c r="G296" s="6"/>
      <c r="H296" s="6"/>
      <c r="I296" s="6"/>
      <c r="J296" s="6"/>
      <c r="K296" s="6"/>
      <c r="L296" s="6"/>
      <c r="M296" s="6"/>
      <c r="N296" s="44" t="s">
        <v>3959</v>
      </c>
      <c r="O296" s="6"/>
      <c r="P296" s="6"/>
      <c r="Q296" s="6"/>
    </row>
    <row r="297" spans="3:17" x14ac:dyDescent="0.2">
      <c r="C297" s="61" t="s">
        <v>5173</v>
      </c>
      <c r="D297" s="54" t="s">
        <v>1165</v>
      </c>
      <c r="E297" s="44" t="s">
        <v>3685</v>
      </c>
      <c r="F297" s="6"/>
      <c r="G297" s="6"/>
      <c r="H297" s="6"/>
      <c r="I297" s="6"/>
      <c r="J297" s="6"/>
      <c r="K297" s="6"/>
      <c r="L297" s="6"/>
      <c r="M297" s="6"/>
      <c r="N297" s="44" t="s">
        <v>3961</v>
      </c>
      <c r="O297" s="6"/>
      <c r="P297" s="6"/>
      <c r="Q297" s="6"/>
    </row>
    <row r="298" spans="3:17" x14ac:dyDescent="0.2">
      <c r="C298" s="61" t="s">
        <v>5175</v>
      </c>
      <c r="D298" s="54" t="s">
        <v>1166</v>
      </c>
      <c r="E298" s="44" t="s">
        <v>3687</v>
      </c>
      <c r="F298" s="6"/>
      <c r="G298" s="6"/>
      <c r="H298" s="6"/>
      <c r="I298" s="6"/>
      <c r="J298" s="6"/>
      <c r="K298" s="6"/>
      <c r="L298" s="6"/>
      <c r="M298" s="6"/>
      <c r="N298" s="44" t="s">
        <v>3963</v>
      </c>
      <c r="O298" s="6"/>
      <c r="P298" s="6"/>
      <c r="Q298" s="6"/>
    </row>
    <row r="299" spans="3:17" x14ac:dyDescent="0.2">
      <c r="C299" s="61" t="s">
        <v>5177</v>
      </c>
      <c r="D299" s="54" t="s">
        <v>1167</v>
      </c>
      <c r="E299" s="44" t="s">
        <v>3689</v>
      </c>
      <c r="F299" s="6"/>
      <c r="G299" s="6"/>
      <c r="H299" s="6"/>
      <c r="I299" s="6"/>
      <c r="J299" s="6"/>
      <c r="K299" s="6"/>
      <c r="L299" s="6"/>
      <c r="M299" s="6"/>
      <c r="N299" s="44" t="s">
        <v>3965</v>
      </c>
      <c r="O299" s="6"/>
      <c r="P299" s="6"/>
      <c r="Q299" s="6"/>
    </row>
    <row r="300" spans="3:17" x14ac:dyDescent="0.2">
      <c r="C300" s="61" t="s">
        <v>5179</v>
      </c>
      <c r="D300" s="54" t="s">
        <v>1168</v>
      </c>
      <c r="E300" s="44" t="s">
        <v>3691</v>
      </c>
      <c r="F300" s="6"/>
      <c r="G300" s="6"/>
      <c r="H300" s="6"/>
      <c r="I300" s="6"/>
      <c r="J300" s="6"/>
      <c r="K300" s="6"/>
      <c r="L300" s="6"/>
      <c r="M300" s="6"/>
      <c r="N300" s="44" t="s">
        <v>3967</v>
      </c>
      <c r="O300" s="6"/>
      <c r="P300" s="6"/>
      <c r="Q300" s="6"/>
    </row>
    <row r="301" spans="3:17" x14ac:dyDescent="0.2">
      <c r="C301" s="61" t="s">
        <v>5181</v>
      </c>
      <c r="D301" s="54" t="s">
        <v>1169</v>
      </c>
      <c r="E301" s="44" t="s">
        <v>3693</v>
      </c>
      <c r="F301" s="6"/>
      <c r="G301" s="6"/>
      <c r="H301" s="6"/>
      <c r="I301" s="6"/>
      <c r="J301" s="6"/>
      <c r="K301" s="6"/>
      <c r="L301" s="6"/>
      <c r="M301" s="6"/>
      <c r="N301" s="44" t="s">
        <v>3969</v>
      </c>
      <c r="O301" s="6"/>
      <c r="P301" s="6"/>
      <c r="Q301" s="6"/>
    </row>
    <row r="302" spans="3:17" x14ac:dyDescent="0.2">
      <c r="C302" s="47" t="s">
        <v>5391</v>
      </c>
      <c r="D302" s="54" t="s">
        <v>1170</v>
      </c>
      <c r="E302" s="44" t="s">
        <v>3695</v>
      </c>
      <c r="F302" s="6"/>
      <c r="G302" s="6"/>
      <c r="H302" s="6"/>
      <c r="I302" s="6"/>
      <c r="J302" s="6"/>
      <c r="K302" s="6"/>
      <c r="L302" s="6"/>
      <c r="M302" s="6"/>
      <c r="N302" s="44" t="s">
        <v>3971</v>
      </c>
      <c r="O302" s="6"/>
      <c r="P302" s="6"/>
      <c r="Q302" s="6"/>
    </row>
    <row r="303" spans="3:17" x14ac:dyDescent="0.2">
      <c r="C303" s="47" t="s">
        <v>5393</v>
      </c>
      <c r="D303" s="54" t="s">
        <v>1171</v>
      </c>
      <c r="E303" s="44" t="s">
        <v>3697</v>
      </c>
      <c r="F303" s="6"/>
      <c r="G303" s="6"/>
      <c r="H303" s="6"/>
      <c r="I303" s="6"/>
      <c r="J303" s="6"/>
      <c r="K303" s="6"/>
      <c r="L303" s="6"/>
      <c r="M303" s="6"/>
      <c r="N303" s="44" t="s">
        <v>3973</v>
      </c>
      <c r="O303" s="6"/>
      <c r="P303" s="6"/>
      <c r="Q303" s="6"/>
    </row>
    <row r="304" spans="3:17" x14ac:dyDescent="0.2">
      <c r="C304" s="47" t="s">
        <v>5395</v>
      </c>
      <c r="D304" s="54" t="s">
        <v>1172</v>
      </c>
      <c r="E304" s="44" t="s">
        <v>3699</v>
      </c>
      <c r="F304" s="6"/>
      <c r="G304" s="6"/>
      <c r="H304" s="6"/>
      <c r="I304" s="6"/>
      <c r="J304" s="6"/>
      <c r="K304" s="6"/>
      <c r="L304" s="6"/>
      <c r="M304" s="6"/>
      <c r="N304" s="44" t="s">
        <v>3975</v>
      </c>
      <c r="O304" s="6"/>
      <c r="P304" s="6"/>
      <c r="Q304" s="6"/>
    </row>
    <row r="305" spans="3:17" x14ac:dyDescent="0.2">
      <c r="C305" s="47" t="s">
        <v>5415</v>
      </c>
      <c r="D305" s="54" t="s">
        <v>1173</v>
      </c>
      <c r="E305" s="44" t="s">
        <v>3701</v>
      </c>
      <c r="F305" s="6"/>
      <c r="G305" s="6"/>
      <c r="H305" s="6"/>
      <c r="I305" s="6"/>
      <c r="J305" s="6"/>
      <c r="K305" s="6"/>
      <c r="L305" s="6"/>
      <c r="M305" s="6"/>
      <c r="N305" s="44" t="s">
        <v>3977</v>
      </c>
      <c r="O305" s="6"/>
      <c r="P305" s="6"/>
      <c r="Q305" s="6"/>
    </row>
    <row r="306" spans="3:17" x14ac:dyDescent="0.2">
      <c r="C306" s="47" t="s">
        <v>5417</v>
      </c>
      <c r="D306" s="54" t="s">
        <v>1174</v>
      </c>
      <c r="E306" s="44" t="s">
        <v>3703</v>
      </c>
      <c r="F306" s="6"/>
      <c r="G306" s="6"/>
      <c r="H306" s="6"/>
      <c r="I306" s="6"/>
      <c r="J306" s="6"/>
      <c r="K306" s="6"/>
      <c r="L306" s="6"/>
      <c r="M306" s="6"/>
      <c r="N306" s="44" t="s">
        <v>3979</v>
      </c>
      <c r="O306" s="6"/>
      <c r="P306" s="6"/>
      <c r="Q306" s="6"/>
    </row>
    <row r="307" spans="3:17" x14ac:dyDescent="0.2">
      <c r="C307" s="47" t="s">
        <v>5419</v>
      </c>
      <c r="D307" s="54" t="s">
        <v>1175</v>
      </c>
      <c r="E307" s="44" t="s">
        <v>3705</v>
      </c>
      <c r="F307" s="6"/>
      <c r="G307" s="6"/>
      <c r="H307" s="6"/>
      <c r="I307" s="6"/>
      <c r="J307" s="6"/>
      <c r="K307" s="6"/>
      <c r="L307" s="6"/>
      <c r="M307" s="6"/>
      <c r="N307" s="44" t="s">
        <v>3981</v>
      </c>
      <c r="O307" s="6"/>
      <c r="P307" s="6"/>
      <c r="Q307" s="6"/>
    </row>
    <row r="308" spans="3:17" x14ac:dyDescent="0.2">
      <c r="C308" s="47" t="s">
        <v>5439</v>
      </c>
      <c r="D308" s="54" t="s">
        <v>1176</v>
      </c>
      <c r="E308" s="44" t="s">
        <v>3707</v>
      </c>
      <c r="F308" s="6"/>
      <c r="G308" s="6"/>
      <c r="H308" s="6"/>
      <c r="I308" s="6"/>
      <c r="J308" s="6"/>
      <c r="K308" s="6"/>
      <c r="L308" s="6"/>
      <c r="M308" s="6"/>
      <c r="N308" s="44" t="s">
        <v>3983</v>
      </c>
      <c r="O308" s="6"/>
      <c r="P308" s="6"/>
      <c r="Q308" s="6"/>
    </row>
    <row r="309" spans="3:17" x14ac:dyDescent="0.2">
      <c r="C309" s="47" t="s">
        <v>5441</v>
      </c>
      <c r="D309" s="54" t="s">
        <v>1177</v>
      </c>
      <c r="E309" s="44" t="s">
        <v>3709</v>
      </c>
      <c r="F309" s="6"/>
      <c r="G309" s="6"/>
      <c r="H309" s="6"/>
      <c r="I309" s="6"/>
      <c r="J309" s="6"/>
      <c r="K309" s="6"/>
      <c r="L309" s="6"/>
      <c r="M309" s="6"/>
      <c r="N309" s="50" t="s">
        <v>6183</v>
      </c>
      <c r="O309" s="6"/>
      <c r="P309" s="6"/>
      <c r="Q309" s="6"/>
    </row>
    <row r="310" spans="3:17" x14ac:dyDescent="0.2">
      <c r="C310" s="47" t="s">
        <v>5443</v>
      </c>
      <c r="D310" s="54" t="s">
        <v>1178</v>
      </c>
      <c r="E310" s="44" t="s">
        <v>3711</v>
      </c>
      <c r="F310" s="6"/>
      <c r="G310" s="6"/>
      <c r="H310" s="6"/>
      <c r="I310" s="6"/>
      <c r="J310" s="6"/>
      <c r="K310" s="6"/>
      <c r="L310" s="6"/>
      <c r="M310" s="6"/>
      <c r="N310" s="50" t="s">
        <v>6185</v>
      </c>
      <c r="O310" s="6"/>
      <c r="P310" s="6"/>
      <c r="Q310" s="6"/>
    </row>
    <row r="311" spans="3:17" x14ac:dyDescent="0.2">
      <c r="C311" s="47" t="s">
        <v>5463</v>
      </c>
      <c r="D311" s="54" t="s">
        <v>1179</v>
      </c>
      <c r="E311" s="44" t="s">
        <v>3713</v>
      </c>
      <c r="F311" s="6"/>
      <c r="G311" s="6"/>
      <c r="H311" s="6"/>
      <c r="I311" s="6"/>
      <c r="J311" s="6"/>
      <c r="K311" s="6"/>
      <c r="L311" s="6"/>
      <c r="M311" s="6"/>
      <c r="N311" s="50" t="s">
        <v>6187</v>
      </c>
      <c r="O311" s="6"/>
      <c r="P311" s="6"/>
      <c r="Q311" s="6"/>
    </row>
    <row r="312" spans="3:17" x14ac:dyDescent="0.2">
      <c r="C312" s="47" t="s">
        <v>5465</v>
      </c>
      <c r="D312" s="54" t="s">
        <v>1180</v>
      </c>
      <c r="E312" s="44" t="s">
        <v>3715</v>
      </c>
      <c r="F312" s="6"/>
      <c r="G312" s="6"/>
      <c r="H312" s="6"/>
      <c r="I312" s="6"/>
      <c r="J312" s="6"/>
      <c r="K312" s="6"/>
      <c r="L312" s="6"/>
      <c r="M312" s="6"/>
      <c r="N312" s="50" t="s">
        <v>6189</v>
      </c>
      <c r="O312" s="6"/>
      <c r="P312" s="6"/>
      <c r="Q312" s="6"/>
    </row>
    <row r="313" spans="3:17" x14ac:dyDescent="0.2">
      <c r="C313" s="47" t="s">
        <v>5467</v>
      </c>
      <c r="D313" s="54" t="s">
        <v>1181</v>
      </c>
      <c r="E313" s="44" t="s">
        <v>3717</v>
      </c>
      <c r="F313" s="6"/>
      <c r="G313" s="6"/>
      <c r="H313" s="6"/>
      <c r="I313" s="6"/>
      <c r="J313" s="6"/>
      <c r="K313" s="6"/>
      <c r="L313" s="6"/>
      <c r="M313" s="6"/>
      <c r="N313" s="50" t="s">
        <v>6191</v>
      </c>
      <c r="O313" s="6"/>
      <c r="P313" s="6"/>
      <c r="Q313" s="6"/>
    </row>
    <row r="314" spans="3:17" x14ac:dyDescent="0.2">
      <c r="C314" s="47" t="s">
        <v>5487</v>
      </c>
      <c r="D314" s="54" t="s">
        <v>1182</v>
      </c>
      <c r="E314" s="44" t="s">
        <v>3719</v>
      </c>
      <c r="F314" s="6"/>
      <c r="G314" s="6"/>
      <c r="H314" s="6"/>
      <c r="I314" s="6"/>
      <c r="J314" s="6"/>
      <c r="K314" s="6"/>
      <c r="L314" s="6"/>
      <c r="M314" s="6"/>
      <c r="N314" s="50" t="s">
        <v>6193</v>
      </c>
      <c r="O314" s="6"/>
      <c r="P314" s="6"/>
      <c r="Q314" s="6"/>
    </row>
    <row r="315" spans="3:17" x14ac:dyDescent="0.2">
      <c r="C315" s="47" t="s">
        <v>5489</v>
      </c>
      <c r="D315" s="54" t="s">
        <v>1183</v>
      </c>
      <c r="E315" s="44" t="s">
        <v>3721</v>
      </c>
      <c r="F315" s="6"/>
      <c r="G315" s="6"/>
      <c r="H315" s="6"/>
      <c r="I315" s="6"/>
      <c r="J315" s="6"/>
      <c r="K315" s="6"/>
      <c r="L315" s="6"/>
      <c r="M315" s="6"/>
      <c r="N315" s="50" t="s">
        <v>6195</v>
      </c>
      <c r="O315" s="6"/>
      <c r="P315" s="6"/>
      <c r="Q315" s="6"/>
    </row>
    <row r="316" spans="3:17" x14ac:dyDescent="0.2">
      <c r="C316" s="47" t="s">
        <v>5491</v>
      </c>
      <c r="D316" s="54" t="s">
        <v>1184</v>
      </c>
      <c r="E316" s="44" t="s">
        <v>3723</v>
      </c>
      <c r="F316" s="6"/>
      <c r="G316" s="6"/>
      <c r="H316" s="6"/>
      <c r="I316" s="6"/>
      <c r="J316" s="6"/>
      <c r="K316" s="6"/>
      <c r="L316" s="6"/>
      <c r="M316" s="6"/>
      <c r="N316" s="50" t="s">
        <v>6197</v>
      </c>
      <c r="O316" s="6"/>
      <c r="P316" s="6"/>
      <c r="Q316" s="6"/>
    </row>
    <row r="317" spans="3:17" x14ac:dyDescent="0.2">
      <c r="C317" s="47" t="s">
        <v>5511</v>
      </c>
      <c r="D317" s="54" t="s">
        <v>1185</v>
      </c>
      <c r="E317" s="44" t="s">
        <v>3725</v>
      </c>
      <c r="F317" s="6"/>
      <c r="G317" s="6"/>
      <c r="H317" s="6"/>
      <c r="I317" s="6"/>
      <c r="J317" s="6"/>
      <c r="K317" s="6"/>
      <c r="L317" s="6"/>
      <c r="M317" s="6"/>
      <c r="N317" s="50" t="s">
        <v>6199</v>
      </c>
      <c r="O317" s="6"/>
      <c r="P317" s="6"/>
      <c r="Q317" s="6"/>
    </row>
    <row r="318" spans="3:17" x14ac:dyDescent="0.2">
      <c r="C318" s="47" t="s">
        <v>5513</v>
      </c>
      <c r="D318" s="54" t="s">
        <v>1186</v>
      </c>
      <c r="E318" s="44" t="s">
        <v>3727</v>
      </c>
      <c r="F318" s="6"/>
      <c r="G318" s="6"/>
      <c r="H318" s="6"/>
      <c r="I318" s="6"/>
      <c r="J318" s="6"/>
      <c r="K318" s="6"/>
      <c r="L318" s="6"/>
      <c r="M318" s="6"/>
      <c r="N318" s="50" t="s">
        <v>6201</v>
      </c>
      <c r="O318" s="6"/>
      <c r="P318" s="6"/>
      <c r="Q318" s="6"/>
    </row>
    <row r="319" spans="3:17" x14ac:dyDescent="0.2">
      <c r="C319" s="47" t="s">
        <v>5515</v>
      </c>
      <c r="D319" s="54" t="s">
        <v>1187</v>
      </c>
      <c r="E319" s="44" t="s">
        <v>3729</v>
      </c>
      <c r="F319" s="6"/>
      <c r="G319" s="6"/>
      <c r="H319" s="6"/>
      <c r="I319" s="6"/>
      <c r="J319" s="6"/>
      <c r="K319" s="6"/>
      <c r="L319" s="6"/>
      <c r="M319" s="6"/>
      <c r="N319" s="50" t="s">
        <v>6203</v>
      </c>
      <c r="O319" s="6"/>
      <c r="P319" s="6"/>
      <c r="Q319" s="6"/>
    </row>
    <row r="320" spans="3:17" x14ac:dyDescent="0.2">
      <c r="C320" s="47" t="s">
        <v>5535</v>
      </c>
      <c r="D320" s="54" t="s">
        <v>1188</v>
      </c>
      <c r="E320" s="44" t="s">
        <v>3731</v>
      </c>
      <c r="F320" s="6"/>
      <c r="G320" s="6"/>
      <c r="H320" s="6"/>
      <c r="I320" s="6"/>
      <c r="J320" s="6"/>
      <c r="K320" s="6"/>
      <c r="L320" s="6"/>
      <c r="M320" s="6"/>
      <c r="N320" s="50" t="s">
        <v>6205</v>
      </c>
      <c r="O320" s="6"/>
      <c r="P320" s="6"/>
      <c r="Q320" s="6"/>
    </row>
    <row r="321" spans="3:17" x14ac:dyDescent="0.2">
      <c r="C321" s="47" t="s">
        <v>5537</v>
      </c>
      <c r="D321" s="54" t="s">
        <v>1189</v>
      </c>
      <c r="E321" s="44" t="s">
        <v>3733</v>
      </c>
      <c r="F321" s="6"/>
      <c r="G321" s="6"/>
      <c r="H321" s="6"/>
      <c r="I321" s="6"/>
      <c r="J321" s="6"/>
      <c r="K321" s="6"/>
      <c r="L321" s="6"/>
      <c r="M321" s="6"/>
      <c r="N321" s="50" t="s">
        <v>6207</v>
      </c>
      <c r="O321" s="6"/>
      <c r="P321" s="6"/>
      <c r="Q321" s="6"/>
    </row>
    <row r="322" spans="3:17" x14ac:dyDescent="0.2">
      <c r="C322" s="47" t="s">
        <v>5539</v>
      </c>
      <c r="D322" s="54" t="s">
        <v>1190</v>
      </c>
      <c r="E322" s="44" t="s">
        <v>3735</v>
      </c>
      <c r="F322" s="6"/>
      <c r="G322" s="6"/>
      <c r="H322" s="6"/>
      <c r="I322" s="6"/>
      <c r="J322" s="6"/>
      <c r="K322" s="6"/>
      <c r="L322" s="6"/>
      <c r="M322" s="6"/>
      <c r="N322" s="50" t="s">
        <v>6209</v>
      </c>
      <c r="O322" s="6"/>
      <c r="P322" s="6"/>
      <c r="Q322" s="6"/>
    </row>
    <row r="323" spans="3:17" x14ac:dyDescent="0.2">
      <c r="C323" s="47" t="s">
        <v>5559</v>
      </c>
      <c r="D323" s="54" t="s">
        <v>1191</v>
      </c>
      <c r="E323" s="44" t="s">
        <v>3737</v>
      </c>
      <c r="F323" s="6"/>
      <c r="G323" s="6"/>
      <c r="H323" s="6"/>
      <c r="I323" s="6"/>
      <c r="J323" s="6"/>
      <c r="K323" s="6"/>
      <c r="L323" s="6"/>
      <c r="M323" s="6"/>
      <c r="N323" s="50" t="s">
        <v>6211</v>
      </c>
      <c r="O323" s="6"/>
      <c r="P323" s="6"/>
      <c r="Q323" s="6"/>
    </row>
    <row r="324" spans="3:17" x14ac:dyDescent="0.2">
      <c r="C324" s="47" t="s">
        <v>5561</v>
      </c>
      <c r="D324" s="54" t="s">
        <v>1192</v>
      </c>
      <c r="E324" s="44" t="s">
        <v>3739</v>
      </c>
      <c r="F324" s="6"/>
      <c r="G324" s="6"/>
      <c r="H324" s="6"/>
      <c r="I324" s="6"/>
      <c r="J324" s="6"/>
      <c r="K324" s="6"/>
      <c r="L324" s="6"/>
      <c r="M324" s="6"/>
      <c r="N324" s="50" t="s">
        <v>6213</v>
      </c>
      <c r="O324" s="6"/>
      <c r="P324" s="6"/>
      <c r="Q324" s="6"/>
    </row>
    <row r="325" spans="3:17" x14ac:dyDescent="0.2">
      <c r="C325" s="47" t="s">
        <v>5563</v>
      </c>
      <c r="D325" s="54" t="s">
        <v>1193</v>
      </c>
      <c r="E325" s="44" t="s">
        <v>3741</v>
      </c>
      <c r="F325" s="6"/>
      <c r="G325" s="6"/>
      <c r="H325" s="6"/>
      <c r="I325" s="6"/>
      <c r="J325" s="6"/>
      <c r="K325" s="6"/>
      <c r="L325" s="6"/>
      <c r="M325" s="6"/>
      <c r="N325" s="50" t="s">
        <v>6215</v>
      </c>
      <c r="O325" s="6"/>
      <c r="P325" s="6"/>
      <c r="Q325" s="6"/>
    </row>
    <row r="326" spans="3:17" x14ac:dyDescent="0.2">
      <c r="C326" s="53" t="s">
        <v>6927</v>
      </c>
      <c r="D326" s="54" t="s">
        <v>1194</v>
      </c>
      <c r="E326" s="44" t="s">
        <v>3743</v>
      </c>
      <c r="F326" s="6"/>
      <c r="G326" s="6"/>
      <c r="H326" s="6"/>
      <c r="I326" s="6"/>
      <c r="J326" s="6"/>
      <c r="K326" s="6"/>
      <c r="L326" s="6"/>
      <c r="M326" s="6"/>
      <c r="N326" s="50" t="s">
        <v>6217</v>
      </c>
      <c r="O326" s="6"/>
      <c r="P326" s="6"/>
      <c r="Q326" s="6"/>
    </row>
    <row r="327" spans="3:17" x14ac:dyDescent="0.2">
      <c r="C327" s="53" t="s">
        <v>6929</v>
      </c>
      <c r="D327" s="54" t="s">
        <v>1195</v>
      </c>
      <c r="E327" s="44" t="s">
        <v>3745</v>
      </c>
      <c r="F327" s="6"/>
      <c r="G327" s="6"/>
      <c r="H327" s="6"/>
      <c r="I327" s="6"/>
      <c r="J327" s="6"/>
      <c r="K327" s="6"/>
      <c r="L327" s="6"/>
      <c r="M327" s="6"/>
      <c r="N327" s="50" t="s">
        <v>6219</v>
      </c>
      <c r="O327" s="6"/>
      <c r="P327" s="6"/>
      <c r="Q327" s="6"/>
    </row>
    <row r="328" spans="3:17" x14ac:dyDescent="0.2">
      <c r="C328" s="53" t="s">
        <v>6931</v>
      </c>
      <c r="D328" s="54" t="s">
        <v>1196</v>
      </c>
      <c r="E328" s="44" t="s">
        <v>3747</v>
      </c>
      <c r="F328" s="6"/>
      <c r="G328" s="6"/>
      <c r="H328" s="6"/>
      <c r="I328" s="6"/>
      <c r="J328" s="6"/>
      <c r="K328" s="6"/>
      <c r="L328" s="6"/>
      <c r="M328" s="6"/>
      <c r="N328" s="50" t="s">
        <v>6221</v>
      </c>
      <c r="O328" s="6"/>
      <c r="P328" s="6"/>
      <c r="Q328" s="6"/>
    </row>
    <row r="329" spans="3:17" x14ac:dyDescent="0.2">
      <c r="C329" s="53" t="s">
        <v>6933</v>
      </c>
      <c r="D329" s="54" t="s">
        <v>1197</v>
      </c>
      <c r="E329" s="44" t="s">
        <v>3749</v>
      </c>
      <c r="F329" s="6"/>
      <c r="G329" s="6"/>
      <c r="H329" s="6"/>
      <c r="I329" s="6"/>
      <c r="J329" s="6"/>
      <c r="K329" s="6"/>
      <c r="L329" s="6"/>
      <c r="M329" s="6"/>
      <c r="N329" s="50" t="s">
        <v>6223</v>
      </c>
      <c r="O329" s="6"/>
      <c r="P329" s="6"/>
      <c r="Q329" s="6"/>
    </row>
    <row r="330" spans="3:17" x14ac:dyDescent="0.2">
      <c r="C330" s="53" t="s">
        <v>6959</v>
      </c>
      <c r="D330" s="54" t="s">
        <v>1198</v>
      </c>
      <c r="E330" s="44" t="s">
        <v>3751</v>
      </c>
      <c r="F330" s="6"/>
      <c r="G330" s="6"/>
      <c r="H330" s="6"/>
      <c r="I330" s="6"/>
      <c r="J330" s="6"/>
      <c r="K330" s="6"/>
      <c r="L330" s="6"/>
      <c r="M330" s="6"/>
      <c r="N330" s="50" t="s">
        <v>6225</v>
      </c>
      <c r="O330" s="6"/>
      <c r="P330" s="6"/>
      <c r="Q330" s="6"/>
    </row>
    <row r="331" spans="3:17" x14ac:dyDescent="0.2">
      <c r="C331" s="53" t="s">
        <v>6961</v>
      </c>
      <c r="D331" s="54" t="s">
        <v>1199</v>
      </c>
      <c r="E331" s="44" t="s">
        <v>3753</v>
      </c>
      <c r="F331" s="6"/>
      <c r="G331" s="6"/>
      <c r="H331" s="6"/>
      <c r="I331" s="6"/>
      <c r="J331" s="6"/>
      <c r="K331" s="6"/>
      <c r="L331" s="6"/>
      <c r="M331" s="6"/>
      <c r="N331" s="50" t="s">
        <v>6227</v>
      </c>
      <c r="O331" s="6"/>
      <c r="P331" s="6"/>
      <c r="Q331" s="6"/>
    </row>
    <row r="332" spans="3:17" x14ac:dyDescent="0.2">
      <c r="C332" s="53" t="s">
        <v>6963</v>
      </c>
      <c r="D332" s="54" t="s">
        <v>1200</v>
      </c>
      <c r="E332" s="44" t="s">
        <v>3755</v>
      </c>
      <c r="F332" s="6"/>
      <c r="G332" s="6"/>
      <c r="H332" s="6"/>
      <c r="I332" s="6"/>
      <c r="J332" s="6"/>
      <c r="K332" s="6"/>
      <c r="L332" s="6"/>
      <c r="M332" s="6"/>
      <c r="N332" s="50" t="s">
        <v>6229</v>
      </c>
      <c r="O332" s="6"/>
      <c r="P332" s="6"/>
      <c r="Q332" s="6"/>
    </row>
    <row r="333" spans="3:17" x14ac:dyDescent="0.2">
      <c r="C333" s="53" t="s">
        <v>6965</v>
      </c>
      <c r="D333" s="54" t="s">
        <v>1201</v>
      </c>
      <c r="E333" s="44" t="s">
        <v>3757</v>
      </c>
      <c r="F333" s="6"/>
      <c r="G333" s="6"/>
      <c r="H333" s="6"/>
      <c r="I333" s="6"/>
      <c r="J333" s="6"/>
      <c r="K333" s="6"/>
      <c r="L333" s="6"/>
      <c r="M333" s="6"/>
      <c r="N333" s="50" t="s">
        <v>6231</v>
      </c>
      <c r="O333" s="6"/>
      <c r="P333" s="6"/>
      <c r="Q333" s="6"/>
    </row>
    <row r="334" spans="3:17" x14ac:dyDescent="0.2">
      <c r="C334" s="48" t="s">
        <v>5565</v>
      </c>
      <c r="D334" s="54" t="s">
        <v>1202</v>
      </c>
      <c r="E334" s="44" t="s">
        <v>3759</v>
      </c>
      <c r="F334" s="6"/>
      <c r="G334" s="6"/>
      <c r="H334" s="6"/>
      <c r="I334" s="6"/>
      <c r="J334" s="6"/>
      <c r="K334" s="6"/>
      <c r="L334" s="6"/>
      <c r="M334" s="6"/>
      <c r="N334" s="50" t="s">
        <v>6233</v>
      </c>
      <c r="O334" s="6"/>
      <c r="P334" s="6"/>
      <c r="Q334" s="6"/>
    </row>
    <row r="335" spans="3:17" x14ac:dyDescent="0.2">
      <c r="C335" s="48" t="s">
        <v>5567</v>
      </c>
      <c r="D335" s="54" t="s">
        <v>1203</v>
      </c>
      <c r="E335" s="44" t="s">
        <v>3761</v>
      </c>
      <c r="F335" s="6"/>
      <c r="G335" s="6"/>
      <c r="H335" s="6"/>
      <c r="I335" s="6"/>
      <c r="J335" s="6"/>
      <c r="K335" s="6"/>
      <c r="L335" s="6"/>
      <c r="M335" s="6"/>
      <c r="N335" s="50" t="s">
        <v>6235</v>
      </c>
      <c r="O335" s="6"/>
      <c r="P335" s="6"/>
      <c r="Q335" s="6"/>
    </row>
    <row r="336" spans="3:17" x14ac:dyDescent="0.2">
      <c r="C336" s="48" t="s">
        <v>5569</v>
      </c>
      <c r="D336" s="54" t="s">
        <v>1204</v>
      </c>
      <c r="E336" s="44" t="s">
        <v>3763</v>
      </c>
      <c r="F336" s="6"/>
      <c r="G336" s="6"/>
      <c r="H336" s="6"/>
      <c r="I336" s="6"/>
      <c r="J336" s="6"/>
      <c r="K336" s="6"/>
      <c r="L336" s="6"/>
      <c r="M336" s="6"/>
      <c r="N336" s="50" t="s">
        <v>6237</v>
      </c>
      <c r="O336" s="6"/>
      <c r="P336" s="6"/>
      <c r="Q336" s="6"/>
    </row>
    <row r="337" spans="3:17" x14ac:dyDescent="0.2">
      <c r="C337" s="48" t="s">
        <v>5605</v>
      </c>
      <c r="D337" s="54" t="s">
        <v>1205</v>
      </c>
      <c r="E337" s="44" t="s">
        <v>3765</v>
      </c>
      <c r="F337" s="6"/>
      <c r="G337" s="6"/>
      <c r="H337" s="6"/>
      <c r="I337" s="6"/>
      <c r="J337" s="6"/>
      <c r="K337" s="6"/>
      <c r="L337" s="6"/>
      <c r="M337" s="6"/>
      <c r="N337" s="50" t="s">
        <v>6239</v>
      </c>
      <c r="O337" s="6"/>
      <c r="P337" s="6"/>
      <c r="Q337" s="6"/>
    </row>
    <row r="338" spans="3:17" x14ac:dyDescent="0.2">
      <c r="C338" s="48" t="s">
        <v>5613</v>
      </c>
      <c r="D338" s="54" t="s">
        <v>1206</v>
      </c>
      <c r="E338" s="44" t="s">
        <v>3767</v>
      </c>
      <c r="F338" s="6"/>
      <c r="G338" s="6"/>
      <c r="H338" s="6"/>
      <c r="I338" s="6"/>
      <c r="J338" s="6"/>
      <c r="K338" s="6"/>
      <c r="L338" s="6"/>
      <c r="M338" s="6"/>
      <c r="N338" s="50" t="s">
        <v>6241</v>
      </c>
      <c r="O338" s="6"/>
      <c r="P338" s="6"/>
      <c r="Q338" s="6"/>
    </row>
    <row r="339" spans="3:17" x14ac:dyDescent="0.2">
      <c r="C339" s="48" t="s">
        <v>5615</v>
      </c>
      <c r="D339" s="54" t="s">
        <v>1207</v>
      </c>
      <c r="E339" s="44" t="s">
        <v>3769</v>
      </c>
      <c r="F339" s="6"/>
      <c r="G339" s="6"/>
      <c r="H339" s="6"/>
      <c r="I339" s="6"/>
      <c r="J339" s="6"/>
      <c r="K339" s="6"/>
      <c r="L339" s="6"/>
      <c r="M339" s="6"/>
      <c r="N339" s="48" t="s">
        <v>5583</v>
      </c>
      <c r="O339" s="6"/>
      <c r="P339" s="6"/>
      <c r="Q339" s="6"/>
    </row>
    <row r="340" spans="3:17" x14ac:dyDescent="0.2">
      <c r="C340" s="48" t="s">
        <v>5617</v>
      </c>
      <c r="D340" s="54" t="s">
        <v>1208</v>
      </c>
      <c r="E340" s="44" t="s">
        <v>3771</v>
      </c>
      <c r="F340" s="6"/>
      <c r="G340" s="6"/>
      <c r="H340" s="6"/>
      <c r="I340" s="6"/>
      <c r="J340" s="6"/>
      <c r="K340" s="6"/>
      <c r="L340" s="6"/>
      <c r="M340" s="6"/>
      <c r="N340" s="48" t="s">
        <v>5585</v>
      </c>
      <c r="O340" s="6"/>
      <c r="P340" s="6"/>
      <c r="Q340" s="6"/>
    </row>
    <row r="341" spans="3:17" x14ac:dyDescent="0.2">
      <c r="C341" s="48" t="s">
        <v>5652</v>
      </c>
      <c r="D341" s="54" t="s">
        <v>1209</v>
      </c>
      <c r="E341" s="44" t="s">
        <v>3773</v>
      </c>
      <c r="F341" s="6"/>
      <c r="G341" s="6"/>
      <c r="H341" s="6"/>
      <c r="I341" s="6"/>
      <c r="J341" s="6"/>
      <c r="K341" s="6"/>
      <c r="L341" s="6"/>
      <c r="M341" s="6"/>
      <c r="N341" s="48" t="s">
        <v>5587</v>
      </c>
      <c r="O341" s="6"/>
      <c r="P341" s="6"/>
      <c r="Q341" s="6"/>
    </row>
    <row r="342" spans="3:17" x14ac:dyDescent="0.2">
      <c r="C342" s="48" t="s">
        <v>5660</v>
      </c>
      <c r="D342" s="54" t="s">
        <v>1210</v>
      </c>
      <c r="E342" s="44" t="s">
        <v>3775</v>
      </c>
      <c r="F342" s="6"/>
      <c r="G342" s="6"/>
      <c r="H342" s="6"/>
      <c r="I342" s="6"/>
      <c r="J342" s="6"/>
      <c r="K342" s="6"/>
      <c r="L342" s="6"/>
      <c r="M342" s="6"/>
      <c r="N342" s="48" t="s">
        <v>5630</v>
      </c>
      <c r="O342" s="6"/>
      <c r="P342" s="6"/>
      <c r="Q342" s="6"/>
    </row>
    <row r="343" spans="3:17" x14ac:dyDescent="0.2">
      <c r="C343" s="48" t="s">
        <v>5662</v>
      </c>
      <c r="D343" s="54" t="s">
        <v>1211</v>
      </c>
      <c r="E343" s="44" t="s">
        <v>3777</v>
      </c>
      <c r="F343" s="6"/>
      <c r="G343" s="6"/>
      <c r="H343" s="6"/>
      <c r="I343" s="6"/>
      <c r="J343" s="6"/>
      <c r="K343" s="6"/>
      <c r="L343" s="6"/>
      <c r="M343" s="6"/>
      <c r="N343" s="48" t="s">
        <v>5632</v>
      </c>
      <c r="O343" s="6"/>
      <c r="P343" s="6"/>
      <c r="Q343" s="6"/>
    </row>
    <row r="344" spans="3:17" x14ac:dyDescent="0.2">
      <c r="C344" s="48" t="s">
        <v>5664</v>
      </c>
      <c r="D344" s="54" t="s">
        <v>1212</v>
      </c>
      <c r="E344" s="44" t="s">
        <v>3779</v>
      </c>
      <c r="F344" s="6"/>
      <c r="G344" s="6"/>
      <c r="H344" s="6"/>
      <c r="I344" s="6"/>
      <c r="J344" s="6"/>
      <c r="K344" s="6"/>
      <c r="L344" s="6"/>
      <c r="M344" s="6"/>
      <c r="N344" s="48" t="s">
        <v>5634</v>
      </c>
      <c r="O344" s="6"/>
      <c r="P344" s="6"/>
      <c r="Q344" s="6"/>
    </row>
    <row r="345" spans="3:17" x14ac:dyDescent="0.2">
      <c r="C345" s="48" t="s">
        <v>5700</v>
      </c>
      <c r="D345" s="54" t="s">
        <v>1213</v>
      </c>
      <c r="E345" s="44" t="s">
        <v>3781</v>
      </c>
      <c r="F345" s="6"/>
      <c r="G345" s="6"/>
      <c r="H345" s="6"/>
      <c r="I345" s="6"/>
      <c r="J345" s="6"/>
      <c r="K345" s="6"/>
      <c r="L345" s="6"/>
      <c r="M345" s="6"/>
      <c r="N345" s="48" t="s">
        <v>5678</v>
      </c>
      <c r="O345" s="6"/>
      <c r="P345" s="6"/>
      <c r="Q345" s="6"/>
    </row>
    <row r="346" spans="3:17" x14ac:dyDescent="0.2">
      <c r="C346" s="48" t="s">
        <v>5708</v>
      </c>
      <c r="D346" s="54" t="s">
        <v>1214</v>
      </c>
      <c r="E346" s="44" t="s">
        <v>3783</v>
      </c>
      <c r="F346" s="6"/>
      <c r="G346" s="6"/>
      <c r="H346" s="6"/>
      <c r="I346" s="6"/>
      <c r="J346" s="6"/>
      <c r="K346" s="6"/>
      <c r="L346" s="6"/>
      <c r="M346" s="6"/>
      <c r="N346" s="48" t="s">
        <v>5680</v>
      </c>
      <c r="O346" s="6"/>
      <c r="P346" s="6"/>
      <c r="Q346" s="6"/>
    </row>
    <row r="347" spans="3:17" x14ac:dyDescent="0.2">
      <c r="C347" s="48" t="s">
        <v>5710</v>
      </c>
      <c r="D347" s="54" t="s">
        <v>1215</v>
      </c>
      <c r="E347" s="44" t="s">
        <v>3785</v>
      </c>
      <c r="F347" s="6"/>
      <c r="G347" s="6"/>
      <c r="H347" s="6"/>
      <c r="I347" s="6"/>
      <c r="J347" s="6"/>
      <c r="K347" s="6"/>
      <c r="L347" s="6"/>
      <c r="M347" s="6"/>
      <c r="N347" s="48" t="s">
        <v>5682</v>
      </c>
      <c r="O347" s="6"/>
      <c r="P347" s="6"/>
      <c r="Q347" s="6"/>
    </row>
    <row r="348" spans="3:17" x14ac:dyDescent="0.2">
      <c r="C348" s="48" t="s">
        <v>5712</v>
      </c>
      <c r="D348" s="54" t="s">
        <v>1216</v>
      </c>
      <c r="E348" s="44" t="s">
        <v>3787</v>
      </c>
      <c r="F348" s="6"/>
      <c r="G348" s="6"/>
      <c r="H348" s="6"/>
      <c r="I348" s="6"/>
      <c r="J348" s="6"/>
      <c r="K348" s="6"/>
      <c r="L348" s="6"/>
      <c r="M348" s="6"/>
      <c r="N348" s="48" t="s">
        <v>5725</v>
      </c>
      <c r="O348" s="6"/>
      <c r="P348" s="6"/>
      <c r="Q348" s="6"/>
    </row>
    <row r="349" spans="3:17" x14ac:dyDescent="0.2">
      <c r="C349" s="48" t="s">
        <v>5747</v>
      </c>
      <c r="D349" s="54" t="s">
        <v>1217</v>
      </c>
      <c r="E349" s="44" t="s">
        <v>3789</v>
      </c>
      <c r="F349" s="6"/>
      <c r="G349" s="6"/>
      <c r="H349" s="6"/>
      <c r="I349" s="6"/>
      <c r="J349" s="6"/>
      <c r="K349" s="6"/>
      <c r="L349" s="6"/>
      <c r="M349" s="6"/>
      <c r="N349" s="48" t="s">
        <v>5727</v>
      </c>
      <c r="O349" s="6"/>
      <c r="P349" s="6"/>
      <c r="Q349" s="6"/>
    </row>
    <row r="350" spans="3:17" x14ac:dyDescent="0.2">
      <c r="C350" s="49" t="s">
        <v>5755</v>
      </c>
      <c r="D350" s="54" t="s">
        <v>1218</v>
      </c>
      <c r="E350" s="44" t="s">
        <v>3791</v>
      </c>
      <c r="F350" s="6"/>
      <c r="G350" s="6"/>
      <c r="H350" s="6"/>
      <c r="I350" s="6"/>
      <c r="J350" s="6"/>
      <c r="K350" s="6"/>
      <c r="L350" s="6"/>
      <c r="M350" s="6"/>
      <c r="N350" s="48" t="s">
        <v>5729</v>
      </c>
      <c r="O350" s="6"/>
      <c r="P350" s="6"/>
      <c r="Q350" s="6"/>
    </row>
    <row r="351" spans="3:17" x14ac:dyDescent="0.2">
      <c r="C351" s="49" t="s">
        <v>5772</v>
      </c>
      <c r="D351" s="54" t="s">
        <v>1219</v>
      </c>
      <c r="E351" s="44" t="s">
        <v>3825</v>
      </c>
      <c r="F351" s="6"/>
      <c r="G351" s="6"/>
      <c r="H351" s="6"/>
      <c r="I351" s="6"/>
      <c r="J351" s="6"/>
      <c r="K351" s="6"/>
      <c r="L351" s="6"/>
      <c r="M351" s="6"/>
      <c r="N351" s="49" t="s">
        <v>5770</v>
      </c>
      <c r="O351" s="6"/>
      <c r="P351" s="6"/>
      <c r="Q351" s="6"/>
    </row>
    <row r="352" spans="3:17" x14ac:dyDescent="0.2">
      <c r="C352" s="62" t="s">
        <v>5789</v>
      </c>
      <c r="D352" s="54" t="s">
        <v>1220</v>
      </c>
      <c r="E352" s="44" t="s">
        <v>3827</v>
      </c>
      <c r="F352" s="6"/>
      <c r="G352" s="6"/>
      <c r="H352" s="6"/>
      <c r="I352" s="6"/>
      <c r="J352" s="6"/>
      <c r="K352" s="6"/>
      <c r="L352" s="6"/>
      <c r="M352" s="6"/>
      <c r="N352" s="49" t="s">
        <v>5787</v>
      </c>
      <c r="O352" s="6"/>
      <c r="P352" s="6"/>
      <c r="Q352" s="6"/>
    </row>
    <row r="353" spans="3:17" x14ac:dyDescent="0.2">
      <c r="C353" s="62" t="s">
        <v>5807</v>
      </c>
      <c r="D353" s="54" t="s">
        <v>1221</v>
      </c>
      <c r="E353" s="44" t="s">
        <v>3829</v>
      </c>
      <c r="F353" s="6"/>
      <c r="G353" s="6"/>
      <c r="H353" s="6"/>
      <c r="I353" s="6"/>
      <c r="J353" s="6"/>
      <c r="K353" s="6"/>
      <c r="L353" s="6"/>
      <c r="M353" s="6"/>
      <c r="N353" s="62" t="s">
        <v>5805</v>
      </c>
      <c r="O353" s="6"/>
      <c r="P353" s="6"/>
      <c r="Q353" s="6"/>
    </row>
    <row r="354" spans="3:17" x14ac:dyDescent="0.2">
      <c r="C354" s="62" t="s">
        <v>5824</v>
      </c>
      <c r="D354" s="54" t="s">
        <v>1222</v>
      </c>
      <c r="E354" s="44" t="s">
        <v>3831</v>
      </c>
      <c r="F354" s="6"/>
      <c r="G354" s="6"/>
      <c r="H354" s="6"/>
      <c r="I354" s="6"/>
      <c r="J354" s="6"/>
      <c r="K354" s="6"/>
      <c r="L354" s="6"/>
      <c r="M354" s="6"/>
      <c r="N354" s="62" t="s">
        <v>5822</v>
      </c>
      <c r="O354" s="6"/>
      <c r="P354" s="6"/>
      <c r="Q354" s="6"/>
    </row>
    <row r="355" spans="3:17" x14ac:dyDescent="0.2">
      <c r="C355" s="62" t="s">
        <v>5842</v>
      </c>
      <c r="D355" s="54" t="s">
        <v>1223</v>
      </c>
      <c r="E355" s="44" t="s">
        <v>3833</v>
      </c>
      <c r="F355" s="6"/>
      <c r="G355" s="6"/>
      <c r="H355" s="6"/>
      <c r="I355" s="6"/>
      <c r="J355" s="6"/>
      <c r="K355" s="6"/>
      <c r="L355" s="6"/>
      <c r="M355" s="6"/>
      <c r="N355" s="62" t="s">
        <v>5840</v>
      </c>
      <c r="O355" s="6"/>
      <c r="P355" s="6"/>
      <c r="Q355" s="6"/>
    </row>
    <row r="356" spans="3:17" x14ac:dyDescent="0.2">
      <c r="C356" s="62" t="s">
        <v>5860</v>
      </c>
      <c r="D356" s="54" t="s">
        <v>1224</v>
      </c>
      <c r="E356" s="44" t="s">
        <v>3835</v>
      </c>
      <c r="F356" s="6"/>
      <c r="G356" s="6"/>
      <c r="H356" s="6"/>
      <c r="I356" s="6"/>
      <c r="J356" s="6"/>
      <c r="K356" s="6"/>
      <c r="L356" s="6"/>
      <c r="M356" s="6"/>
      <c r="N356" s="62" t="s">
        <v>5858</v>
      </c>
      <c r="O356" s="6"/>
      <c r="P356" s="6"/>
      <c r="Q356" s="6"/>
    </row>
    <row r="357" spans="3:17" x14ac:dyDescent="0.2">
      <c r="C357" s="62" t="s">
        <v>5878</v>
      </c>
      <c r="D357" s="54" t="s">
        <v>1225</v>
      </c>
      <c r="E357" s="44" t="s">
        <v>3837</v>
      </c>
      <c r="F357" s="6"/>
      <c r="G357" s="6"/>
      <c r="H357" s="6"/>
      <c r="I357" s="6"/>
      <c r="J357" s="6"/>
      <c r="K357" s="6"/>
      <c r="L357" s="6"/>
      <c r="M357" s="6"/>
      <c r="N357" s="62" t="s">
        <v>5876</v>
      </c>
      <c r="O357" s="6"/>
      <c r="P357" s="6"/>
      <c r="Q357" s="6"/>
    </row>
    <row r="358" spans="3:17" x14ac:dyDescent="0.2">
      <c r="C358" s="51" t="s">
        <v>6285</v>
      </c>
      <c r="D358" s="54" t="s">
        <v>1226</v>
      </c>
      <c r="E358" s="44" t="s">
        <v>3839</v>
      </c>
      <c r="F358" s="6"/>
      <c r="G358" s="6"/>
      <c r="H358" s="6"/>
      <c r="I358" s="6"/>
      <c r="J358" s="6"/>
      <c r="K358" s="6"/>
      <c r="L358" s="6"/>
      <c r="M358" s="6"/>
      <c r="N358" s="62" t="s">
        <v>5893</v>
      </c>
      <c r="O358" s="6"/>
      <c r="P358" s="6"/>
      <c r="Q358" s="6"/>
    </row>
    <row r="359" spans="3:17" x14ac:dyDescent="0.2">
      <c r="C359" s="51" t="s">
        <v>6287</v>
      </c>
      <c r="D359" s="54" t="s">
        <v>1227</v>
      </c>
      <c r="E359" s="44" t="s">
        <v>3841</v>
      </c>
      <c r="F359" s="6"/>
      <c r="G359" s="6"/>
      <c r="H359" s="6"/>
      <c r="I359" s="6"/>
      <c r="J359" s="6"/>
      <c r="K359" s="6"/>
      <c r="L359" s="6"/>
      <c r="M359" s="6"/>
      <c r="O359" s="6"/>
      <c r="P359" s="6"/>
      <c r="Q359" s="6"/>
    </row>
    <row r="360" spans="3:17" x14ac:dyDescent="0.2">
      <c r="C360" s="51" t="s">
        <v>6289</v>
      </c>
      <c r="D360" s="54" t="s">
        <v>1228</v>
      </c>
      <c r="E360" s="44" t="s">
        <v>3843</v>
      </c>
      <c r="F360" s="6"/>
      <c r="G360" s="6"/>
      <c r="H360" s="6"/>
      <c r="I360" s="6"/>
      <c r="J360" s="6"/>
      <c r="K360" s="6"/>
      <c r="L360" s="6"/>
      <c r="M360" s="6"/>
      <c r="O360" s="6"/>
      <c r="P360" s="6"/>
      <c r="Q360" s="6"/>
    </row>
    <row r="361" spans="3:17" x14ac:dyDescent="0.2">
      <c r="C361" s="51" t="s">
        <v>6291</v>
      </c>
      <c r="D361" s="54" t="s">
        <v>1229</v>
      </c>
      <c r="E361" s="44" t="s">
        <v>3845</v>
      </c>
      <c r="F361" s="6"/>
      <c r="G361" s="6"/>
      <c r="H361" s="6"/>
      <c r="I361" s="6"/>
      <c r="J361" s="6"/>
      <c r="K361" s="6"/>
      <c r="L361" s="6"/>
      <c r="M361" s="6"/>
      <c r="O361" s="6"/>
      <c r="P361" s="6"/>
      <c r="Q361" s="6"/>
    </row>
    <row r="362" spans="3:17" x14ac:dyDescent="0.2">
      <c r="C362" s="51" t="s">
        <v>6293</v>
      </c>
      <c r="D362" s="54" t="s">
        <v>1230</v>
      </c>
      <c r="E362" s="44" t="s">
        <v>3847</v>
      </c>
      <c r="F362" s="6"/>
      <c r="G362" s="6"/>
      <c r="H362" s="6"/>
      <c r="I362" s="6"/>
      <c r="J362" s="6"/>
      <c r="K362" s="6"/>
      <c r="L362" s="6"/>
      <c r="M362" s="6"/>
      <c r="O362" s="6"/>
      <c r="P362" s="6"/>
      <c r="Q362" s="6"/>
    </row>
    <row r="363" spans="3:17" x14ac:dyDescent="0.2">
      <c r="C363" s="51" t="s">
        <v>6295</v>
      </c>
      <c r="D363" s="54" t="s">
        <v>1231</v>
      </c>
      <c r="E363" s="44" t="s">
        <v>3849</v>
      </c>
      <c r="F363" s="6"/>
      <c r="G363" s="6"/>
      <c r="H363" s="6"/>
      <c r="I363" s="6"/>
      <c r="J363" s="6"/>
      <c r="K363" s="6"/>
      <c r="L363" s="6"/>
      <c r="M363" s="6"/>
      <c r="O363" s="6"/>
      <c r="P363" s="6"/>
      <c r="Q363" s="6"/>
    </row>
    <row r="364" spans="3:17" x14ac:dyDescent="0.2">
      <c r="C364" s="51" t="s">
        <v>6297</v>
      </c>
      <c r="D364" s="54" t="s">
        <v>1232</v>
      </c>
      <c r="E364" s="44" t="s">
        <v>3851</v>
      </c>
      <c r="F364" s="6"/>
      <c r="G364" s="6"/>
      <c r="H364" s="6"/>
      <c r="I364" s="6"/>
      <c r="J364" s="6"/>
      <c r="K364" s="6"/>
      <c r="L364" s="6"/>
      <c r="M364" s="6"/>
      <c r="O364" s="6"/>
      <c r="P364" s="6"/>
      <c r="Q364" s="6"/>
    </row>
    <row r="365" spans="3:17" x14ac:dyDescent="0.2">
      <c r="C365" s="51" t="s">
        <v>6299</v>
      </c>
      <c r="D365" s="54" t="s">
        <v>1233</v>
      </c>
      <c r="E365" s="44" t="s">
        <v>3853</v>
      </c>
      <c r="F365" s="6"/>
      <c r="G365" s="6"/>
      <c r="H365" s="6"/>
      <c r="I365" s="6"/>
      <c r="J365" s="6"/>
      <c r="K365" s="6"/>
      <c r="L365" s="6"/>
      <c r="M365" s="6"/>
      <c r="O365" s="6"/>
      <c r="P365" s="6"/>
      <c r="Q365" s="6"/>
    </row>
    <row r="366" spans="3:17" x14ac:dyDescent="0.2">
      <c r="C366" s="51" t="s">
        <v>6301</v>
      </c>
      <c r="D366" s="54" t="s">
        <v>1234</v>
      </c>
      <c r="E366" s="44" t="s">
        <v>3855</v>
      </c>
      <c r="F366" s="6"/>
      <c r="G366" s="6"/>
      <c r="H366" s="6"/>
      <c r="I366" s="6"/>
      <c r="J366" s="6"/>
      <c r="K366" s="6"/>
      <c r="L366" s="6"/>
      <c r="M366" s="6"/>
      <c r="O366" s="6"/>
      <c r="P366" s="6"/>
      <c r="Q366" s="6"/>
    </row>
    <row r="367" spans="3:17" x14ac:dyDescent="0.2">
      <c r="C367" s="51" t="s">
        <v>6303</v>
      </c>
      <c r="D367" s="54" t="s">
        <v>1235</v>
      </c>
      <c r="E367" s="47" t="s">
        <v>5385</v>
      </c>
      <c r="F367" s="6"/>
      <c r="G367" s="6"/>
      <c r="H367" s="6"/>
      <c r="I367" s="6"/>
      <c r="J367" s="6"/>
      <c r="K367" s="6"/>
      <c r="L367" s="6"/>
      <c r="M367" s="6"/>
      <c r="O367" s="6"/>
      <c r="P367" s="6"/>
      <c r="Q367" s="6"/>
    </row>
    <row r="368" spans="3:17" x14ac:dyDescent="0.2">
      <c r="C368" s="51" t="s">
        <v>6305</v>
      </c>
      <c r="D368" s="54" t="s">
        <v>1236</v>
      </c>
      <c r="E368" s="47" t="s">
        <v>5387</v>
      </c>
      <c r="F368" s="6"/>
      <c r="G368" s="6"/>
      <c r="H368" s="6"/>
      <c r="I368" s="6"/>
      <c r="J368" s="6"/>
      <c r="K368" s="6"/>
      <c r="L368" s="6"/>
      <c r="M368" s="6"/>
      <c r="O368" s="6"/>
      <c r="P368" s="6"/>
      <c r="Q368" s="6"/>
    </row>
    <row r="369" spans="3:17" x14ac:dyDescent="0.2">
      <c r="C369" s="51" t="s">
        <v>6307</v>
      </c>
      <c r="D369" s="54" t="s">
        <v>1237</v>
      </c>
      <c r="E369" s="47" t="s">
        <v>5409</v>
      </c>
      <c r="F369" s="6"/>
      <c r="G369" s="6"/>
      <c r="H369" s="6"/>
      <c r="I369" s="6"/>
      <c r="J369" s="6"/>
      <c r="K369" s="6"/>
      <c r="L369" s="6"/>
      <c r="M369" s="6"/>
      <c r="O369" s="6"/>
      <c r="P369" s="6"/>
      <c r="Q369" s="6"/>
    </row>
    <row r="370" spans="3:17" x14ac:dyDescent="0.2">
      <c r="C370" s="51" t="s">
        <v>6309</v>
      </c>
      <c r="D370" s="54" t="s">
        <v>1238</v>
      </c>
      <c r="E370" s="47" t="s">
        <v>5411</v>
      </c>
      <c r="F370" s="6"/>
      <c r="G370" s="6"/>
      <c r="H370" s="6"/>
      <c r="I370" s="6"/>
      <c r="J370" s="6"/>
      <c r="K370" s="6"/>
      <c r="L370" s="6"/>
      <c r="M370" s="6"/>
      <c r="O370" s="6"/>
      <c r="P370" s="6"/>
      <c r="Q370" s="6"/>
    </row>
    <row r="371" spans="3:17" x14ac:dyDescent="0.2">
      <c r="C371" s="51" t="s">
        <v>6311</v>
      </c>
      <c r="D371" s="54" t="s">
        <v>1239</v>
      </c>
      <c r="E371" s="47" t="s">
        <v>5433</v>
      </c>
      <c r="F371" s="6"/>
      <c r="G371" s="6"/>
      <c r="H371" s="6"/>
      <c r="I371" s="6"/>
      <c r="J371" s="6"/>
      <c r="K371" s="6"/>
      <c r="L371" s="6"/>
      <c r="M371" s="6"/>
      <c r="O371" s="6"/>
      <c r="P371" s="6"/>
      <c r="Q371" s="6"/>
    </row>
    <row r="372" spans="3:17" x14ac:dyDescent="0.2">
      <c r="C372" s="51" t="s">
        <v>6313</v>
      </c>
      <c r="D372" s="54" t="s">
        <v>1240</v>
      </c>
      <c r="E372" s="47" t="s">
        <v>5435</v>
      </c>
      <c r="F372" s="6"/>
      <c r="G372" s="6"/>
      <c r="H372" s="6"/>
      <c r="I372" s="6"/>
      <c r="J372" s="6"/>
      <c r="K372" s="6"/>
      <c r="L372" s="6"/>
      <c r="M372" s="6"/>
      <c r="O372" s="6"/>
      <c r="P372" s="6"/>
      <c r="Q372" s="6"/>
    </row>
    <row r="373" spans="3:17" x14ac:dyDescent="0.2">
      <c r="C373" s="51" t="s">
        <v>6315</v>
      </c>
      <c r="D373" s="54" t="s">
        <v>1241</v>
      </c>
      <c r="E373" s="47" t="s">
        <v>5457</v>
      </c>
      <c r="F373" s="6"/>
      <c r="G373" s="6"/>
      <c r="H373" s="6"/>
      <c r="I373" s="6"/>
      <c r="J373" s="6"/>
      <c r="K373" s="6"/>
      <c r="L373" s="6"/>
      <c r="M373" s="6"/>
      <c r="O373" s="6"/>
      <c r="P373" s="6"/>
      <c r="Q373" s="6"/>
    </row>
    <row r="374" spans="3:17" x14ac:dyDescent="0.2">
      <c r="C374" s="51" t="s">
        <v>6317</v>
      </c>
      <c r="D374" s="54" t="s">
        <v>1242</v>
      </c>
      <c r="E374" s="47" t="s">
        <v>5459</v>
      </c>
      <c r="F374" s="6"/>
      <c r="G374" s="6"/>
      <c r="H374" s="6"/>
      <c r="I374" s="6"/>
      <c r="J374" s="6"/>
      <c r="K374" s="6"/>
      <c r="L374" s="6"/>
      <c r="M374" s="6"/>
      <c r="O374" s="6"/>
      <c r="P374" s="6"/>
      <c r="Q374" s="6"/>
    </row>
    <row r="375" spans="3:17" x14ac:dyDescent="0.2">
      <c r="C375" s="51" t="s">
        <v>6319</v>
      </c>
      <c r="D375" s="54" t="s">
        <v>1243</v>
      </c>
      <c r="E375" s="47" t="s">
        <v>5481</v>
      </c>
      <c r="F375" s="6"/>
      <c r="G375" s="6"/>
      <c r="H375" s="6"/>
      <c r="I375" s="6"/>
      <c r="J375" s="6"/>
      <c r="K375" s="6"/>
      <c r="L375" s="6"/>
      <c r="M375" s="6"/>
      <c r="O375" s="6"/>
      <c r="P375" s="6"/>
      <c r="Q375" s="6"/>
    </row>
    <row r="376" spans="3:17" x14ac:dyDescent="0.2">
      <c r="C376" s="51" t="s">
        <v>6321</v>
      </c>
      <c r="D376" s="54" t="s">
        <v>1244</v>
      </c>
      <c r="E376" s="47" t="s">
        <v>5483</v>
      </c>
      <c r="F376" s="6"/>
      <c r="G376" s="6"/>
      <c r="H376" s="6"/>
      <c r="I376" s="6"/>
      <c r="J376" s="6"/>
      <c r="K376" s="6"/>
      <c r="L376" s="6"/>
      <c r="M376" s="6"/>
      <c r="O376" s="6"/>
      <c r="P376" s="6"/>
      <c r="Q376" s="6"/>
    </row>
    <row r="377" spans="3:17" x14ac:dyDescent="0.2">
      <c r="C377" s="51" t="s">
        <v>6323</v>
      </c>
      <c r="D377" s="54" t="s">
        <v>1245</v>
      </c>
      <c r="E377" s="47" t="s">
        <v>5505</v>
      </c>
      <c r="F377" s="6"/>
      <c r="G377" s="6"/>
      <c r="H377" s="6"/>
      <c r="I377" s="6"/>
      <c r="J377" s="6"/>
      <c r="K377" s="6"/>
      <c r="L377" s="6"/>
      <c r="M377" s="6"/>
      <c r="O377" s="6"/>
      <c r="P377" s="6"/>
      <c r="Q377" s="6"/>
    </row>
    <row r="378" spans="3:17" x14ac:dyDescent="0.2">
      <c r="C378" s="51" t="s">
        <v>6325</v>
      </c>
      <c r="D378" s="54" t="s">
        <v>1246</v>
      </c>
      <c r="E378" s="47" t="s">
        <v>5507</v>
      </c>
      <c r="F378" s="6"/>
      <c r="G378" s="6"/>
      <c r="H378" s="6"/>
      <c r="I378" s="6"/>
      <c r="J378" s="6"/>
      <c r="K378" s="6"/>
      <c r="L378" s="6"/>
      <c r="M378" s="6"/>
      <c r="O378" s="6"/>
      <c r="P378" s="6"/>
      <c r="Q378" s="6"/>
    </row>
    <row r="379" spans="3:17" x14ac:dyDescent="0.2">
      <c r="C379" s="51" t="s">
        <v>6327</v>
      </c>
      <c r="D379" s="54" t="s">
        <v>1247</v>
      </c>
      <c r="E379" s="47" t="s">
        <v>5529</v>
      </c>
      <c r="F379" s="6"/>
      <c r="G379" s="6"/>
      <c r="H379" s="6"/>
      <c r="I379" s="6"/>
      <c r="J379" s="6"/>
      <c r="K379" s="6"/>
      <c r="L379" s="6"/>
      <c r="M379" s="6"/>
      <c r="O379" s="6"/>
      <c r="P379" s="6"/>
      <c r="Q379" s="6"/>
    </row>
    <row r="380" spans="3:17" x14ac:dyDescent="0.2">
      <c r="C380" s="51" t="s">
        <v>6329</v>
      </c>
      <c r="D380" s="54" t="s">
        <v>1248</v>
      </c>
      <c r="E380" s="47" t="s">
        <v>5531</v>
      </c>
      <c r="F380" s="6"/>
      <c r="G380" s="6"/>
      <c r="H380" s="6"/>
      <c r="I380" s="6"/>
      <c r="J380" s="6"/>
      <c r="K380" s="6"/>
      <c r="L380" s="6"/>
      <c r="M380" s="6"/>
      <c r="O380" s="6"/>
      <c r="P380" s="6"/>
      <c r="Q380" s="6"/>
    </row>
    <row r="381" spans="3:17" x14ac:dyDescent="0.2">
      <c r="C381" s="51" t="s">
        <v>6331</v>
      </c>
      <c r="D381" s="54" t="s">
        <v>1249</v>
      </c>
      <c r="E381" s="47" t="s">
        <v>5553</v>
      </c>
      <c r="F381" s="6"/>
      <c r="G381" s="6"/>
      <c r="H381" s="6"/>
      <c r="I381" s="6"/>
      <c r="J381" s="6"/>
      <c r="K381" s="6"/>
      <c r="L381" s="6"/>
      <c r="M381" s="6"/>
      <c r="O381" s="6"/>
      <c r="P381" s="6"/>
      <c r="Q381" s="6"/>
    </row>
    <row r="382" spans="3:17" x14ac:dyDescent="0.2">
      <c r="C382" s="51" t="s">
        <v>6333</v>
      </c>
      <c r="D382" s="54" t="s">
        <v>1250</v>
      </c>
      <c r="E382" s="47" t="s">
        <v>5555</v>
      </c>
      <c r="F382" s="6"/>
      <c r="G382" s="6"/>
      <c r="H382" s="6"/>
      <c r="I382" s="6"/>
      <c r="J382" s="6"/>
      <c r="K382" s="6"/>
      <c r="L382" s="6"/>
      <c r="M382" s="6"/>
      <c r="O382" s="6"/>
      <c r="P382" s="6"/>
      <c r="Q382" s="6"/>
    </row>
    <row r="383" spans="3:17" x14ac:dyDescent="0.2">
      <c r="C383" s="51" t="s">
        <v>6335</v>
      </c>
      <c r="D383" s="54" t="s">
        <v>1251</v>
      </c>
      <c r="E383" s="52" t="s">
        <v>6777</v>
      </c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</row>
    <row r="384" spans="3:17" x14ac:dyDescent="0.2">
      <c r="C384" s="51" t="s">
        <v>6337</v>
      </c>
      <c r="D384" s="54" t="s">
        <v>1252</v>
      </c>
      <c r="E384" s="52" t="s">
        <v>6779</v>
      </c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 spans="3:17" x14ac:dyDescent="0.2">
      <c r="C385" s="51" t="s">
        <v>6339</v>
      </c>
      <c r="D385" s="54" t="s">
        <v>1253</v>
      </c>
      <c r="E385" s="52" t="s">
        <v>6781</v>
      </c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 spans="3:17" x14ac:dyDescent="0.2">
      <c r="C386" s="51" t="s">
        <v>6341</v>
      </c>
      <c r="D386" s="54" t="s">
        <v>1254</v>
      </c>
      <c r="E386" s="52" t="s">
        <v>6783</v>
      </c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 spans="3:17" x14ac:dyDescent="0.2">
      <c r="C387" s="51" t="s">
        <v>6343</v>
      </c>
      <c r="D387" s="54" t="s">
        <v>1255</v>
      </c>
      <c r="E387" s="52" t="s">
        <v>6785</v>
      </c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 spans="3:17" x14ac:dyDescent="0.2">
      <c r="C388" s="51" t="s">
        <v>6345</v>
      </c>
      <c r="D388" s="54" t="s">
        <v>1256</v>
      </c>
      <c r="E388" s="52" t="s">
        <v>6787</v>
      </c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</row>
    <row r="389" spans="3:17" x14ac:dyDescent="0.2">
      <c r="C389" s="51" t="s">
        <v>6347</v>
      </c>
      <c r="D389" s="54" t="s">
        <v>1257</v>
      </c>
      <c r="E389" s="52" t="s">
        <v>6789</v>
      </c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 spans="3:17" x14ac:dyDescent="0.2">
      <c r="C390" s="51" t="s">
        <v>6349</v>
      </c>
      <c r="D390" s="54" t="s">
        <v>1258</v>
      </c>
      <c r="E390" s="52" t="s">
        <v>6791</v>
      </c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 spans="3:17" x14ac:dyDescent="0.2">
      <c r="C391" s="51" t="s">
        <v>6351</v>
      </c>
      <c r="D391" s="54" t="s">
        <v>1259</v>
      </c>
      <c r="E391" s="52" t="s">
        <v>6793</v>
      </c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</row>
    <row r="392" spans="3:17" x14ac:dyDescent="0.2">
      <c r="C392" s="51" t="s">
        <v>6353</v>
      </c>
      <c r="D392" s="54" t="s">
        <v>1260</v>
      </c>
      <c r="E392" s="52" t="s">
        <v>6795</v>
      </c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 spans="3:17" x14ac:dyDescent="0.2">
      <c r="C393" s="51" t="s">
        <v>6355</v>
      </c>
      <c r="D393" s="54" t="s">
        <v>1261</v>
      </c>
      <c r="E393" s="52" t="s">
        <v>6797</v>
      </c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</row>
    <row r="394" spans="3:17" x14ac:dyDescent="0.2">
      <c r="C394" s="51" t="s">
        <v>6357</v>
      </c>
      <c r="D394" s="54" t="s">
        <v>1262</v>
      </c>
      <c r="E394" s="52" t="s">
        <v>6799</v>
      </c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 spans="3:17" x14ac:dyDescent="0.2">
      <c r="C395" s="51" t="s">
        <v>6359</v>
      </c>
      <c r="D395" s="54" t="s">
        <v>1263</v>
      </c>
      <c r="E395" s="48" t="s">
        <v>5575</v>
      </c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 spans="3:17" x14ac:dyDescent="0.2">
      <c r="C396" s="51" t="s">
        <v>6361</v>
      </c>
      <c r="D396" s="54" t="s">
        <v>1264</v>
      </c>
      <c r="E396" s="48" t="s">
        <v>5577</v>
      </c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</row>
    <row r="397" spans="3:17" x14ac:dyDescent="0.2">
      <c r="C397" s="51" t="s">
        <v>6363</v>
      </c>
      <c r="D397" s="54" t="s">
        <v>1265</v>
      </c>
      <c r="E397" s="48" t="s">
        <v>5589</v>
      </c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 spans="3:17" x14ac:dyDescent="0.2">
      <c r="C398" s="51" t="s">
        <v>6365</v>
      </c>
      <c r="D398" s="54" t="s">
        <v>1266</v>
      </c>
      <c r="E398" s="48" t="s">
        <v>5623</v>
      </c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</row>
    <row r="399" spans="3:17" x14ac:dyDescent="0.2">
      <c r="C399" s="51" t="s">
        <v>6367</v>
      </c>
      <c r="D399" s="54" t="s">
        <v>1267</v>
      </c>
      <c r="E399" s="48" t="s">
        <v>5625</v>
      </c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 spans="3:17" x14ac:dyDescent="0.2">
      <c r="C400" s="51" t="s">
        <v>6369</v>
      </c>
      <c r="D400" s="54" t="s">
        <v>1268</v>
      </c>
      <c r="E400" s="48" t="s">
        <v>5636</v>
      </c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 spans="3:17" x14ac:dyDescent="0.2">
      <c r="C401" s="51" t="s">
        <v>6371</v>
      </c>
      <c r="D401" s="54" t="s">
        <v>1269</v>
      </c>
      <c r="E401" s="48" t="s">
        <v>5670</v>
      </c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 spans="3:17" x14ac:dyDescent="0.2">
      <c r="C402" s="51" t="s">
        <v>6373</v>
      </c>
      <c r="D402" s="54" t="s">
        <v>1270</v>
      </c>
      <c r="E402" s="48" t="s">
        <v>5672</v>
      </c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 spans="3:17" x14ac:dyDescent="0.2">
      <c r="C403" s="51" t="s">
        <v>6375</v>
      </c>
      <c r="D403" s="54" t="s">
        <v>1271</v>
      </c>
      <c r="E403" s="48" t="s">
        <v>5684</v>
      </c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</row>
    <row r="404" spans="3:17" x14ac:dyDescent="0.2">
      <c r="C404" s="51" t="s">
        <v>6377</v>
      </c>
      <c r="D404" s="54" t="s">
        <v>1272</v>
      </c>
      <c r="E404" s="48" t="s">
        <v>5718</v>
      </c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 spans="3:17" x14ac:dyDescent="0.2">
      <c r="C405" s="51" t="s">
        <v>6379</v>
      </c>
      <c r="D405" s="54" t="s">
        <v>1273</v>
      </c>
      <c r="E405" s="48" t="s">
        <v>5720</v>
      </c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 spans="3:17" x14ac:dyDescent="0.2">
      <c r="C406" s="51" t="s">
        <v>6381</v>
      </c>
      <c r="D406" s="54" t="s">
        <v>1274</v>
      </c>
      <c r="E406" s="48" t="s">
        <v>5731</v>
      </c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</row>
    <row r="407" spans="3:17" x14ac:dyDescent="0.2">
      <c r="C407" s="51" t="s">
        <v>6383</v>
      </c>
      <c r="D407" s="54" t="s">
        <v>1275</v>
      </c>
      <c r="E407" s="49" t="s">
        <v>5762</v>
      </c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 spans="3:17" x14ac:dyDescent="0.2">
      <c r="C408" s="51" t="s">
        <v>6385</v>
      </c>
      <c r="D408" s="54" t="s">
        <v>1276</v>
      </c>
      <c r="E408" s="49" t="s">
        <v>5764</v>
      </c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</row>
    <row r="409" spans="3:17" x14ac:dyDescent="0.2">
      <c r="C409" s="51" t="s">
        <v>6387</v>
      </c>
      <c r="D409" s="54" t="s">
        <v>1277</v>
      </c>
      <c r="E409" s="49" t="s">
        <v>5779</v>
      </c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</row>
    <row r="410" spans="3:17" x14ac:dyDescent="0.2">
      <c r="C410" s="51" t="s">
        <v>6389</v>
      </c>
      <c r="D410" s="54" t="s">
        <v>1278</v>
      </c>
      <c r="E410" s="49" t="s">
        <v>5781</v>
      </c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 spans="3:17" x14ac:dyDescent="0.2">
      <c r="C411" s="51" t="s">
        <v>6391</v>
      </c>
      <c r="D411" s="54" t="s">
        <v>1279</v>
      </c>
      <c r="E411" s="62" t="s">
        <v>5797</v>
      </c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 spans="3:17" x14ac:dyDescent="0.2">
      <c r="C412" s="51" t="s">
        <v>6393</v>
      </c>
      <c r="D412" s="54" t="s">
        <v>1280</v>
      </c>
      <c r="E412" s="62" t="s">
        <v>5799</v>
      </c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 spans="3:17" x14ac:dyDescent="0.2">
      <c r="C413" s="51" t="s">
        <v>6395</v>
      </c>
      <c r="D413" s="54" t="s">
        <v>1281</v>
      </c>
      <c r="E413" s="62" t="s">
        <v>5814</v>
      </c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</row>
    <row r="414" spans="3:17" x14ac:dyDescent="0.2">
      <c r="C414" s="51" t="s">
        <v>6397</v>
      </c>
      <c r="D414" s="54" t="s">
        <v>1282</v>
      </c>
      <c r="E414" s="62" t="s">
        <v>5816</v>
      </c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</row>
    <row r="415" spans="3:17" x14ac:dyDescent="0.2">
      <c r="C415" s="51" t="s">
        <v>6399</v>
      </c>
      <c r="D415" s="54" t="s">
        <v>1283</v>
      </c>
      <c r="E415" s="62" t="s">
        <v>5832</v>
      </c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 spans="3:17" x14ac:dyDescent="0.2">
      <c r="C416" s="51" t="s">
        <v>6401</v>
      </c>
      <c r="D416" s="54" t="s">
        <v>1284</v>
      </c>
      <c r="E416" s="62" t="s">
        <v>5834</v>
      </c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 spans="3:17" x14ac:dyDescent="0.2">
      <c r="C417" s="51" t="s">
        <v>6403</v>
      </c>
      <c r="D417" s="54" t="s">
        <v>1285</v>
      </c>
      <c r="E417" s="62" t="s">
        <v>5850</v>
      </c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 spans="3:17" x14ac:dyDescent="0.2">
      <c r="C418" s="51" t="s">
        <v>6405</v>
      </c>
      <c r="D418" s="54" t="s">
        <v>1286</v>
      </c>
      <c r="E418" s="62" t="s">
        <v>5852</v>
      </c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</row>
    <row r="419" spans="3:17" x14ac:dyDescent="0.2">
      <c r="C419" s="51" t="s">
        <v>6407</v>
      </c>
      <c r="D419" s="54" t="s">
        <v>1287</v>
      </c>
      <c r="E419" s="62" t="s">
        <v>5868</v>
      </c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 spans="3:17" x14ac:dyDescent="0.2">
      <c r="C420" s="51" t="s">
        <v>6409</v>
      </c>
      <c r="D420" s="54" t="s">
        <v>1288</v>
      </c>
      <c r="E420" s="62" t="s">
        <v>5870</v>
      </c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 spans="3:17" x14ac:dyDescent="0.2">
      <c r="C421" s="51" t="s">
        <v>6411</v>
      </c>
      <c r="D421" s="54" t="s">
        <v>1289</v>
      </c>
      <c r="E421" s="62" t="s">
        <v>5885</v>
      </c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 spans="3:17" x14ac:dyDescent="0.2">
      <c r="C422" s="51" t="s">
        <v>6413</v>
      </c>
      <c r="D422" s="54" t="s">
        <v>1290</v>
      </c>
      <c r="E422" s="62" t="s">
        <v>5887</v>
      </c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 spans="3:17" x14ac:dyDescent="0.2">
      <c r="C423" s="51" t="s">
        <v>6415</v>
      </c>
      <c r="D423" s="54" t="s">
        <v>1291</v>
      </c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</row>
    <row r="424" spans="3:17" x14ac:dyDescent="0.2">
      <c r="C424" s="51" t="s">
        <v>6417</v>
      </c>
      <c r="D424" s="54" t="s">
        <v>1292</v>
      </c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 spans="3:17" x14ac:dyDescent="0.2">
      <c r="C425" s="51" t="s">
        <v>6419</v>
      </c>
      <c r="D425" s="54" t="s">
        <v>1293</v>
      </c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 spans="3:17" x14ac:dyDescent="0.2">
      <c r="C426" s="51" t="s">
        <v>6421</v>
      </c>
      <c r="D426" s="54" t="s">
        <v>1294</v>
      </c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 spans="3:17" x14ac:dyDescent="0.2">
      <c r="C427" s="51" t="s">
        <v>6423</v>
      </c>
      <c r="D427" s="54" t="s">
        <v>1295</v>
      </c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 spans="3:17" x14ac:dyDescent="0.2">
      <c r="C428" s="51" t="s">
        <v>6425</v>
      </c>
      <c r="D428" s="54" t="s">
        <v>1296</v>
      </c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</row>
    <row r="429" spans="3:17" x14ac:dyDescent="0.2">
      <c r="C429" s="51" t="s">
        <v>6427</v>
      </c>
      <c r="D429" s="54" t="s">
        <v>1297</v>
      </c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 spans="3:17" x14ac:dyDescent="0.2">
      <c r="C430" s="51" t="s">
        <v>6429</v>
      </c>
      <c r="D430" s="54" t="s">
        <v>1298</v>
      </c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 spans="3:17" x14ac:dyDescent="0.2">
      <c r="C431" s="51" t="s">
        <v>6431</v>
      </c>
      <c r="D431" s="54" t="s">
        <v>1299</v>
      </c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 spans="3:17" x14ac:dyDescent="0.2">
      <c r="C432" s="51" t="s">
        <v>6433</v>
      </c>
      <c r="D432" s="54" t="s">
        <v>1300</v>
      </c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 spans="3:17" x14ac:dyDescent="0.2">
      <c r="C433" s="51" t="s">
        <v>6435</v>
      </c>
      <c r="D433" s="54" t="s">
        <v>1301</v>
      </c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</row>
    <row r="434" spans="3:17" x14ac:dyDescent="0.2">
      <c r="C434" s="51" t="s">
        <v>6437</v>
      </c>
      <c r="D434" s="54" t="s">
        <v>1302</v>
      </c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 spans="3:17" x14ac:dyDescent="0.2">
      <c r="C435" s="51" t="s">
        <v>6439</v>
      </c>
      <c r="D435" s="54" t="s">
        <v>1303</v>
      </c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 spans="3:17" x14ac:dyDescent="0.2">
      <c r="C436" s="51" t="s">
        <v>6441</v>
      </c>
      <c r="D436" s="54" t="s">
        <v>1304</v>
      </c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 spans="3:17" x14ac:dyDescent="0.2">
      <c r="C437" s="51" t="s">
        <v>6443</v>
      </c>
      <c r="D437" s="54" t="s">
        <v>1305</v>
      </c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</row>
    <row r="438" spans="3:17" x14ac:dyDescent="0.2">
      <c r="C438" s="51" t="s">
        <v>6445</v>
      </c>
      <c r="D438" s="54" t="s">
        <v>1306</v>
      </c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</row>
    <row r="439" spans="3:17" x14ac:dyDescent="0.2">
      <c r="C439" s="51" t="s">
        <v>6447</v>
      </c>
      <c r="D439" s="54" t="s">
        <v>1307</v>
      </c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 spans="3:17" x14ac:dyDescent="0.2">
      <c r="C440" s="51" t="s">
        <v>6449</v>
      </c>
      <c r="D440" s="54" t="s">
        <v>1308</v>
      </c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 spans="3:17" x14ac:dyDescent="0.2">
      <c r="C441" s="51" t="s">
        <v>6451</v>
      </c>
      <c r="D441" s="54" t="s">
        <v>1309</v>
      </c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</row>
    <row r="442" spans="3:17" x14ac:dyDescent="0.2">
      <c r="C442" s="51" t="s">
        <v>6452</v>
      </c>
      <c r="D442" s="54" t="s">
        <v>1310</v>
      </c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</row>
    <row r="443" spans="3:17" x14ac:dyDescent="0.2">
      <c r="C443" s="51" t="s">
        <v>6453</v>
      </c>
      <c r="D443" s="54" t="s">
        <v>1311</v>
      </c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 spans="3:17" x14ac:dyDescent="0.2">
      <c r="C444" s="51" t="s">
        <v>6454</v>
      </c>
      <c r="D444" s="54" t="s">
        <v>1312</v>
      </c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</row>
    <row r="445" spans="3:17" x14ac:dyDescent="0.2">
      <c r="C445" s="51" t="s">
        <v>6455</v>
      </c>
      <c r="D445" s="54" t="s">
        <v>1313</v>
      </c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 spans="3:17" x14ac:dyDescent="0.2">
      <c r="C446" s="51" t="s">
        <v>6456</v>
      </c>
      <c r="D446" s="54" t="s">
        <v>1314</v>
      </c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</row>
    <row r="447" spans="3:17" x14ac:dyDescent="0.2">
      <c r="C447" s="51" t="s">
        <v>6457</v>
      </c>
      <c r="D447" s="54" t="s">
        <v>1315</v>
      </c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 spans="3:17" x14ac:dyDescent="0.2">
      <c r="C448" s="51" t="s">
        <v>6459</v>
      </c>
      <c r="D448" s="54" t="s">
        <v>1316</v>
      </c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 spans="3:17" x14ac:dyDescent="0.2">
      <c r="C449" s="51" t="s">
        <v>6461</v>
      </c>
      <c r="D449" s="54" t="s">
        <v>1317</v>
      </c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 spans="3:17" x14ac:dyDescent="0.2">
      <c r="C450" s="51" t="s">
        <v>6463</v>
      </c>
      <c r="D450" s="54" t="s">
        <v>1318</v>
      </c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 spans="3:17" x14ac:dyDescent="0.2">
      <c r="C451" s="51" t="s">
        <v>6465</v>
      </c>
      <c r="D451" s="54" t="s">
        <v>1319</v>
      </c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</row>
    <row r="452" spans="3:17" x14ac:dyDescent="0.2">
      <c r="C452" s="51" t="s">
        <v>6467</v>
      </c>
      <c r="D452" s="54" t="s">
        <v>1320</v>
      </c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 spans="3:17" x14ac:dyDescent="0.2">
      <c r="C453" s="51" t="s">
        <v>6469</v>
      </c>
      <c r="D453" s="54" t="s">
        <v>1321</v>
      </c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</row>
    <row r="454" spans="3:17" x14ac:dyDescent="0.2">
      <c r="C454" s="51" t="s">
        <v>6471</v>
      </c>
      <c r="D454" s="54" t="s">
        <v>1322</v>
      </c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 spans="3:17" x14ac:dyDescent="0.2">
      <c r="C455" s="51" t="s">
        <v>6473</v>
      </c>
      <c r="D455" s="54" t="s">
        <v>1323</v>
      </c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 spans="3:17" x14ac:dyDescent="0.2">
      <c r="C456" s="51" t="s">
        <v>6475</v>
      </c>
      <c r="D456" s="54" t="s">
        <v>1324</v>
      </c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</row>
    <row r="457" spans="3:17" x14ac:dyDescent="0.2">
      <c r="C457" s="51" t="s">
        <v>6477</v>
      </c>
      <c r="D457" s="54" t="s">
        <v>1325</v>
      </c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</row>
    <row r="458" spans="3:17" x14ac:dyDescent="0.2">
      <c r="C458" s="51" t="s">
        <v>6479</v>
      </c>
      <c r="D458" s="54" t="s">
        <v>1326</v>
      </c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 spans="3:17" x14ac:dyDescent="0.2">
      <c r="C459" s="51" t="s">
        <v>6481</v>
      </c>
      <c r="D459" s="54" t="s">
        <v>1327</v>
      </c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 spans="3:17" x14ac:dyDescent="0.2">
      <c r="C460" s="51" t="s">
        <v>6483</v>
      </c>
      <c r="D460" s="54" t="s">
        <v>1328</v>
      </c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 spans="3:17" x14ac:dyDescent="0.2">
      <c r="C461" s="51" t="s">
        <v>6485</v>
      </c>
      <c r="D461" s="54" t="s">
        <v>1329</v>
      </c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</row>
    <row r="462" spans="3:17" x14ac:dyDescent="0.2">
      <c r="C462" s="51" t="s">
        <v>6487</v>
      </c>
      <c r="D462" s="54" t="s">
        <v>1330</v>
      </c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</row>
    <row r="463" spans="3:17" x14ac:dyDescent="0.2">
      <c r="C463" s="51" t="s">
        <v>6489</v>
      </c>
      <c r="D463" s="54" t="s">
        <v>1331</v>
      </c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</row>
    <row r="464" spans="3:17" x14ac:dyDescent="0.2">
      <c r="C464" s="51" t="s">
        <v>6491</v>
      </c>
      <c r="D464" s="54" t="s">
        <v>1332</v>
      </c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</row>
    <row r="465" spans="3:17" x14ac:dyDescent="0.2">
      <c r="C465" s="51" t="s">
        <v>6493</v>
      </c>
      <c r="D465" s="54" t="s">
        <v>1333</v>
      </c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</row>
    <row r="466" spans="3:17" x14ac:dyDescent="0.2">
      <c r="C466" s="51" t="s">
        <v>6495</v>
      </c>
      <c r="D466" s="54" t="s">
        <v>1334</v>
      </c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</row>
    <row r="467" spans="3:17" x14ac:dyDescent="0.2">
      <c r="C467" s="51" t="s">
        <v>6497</v>
      </c>
      <c r="D467" s="54" t="s">
        <v>1335</v>
      </c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</row>
    <row r="468" spans="3:17" x14ac:dyDescent="0.2">
      <c r="C468" s="51" t="s">
        <v>6499</v>
      </c>
      <c r="D468" s="54" t="s">
        <v>1336</v>
      </c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</row>
    <row r="469" spans="3:17" x14ac:dyDescent="0.2">
      <c r="C469" s="51" t="s">
        <v>6501</v>
      </c>
      <c r="D469" s="54" t="s">
        <v>1337</v>
      </c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</row>
    <row r="470" spans="3:17" x14ac:dyDescent="0.2">
      <c r="C470" s="51" t="s">
        <v>6503</v>
      </c>
      <c r="D470" s="54" t="s">
        <v>1338</v>
      </c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</row>
    <row r="471" spans="3:17" x14ac:dyDescent="0.2">
      <c r="C471" s="51" t="s">
        <v>6505</v>
      </c>
      <c r="D471" s="54" t="s">
        <v>1339</v>
      </c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</row>
    <row r="472" spans="3:17" x14ac:dyDescent="0.2">
      <c r="C472" s="51" t="s">
        <v>6507</v>
      </c>
      <c r="D472" s="54" t="s">
        <v>1340</v>
      </c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</row>
    <row r="473" spans="3:17" x14ac:dyDescent="0.2">
      <c r="C473" s="51" t="s">
        <v>6509</v>
      </c>
      <c r="D473" s="54" t="s">
        <v>1341</v>
      </c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</row>
    <row r="474" spans="3:17" x14ac:dyDescent="0.2">
      <c r="C474" s="51" t="s">
        <v>6511</v>
      </c>
      <c r="D474" s="54" t="s">
        <v>1342</v>
      </c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</row>
    <row r="475" spans="3:17" x14ac:dyDescent="0.2">
      <c r="C475" s="51" t="s">
        <v>6513</v>
      </c>
      <c r="D475" s="54" t="s">
        <v>1343</v>
      </c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</row>
    <row r="476" spans="3:17" x14ac:dyDescent="0.2">
      <c r="C476" s="51" t="s">
        <v>6515</v>
      </c>
      <c r="D476" s="54" t="s">
        <v>1344</v>
      </c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</row>
    <row r="477" spans="3:17" x14ac:dyDescent="0.2">
      <c r="C477" s="51" t="s">
        <v>6517</v>
      </c>
      <c r="D477" s="54" t="s">
        <v>1345</v>
      </c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</row>
    <row r="478" spans="3:17" x14ac:dyDescent="0.2">
      <c r="C478" s="51" t="s">
        <v>6519</v>
      </c>
      <c r="D478" s="54" t="s">
        <v>1346</v>
      </c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</row>
    <row r="479" spans="3:17" x14ac:dyDescent="0.2">
      <c r="C479" s="51" t="s">
        <v>6521</v>
      </c>
      <c r="D479" s="54" t="s">
        <v>1347</v>
      </c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</row>
    <row r="480" spans="3:17" x14ac:dyDescent="0.2">
      <c r="C480" s="51" t="s">
        <v>6523</v>
      </c>
      <c r="D480" s="54" t="s">
        <v>1348</v>
      </c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</row>
    <row r="481" spans="3:17" x14ac:dyDescent="0.2">
      <c r="C481" s="51" t="s">
        <v>6525</v>
      </c>
      <c r="D481" s="54" t="s">
        <v>1349</v>
      </c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</row>
    <row r="482" spans="3:17" x14ac:dyDescent="0.2">
      <c r="C482" s="51" t="s">
        <v>6527</v>
      </c>
      <c r="D482" s="54" t="s">
        <v>1350</v>
      </c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</row>
    <row r="483" spans="3:17" x14ac:dyDescent="0.2">
      <c r="C483" s="51" t="s">
        <v>6529</v>
      </c>
      <c r="D483" s="54" t="s">
        <v>1351</v>
      </c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</row>
    <row r="484" spans="3:17" x14ac:dyDescent="0.2">
      <c r="C484" s="51" t="s">
        <v>6531</v>
      </c>
      <c r="D484" s="54" t="s">
        <v>1352</v>
      </c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</row>
    <row r="485" spans="3:17" x14ac:dyDescent="0.2">
      <c r="C485" s="51" t="s">
        <v>6533</v>
      </c>
      <c r="D485" s="54" t="s">
        <v>1353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</row>
    <row r="486" spans="3:17" x14ac:dyDescent="0.2">
      <c r="C486" s="51" t="s">
        <v>6535</v>
      </c>
      <c r="D486" s="54" t="s">
        <v>1354</v>
      </c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</row>
    <row r="487" spans="3:17" x14ac:dyDescent="0.2">
      <c r="C487" s="51" t="s">
        <v>6537</v>
      </c>
      <c r="D487" s="54" t="s">
        <v>1355</v>
      </c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</row>
    <row r="488" spans="3:17" x14ac:dyDescent="0.2">
      <c r="C488" s="51" t="s">
        <v>6539</v>
      </c>
      <c r="D488" s="54" t="s">
        <v>1356</v>
      </c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</row>
    <row r="489" spans="3:17" x14ac:dyDescent="0.2">
      <c r="C489" s="51" t="s">
        <v>6541</v>
      </c>
      <c r="D489" s="54" t="s">
        <v>1357</v>
      </c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</row>
    <row r="490" spans="3:17" x14ac:dyDescent="0.2">
      <c r="C490" s="51" t="s">
        <v>6542</v>
      </c>
      <c r="D490" s="54" t="s">
        <v>1358</v>
      </c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</row>
    <row r="491" spans="3:17" x14ac:dyDescent="0.2">
      <c r="C491" s="51" t="s">
        <v>6543</v>
      </c>
      <c r="D491" s="54" t="s">
        <v>1359</v>
      </c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</row>
    <row r="492" spans="3:17" x14ac:dyDescent="0.2">
      <c r="C492" s="51" t="s">
        <v>6544</v>
      </c>
      <c r="D492" s="54" t="s">
        <v>1360</v>
      </c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</row>
    <row r="493" spans="3:17" x14ac:dyDescent="0.2">
      <c r="C493" s="51" t="s">
        <v>6545</v>
      </c>
      <c r="D493" s="54" t="s">
        <v>1361</v>
      </c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</row>
    <row r="494" spans="3:17" x14ac:dyDescent="0.2">
      <c r="C494" s="51" t="s">
        <v>6546</v>
      </c>
      <c r="D494" s="54" t="s">
        <v>1362</v>
      </c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</row>
    <row r="495" spans="3:17" x14ac:dyDescent="0.2">
      <c r="C495" s="51" t="s">
        <v>6547</v>
      </c>
      <c r="D495" s="54" t="s">
        <v>1363</v>
      </c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</row>
    <row r="496" spans="3:17" x14ac:dyDescent="0.2">
      <c r="C496" s="51" t="s">
        <v>6548</v>
      </c>
      <c r="D496" s="54" t="s">
        <v>1364</v>
      </c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</row>
    <row r="497" spans="3:17" x14ac:dyDescent="0.2">
      <c r="C497" s="51" t="s">
        <v>6549</v>
      </c>
      <c r="D497" s="54" t="s">
        <v>1365</v>
      </c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</row>
    <row r="498" spans="3:17" x14ac:dyDescent="0.2">
      <c r="C498" s="51" t="s">
        <v>6550</v>
      </c>
      <c r="D498" s="54" t="s">
        <v>1366</v>
      </c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</row>
    <row r="499" spans="3:17" x14ac:dyDescent="0.2">
      <c r="C499" s="51" t="s">
        <v>6551</v>
      </c>
      <c r="D499" s="54" t="s">
        <v>1367</v>
      </c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</row>
    <row r="500" spans="3:17" x14ac:dyDescent="0.2">
      <c r="C500" s="51" t="s">
        <v>6552</v>
      </c>
      <c r="D500" s="54" t="s">
        <v>1368</v>
      </c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</row>
    <row r="501" spans="3:17" x14ac:dyDescent="0.2">
      <c r="C501" s="51" t="s">
        <v>6553</v>
      </c>
      <c r="D501" s="54" t="s">
        <v>1369</v>
      </c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</row>
    <row r="502" spans="3:17" x14ac:dyDescent="0.2">
      <c r="C502" s="51" t="s">
        <v>6555</v>
      </c>
      <c r="D502" s="54" t="s">
        <v>1370</v>
      </c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</row>
    <row r="503" spans="3:17" x14ac:dyDescent="0.2">
      <c r="C503" s="51" t="s">
        <v>6557</v>
      </c>
      <c r="D503" s="54" t="s">
        <v>1371</v>
      </c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</row>
    <row r="504" spans="3:17" x14ac:dyDescent="0.2">
      <c r="C504" s="51" t="s">
        <v>6559</v>
      </c>
      <c r="D504" s="54" t="s">
        <v>1372</v>
      </c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</row>
    <row r="505" spans="3:17" x14ac:dyDescent="0.2">
      <c r="C505" s="51" t="s">
        <v>6561</v>
      </c>
      <c r="D505" s="54" t="s">
        <v>1373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</row>
    <row r="506" spans="3:17" x14ac:dyDescent="0.2">
      <c r="C506" s="51" t="s">
        <v>6563</v>
      </c>
      <c r="D506" s="54" t="s">
        <v>1374</v>
      </c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</row>
    <row r="507" spans="3:17" x14ac:dyDescent="0.2">
      <c r="C507" s="51" t="s">
        <v>6565</v>
      </c>
      <c r="D507" s="54" t="s">
        <v>1375</v>
      </c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</row>
    <row r="508" spans="3:17" x14ac:dyDescent="0.2">
      <c r="C508" s="51" t="s">
        <v>6567</v>
      </c>
      <c r="D508" s="54" t="s">
        <v>1376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</row>
    <row r="509" spans="3:17" x14ac:dyDescent="0.2">
      <c r="C509" s="51" t="s">
        <v>6569</v>
      </c>
      <c r="D509" s="54" t="s">
        <v>1377</v>
      </c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</row>
    <row r="510" spans="3:17" x14ac:dyDescent="0.2">
      <c r="C510" s="51" t="s">
        <v>6571</v>
      </c>
      <c r="D510" s="54" t="s">
        <v>1378</v>
      </c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</row>
    <row r="511" spans="3:17" x14ac:dyDescent="0.2">
      <c r="C511" s="51" t="s">
        <v>6573</v>
      </c>
      <c r="D511" s="54" t="s">
        <v>1379</v>
      </c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</row>
    <row r="512" spans="3:17" x14ac:dyDescent="0.2">
      <c r="C512" s="51" t="s">
        <v>6575</v>
      </c>
      <c r="D512" s="54" t="s">
        <v>1380</v>
      </c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</row>
    <row r="513" spans="3:17" x14ac:dyDescent="0.2">
      <c r="C513" s="51" t="s">
        <v>6577</v>
      </c>
      <c r="D513" s="54" t="s">
        <v>1381</v>
      </c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</row>
    <row r="514" spans="3:17" x14ac:dyDescent="0.2">
      <c r="C514" s="51" t="s">
        <v>6579</v>
      </c>
      <c r="D514" s="54" t="s">
        <v>1382</v>
      </c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</row>
    <row r="515" spans="3:17" x14ac:dyDescent="0.2">
      <c r="C515" s="51" t="s">
        <v>6581</v>
      </c>
      <c r="D515" s="54" t="s">
        <v>1383</v>
      </c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</row>
    <row r="516" spans="3:17" x14ac:dyDescent="0.2">
      <c r="C516" s="51" t="s">
        <v>6583</v>
      </c>
      <c r="D516" s="54" t="s">
        <v>1384</v>
      </c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</row>
    <row r="517" spans="3:17" x14ac:dyDescent="0.2">
      <c r="C517" s="51" t="s">
        <v>6585</v>
      </c>
      <c r="D517" s="54" t="s">
        <v>1385</v>
      </c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</row>
    <row r="518" spans="3:17" x14ac:dyDescent="0.2">
      <c r="C518" s="51" t="s">
        <v>6587</v>
      </c>
      <c r="D518" s="54" t="s">
        <v>1386</v>
      </c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</row>
    <row r="519" spans="3:17" x14ac:dyDescent="0.2">
      <c r="C519" s="51" t="s">
        <v>6589</v>
      </c>
      <c r="D519" s="54" t="s">
        <v>1387</v>
      </c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</row>
    <row r="520" spans="3:17" x14ac:dyDescent="0.2">
      <c r="C520" s="51" t="s">
        <v>6590</v>
      </c>
      <c r="D520" s="54" t="s">
        <v>1388</v>
      </c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</row>
    <row r="521" spans="3:17" x14ac:dyDescent="0.2">
      <c r="C521" s="51" t="s">
        <v>6591</v>
      </c>
      <c r="D521" s="54" t="s">
        <v>1389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</row>
    <row r="522" spans="3:17" x14ac:dyDescent="0.2">
      <c r="C522" s="51" t="s">
        <v>6592</v>
      </c>
      <c r="D522" s="54" t="s">
        <v>1390</v>
      </c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</row>
    <row r="523" spans="3:17" x14ac:dyDescent="0.2">
      <c r="C523" s="51" t="s">
        <v>6593</v>
      </c>
      <c r="D523" s="54" t="s">
        <v>1391</v>
      </c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</row>
    <row r="524" spans="3:17" x14ac:dyDescent="0.2">
      <c r="C524" s="51" t="s">
        <v>6594</v>
      </c>
      <c r="D524" s="54" t="s">
        <v>1392</v>
      </c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</row>
    <row r="525" spans="3:17" x14ac:dyDescent="0.2">
      <c r="C525" s="51" t="s">
        <v>6595</v>
      </c>
      <c r="D525" s="54" t="s">
        <v>1393</v>
      </c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</row>
    <row r="526" spans="3:17" x14ac:dyDescent="0.2">
      <c r="C526" s="51" t="s">
        <v>6597</v>
      </c>
      <c r="D526" s="54" t="s">
        <v>1394</v>
      </c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</row>
    <row r="527" spans="3:17" x14ac:dyDescent="0.2">
      <c r="C527" s="51" t="s">
        <v>6599</v>
      </c>
      <c r="D527" s="54" t="s">
        <v>1395</v>
      </c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</row>
    <row r="528" spans="3:17" x14ac:dyDescent="0.2">
      <c r="C528" s="51" t="s">
        <v>6601</v>
      </c>
      <c r="D528" s="54" t="s">
        <v>1396</v>
      </c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</row>
    <row r="529" spans="3:17" x14ac:dyDescent="0.2">
      <c r="C529" s="51" t="s">
        <v>6603</v>
      </c>
      <c r="D529" s="54" t="s">
        <v>1397</v>
      </c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</row>
    <row r="530" spans="3:17" x14ac:dyDescent="0.2">
      <c r="C530" s="51" t="s">
        <v>6605</v>
      </c>
      <c r="D530" s="54" t="s">
        <v>1398</v>
      </c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</row>
    <row r="531" spans="3:17" x14ac:dyDescent="0.2">
      <c r="C531" s="51" t="s">
        <v>6607</v>
      </c>
      <c r="D531" s="54" t="s">
        <v>1399</v>
      </c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</row>
    <row r="532" spans="3:17" x14ac:dyDescent="0.2">
      <c r="C532" s="51" t="s">
        <v>6609</v>
      </c>
      <c r="D532" s="54" t="s">
        <v>1400</v>
      </c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</row>
    <row r="533" spans="3:17" x14ac:dyDescent="0.2">
      <c r="C533" s="51" t="s">
        <v>6611</v>
      </c>
      <c r="D533" s="54" t="s">
        <v>1401</v>
      </c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</row>
    <row r="534" spans="3:17" x14ac:dyDescent="0.2">
      <c r="C534" s="51" t="s">
        <v>6613</v>
      </c>
      <c r="D534" s="54" t="s">
        <v>1402</v>
      </c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</row>
    <row r="535" spans="3:17" x14ac:dyDescent="0.2">
      <c r="C535" s="51" t="s">
        <v>6615</v>
      </c>
      <c r="D535" s="54" t="s">
        <v>1403</v>
      </c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</row>
    <row r="536" spans="3:17" x14ac:dyDescent="0.2">
      <c r="C536" s="51" t="s">
        <v>6617</v>
      </c>
      <c r="D536" s="54" t="s">
        <v>1404</v>
      </c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</row>
    <row r="537" spans="3:17" x14ac:dyDescent="0.2">
      <c r="C537" s="51" t="s">
        <v>6619</v>
      </c>
      <c r="D537" s="54" t="s">
        <v>1405</v>
      </c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</row>
    <row r="538" spans="3:17" x14ac:dyDescent="0.2">
      <c r="C538" s="51" t="s">
        <v>6620</v>
      </c>
      <c r="D538" s="54" t="s">
        <v>1406</v>
      </c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</row>
    <row r="539" spans="3:17" x14ac:dyDescent="0.2">
      <c r="C539" s="51" t="s">
        <v>6621</v>
      </c>
      <c r="D539" s="54" t="s">
        <v>1407</v>
      </c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</row>
    <row r="540" spans="3:17" x14ac:dyDescent="0.2">
      <c r="C540" s="51" t="s">
        <v>6622</v>
      </c>
      <c r="D540" s="54" t="s">
        <v>1408</v>
      </c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</row>
    <row r="541" spans="3:17" x14ac:dyDescent="0.2">
      <c r="C541" s="51" t="s">
        <v>6623</v>
      </c>
      <c r="D541" s="54" t="s">
        <v>1409</v>
      </c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</row>
    <row r="542" spans="3:17" x14ac:dyDescent="0.2">
      <c r="C542" s="51" t="s">
        <v>6624</v>
      </c>
      <c r="D542" s="54" t="s">
        <v>1410</v>
      </c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</row>
    <row r="543" spans="3:17" x14ac:dyDescent="0.2">
      <c r="C543" s="51" t="s">
        <v>6625</v>
      </c>
      <c r="D543" s="54" t="s">
        <v>1411</v>
      </c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</row>
    <row r="544" spans="3:17" x14ac:dyDescent="0.2">
      <c r="C544" s="51" t="s">
        <v>6627</v>
      </c>
      <c r="D544" s="54" t="s">
        <v>1412</v>
      </c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</row>
    <row r="545" spans="3:17" x14ac:dyDescent="0.2">
      <c r="C545" s="51" t="s">
        <v>6629</v>
      </c>
      <c r="D545" s="54" t="s">
        <v>1413</v>
      </c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</row>
    <row r="546" spans="3:17" x14ac:dyDescent="0.2">
      <c r="C546" s="51" t="s">
        <v>6631</v>
      </c>
      <c r="D546" s="54" t="s">
        <v>1414</v>
      </c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</row>
    <row r="547" spans="3:17" x14ac:dyDescent="0.2">
      <c r="C547" s="51" t="s">
        <v>6633</v>
      </c>
      <c r="D547" s="54" t="s">
        <v>1415</v>
      </c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</row>
    <row r="548" spans="3:17" x14ac:dyDescent="0.2">
      <c r="C548" s="51" t="s">
        <v>6635</v>
      </c>
      <c r="D548" s="54" t="s">
        <v>1416</v>
      </c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</row>
    <row r="549" spans="3:17" x14ac:dyDescent="0.2">
      <c r="C549" s="51" t="s">
        <v>6637</v>
      </c>
      <c r="D549" s="54" t="s">
        <v>1417</v>
      </c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</row>
    <row r="550" spans="3:17" x14ac:dyDescent="0.2">
      <c r="C550" s="51" t="s">
        <v>6638</v>
      </c>
      <c r="D550" s="54" t="s">
        <v>1418</v>
      </c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</row>
    <row r="551" spans="3:17" x14ac:dyDescent="0.2">
      <c r="C551" s="51" t="s">
        <v>6639</v>
      </c>
      <c r="D551" s="54" t="s">
        <v>1419</v>
      </c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</row>
    <row r="552" spans="3:17" x14ac:dyDescent="0.2">
      <c r="C552" s="51" t="s">
        <v>6640</v>
      </c>
      <c r="D552" s="54" t="s">
        <v>1420</v>
      </c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</row>
    <row r="553" spans="3:17" x14ac:dyDescent="0.2">
      <c r="C553" s="51" t="s">
        <v>6641</v>
      </c>
      <c r="D553" s="54" t="s">
        <v>1421</v>
      </c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</row>
    <row r="554" spans="3:17" x14ac:dyDescent="0.2">
      <c r="C554" s="51" t="s">
        <v>6642</v>
      </c>
      <c r="D554" s="54" t="s">
        <v>1422</v>
      </c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</row>
    <row r="555" spans="3:17" x14ac:dyDescent="0.2">
      <c r="C555" s="51" t="s">
        <v>6643</v>
      </c>
      <c r="D555" s="54" t="s">
        <v>1423</v>
      </c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</row>
    <row r="556" spans="3:17" x14ac:dyDescent="0.2">
      <c r="C556" s="51" t="s">
        <v>6645</v>
      </c>
      <c r="D556" s="54" t="s">
        <v>1424</v>
      </c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</row>
    <row r="557" spans="3:17" x14ac:dyDescent="0.2">
      <c r="C557" s="51" t="s">
        <v>6647</v>
      </c>
      <c r="D557" s="54" t="s">
        <v>1425</v>
      </c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</row>
    <row r="558" spans="3:17" x14ac:dyDescent="0.2">
      <c r="C558" s="51" t="s">
        <v>6649</v>
      </c>
      <c r="D558" s="54" t="s">
        <v>1426</v>
      </c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</row>
    <row r="559" spans="3:17" x14ac:dyDescent="0.2">
      <c r="C559" s="51" t="s">
        <v>6651</v>
      </c>
      <c r="D559" s="54" t="s">
        <v>1427</v>
      </c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</row>
    <row r="560" spans="3:17" x14ac:dyDescent="0.2">
      <c r="C560" s="51" t="s">
        <v>6653</v>
      </c>
      <c r="D560" s="54" t="s">
        <v>1428</v>
      </c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</row>
    <row r="561" spans="3:17" x14ac:dyDescent="0.2">
      <c r="C561" s="51" t="s">
        <v>6655</v>
      </c>
      <c r="D561" s="54" t="s">
        <v>1429</v>
      </c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</row>
    <row r="562" spans="3:17" x14ac:dyDescent="0.2">
      <c r="C562" s="51" t="s">
        <v>6657</v>
      </c>
      <c r="D562" s="54" t="s">
        <v>1430</v>
      </c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</row>
    <row r="563" spans="3:17" x14ac:dyDescent="0.2">
      <c r="C563" s="51" t="s">
        <v>6659</v>
      </c>
      <c r="D563" s="54" t="s">
        <v>1431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</row>
    <row r="564" spans="3:17" x14ac:dyDescent="0.2">
      <c r="C564" s="51" t="s">
        <v>6661</v>
      </c>
      <c r="D564" s="54" t="s">
        <v>1432</v>
      </c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</row>
    <row r="565" spans="3:17" x14ac:dyDescent="0.2">
      <c r="C565" s="51" t="s">
        <v>6663</v>
      </c>
      <c r="D565" s="54" t="s">
        <v>1433</v>
      </c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</row>
    <row r="566" spans="3:17" x14ac:dyDescent="0.2">
      <c r="C566" s="51" t="s">
        <v>6665</v>
      </c>
      <c r="D566" s="54" t="s">
        <v>1434</v>
      </c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</row>
    <row r="567" spans="3:17" x14ac:dyDescent="0.2">
      <c r="C567" s="51" t="s">
        <v>6667</v>
      </c>
      <c r="D567" s="54" t="s">
        <v>1435</v>
      </c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</row>
    <row r="568" spans="3:17" x14ac:dyDescent="0.2">
      <c r="C568" s="51" t="s">
        <v>6669</v>
      </c>
      <c r="D568" s="54" t="s">
        <v>1436</v>
      </c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</row>
    <row r="569" spans="3:17" x14ac:dyDescent="0.2">
      <c r="C569" s="51" t="s">
        <v>6671</v>
      </c>
      <c r="D569" s="54" t="s">
        <v>1437</v>
      </c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</row>
    <row r="570" spans="3:17" x14ac:dyDescent="0.2">
      <c r="C570" s="51" t="s">
        <v>6673</v>
      </c>
      <c r="D570" s="54" t="s">
        <v>1438</v>
      </c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</row>
    <row r="571" spans="3:17" x14ac:dyDescent="0.2">
      <c r="C571" s="51" t="s">
        <v>6675</v>
      </c>
      <c r="D571" s="54" t="s">
        <v>1439</v>
      </c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</row>
    <row r="572" spans="3:17" x14ac:dyDescent="0.2">
      <c r="C572" s="51" t="s">
        <v>6677</v>
      </c>
      <c r="D572" s="54" t="s">
        <v>1440</v>
      </c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</row>
    <row r="573" spans="3:17" x14ac:dyDescent="0.2">
      <c r="C573" s="51" t="s">
        <v>6679</v>
      </c>
      <c r="D573" s="54" t="s">
        <v>1441</v>
      </c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</row>
    <row r="574" spans="3:17" x14ac:dyDescent="0.2">
      <c r="C574" s="51" t="s">
        <v>6681</v>
      </c>
      <c r="D574" s="54" t="s">
        <v>1442</v>
      </c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</row>
    <row r="575" spans="3:17" x14ac:dyDescent="0.2">
      <c r="C575" s="51" t="s">
        <v>6683</v>
      </c>
      <c r="D575" s="54" t="s">
        <v>1443</v>
      </c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</row>
    <row r="576" spans="3:17" x14ac:dyDescent="0.2">
      <c r="C576" s="51" t="s">
        <v>6685</v>
      </c>
      <c r="D576" s="54" t="s">
        <v>1444</v>
      </c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</row>
    <row r="577" spans="3:17" x14ac:dyDescent="0.2">
      <c r="C577" s="51" t="s">
        <v>6687</v>
      </c>
      <c r="D577" s="54" t="s">
        <v>1445</v>
      </c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</row>
    <row r="578" spans="3:17" x14ac:dyDescent="0.2">
      <c r="C578" s="51" t="s">
        <v>6689</v>
      </c>
      <c r="D578" s="54" t="s">
        <v>1446</v>
      </c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</row>
    <row r="579" spans="3:17" x14ac:dyDescent="0.2">
      <c r="C579" s="51" t="s">
        <v>6691</v>
      </c>
      <c r="D579" s="54" t="s">
        <v>1447</v>
      </c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</row>
    <row r="580" spans="3:17" x14ac:dyDescent="0.2">
      <c r="C580" s="51" t="s">
        <v>6693</v>
      </c>
      <c r="D580" s="54" t="s">
        <v>1448</v>
      </c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</row>
    <row r="581" spans="3:17" x14ac:dyDescent="0.2">
      <c r="C581" s="51" t="s">
        <v>6695</v>
      </c>
      <c r="D581" s="54" t="s">
        <v>1449</v>
      </c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</row>
    <row r="582" spans="3:17" x14ac:dyDescent="0.2">
      <c r="C582" s="51" t="s">
        <v>6697</v>
      </c>
      <c r="D582" s="54" t="s">
        <v>1450</v>
      </c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</row>
    <row r="583" spans="3:17" x14ac:dyDescent="0.2">
      <c r="C583" s="51" t="s">
        <v>6699</v>
      </c>
      <c r="D583" s="54" t="s">
        <v>1451</v>
      </c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</row>
    <row r="584" spans="3:17" x14ac:dyDescent="0.2">
      <c r="C584" s="51" t="s">
        <v>6701</v>
      </c>
      <c r="D584" s="54" t="s">
        <v>1452</v>
      </c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</row>
    <row r="585" spans="3:17" x14ac:dyDescent="0.2">
      <c r="C585" s="51" t="s">
        <v>6703</v>
      </c>
      <c r="D585" s="44" t="s">
        <v>3985</v>
      </c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</row>
    <row r="586" spans="3:17" x14ac:dyDescent="0.2">
      <c r="C586" s="51" t="s">
        <v>6705</v>
      </c>
      <c r="D586" s="44" t="s">
        <v>3987</v>
      </c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</row>
    <row r="587" spans="3:17" x14ac:dyDescent="0.2">
      <c r="C587" s="51" t="s">
        <v>6707</v>
      </c>
      <c r="D587" s="44" t="s">
        <v>3989</v>
      </c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</row>
    <row r="588" spans="3:17" x14ac:dyDescent="0.2">
      <c r="C588" s="51" t="s">
        <v>6709</v>
      </c>
      <c r="D588" s="44" t="s">
        <v>3991</v>
      </c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</row>
    <row r="589" spans="3:17" x14ac:dyDescent="0.2">
      <c r="C589" s="51" t="s">
        <v>6711</v>
      </c>
      <c r="D589" s="44" t="s">
        <v>3993</v>
      </c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</row>
    <row r="590" spans="3:17" x14ac:dyDescent="0.2">
      <c r="C590" s="51" t="s">
        <v>6713</v>
      </c>
      <c r="D590" s="44" t="s">
        <v>3995</v>
      </c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</row>
    <row r="591" spans="3:17" x14ac:dyDescent="0.2">
      <c r="C591" s="51" t="s">
        <v>6715</v>
      </c>
      <c r="D591" s="44" t="s">
        <v>3997</v>
      </c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</row>
    <row r="592" spans="3:17" x14ac:dyDescent="0.2">
      <c r="C592" s="51" t="s">
        <v>6717</v>
      </c>
      <c r="D592" s="44" t="s">
        <v>3999</v>
      </c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</row>
    <row r="593" spans="3:17" x14ac:dyDescent="0.2">
      <c r="C593" s="51" t="s">
        <v>6719</v>
      </c>
      <c r="D593" s="44" t="s">
        <v>4001</v>
      </c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</row>
    <row r="594" spans="3:17" x14ac:dyDescent="0.2">
      <c r="C594" s="51" t="s">
        <v>6721</v>
      </c>
      <c r="D594" s="44" t="s">
        <v>4003</v>
      </c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</row>
    <row r="595" spans="3:17" x14ac:dyDescent="0.2">
      <c r="C595" s="51" t="s">
        <v>6723</v>
      </c>
      <c r="D595" s="44" t="s">
        <v>4005</v>
      </c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</row>
    <row r="596" spans="3:17" x14ac:dyDescent="0.2">
      <c r="C596" s="51" t="s">
        <v>6725</v>
      </c>
      <c r="D596" s="44" t="s">
        <v>4007</v>
      </c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</row>
    <row r="597" spans="3:17" x14ac:dyDescent="0.2">
      <c r="C597" s="51" t="s">
        <v>6727</v>
      </c>
      <c r="D597" s="44" t="s">
        <v>4009</v>
      </c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</row>
    <row r="598" spans="3:17" x14ac:dyDescent="0.2">
      <c r="C598" s="51" t="s">
        <v>6729</v>
      </c>
      <c r="D598" s="44" t="s">
        <v>4011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</row>
    <row r="599" spans="3:17" x14ac:dyDescent="0.2">
      <c r="C599" s="51" t="s">
        <v>6731</v>
      </c>
      <c r="D599" s="44" t="s">
        <v>4013</v>
      </c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</row>
    <row r="600" spans="3:17" x14ac:dyDescent="0.2">
      <c r="C600" s="51" t="s">
        <v>6733</v>
      </c>
      <c r="D600" s="44" t="s">
        <v>4015</v>
      </c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</row>
    <row r="601" spans="3:17" x14ac:dyDescent="0.2">
      <c r="C601" s="51" t="s">
        <v>6735</v>
      </c>
      <c r="D601" s="44" t="s">
        <v>4017</v>
      </c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</row>
    <row r="602" spans="3:17" x14ac:dyDescent="0.2">
      <c r="C602" s="51" t="s">
        <v>6737</v>
      </c>
      <c r="D602" s="44" t="s">
        <v>4019</v>
      </c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</row>
    <row r="603" spans="3:17" x14ac:dyDescent="0.2">
      <c r="C603" s="51" t="s">
        <v>6739</v>
      </c>
      <c r="D603" s="44" t="s">
        <v>4021</v>
      </c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</row>
    <row r="604" spans="3:17" x14ac:dyDescent="0.2">
      <c r="C604" s="51" t="s">
        <v>6741</v>
      </c>
      <c r="D604" s="44" t="s">
        <v>4023</v>
      </c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</row>
    <row r="605" spans="3:17" x14ac:dyDescent="0.2">
      <c r="C605" s="51" t="s">
        <v>6743</v>
      </c>
      <c r="D605" s="44" t="s">
        <v>4025</v>
      </c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</row>
    <row r="606" spans="3:17" x14ac:dyDescent="0.2">
      <c r="C606" s="51" t="s">
        <v>6745</v>
      </c>
      <c r="D606" s="44" t="s">
        <v>4027</v>
      </c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</row>
    <row r="607" spans="3:17" x14ac:dyDescent="0.2">
      <c r="C607" s="51" t="s">
        <v>6747</v>
      </c>
      <c r="D607" s="44" t="s">
        <v>4029</v>
      </c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</row>
    <row r="608" spans="3:17" x14ac:dyDescent="0.2">
      <c r="C608" s="51" t="s">
        <v>6749</v>
      </c>
      <c r="D608" s="44" t="s">
        <v>4031</v>
      </c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</row>
    <row r="609" spans="3:17" x14ac:dyDescent="0.2">
      <c r="C609" s="51" t="s">
        <v>6751</v>
      </c>
      <c r="D609" s="44" t="s">
        <v>4033</v>
      </c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</row>
    <row r="610" spans="3:17" x14ac:dyDescent="0.2">
      <c r="C610" s="51" t="s">
        <v>6753</v>
      </c>
      <c r="D610" s="44" t="s">
        <v>4035</v>
      </c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</row>
    <row r="611" spans="3:17" x14ac:dyDescent="0.2">
      <c r="C611" s="51" t="s">
        <v>6755</v>
      </c>
      <c r="D611" s="44" t="s">
        <v>4037</v>
      </c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</row>
    <row r="612" spans="3:17" x14ac:dyDescent="0.2">
      <c r="C612" s="51" t="s">
        <v>6757</v>
      </c>
      <c r="D612" s="44" t="s">
        <v>4039</v>
      </c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</row>
    <row r="613" spans="3:17" x14ac:dyDescent="0.2">
      <c r="C613" s="51" t="s">
        <v>6759</v>
      </c>
      <c r="D613" s="44" t="s">
        <v>4041</v>
      </c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</row>
    <row r="614" spans="3:17" x14ac:dyDescent="0.2">
      <c r="C614" s="51" t="s">
        <v>6761</v>
      </c>
      <c r="D614" s="44" t="s">
        <v>4043</v>
      </c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</row>
    <row r="615" spans="3:17" x14ac:dyDescent="0.2">
      <c r="C615" s="51" t="s">
        <v>6763</v>
      </c>
      <c r="D615" s="44" t="s">
        <v>4045</v>
      </c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</row>
    <row r="616" spans="3:17" x14ac:dyDescent="0.2">
      <c r="C616" s="51" t="s">
        <v>6765</v>
      </c>
      <c r="D616" s="44" t="s">
        <v>4047</v>
      </c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</row>
    <row r="617" spans="3:17" x14ac:dyDescent="0.2">
      <c r="C617" s="51" t="s">
        <v>6767</v>
      </c>
      <c r="D617" s="44" t="s">
        <v>4049</v>
      </c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</row>
    <row r="618" spans="3:17" x14ac:dyDescent="0.2">
      <c r="C618" s="51" t="s">
        <v>6769</v>
      </c>
      <c r="D618" s="44" t="s">
        <v>4051</v>
      </c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</row>
    <row r="619" spans="3:17" x14ac:dyDescent="0.2">
      <c r="C619" s="51" t="s">
        <v>6771</v>
      </c>
      <c r="D619" s="44" t="s">
        <v>4053</v>
      </c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</row>
    <row r="620" spans="3:17" x14ac:dyDescent="0.2">
      <c r="C620" s="51" t="s">
        <v>6773</v>
      </c>
      <c r="D620" s="44" t="s">
        <v>4055</v>
      </c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</row>
    <row r="621" spans="3:17" x14ac:dyDescent="0.2">
      <c r="C621" s="51" t="s">
        <v>6775</v>
      </c>
      <c r="D621" s="44" t="s">
        <v>4057</v>
      </c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</row>
    <row r="622" spans="3:17" x14ac:dyDescent="0.2">
      <c r="C622" s="6"/>
      <c r="D622" s="44" t="s">
        <v>4059</v>
      </c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</row>
    <row r="623" spans="3:17" x14ac:dyDescent="0.2">
      <c r="C623" s="6"/>
      <c r="D623" s="44" t="s">
        <v>4061</v>
      </c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</row>
    <row r="624" spans="3:17" x14ac:dyDescent="0.2">
      <c r="C624" s="6"/>
      <c r="D624" s="44" t="s">
        <v>4063</v>
      </c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</row>
    <row r="625" spans="3:17" x14ac:dyDescent="0.2">
      <c r="C625" s="6"/>
      <c r="D625" s="44" t="s">
        <v>4065</v>
      </c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</row>
    <row r="626" spans="3:17" x14ac:dyDescent="0.2">
      <c r="C626" s="6"/>
      <c r="D626" s="44" t="s">
        <v>4067</v>
      </c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</row>
    <row r="627" spans="3:17" x14ac:dyDescent="0.2">
      <c r="C627" s="6"/>
      <c r="D627" s="44" t="s">
        <v>4069</v>
      </c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</row>
    <row r="628" spans="3:17" x14ac:dyDescent="0.2">
      <c r="C628" s="6"/>
      <c r="D628" s="44" t="s">
        <v>4071</v>
      </c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</row>
    <row r="629" spans="3:17" x14ac:dyDescent="0.2">
      <c r="C629" s="6"/>
      <c r="D629" s="44" t="s">
        <v>4073</v>
      </c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</row>
    <row r="630" spans="3:17" x14ac:dyDescent="0.2">
      <c r="C630" s="6"/>
      <c r="D630" s="44" t="s">
        <v>4075</v>
      </c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</row>
    <row r="631" spans="3:17" x14ac:dyDescent="0.2">
      <c r="C631" s="6"/>
      <c r="D631" s="44" t="s">
        <v>4077</v>
      </c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</row>
    <row r="632" spans="3:17" x14ac:dyDescent="0.2">
      <c r="C632" s="6"/>
      <c r="D632" s="44" t="s">
        <v>4079</v>
      </c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</row>
    <row r="633" spans="3:17" x14ac:dyDescent="0.2">
      <c r="C633" s="6"/>
      <c r="D633" s="44" t="s">
        <v>4081</v>
      </c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</row>
    <row r="634" spans="3:17" x14ac:dyDescent="0.2">
      <c r="C634" s="6"/>
      <c r="D634" s="44" t="s">
        <v>4083</v>
      </c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</row>
    <row r="635" spans="3:17" x14ac:dyDescent="0.2">
      <c r="C635" s="6"/>
      <c r="D635" s="44" t="s">
        <v>4085</v>
      </c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</row>
    <row r="636" spans="3:17" x14ac:dyDescent="0.2">
      <c r="C636" s="6"/>
      <c r="D636" s="44" t="s">
        <v>4087</v>
      </c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</row>
    <row r="637" spans="3:17" x14ac:dyDescent="0.2">
      <c r="C637" s="6"/>
      <c r="D637" s="44" t="s">
        <v>4089</v>
      </c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</row>
    <row r="638" spans="3:17" x14ac:dyDescent="0.2">
      <c r="C638" s="6"/>
      <c r="D638" s="44" t="s">
        <v>4091</v>
      </c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</row>
    <row r="639" spans="3:17" x14ac:dyDescent="0.2">
      <c r="C639" s="6"/>
      <c r="D639" s="44" t="s">
        <v>4093</v>
      </c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</row>
    <row r="640" spans="3:17" x14ac:dyDescent="0.2">
      <c r="C640" s="6"/>
      <c r="D640" s="44" t="s">
        <v>4095</v>
      </c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</row>
    <row r="641" spans="3:17" x14ac:dyDescent="0.2">
      <c r="C641" s="6"/>
      <c r="D641" s="44" t="s">
        <v>4097</v>
      </c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</row>
    <row r="642" spans="3:17" x14ac:dyDescent="0.2">
      <c r="C642" s="6"/>
      <c r="D642" s="44" t="s">
        <v>4099</v>
      </c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</row>
    <row r="643" spans="3:17" x14ac:dyDescent="0.2">
      <c r="C643" s="6"/>
      <c r="D643" s="44" t="s">
        <v>4101</v>
      </c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</row>
    <row r="644" spans="3:17" x14ac:dyDescent="0.2">
      <c r="C644" s="6"/>
      <c r="D644" s="44" t="s">
        <v>4103</v>
      </c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</row>
    <row r="645" spans="3:17" x14ac:dyDescent="0.2">
      <c r="C645" s="6"/>
      <c r="D645" s="44" t="s">
        <v>4105</v>
      </c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</row>
    <row r="646" spans="3:17" x14ac:dyDescent="0.2">
      <c r="C646" s="6"/>
      <c r="D646" s="44" t="s">
        <v>4107</v>
      </c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</row>
    <row r="647" spans="3:17" x14ac:dyDescent="0.2">
      <c r="C647" s="6"/>
      <c r="D647" s="44" t="s">
        <v>4109</v>
      </c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</row>
    <row r="648" spans="3:17" x14ac:dyDescent="0.2">
      <c r="C648" s="6"/>
      <c r="D648" s="44" t="s">
        <v>4111</v>
      </c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</row>
    <row r="649" spans="3:17" x14ac:dyDescent="0.2">
      <c r="C649" s="6"/>
      <c r="D649" s="44" t="s">
        <v>4113</v>
      </c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</row>
    <row r="650" spans="3:17" x14ac:dyDescent="0.2">
      <c r="C650" s="6"/>
      <c r="D650" s="44" t="s">
        <v>4115</v>
      </c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</row>
    <row r="651" spans="3:17" x14ac:dyDescent="0.2">
      <c r="C651" s="6"/>
      <c r="D651" s="44" t="s">
        <v>4117</v>
      </c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</row>
    <row r="652" spans="3:17" x14ac:dyDescent="0.2">
      <c r="C652" s="6"/>
      <c r="D652" s="44" t="s">
        <v>4119</v>
      </c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</row>
    <row r="653" spans="3:17" x14ac:dyDescent="0.2">
      <c r="C653" s="6"/>
      <c r="D653" s="44" t="s">
        <v>4121</v>
      </c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</row>
    <row r="654" spans="3:17" x14ac:dyDescent="0.2">
      <c r="C654" s="6"/>
      <c r="D654" s="44" t="s">
        <v>4123</v>
      </c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</row>
    <row r="655" spans="3:17" x14ac:dyDescent="0.2">
      <c r="C655" s="6"/>
      <c r="D655" s="44" t="s">
        <v>4125</v>
      </c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</row>
    <row r="656" spans="3:17" x14ac:dyDescent="0.2">
      <c r="C656" s="6"/>
      <c r="D656" s="44" t="s">
        <v>4127</v>
      </c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</row>
    <row r="657" spans="3:17" x14ac:dyDescent="0.2">
      <c r="C657" s="6"/>
      <c r="D657" s="44" t="s">
        <v>4129</v>
      </c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</row>
    <row r="658" spans="3:17" x14ac:dyDescent="0.2">
      <c r="C658" s="6"/>
      <c r="D658" s="44" t="s">
        <v>4131</v>
      </c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</row>
    <row r="659" spans="3:17" x14ac:dyDescent="0.2">
      <c r="C659" s="6"/>
      <c r="D659" s="44" t="s">
        <v>4133</v>
      </c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</row>
    <row r="660" spans="3:17" x14ac:dyDescent="0.2">
      <c r="C660" s="6"/>
      <c r="D660" s="44" t="s">
        <v>4135</v>
      </c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</row>
    <row r="661" spans="3:17" x14ac:dyDescent="0.2">
      <c r="C661" s="6"/>
      <c r="D661" s="44" t="s">
        <v>4137</v>
      </c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</row>
    <row r="662" spans="3:17" x14ac:dyDescent="0.2">
      <c r="C662" s="6"/>
      <c r="D662" s="44" t="s">
        <v>4139</v>
      </c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</row>
    <row r="663" spans="3:17" x14ac:dyDescent="0.2">
      <c r="C663" s="6"/>
      <c r="D663" s="44" t="s">
        <v>4141</v>
      </c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</row>
    <row r="664" spans="3:17" x14ac:dyDescent="0.2">
      <c r="C664" s="6"/>
      <c r="D664" s="44" t="s">
        <v>4143</v>
      </c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</row>
    <row r="665" spans="3:17" x14ac:dyDescent="0.2">
      <c r="C665" s="6"/>
      <c r="D665" s="44" t="s">
        <v>4145</v>
      </c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</row>
    <row r="666" spans="3:17" x14ac:dyDescent="0.2">
      <c r="C666" s="6"/>
      <c r="D666" s="44" t="s">
        <v>4147</v>
      </c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</row>
    <row r="667" spans="3:17" x14ac:dyDescent="0.2">
      <c r="C667" s="6"/>
      <c r="D667" s="44" t="s">
        <v>4149</v>
      </c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</row>
    <row r="668" spans="3:17" x14ac:dyDescent="0.2">
      <c r="C668" s="6"/>
      <c r="D668" s="44" t="s">
        <v>4151</v>
      </c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</row>
    <row r="669" spans="3:17" x14ac:dyDescent="0.2">
      <c r="C669" s="6"/>
      <c r="D669" s="44" t="s">
        <v>4153</v>
      </c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</row>
    <row r="670" spans="3:17" x14ac:dyDescent="0.2">
      <c r="C670" s="6"/>
      <c r="D670" s="44" t="s">
        <v>4155</v>
      </c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</row>
    <row r="671" spans="3:17" x14ac:dyDescent="0.2">
      <c r="C671" s="6"/>
      <c r="D671" s="44" t="s">
        <v>4157</v>
      </c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</row>
    <row r="672" spans="3:17" x14ac:dyDescent="0.2">
      <c r="C672" s="6"/>
      <c r="D672" s="44" t="s">
        <v>4159</v>
      </c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</row>
    <row r="673" spans="3:17" x14ac:dyDescent="0.2">
      <c r="C673" s="6"/>
      <c r="D673" s="44" t="s">
        <v>4161</v>
      </c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</row>
    <row r="674" spans="3:17" x14ac:dyDescent="0.2">
      <c r="C674" s="6"/>
      <c r="D674" s="44" t="s">
        <v>4163</v>
      </c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</row>
    <row r="675" spans="3:17" x14ac:dyDescent="0.2">
      <c r="C675" s="6"/>
      <c r="D675" s="44" t="s">
        <v>4165</v>
      </c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</row>
    <row r="676" spans="3:17" x14ac:dyDescent="0.2">
      <c r="C676" s="6"/>
      <c r="D676" s="44" t="s">
        <v>4167</v>
      </c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</row>
    <row r="677" spans="3:17" x14ac:dyDescent="0.2">
      <c r="C677" s="6"/>
      <c r="D677" s="44" t="s">
        <v>4169</v>
      </c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</row>
    <row r="678" spans="3:17" x14ac:dyDescent="0.2">
      <c r="C678" s="6"/>
      <c r="D678" s="44" t="s">
        <v>4171</v>
      </c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</row>
    <row r="679" spans="3:17" x14ac:dyDescent="0.2">
      <c r="C679" s="6"/>
      <c r="D679" s="44" t="s">
        <v>4173</v>
      </c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</row>
    <row r="680" spans="3:17" x14ac:dyDescent="0.2">
      <c r="C680" s="6"/>
      <c r="D680" s="44" t="s">
        <v>4175</v>
      </c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</row>
    <row r="681" spans="3:17" x14ac:dyDescent="0.2">
      <c r="C681" s="6"/>
      <c r="D681" s="44" t="s">
        <v>4177</v>
      </c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</row>
    <row r="682" spans="3:17" x14ac:dyDescent="0.2">
      <c r="C682" s="6"/>
      <c r="D682" s="44" t="s">
        <v>4179</v>
      </c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</row>
    <row r="683" spans="3:17" x14ac:dyDescent="0.2">
      <c r="C683" s="6"/>
      <c r="D683" s="44" t="s">
        <v>4181</v>
      </c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</row>
    <row r="684" spans="3:17" x14ac:dyDescent="0.2">
      <c r="C684" s="6"/>
      <c r="D684" s="44" t="s">
        <v>4183</v>
      </c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</row>
    <row r="685" spans="3:17" x14ac:dyDescent="0.2">
      <c r="C685" s="6"/>
      <c r="D685" s="44" t="s">
        <v>4185</v>
      </c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</row>
    <row r="686" spans="3:17" x14ac:dyDescent="0.2">
      <c r="C686" s="6"/>
      <c r="D686" s="44" t="s">
        <v>4187</v>
      </c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</row>
    <row r="687" spans="3:17" x14ac:dyDescent="0.2">
      <c r="C687" s="6"/>
      <c r="D687" s="44" t="s">
        <v>4189</v>
      </c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</row>
    <row r="688" spans="3:17" x14ac:dyDescent="0.2">
      <c r="C688" s="6"/>
      <c r="D688" s="44" t="s">
        <v>4191</v>
      </c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</row>
    <row r="689" spans="3:17" x14ac:dyDescent="0.2">
      <c r="C689" s="6"/>
      <c r="D689" s="44" t="s">
        <v>4193</v>
      </c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</row>
    <row r="690" spans="3:17" x14ac:dyDescent="0.2">
      <c r="C690" s="6"/>
      <c r="D690" s="44" t="s">
        <v>4195</v>
      </c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</row>
    <row r="691" spans="3:17" x14ac:dyDescent="0.2">
      <c r="C691" s="6"/>
      <c r="D691" s="44" t="s">
        <v>4197</v>
      </c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</row>
    <row r="692" spans="3:17" x14ac:dyDescent="0.2">
      <c r="C692" s="6"/>
      <c r="D692" s="44" t="s">
        <v>4199</v>
      </c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</row>
    <row r="693" spans="3:17" x14ac:dyDescent="0.2">
      <c r="C693" s="6"/>
      <c r="D693" s="44" t="s">
        <v>4201</v>
      </c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</row>
    <row r="694" spans="3:17" x14ac:dyDescent="0.2">
      <c r="C694" s="6"/>
      <c r="D694" s="44" t="s">
        <v>4203</v>
      </c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</row>
    <row r="695" spans="3:17" x14ac:dyDescent="0.2">
      <c r="C695" s="6"/>
      <c r="D695" s="44" t="s">
        <v>4205</v>
      </c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</row>
    <row r="696" spans="3:17" x14ac:dyDescent="0.2">
      <c r="C696" s="6"/>
      <c r="D696" s="44" t="s">
        <v>4207</v>
      </c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</row>
    <row r="697" spans="3:17" x14ac:dyDescent="0.2">
      <c r="C697" s="6"/>
      <c r="D697" s="47" t="s">
        <v>5389</v>
      </c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</row>
    <row r="698" spans="3:17" x14ac:dyDescent="0.2">
      <c r="C698" s="6"/>
      <c r="D698" s="47" t="s">
        <v>5413</v>
      </c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</row>
    <row r="699" spans="3:17" x14ac:dyDescent="0.2">
      <c r="C699" s="6"/>
      <c r="D699" s="47" t="s">
        <v>5437</v>
      </c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</row>
    <row r="700" spans="3:17" x14ac:dyDescent="0.2">
      <c r="C700" s="6"/>
      <c r="D700" s="47" t="s">
        <v>5461</v>
      </c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</row>
    <row r="701" spans="3:17" x14ac:dyDescent="0.2">
      <c r="C701" s="6"/>
      <c r="D701" s="47" t="s">
        <v>5485</v>
      </c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</row>
    <row r="702" spans="3:17" x14ac:dyDescent="0.2">
      <c r="C702" s="6"/>
      <c r="D702" s="47" t="s">
        <v>5509</v>
      </c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</row>
    <row r="703" spans="3:17" x14ac:dyDescent="0.2">
      <c r="C703" s="6"/>
      <c r="D703" s="47" t="s">
        <v>5533</v>
      </c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</row>
    <row r="704" spans="3:17" x14ac:dyDescent="0.2">
      <c r="C704" s="6"/>
      <c r="D704" s="47" t="s">
        <v>5557</v>
      </c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</row>
    <row r="705" spans="3:17" x14ac:dyDescent="0.2">
      <c r="C705" s="6"/>
      <c r="D705" s="48" t="s">
        <v>5571</v>
      </c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</row>
    <row r="706" spans="3:17" x14ac:dyDescent="0.2">
      <c r="C706" s="6"/>
      <c r="D706" s="48" t="s">
        <v>5573</v>
      </c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</row>
    <row r="707" spans="3:17" x14ac:dyDescent="0.2">
      <c r="C707" s="6"/>
      <c r="D707" s="48" t="s">
        <v>5619</v>
      </c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</row>
    <row r="708" spans="3:17" x14ac:dyDescent="0.2">
      <c r="C708" s="6"/>
      <c r="D708" s="48" t="s">
        <v>5621</v>
      </c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</row>
    <row r="709" spans="3:17" x14ac:dyDescent="0.2">
      <c r="C709" s="6"/>
      <c r="D709" s="48" t="s">
        <v>5666</v>
      </c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</row>
    <row r="710" spans="3:17" x14ac:dyDescent="0.2">
      <c r="C710" s="6"/>
      <c r="D710" s="48" t="s">
        <v>5668</v>
      </c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</row>
    <row r="711" spans="3:17" x14ac:dyDescent="0.2">
      <c r="C711" s="6"/>
      <c r="D711" s="48" t="s">
        <v>5714</v>
      </c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</row>
    <row r="712" spans="3:17" x14ac:dyDescent="0.2">
      <c r="C712" s="6"/>
      <c r="D712" s="48" t="s">
        <v>5716</v>
      </c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</row>
    <row r="713" spans="3:17" x14ac:dyDescent="0.2">
      <c r="C713" s="6"/>
      <c r="D713" s="49" t="s">
        <v>5758</v>
      </c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</row>
    <row r="714" spans="3:17" x14ac:dyDescent="0.2">
      <c r="C714" s="6"/>
      <c r="D714" s="49" t="s">
        <v>5760</v>
      </c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</row>
    <row r="715" spans="3:17" x14ac:dyDescent="0.2">
      <c r="C715" s="6"/>
      <c r="D715" s="49" t="s">
        <v>5775</v>
      </c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</row>
    <row r="716" spans="3:17" x14ac:dyDescent="0.2">
      <c r="C716" s="6"/>
      <c r="D716" s="49" t="s">
        <v>5777</v>
      </c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</row>
    <row r="717" spans="3:17" x14ac:dyDescent="0.2">
      <c r="C717" s="6"/>
      <c r="D717" s="62" t="s">
        <v>5793</v>
      </c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</row>
    <row r="718" spans="3:17" x14ac:dyDescent="0.2">
      <c r="C718" s="6"/>
      <c r="D718" s="62" t="s">
        <v>5795</v>
      </c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</row>
    <row r="719" spans="3:17" x14ac:dyDescent="0.2">
      <c r="C719" s="6"/>
      <c r="D719" s="62" t="s">
        <v>5810</v>
      </c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</row>
    <row r="720" spans="3:17" x14ac:dyDescent="0.2">
      <c r="C720" s="6"/>
      <c r="D720" s="62" t="s">
        <v>5812</v>
      </c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</row>
    <row r="721" spans="3:17" x14ac:dyDescent="0.2">
      <c r="C721" s="6"/>
      <c r="D721" s="62" t="s">
        <v>5828</v>
      </c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</row>
    <row r="722" spans="3:17" x14ac:dyDescent="0.2">
      <c r="C722" s="6"/>
      <c r="D722" s="62" t="s">
        <v>5830</v>
      </c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</row>
    <row r="723" spans="3:17" x14ac:dyDescent="0.2">
      <c r="C723" s="6"/>
      <c r="D723" s="62" t="s">
        <v>5846</v>
      </c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</row>
    <row r="724" spans="3:17" x14ac:dyDescent="0.2">
      <c r="C724" s="6"/>
      <c r="D724" s="62" t="s">
        <v>5848</v>
      </c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</row>
    <row r="725" spans="3:17" x14ac:dyDescent="0.2">
      <c r="C725" s="6"/>
      <c r="D725" s="62" t="s">
        <v>5864</v>
      </c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</row>
    <row r="726" spans="3:17" x14ac:dyDescent="0.2">
      <c r="C726" s="6"/>
      <c r="D726" s="62" t="s">
        <v>5866</v>
      </c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</row>
    <row r="727" spans="3:17" x14ac:dyDescent="0.2">
      <c r="C727" s="6"/>
      <c r="D727" s="62" t="s">
        <v>5881</v>
      </c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</row>
    <row r="728" spans="3:17" x14ac:dyDescent="0.2">
      <c r="C728" s="6"/>
      <c r="D728" s="62" t="s">
        <v>5883</v>
      </c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</row>
  </sheetData>
  <mergeCells count="1">
    <mergeCell ref="C3:Q3"/>
  </mergeCells>
  <conditionalFormatting sqref="C5:Q238 C447:Q728 C239:D446 F239:Q244 F383:Q446 F245:M382 O245:Q382 N245:N358 E239:E422">
    <cfRule type="duplicateValues" dxfId="14" priority="1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17042-3CC6-884C-A65A-2A09E0229928}">
  <sheetPr>
    <tabColor theme="5" tint="0.79998168889431442"/>
  </sheetPr>
  <dimension ref="B2:P71"/>
  <sheetViews>
    <sheetView workbookViewId="0">
      <selection activeCell="P5" sqref="P5:P20"/>
    </sheetView>
  </sheetViews>
  <sheetFormatPr baseColWidth="10" defaultColWidth="10.83203125" defaultRowHeight="16" x14ac:dyDescent="0.2"/>
  <cols>
    <col min="1" max="1" width="10.83203125" style="2"/>
    <col min="2" max="2" width="11.6640625" style="2" bestFit="1" customWidth="1"/>
    <col min="3" max="16384" width="10.83203125" style="2"/>
  </cols>
  <sheetData>
    <row r="2" spans="2:16" ht="17" thickBot="1" x14ac:dyDescent="0.25"/>
    <row r="3" spans="2:16" ht="27" thickBot="1" x14ac:dyDescent="0.35">
      <c r="B3" s="229" t="s">
        <v>7113</v>
      </c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1"/>
    </row>
    <row r="4" spans="2:16" x14ac:dyDescent="0.2">
      <c r="B4" s="55" t="s">
        <v>149</v>
      </c>
      <c r="C4" s="55" t="s">
        <v>108</v>
      </c>
      <c r="D4" s="55" t="s">
        <v>128</v>
      </c>
      <c r="E4" s="55" t="s">
        <v>7105</v>
      </c>
      <c r="F4" s="55" t="s">
        <v>7106</v>
      </c>
      <c r="G4" s="55" t="s">
        <v>3565</v>
      </c>
      <c r="H4" s="55" t="s">
        <v>7107</v>
      </c>
      <c r="I4" s="55" t="s">
        <v>7108</v>
      </c>
      <c r="J4" s="55" t="s">
        <v>3567</v>
      </c>
      <c r="K4" s="55" t="s">
        <v>7109</v>
      </c>
      <c r="L4" s="55" t="s">
        <v>109</v>
      </c>
      <c r="M4" s="55" t="s">
        <v>122</v>
      </c>
      <c r="N4" s="55" t="s">
        <v>7110</v>
      </c>
      <c r="O4" s="55" t="s">
        <v>5913</v>
      </c>
      <c r="P4" s="59" t="s">
        <v>7112</v>
      </c>
    </row>
    <row r="5" spans="2:16" x14ac:dyDescent="0.2">
      <c r="B5" s="73" t="s">
        <v>7173</v>
      </c>
      <c r="C5" s="80" t="s">
        <v>7192</v>
      </c>
      <c r="D5" s="80" t="s">
        <v>7194</v>
      </c>
      <c r="E5" s="80" t="s">
        <v>7196</v>
      </c>
      <c r="F5" s="81" t="s">
        <v>7293</v>
      </c>
      <c r="G5" s="80" t="s">
        <v>7177</v>
      </c>
      <c r="H5" s="82" t="s">
        <v>7240</v>
      </c>
      <c r="I5" s="82" t="s">
        <v>7247</v>
      </c>
      <c r="J5" s="80" t="s">
        <v>7197</v>
      </c>
      <c r="K5" s="83" t="s">
        <v>7294</v>
      </c>
      <c r="L5" s="84" t="s">
        <v>7127</v>
      </c>
      <c r="M5" s="85" t="s">
        <v>7295</v>
      </c>
      <c r="N5" s="86" t="s">
        <v>7250</v>
      </c>
      <c r="O5" s="83" t="s">
        <v>7296</v>
      </c>
      <c r="P5" s="86" t="s">
        <v>7251</v>
      </c>
    </row>
    <row r="6" spans="2:16" x14ac:dyDescent="0.2">
      <c r="B6" s="73" t="s">
        <v>7174</v>
      </c>
      <c r="C6" s="80" t="s">
        <v>7193</v>
      </c>
      <c r="D6" s="80" t="s">
        <v>7195</v>
      </c>
      <c r="E6" s="74" t="s">
        <v>7297</v>
      </c>
      <c r="F6" s="81" t="s">
        <v>7298</v>
      </c>
      <c r="G6" s="80" t="s">
        <v>7178</v>
      </c>
      <c r="H6" s="82" t="s">
        <v>7241</v>
      </c>
      <c r="I6" s="82" t="s">
        <v>7248</v>
      </c>
      <c r="J6" s="80" t="s">
        <v>7198</v>
      </c>
      <c r="K6" s="83" t="s">
        <v>7299</v>
      </c>
      <c r="L6" s="84" t="s">
        <v>7128</v>
      </c>
      <c r="M6" s="85" t="s">
        <v>7300</v>
      </c>
      <c r="N6" s="83" t="s">
        <v>7301</v>
      </c>
      <c r="O6" s="87" t="s">
        <v>7232</v>
      </c>
      <c r="P6" s="86" t="s">
        <v>7252</v>
      </c>
    </row>
    <row r="7" spans="2:16" x14ac:dyDescent="0.2">
      <c r="B7" s="86" t="s">
        <v>7254</v>
      </c>
      <c r="C7" s="84" t="s">
        <v>7115</v>
      </c>
      <c r="D7" s="84" t="s">
        <v>7136</v>
      </c>
      <c r="E7" s="74" t="s">
        <v>7302</v>
      </c>
      <c r="F7" s="81" t="s">
        <v>7303</v>
      </c>
      <c r="G7" s="80" t="s">
        <v>7179</v>
      </c>
      <c r="H7" s="82" t="s">
        <v>7242</v>
      </c>
      <c r="I7" s="84" t="s">
        <v>7150</v>
      </c>
      <c r="J7" s="80" t="s">
        <v>7199</v>
      </c>
      <c r="K7" s="83" t="s">
        <v>7304</v>
      </c>
      <c r="L7" s="84" t="s">
        <v>7129</v>
      </c>
      <c r="M7" s="85" t="s">
        <v>7305</v>
      </c>
      <c r="N7" s="83" t="s">
        <v>7306</v>
      </c>
      <c r="O7" s="87" t="s">
        <v>7233</v>
      </c>
      <c r="P7" s="86" t="s">
        <v>7253</v>
      </c>
    </row>
    <row r="8" spans="2:16" x14ac:dyDescent="0.2">
      <c r="B8" s="86" t="s">
        <v>7255</v>
      </c>
      <c r="C8" s="84" t="s">
        <v>7116</v>
      </c>
      <c r="D8" s="84" t="s">
        <v>7137</v>
      </c>
      <c r="E8" s="74" t="s">
        <v>7307</v>
      </c>
      <c r="F8" s="81" t="s">
        <v>7308</v>
      </c>
      <c r="G8" s="80" t="s">
        <v>7180</v>
      </c>
      <c r="H8" s="82" t="s">
        <v>7243</v>
      </c>
      <c r="I8" s="84" t="s">
        <v>7151</v>
      </c>
      <c r="J8" s="80" t="s">
        <v>7200</v>
      </c>
      <c r="K8" s="84" t="s">
        <v>7146</v>
      </c>
      <c r="L8" s="84" t="s">
        <v>7130</v>
      </c>
      <c r="M8" s="85" t="s">
        <v>7309</v>
      </c>
      <c r="N8" s="83" t="s">
        <v>7310</v>
      </c>
      <c r="O8" s="87" t="s">
        <v>7234</v>
      </c>
      <c r="P8" s="86" t="s">
        <v>7256</v>
      </c>
    </row>
    <row r="9" spans="2:16" x14ac:dyDescent="0.2">
      <c r="B9" s="88" t="s">
        <v>7311</v>
      </c>
      <c r="C9" s="84" t="s">
        <v>7117</v>
      </c>
      <c r="D9" s="84" t="s">
        <v>7138</v>
      </c>
      <c r="E9" s="74" t="s">
        <v>7312</v>
      </c>
      <c r="F9" s="81" t="s">
        <v>7313</v>
      </c>
      <c r="G9" s="80" t="s">
        <v>7181</v>
      </c>
      <c r="H9" s="82" t="s">
        <v>7244</v>
      </c>
      <c r="I9" s="84" t="s">
        <v>7152</v>
      </c>
      <c r="J9" s="89" t="s">
        <v>7314</v>
      </c>
      <c r="K9" s="84" t="s">
        <v>7147</v>
      </c>
      <c r="L9" s="90" t="s">
        <v>7315</v>
      </c>
      <c r="M9" s="85" t="s">
        <v>7316</v>
      </c>
      <c r="N9" s="83" t="s">
        <v>7317</v>
      </c>
      <c r="O9" s="87" t="s">
        <v>7235</v>
      </c>
      <c r="P9" s="86" t="s">
        <v>7257</v>
      </c>
    </row>
    <row r="10" spans="2:16" x14ac:dyDescent="0.2">
      <c r="B10" s="88" t="s">
        <v>7318</v>
      </c>
      <c r="C10" s="84" t="s">
        <v>7118</v>
      </c>
      <c r="D10" s="84" t="s">
        <v>7139</v>
      </c>
      <c r="E10" s="74" t="s">
        <v>7319</v>
      </c>
      <c r="F10" s="81" t="s">
        <v>7320</v>
      </c>
      <c r="G10" s="80" t="s">
        <v>7182</v>
      </c>
      <c r="H10" s="82" t="s">
        <v>7245</v>
      </c>
      <c r="I10" s="84" t="s">
        <v>7153</v>
      </c>
      <c r="J10" s="6"/>
      <c r="K10" s="84" t="s">
        <v>7148</v>
      </c>
      <c r="L10" s="6"/>
      <c r="M10" s="85" t="s">
        <v>7321</v>
      </c>
      <c r="N10" s="83" t="s">
        <v>7322</v>
      </c>
      <c r="O10" s="89" t="s">
        <v>7323</v>
      </c>
      <c r="P10" s="86" t="s">
        <v>7258</v>
      </c>
    </row>
    <row r="11" spans="2:16" x14ac:dyDescent="0.2">
      <c r="B11" s="88" t="s">
        <v>7324</v>
      </c>
      <c r="C11" s="84" t="s">
        <v>7119</v>
      </c>
      <c r="D11" s="84" t="s">
        <v>7140</v>
      </c>
      <c r="E11" s="89" t="s">
        <v>7325</v>
      </c>
      <c r="F11" s="81" t="s">
        <v>7326</v>
      </c>
      <c r="G11" s="80" t="s">
        <v>7183</v>
      </c>
      <c r="H11" s="82" t="s">
        <v>7246</v>
      </c>
      <c r="I11" s="75" t="s">
        <v>7159</v>
      </c>
      <c r="J11" s="6"/>
      <c r="K11" s="84" t="s">
        <v>7149</v>
      </c>
      <c r="L11" s="6"/>
      <c r="M11" s="85" t="s">
        <v>7327</v>
      </c>
      <c r="N11" s="83" t="s">
        <v>7328</v>
      </c>
      <c r="O11" s="89" t="s">
        <v>7329</v>
      </c>
      <c r="P11" s="86" t="s">
        <v>7259</v>
      </c>
    </row>
    <row r="12" spans="2:16" x14ac:dyDescent="0.2">
      <c r="B12" s="88" t="s">
        <v>7330</v>
      </c>
      <c r="C12" s="84" t="s">
        <v>7120</v>
      </c>
      <c r="D12" s="84" t="s">
        <v>7141</v>
      </c>
      <c r="E12" s="89" t="s">
        <v>7331</v>
      </c>
      <c r="F12" s="81" t="s">
        <v>7332</v>
      </c>
      <c r="G12" s="80" t="s">
        <v>7184</v>
      </c>
      <c r="H12" s="82" t="s">
        <v>7249</v>
      </c>
      <c r="I12" s="87" t="s">
        <v>7229</v>
      </c>
      <c r="J12" s="6"/>
      <c r="K12" s="87" t="s">
        <v>7208</v>
      </c>
      <c r="L12" s="6"/>
      <c r="M12" s="85" t="s">
        <v>7333</v>
      </c>
      <c r="N12" s="83" t="s">
        <v>7334</v>
      </c>
      <c r="O12" s="33" t="s">
        <v>7335</v>
      </c>
      <c r="P12" s="75" t="s">
        <v>7157</v>
      </c>
    </row>
    <row r="13" spans="2:16" x14ac:dyDescent="0.2">
      <c r="B13" s="88" t="s">
        <v>7336</v>
      </c>
      <c r="C13" s="84" t="s">
        <v>7121</v>
      </c>
      <c r="D13" s="84" t="s">
        <v>7142</v>
      </c>
      <c r="E13" s="81" t="s">
        <v>7337</v>
      </c>
      <c r="F13" s="81" t="s">
        <v>7338</v>
      </c>
      <c r="G13" s="80" t="s">
        <v>7185</v>
      </c>
      <c r="H13" s="74" t="s">
        <v>7339</v>
      </c>
      <c r="I13" s="87" t="s">
        <v>7230</v>
      </c>
      <c r="J13" s="6"/>
      <c r="K13" s="6"/>
      <c r="L13" s="6"/>
      <c r="M13" s="85" t="s">
        <v>7340</v>
      </c>
      <c r="N13" s="83" t="s">
        <v>7341</v>
      </c>
      <c r="O13" s="33" t="s">
        <v>7342</v>
      </c>
      <c r="P13" s="75" t="s">
        <v>7160</v>
      </c>
    </row>
    <row r="14" spans="2:16" x14ac:dyDescent="0.2">
      <c r="B14" s="88" t="s">
        <v>7343</v>
      </c>
      <c r="C14" s="84" t="s">
        <v>7122</v>
      </c>
      <c r="D14" s="84" t="s">
        <v>7143</v>
      </c>
      <c r="E14" s="81" t="s">
        <v>7344</v>
      </c>
      <c r="F14" s="81" t="s">
        <v>7345</v>
      </c>
      <c r="G14" s="80" t="s">
        <v>7186</v>
      </c>
      <c r="H14" s="89" t="s">
        <v>7346</v>
      </c>
      <c r="I14" s="87" t="s">
        <v>7231</v>
      </c>
      <c r="J14" s="6"/>
      <c r="K14" s="6"/>
      <c r="L14" s="6"/>
      <c r="M14" s="84" t="s">
        <v>7131</v>
      </c>
      <c r="N14" s="83" t="s">
        <v>7347</v>
      </c>
      <c r="O14" s="33" t="s">
        <v>7348</v>
      </c>
      <c r="P14" s="87" t="s">
        <v>7236</v>
      </c>
    </row>
    <row r="15" spans="2:16" x14ac:dyDescent="0.2">
      <c r="B15" s="84" t="s">
        <v>7154</v>
      </c>
      <c r="C15" s="84" t="s">
        <v>7123</v>
      </c>
      <c r="D15" s="84" t="s">
        <v>7144</v>
      </c>
      <c r="E15" s="81" t="s">
        <v>7349</v>
      </c>
      <c r="F15" s="81" t="s">
        <v>7350</v>
      </c>
      <c r="G15" s="80" t="s">
        <v>7187</v>
      </c>
      <c r="H15" s="6"/>
      <c r="I15" s="89" t="s">
        <v>7351</v>
      </c>
      <c r="J15" s="6"/>
      <c r="K15" s="6"/>
      <c r="L15" s="6"/>
      <c r="M15" s="84" t="s">
        <v>7132</v>
      </c>
      <c r="N15" s="83" t="s">
        <v>7352</v>
      </c>
      <c r="O15" s="84" t="s">
        <v>7143</v>
      </c>
      <c r="P15" s="87" t="s">
        <v>7237</v>
      </c>
    </row>
    <row r="16" spans="2:16" x14ac:dyDescent="0.2">
      <c r="B16" s="84" t="s">
        <v>7155</v>
      </c>
      <c r="C16" s="84" t="s">
        <v>7124</v>
      </c>
      <c r="D16" s="84" t="s">
        <v>7145</v>
      </c>
      <c r="E16" s="81" t="s">
        <v>7353</v>
      </c>
      <c r="F16" s="6"/>
      <c r="G16" s="80" t="s">
        <v>7188</v>
      </c>
      <c r="H16" s="6"/>
      <c r="I16" s="89" t="s">
        <v>7354</v>
      </c>
      <c r="J16" s="6"/>
      <c r="K16" s="6"/>
      <c r="L16" s="6"/>
      <c r="M16" s="84" t="s">
        <v>7133</v>
      </c>
      <c r="N16" s="83" t="s">
        <v>7355</v>
      </c>
      <c r="O16" s="84" t="s">
        <v>7144</v>
      </c>
      <c r="P16" s="87" t="s">
        <v>7238</v>
      </c>
    </row>
    <row r="17" spans="2:16" x14ac:dyDescent="0.2">
      <c r="B17" s="84" t="s">
        <v>7156</v>
      </c>
      <c r="C17" s="84" t="s">
        <v>7125</v>
      </c>
      <c r="D17" s="75" t="s">
        <v>7158</v>
      </c>
      <c r="E17" s="6"/>
      <c r="F17" s="6"/>
      <c r="G17" s="80" t="s">
        <v>7189</v>
      </c>
      <c r="H17" s="6"/>
      <c r="I17" s="90" t="s">
        <v>7356</v>
      </c>
      <c r="J17" s="6"/>
      <c r="K17" s="6"/>
      <c r="L17" s="6"/>
      <c r="M17" s="84" t="s">
        <v>7134</v>
      </c>
      <c r="N17" s="83" t="s">
        <v>7357</v>
      </c>
      <c r="O17" s="84" t="s">
        <v>7145</v>
      </c>
      <c r="P17" s="87" t="s">
        <v>7239</v>
      </c>
    </row>
    <row r="18" spans="2:16" x14ac:dyDescent="0.2">
      <c r="B18" s="84" t="s">
        <v>7157</v>
      </c>
      <c r="C18" s="84" t="s">
        <v>7126</v>
      </c>
      <c r="D18" s="87" t="s">
        <v>7201</v>
      </c>
      <c r="E18" s="6"/>
      <c r="F18" s="6"/>
      <c r="G18" s="80" t="s">
        <v>7190</v>
      </c>
      <c r="H18" s="6"/>
      <c r="I18" s="6"/>
      <c r="J18" s="6"/>
      <c r="K18" s="6"/>
      <c r="L18" s="6"/>
      <c r="M18" s="84" t="s">
        <v>7135</v>
      </c>
      <c r="N18" s="83" t="s">
        <v>7358</v>
      </c>
      <c r="O18" s="6"/>
      <c r="P18" s="91" t="s">
        <v>7359</v>
      </c>
    </row>
    <row r="19" spans="2:16" x14ac:dyDescent="0.2">
      <c r="B19" s="87" t="s">
        <v>7222</v>
      </c>
      <c r="C19" s="87" t="s">
        <v>7214</v>
      </c>
      <c r="D19" s="87" t="s">
        <v>7202</v>
      </c>
      <c r="E19" s="6"/>
      <c r="F19" s="6"/>
      <c r="G19" s="80" t="s">
        <v>7191</v>
      </c>
      <c r="H19" s="6"/>
      <c r="I19" s="6"/>
      <c r="J19" s="6"/>
      <c r="K19" s="6"/>
      <c r="L19" s="6"/>
      <c r="M19" s="87" t="s">
        <v>7210</v>
      </c>
      <c r="N19" s="85" t="s">
        <v>7360</v>
      </c>
      <c r="O19" s="6"/>
      <c r="P19" s="91" t="s">
        <v>7361</v>
      </c>
    </row>
    <row r="20" spans="2:16" x14ac:dyDescent="0.2">
      <c r="B20" s="87" t="s">
        <v>7223</v>
      </c>
      <c r="C20" s="87" t="s">
        <v>7215</v>
      </c>
      <c r="D20" s="87" t="s">
        <v>7203</v>
      </c>
      <c r="E20" s="6"/>
      <c r="F20" s="6"/>
      <c r="G20" s="83" t="s">
        <v>7362</v>
      </c>
      <c r="H20" s="6"/>
      <c r="I20" s="6"/>
      <c r="J20" s="6"/>
      <c r="K20" s="6"/>
      <c r="L20" s="6"/>
      <c r="M20" s="87" t="s">
        <v>7211</v>
      </c>
      <c r="N20" s="85" t="s">
        <v>7363</v>
      </c>
      <c r="O20" s="6"/>
      <c r="P20" s="91" t="s">
        <v>7364</v>
      </c>
    </row>
    <row r="21" spans="2:16" x14ac:dyDescent="0.2">
      <c r="B21" s="87" t="s">
        <v>7224</v>
      </c>
      <c r="C21" s="87" t="s">
        <v>7216</v>
      </c>
      <c r="D21" s="87" t="s">
        <v>7204</v>
      </c>
      <c r="E21" s="6"/>
      <c r="F21" s="6"/>
      <c r="G21" s="83" t="s">
        <v>7365</v>
      </c>
      <c r="H21" s="6"/>
      <c r="I21" s="6"/>
      <c r="J21" s="6"/>
      <c r="K21" s="6"/>
      <c r="L21" s="6"/>
      <c r="M21" s="87" t="s">
        <v>7212</v>
      </c>
      <c r="N21" s="85" t="s">
        <v>7366</v>
      </c>
      <c r="O21" s="6"/>
      <c r="P21" s="6"/>
    </row>
    <row r="22" spans="2:16" x14ac:dyDescent="0.2">
      <c r="B22" s="87" t="s">
        <v>7225</v>
      </c>
      <c r="C22" s="87" t="s">
        <v>7217</v>
      </c>
      <c r="D22" s="87" t="s">
        <v>7205</v>
      </c>
      <c r="E22" s="6"/>
      <c r="F22" s="6"/>
      <c r="G22" s="89" t="s">
        <v>7367</v>
      </c>
      <c r="H22" s="6"/>
      <c r="I22" s="6"/>
      <c r="J22" s="6"/>
      <c r="K22" s="6"/>
      <c r="L22" s="6"/>
      <c r="M22" s="87" t="s">
        <v>7213</v>
      </c>
      <c r="N22" s="85" t="s">
        <v>7368</v>
      </c>
      <c r="O22" s="6"/>
      <c r="P22" s="6"/>
    </row>
    <row r="23" spans="2:16" x14ac:dyDescent="0.2">
      <c r="B23" s="87" t="s">
        <v>7226</v>
      </c>
      <c r="C23" s="87" t="s">
        <v>7218</v>
      </c>
      <c r="D23" s="87" t="s">
        <v>7206</v>
      </c>
      <c r="E23" s="6"/>
      <c r="F23" s="6"/>
      <c r="G23" s="89" t="s">
        <v>7369</v>
      </c>
      <c r="H23" s="6"/>
      <c r="I23" s="6"/>
      <c r="J23" s="6"/>
      <c r="K23" s="6"/>
      <c r="L23" s="6"/>
      <c r="M23" s="89" t="s">
        <v>7370</v>
      </c>
      <c r="N23" s="85" t="s">
        <v>7371</v>
      </c>
      <c r="O23" s="6"/>
      <c r="P23" s="6"/>
    </row>
    <row r="24" spans="2:16" x14ac:dyDescent="0.2">
      <c r="B24" s="87" t="s">
        <v>7227</v>
      </c>
      <c r="C24" s="87" t="s">
        <v>7219</v>
      </c>
      <c r="D24" s="87" t="s">
        <v>7207</v>
      </c>
      <c r="E24" s="6"/>
      <c r="F24" s="6"/>
      <c r="G24" s="90" t="s">
        <v>7372</v>
      </c>
      <c r="H24" s="6"/>
      <c r="I24" s="6"/>
      <c r="J24" s="6"/>
      <c r="K24" s="6"/>
      <c r="L24" s="6"/>
      <c r="M24" s="89" t="s">
        <v>7373</v>
      </c>
      <c r="N24" s="85" t="s">
        <v>7374</v>
      </c>
      <c r="O24" s="6"/>
      <c r="P24" s="6"/>
    </row>
    <row r="25" spans="2:16" x14ac:dyDescent="0.2">
      <c r="B25" s="87" t="s">
        <v>7228</v>
      </c>
      <c r="C25" s="87" t="s">
        <v>7220</v>
      </c>
      <c r="D25" s="87" t="s">
        <v>7209</v>
      </c>
      <c r="E25" s="6"/>
      <c r="F25" s="6"/>
      <c r="G25" s="6"/>
      <c r="H25" s="6"/>
      <c r="I25" s="6"/>
      <c r="J25" s="6"/>
      <c r="K25" s="6"/>
      <c r="L25" s="6"/>
      <c r="M25" s="89" t="s">
        <v>7375</v>
      </c>
      <c r="N25" s="85" t="s">
        <v>7376</v>
      </c>
      <c r="O25" s="6"/>
      <c r="P25" s="6"/>
    </row>
    <row r="26" spans="2:16" x14ac:dyDescent="0.2">
      <c r="B26" s="74" t="s">
        <v>7377</v>
      </c>
      <c r="C26" s="87" t="s">
        <v>7221</v>
      </c>
      <c r="D26" s="74" t="s">
        <v>7378</v>
      </c>
      <c r="E26" s="6"/>
      <c r="F26" s="6"/>
      <c r="G26" s="6"/>
      <c r="H26" s="6"/>
      <c r="I26" s="6"/>
      <c r="J26" s="6"/>
      <c r="K26" s="6"/>
      <c r="L26" s="6"/>
      <c r="M26" s="90" t="s">
        <v>7379</v>
      </c>
      <c r="N26" s="85" t="s">
        <v>7380</v>
      </c>
      <c r="O26" s="6"/>
      <c r="P26" s="6"/>
    </row>
    <row r="27" spans="2:16" x14ac:dyDescent="0.2">
      <c r="B27" s="74" t="s">
        <v>7381</v>
      </c>
      <c r="C27" s="74" t="s">
        <v>7382</v>
      </c>
      <c r="D27" s="74" t="s">
        <v>7383</v>
      </c>
      <c r="E27" s="6"/>
      <c r="F27" s="6"/>
      <c r="G27" s="6"/>
      <c r="H27" s="6"/>
      <c r="I27" s="6"/>
      <c r="J27" s="6"/>
      <c r="K27" s="6"/>
      <c r="L27" s="6"/>
      <c r="M27" s="6"/>
      <c r="N27" s="85" t="s">
        <v>7384</v>
      </c>
      <c r="O27" s="6"/>
      <c r="P27" s="6"/>
    </row>
    <row r="28" spans="2:16" x14ac:dyDescent="0.2">
      <c r="B28" s="74" t="s">
        <v>7385</v>
      </c>
      <c r="C28" s="89" t="s">
        <v>7386</v>
      </c>
      <c r="D28" s="89" t="s">
        <v>7387</v>
      </c>
      <c r="E28" s="6"/>
      <c r="F28" s="6"/>
      <c r="G28" s="6"/>
      <c r="H28" s="6"/>
      <c r="I28" s="6"/>
      <c r="J28" s="6"/>
      <c r="K28" s="6"/>
      <c r="L28" s="6"/>
      <c r="M28" s="6"/>
      <c r="N28" s="85" t="s">
        <v>7388</v>
      </c>
      <c r="O28" s="6"/>
      <c r="P28" s="6"/>
    </row>
    <row r="29" spans="2:16" x14ac:dyDescent="0.2">
      <c r="B29" s="89" t="s">
        <v>7389</v>
      </c>
      <c r="C29" s="89" t="s">
        <v>7390</v>
      </c>
      <c r="D29" s="89" t="s">
        <v>7391</v>
      </c>
      <c r="E29" s="6"/>
      <c r="F29" s="6"/>
      <c r="G29" s="6"/>
      <c r="H29" s="6"/>
      <c r="I29" s="6"/>
      <c r="J29" s="6"/>
      <c r="K29" s="6"/>
      <c r="L29" s="6"/>
      <c r="M29" s="6"/>
      <c r="N29" s="85" t="s">
        <v>7392</v>
      </c>
      <c r="O29" s="6"/>
      <c r="P29" s="6"/>
    </row>
    <row r="30" spans="2:16" x14ac:dyDescent="0.2">
      <c r="B30" s="89" t="s">
        <v>7393</v>
      </c>
      <c r="C30" s="90" t="s">
        <v>7394</v>
      </c>
      <c r="D30" s="89" t="s">
        <v>7395</v>
      </c>
      <c r="E30" s="6"/>
      <c r="F30" s="6"/>
      <c r="G30" s="6"/>
      <c r="H30" s="6"/>
      <c r="I30" s="6"/>
      <c r="J30" s="6"/>
      <c r="K30" s="6"/>
      <c r="L30" s="6"/>
      <c r="M30" s="6"/>
      <c r="N30" s="85" t="s">
        <v>7396</v>
      </c>
      <c r="O30" s="6"/>
      <c r="P30" s="6"/>
    </row>
    <row r="31" spans="2:16" x14ac:dyDescent="0.2">
      <c r="B31" s="89" t="s">
        <v>7397</v>
      </c>
      <c r="C31" s="90" t="s">
        <v>7398</v>
      </c>
      <c r="D31" s="90" t="s">
        <v>7399</v>
      </c>
      <c r="E31" s="6"/>
      <c r="F31" s="6"/>
      <c r="G31" s="6"/>
      <c r="H31" s="6"/>
      <c r="I31" s="6"/>
      <c r="J31" s="6"/>
      <c r="K31" s="6"/>
      <c r="L31" s="6"/>
      <c r="M31" s="6"/>
      <c r="N31" s="85" t="s">
        <v>7400</v>
      </c>
      <c r="O31" s="6"/>
      <c r="P31" s="6"/>
    </row>
    <row r="32" spans="2:16" x14ac:dyDescent="0.2">
      <c r="B32" s="89" t="s">
        <v>7401</v>
      </c>
      <c r="C32" s="81" t="s">
        <v>7402</v>
      </c>
      <c r="D32" s="90" t="s">
        <v>7403</v>
      </c>
      <c r="E32" s="6"/>
      <c r="F32" s="6"/>
      <c r="G32" s="6"/>
      <c r="H32" s="6"/>
      <c r="I32" s="6"/>
      <c r="J32" s="6"/>
      <c r="K32" s="6"/>
      <c r="L32" s="6"/>
      <c r="M32" s="6"/>
      <c r="N32" s="85" t="s">
        <v>7404</v>
      </c>
      <c r="O32" s="6"/>
      <c r="P32" s="6"/>
    </row>
    <row r="33" spans="2:16" x14ac:dyDescent="0.2">
      <c r="B33" s="90" t="s">
        <v>7405</v>
      </c>
      <c r="C33" s="81" t="s">
        <v>7406</v>
      </c>
      <c r="D33" s="33" t="s">
        <v>7407</v>
      </c>
      <c r="E33" s="6"/>
      <c r="F33" s="6"/>
      <c r="G33" s="6"/>
      <c r="H33" s="6"/>
      <c r="I33" s="6"/>
      <c r="J33" s="6"/>
      <c r="K33" s="6"/>
      <c r="L33" s="6"/>
      <c r="M33" s="6"/>
      <c r="N33" s="85" t="s">
        <v>7408</v>
      </c>
      <c r="O33" s="6"/>
      <c r="P33" s="6"/>
    </row>
    <row r="34" spans="2:16" x14ac:dyDescent="0.2">
      <c r="B34" s="92" t="s">
        <v>7409</v>
      </c>
      <c r="C34" s="6"/>
      <c r="D34" s="33" t="s">
        <v>7410</v>
      </c>
      <c r="E34" s="6"/>
      <c r="F34" s="6"/>
      <c r="G34" s="6"/>
      <c r="H34" s="6"/>
      <c r="I34" s="6"/>
      <c r="J34" s="6"/>
      <c r="K34" s="6"/>
      <c r="L34" s="6"/>
      <c r="M34" s="6"/>
      <c r="N34" s="85" t="s">
        <v>7411</v>
      </c>
      <c r="O34" s="6"/>
      <c r="P34" s="6"/>
    </row>
    <row r="35" spans="2:16" x14ac:dyDescent="0.2">
      <c r="B35" s="81" t="s">
        <v>7412</v>
      </c>
      <c r="C35" s="6"/>
      <c r="D35" s="33" t="s">
        <v>7413</v>
      </c>
      <c r="E35" s="6"/>
      <c r="F35" s="6"/>
      <c r="G35" s="6"/>
      <c r="H35" s="6"/>
      <c r="I35" s="6"/>
      <c r="J35" s="6"/>
      <c r="K35" s="6"/>
      <c r="L35" s="6"/>
      <c r="M35" s="6"/>
      <c r="N35" s="85" t="s">
        <v>7414</v>
      </c>
      <c r="O35" s="6"/>
      <c r="P35" s="6"/>
    </row>
    <row r="36" spans="2:16" x14ac:dyDescent="0.2">
      <c r="B36" s="81" t="s">
        <v>7415</v>
      </c>
      <c r="C36" s="6"/>
      <c r="D36" s="33" t="s">
        <v>7416</v>
      </c>
      <c r="E36" s="6"/>
      <c r="F36" s="6"/>
      <c r="G36" s="6"/>
      <c r="H36" s="6"/>
      <c r="I36" s="6"/>
      <c r="J36" s="6"/>
      <c r="K36" s="6"/>
      <c r="L36" s="6"/>
      <c r="M36" s="6"/>
      <c r="N36" s="85" t="s">
        <v>7417</v>
      </c>
      <c r="O36" s="6"/>
      <c r="P36" s="6"/>
    </row>
    <row r="37" spans="2:16" x14ac:dyDescent="0.2">
      <c r="B37" s="6"/>
      <c r="C37" s="6"/>
      <c r="D37" s="33" t="s">
        <v>7418</v>
      </c>
      <c r="E37" s="6"/>
      <c r="F37" s="6"/>
      <c r="G37" s="6"/>
      <c r="H37" s="6"/>
      <c r="I37" s="6"/>
      <c r="J37" s="6"/>
      <c r="K37" s="6"/>
      <c r="L37" s="6"/>
      <c r="M37" s="6"/>
      <c r="N37" s="85" t="s">
        <v>7419</v>
      </c>
      <c r="O37" s="6"/>
      <c r="P37" s="6"/>
    </row>
    <row r="38" spans="2:16" x14ac:dyDescent="0.2">
      <c r="B38" s="6"/>
      <c r="C38" s="6"/>
      <c r="D38" s="33" t="s">
        <v>7420</v>
      </c>
      <c r="E38" s="6"/>
      <c r="F38" s="6"/>
      <c r="G38" s="6"/>
      <c r="H38" s="6"/>
      <c r="I38" s="6"/>
      <c r="J38" s="6"/>
      <c r="K38" s="6"/>
      <c r="L38" s="6"/>
      <c r="M38" s="6"/>
      <c r="N38" s="85" t="s">
        <v>7421</v>
      </c>
      <c r="O38" s="6"/>
      <c r="P38" s="6"/>
    </row>
    <row r="39" spans="2:16" x14ac:dyDescent="0.2">
      <c r="B39" s="6"/>
      <c r="C39" s="6"/>
      <c r="D39" s="33" t="s">
        <v>7422</v>
      </c>
      <c r="E39" s="6"/>
      <c r="F39" s="6"/>
      <c r="G39" s="6"/>
      <c r="H39" s="6"/>
      <c r="I39" s="6"/>
      <c r="J39" s="6"/>
      <c r="K39" s="6"/>
      <c r="L39" s="6"/>
      <c r="M39" s="6"/>
      <c r="N39" s="85" t="s">
        <v>7423</v>
      </c>
      <c r="O39" s="6"/>
      <c r="P39" s="6"/>
    </row>
    <row r="40" spans="2:16" x14ac:dyDescent="0.2">
      <c r="B40" s="6"/>
      <c r="C40" s="6"/>
      <c r="D40" s="33" t="s">
        <v>7424</v>
      </c>
      <c r="E40" s="6"/>
      <c r="F40" s="6"/>
      <c r="G40" s="6"/>
      <c r="H40" s="6"/>
      <c r="I40" s="6"/>
      <c r="J40" s="6"/>
      <c r="K40" s="6"/>
      <c r="L40" s="6"/>
      <c r="M40" s="6"/>
      <c r="N40" s="85" t="s">
        <v>7425</v>
      </c>
      <c r="O40" s="6"/>
      <c r="P40" s="6"/>
    </row>
    <row r="41" spans="2:16" x14ac:dyDescent="0.2">
      <c r="B41" s="6"/>
      <c r="C41" s="6"/>
      <c r="D41" s="33" t="s">
        <v>7426</v>
      </c>
      <c r="E41" s="6"/>
      <c r="F41" s="6"/>
      <c r="G41" s="6"/>
      <c r="H41" s="6"/>
      <c r="I41" s="6"/>
      <c r="J41" s="6"/>
      <c r="K41" s="6"/>
      <c r="L41" s="6"/>
      <c r="M41" s="6"/>
      <c r="N41" s="85" t="s">
        <v>7427</v>
      </c>
      <c r="O41" s="6"/>
      <c r="P41" s="6"/>
    </row>
    <row r="42" spans="2:16" x14ac:dyDescent="0.2">
      <c r="B42" s="6"/>
      <c r="C42" s="6"/>
      <c r="D42" s="33" t="s">
        <v>7428</v>
      </c>
      <c r="E42" s="6"/>
      <c r="F42" s="6"/>
      <c r="G42" s="6"/>
      <c r="H42" s="6"/>
      <c r="I42" s="6"/>
      <c r="J42" s="6"/>
      <c r="K42" s="6"/>
      <c r="L42" s="6"/>
      <c r="M42" s="6"/>
      <c r="N42" s="85" t="s">
        <v>7429</v>
      </c>
      <c r="O42" s="6"/>
      <c r="P42" s="6"/>
    </row>
    <row r="43" spans="2:16" x14ac:dyDescent="0.2">
      <c r="B43" s="6"/>
      <c r="C43" s="6"/>
      <c r="D43" s="33" t="s">
        <v>7430</v>
      </c>
      <c r="E43" s="6"/>
      <c r="F43" s="6"/>
      <c r="G43" s="6"/>
      <c r="H43" s="6"/>
      <c r="I43" s="6"/>
      <c r="J43" s="6"/>
      <c r="K43" s="6"/>
      <c r="L43" s="6"/>
      <c r="M43" s="6"/>
      <c r="N43" s="85" t="s">
        <v>7431</v>
      </c>
      <c r="O43" s="6"/>
      <c r="P43" s="6"/>
    </row>
    <row r="44" spans="2:16" x14ac:dyDescent="0.2">
      <c r="B44" s="6"/>
      <c r="C44" s="6"/>
      <c r="D44" s="33" t="s">
        <v>7432</v>
      </c>
      <c r="E44" s="6"/>
      <c r="F44" s="6"/>
      <c r="G44" s="6"/>
      <c r="H44" s="6"/>
      <c r="I44" s="6"/>
      <c r="J44" s="6"/>
      <c r="K44" s="6"/>
      <c r="L44" s="6"/>
      <c r="M44" s="6"/>
      <c r="N44" s="85" t="s">
        <v>7433</v>
      </c>
      <c r="O44" s="6"/>
      <c r="P44" s="6"/>
    </row>
    <row r="45" spans="2:16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85" t="s">
        <v>7434</v>
      </c>
      <c r="O45" s="6"/>
      <c r="P45" s="6"/>
    </row>
    <row r="46" spans="2:16" x14ac:dyDescent="0.2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85" t="s">
        <v>7435</v>
      </c>
      <c r="O46" s="6"/>
      <c r="P46" s="6"/>
    </row>
    <row r="47" spans="2:16" x14ac:dyDescent="0.2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85" t="s">
        <v>7436</v>
      </c>
      <c r="O47" s="6"/>
      <c r="P47" s="6"/>
    </row>
    <row r="48" spans="2:16" x14ac:dyDescent="0.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85" t="s">
        <v>7437</v>
      </c>
      <c r="O48" s="6"/>
      <c r="P48" s="6"/>
    </row>
    <row r="49" spans="2:16" x14ac:dyDescent="0.2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85" t="s">
        <v>7438</v>
      </c>
      <c r="O49" s="6"/>
      <c r="P49" s="6"/>
    </row>
    <row r="50" spans="2:16" x14ac:dyDescent="0.2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85" t="s">
        <v>7439</v>
      </c>
      <c r="O50" s="6"/>
      <c r="P50" s="6"/>
    </row>
    <row r="51" spans="2:16" x14ac:dyDescent="0.2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85" t="s">
        <v>7440</v>
      </c>
      <c r="O51" s="6"/>
      <c r="P51" s="6"/>
    </row>
    <row r="52" spans="2:16" x14ac:dyDescent="0.2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85" t="s">
        <v>7441</v>
      </c>
      <c r="O52" s="6"/>
      <c r="P52" s="6"/>
    </row>
    <row r="53" spans="2:16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85" t="s">
        <v>7442</v>
      </c>
      <c r="O53" s="6"/>
      <c r="P53" s="6"/>
    </row>
    <row r="54" spans="2:16" x14ac:dyDescent="0.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85" t="s">
        <v>7443</v>
      </c>
      <c r="O54" s="6"/>
      <c r="P54" s="6"/>
    </row>
    <row r="55" spans="2:16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85" t="s">
        <v>7444</v>
      </c>
      <c r="O55" s="6"/>
      <c r="P55" s="6"/>
    </row>
    <row r="56" spans="2:16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85" t="s">
        <v>7445</v>
      </c>
      <c r="O56" s="6"/>
      <c r="P56" s="6"/>
    </row>
    <row r="57" spans="2:16" x14ac:dyDescent="0.2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85" t="s">
        <v>7446</v>
      </c>
      <c r="O57" s="6"/>
      <c r="P57" s="6"/>
    </row>
    <row r="58" spans="2:16" x14ac:dyDescent="0.2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85" t="s">
        <v>7447</v>
      </c>
      <c r="O58" s="6"/>
      <c r="P58" s="6"/>
    </row>
    <row r="59" spans="2:16" x14ac:dyDescent="0.2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85" t="s">
        <v>7448</v>
      </c>
      <c r="O59" s="6"/>
      <c r="P59" s="6"/>
    </row>
    <row r="60" spans="2:16" x14ac:dyDescent="0.2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85" t="s">
        <v>7449</v>
      </c>
      <c r="O60" s="6"/>
      <c r="P60" s="6"/>
    </row>
    <row r="61" spans="2:16" x14ac:dyDescent="0.2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85" t="s">
        <v>7450</v>
      </c>
      <c r="O61" s="6"/>
      <c r="P61" s="6"/>
    </row>
    <row r="62" spans="2:16" x14ac:dyDescent="0.2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85" t="s">
        <v>7451</v>
      </c>
      <c r="O62" s="6"/>
      <c r="P62" s="6"/>
    </row>
    <row r="63" spans="2:16" x14ac:dyDescent="0.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85" t="s">
        <v>7452</v>
      </c>
      <c r="O63" s="6"/>
      <c r="P63" s="6"/>
    </row>
    <row r="64" spans="2:16" x14ac:dyDescent="0.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85" t="s">
        <v>7453</v>
      </c>
      <c r="O64" s="6"/>
      <c r="P64" s="6"/>
    </row>
    <row r="65" spans="2:16" x14ac:dyDescent="0.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85" t="s">
        <v>7454</v>
      </c>
      <c r="O65" s="6"/>
      <c r="P65" s="6"/>
    </row>
    <row r="66" spans="2:16" x14ac:dyDescent="0.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85" t="s">
        <v>7455</v>
      </c>
      <c r="O66" s="6"/>
      <c r="P66" s="6"/>
    </row>
    <row r="67" spans="2:16" x14ac:dyDescent="0.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85" t="s">
        <v>7456</v>
      </c>
      <c r="O67" s="6"/>
      <c r="P67" s="6"/>
    </row>
    <row r="68" spans="2:16" x14ac:dyDescent="0.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85" t="s">
        <v>7457</v>
      </c>
      <c r="O68" s="6"/>
      <c r="P68" s="6"/>
    </row>
    <row r="69" spans="2:16" x14ac:dyDescent="0.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85" t="s">
        <v>7458</v>
      </c>
      <c r="O69" s="6"/>
      <c r="P69" s="6"/>
    </row>
    <row r="70" spans="2:16" x14ac:dyDescent="0.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89" t="s">
        <v>7459</v>
      </c>
      <c r="O70" s="6"/>
      <c r="P70" s="6"/>
    </row>
    <row r="71" spans="2:16" x14ac:dyDescent="0.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89" t="s">
        <v>7460</v>
      </c>
      <c r="O71" s="6"/>
      <c r="P71" s="6"/>
    </row>
  </sheetData>
  <mergeCells count="1">
    <mergeCell ref="B3:P3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DBAC2-A1A4-074F-8E50-8059A9D02204}">
  <sheetPr>
    <tabColor theme="9" tint="0.79998168889431442"/>
  </sheetPr>
  <dimension ref="A2:E19"/>
  <sheetViews>
    <sheetView zoomScale="118" zoomScaleNormal="100" workbookViewId="0">
      <selection activeCell="E16" sqref="E16"/>
    </sheetView>
  </sheetViews>
  <sheetFormatPr baseColWidth="10" defaultColWidth="10.83203125" defaultRowHeight="16" x14ac:dyDescent="0.2"/>
  <cols>
    <col min="1" max="1" width="21" style="2" customWidth="1"/>
    <col min="2" max="2" width="25" style="2" customWidth="1"/>
    <col min="3" max="3" width="10.83203125" style="2"/>
    <col min="4" max="4" width="51" style="2" bestFit="1" customWidth="1"/>
    <col min="5" max="16384" width="10.83203125" style="2"/>
  </cols>
  <sheetData>
    <row r="2" spans="1:5" ht="17" thickBot="1" x14ac:dyDescent="0.25"/>
    <row r="3" spans="1:5" ht="31" x14ac:dyDescent="0.35">
      <c r="A3" s="232" t="s">
        <v>7472</v>
      </c>
      <c r="B3" s="233"/>
      <c r="D3" s="236" t="s">
        <v>7467</v>
      </c>
      <c r="E3" s="237"/>
    </row>
    <row r="4" spans="1:5" ht="15.5" customHeight="1" thickBot="1" x14ac:dyDescent="0.25">
      <c r="A4" s="234"/>
      <c r="B4" s="235"/>
      <c r="D4" s="167" t="s">
        <v>7161</v>
      </c>
      <c r="E4" s="169">
        <v>5000</v>
      </c>
    </row>
    <row r="5" spans="1:5" x14ac:dyDescent="0.2">
      <c r="A5" s="35" t="s">
        <v>7473</v>
      </c>
      <c r="B5" s="36" t="s">
        <v>7488</v>
      </c>
      <c r="D5" s="167" t="s">
        <v>7162</v>
      </c>
      <c r="E5" s="169">
        <v>10</v>
      </c>
    </row>
    <row r="6" spans="1:5" x14ac:dyDescent="0.2">
      <c r="A6" s="35" t="s">
        <v>7475</v>
      </c>
      <c r="B6" s="36" t="s">
        <v>7489</v>
      </c>
      <c r="D6" s="167" t="s">
        <v>7163</v>
      </c>
      <c r="E6" s="170">
        <v>2</v>
      </c>
    </row>
    <row r="7" spans="1:5" x14ac:dyDescent="0.2">
      <c r="A7" s="35" t="s">
        <v>7476</v>
      </c>
      <c r="B7" s="36" t="s">
        <v>7490</v>
      </c>
      <c r="D7" s="167" t="s">
        <v>7164</v>
      </c>
      <c r="E7" s="170">
        <v>9</v>
      </c>
    </row>
    <row r="8" spans="1:5" x14ac:dyDescent="0.2">
      <c r="A8" s="35" t="s">
        <v>7474</v>
      </c>
      <c r="B8" s="36" t="s">
        <v>7491</v>
      </c>
      <c r="D8" s="167" t="s">
        <v>7165</v>
      </c>
      <c r="E8" s="170">
        <v>14</v>
      </c>
    </row>
    <row r="9" spans="1:5" x14ac:dyDescent="0.2">
      <c r="A9" s="35" t="s">
        <v>7477</v>
      </c>
      <c r="B9" s="36" t="s">
        <v>7492</v>
      </c>
      <c r="D9" s="167" t="s">
        <v>7166</v>
      </c>
      <c r="E9" s="170">
        <v>17</v>
      </c>
    </row>
    <row r="10" spans="1:5" x14ac:dyDescent="0.2">
      <c r="A10" s="35" t="s">
        <v>7478</v>
      </c>
      <c r="B10" s="36" t="s">
        <v>7493</v>
      </c>
      <c r="D10" s="167" t="s">
        <v>7167</v>
      </c>
      <c r="E10" s="170">
        <v>20</v>
      </c>
    </row>
    <row r="11" spans="1:5" x14ac:dyDescent="0.2">
      <c r="A11" s="35" t="s">
        <v>7479</v>
      </c>
      <c r="B11" s="36" t="s">
        <v>7494</v>
      </c>
      <c r="D11" s="167" t="s">
        <v>7168</v>
      </c>
      <c r="E11" s="170">
        <v>21</v>
      </c>
    </row>
    <row r="12" spans="1:5" x14ac:dyDescent="0.2">
      <c r="A12" s="35" t="s">
        <v>7480</v>
      </c>
      <c r="B12" s="36" t="s">
        <v>7495</v>
      </c>
      <c r="D12" s="167" t="s">
        <v>7169</v>
      </c>
      <c r="E12" s="170">
        <v>8</v>
      </c>
    </row>
    <row r="13" spans="1:5" x14ac:dyDescent="0.2">
      <c r="A13" s="35" t="s">
        <v>7481</v>
      </c>
      <c r="B13" s="36" t="s">
        <v>7496</v>
      </c>
      <c r="D13" s="167" t="s">
        <v>7172</v>
      </c>
      <c r="E13" s="170">
        <v>29</v>
      </c>
    </row>
    <row r="14" spans="1:5" x14ac:dyDescent="0.2">
      <c r="A14" s="35" t="s">
        <v>7482</v>
      </c>
      <c r="B14" s="36" t="s">
        <v>7497</v>
      </c>
      <c r="D14" s="167" t="s">
        <v>7170</v>
      </c>
      <c r="E14" s="170">
        <v>23</v>
      </c>
    </row>
    <row r="15" spans="1:5" ht="17" thickBot="1" x14ac:dyDescent="0.25">
      <c r="A15" s="35" t="s">
        <v>7483</v>
      </c>
      <c r="B15" s="36" t="s">
        <v>7498</v>
      </c>
      <c r="D15" s="168" t="s">
        <v>7171</v>
      </c>
      <c r="E15" s="171">
        <v>27</v>
      </c>
    </row>
    <row r="16" spans="1:5" x14ac:dyDescent="0.2">
      <c r="A16" s="35" t="s">
        <v>7484</v>
      </c>
      <c r="B16" s="36" t="s">
        <v>7499</v>
      </c>
    </row>
    <row r="17" spans="1:2" x14ac:dyDescent="0.2">
      <c r="A17" s="35" t="s">
        <v>7485</v>
      </c>
      <c r="B17" s="36" t="s">
        <v>7500</v>
      </c>
    </row>
    <row r="18" spans="1:2" x14ac:dyDescent="0.2">
      <c r="A18" s="35" t="s">
        <v>7486</v>
      </c>
      <c r="B18" s="36" t="s">
        <v>7501</v>
      </c>
    </row>
    <row r="19" spans="1:2" ht="17" thickBot="1" x14ac:dyDescent="0.25">
      <c r="A19" s="37" t="s">
        <v>7487</v>
      </c>
      <c r="B19" s="38" t="s">
        <v>7502</v>
      </c>
    </row>
  </sheetData>
  <mergeCells count="2">
    <mergeCell ref="A3:B4"/>
    <mergeCell ref="D3:E3"/>
  </mergeCells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A1E3F-6D17-7C47-89AD-C769B6676037}">
  <sheetPr>
    <tabColor theme="9" tint="0.79998168889431442"/>
  </sheetPr>
  <dimension ref="A1:AL3660"/>
  <sheetViews>
    <sheetView topLeftCell="A3625" zoomScaleNormal="75" workbookViewId="0">
      <selection activeCell="C3661" sqref="C3661"/>
    </sheetView>
  </sheetViews>
  <sheetFormatPr baseColWidth="10" defaultColWidth="10.83203125" defaultRowHeight="16" x14ac:dyDescent="0.2"/>
  <cols>
    <col min="1" max="1" width="26.1640625" style="2" customWidth="1"/>
    <col min="2" max="2" width="6.5" style="2" customWidth="1"/>
    <col min="3" max="3" width="3.6640625" style="2" customWidth="1"/>
    <col min="4" max="4" width="18.5" style="2" bestFit="1" customWidth="1"/>
    <col min="5" max="6" width="10.83203125" style="2"/>
    <col min="7" max="7" width="16.83203125" style="2" bestFit="1" customWidth="1"/>
    <col min="8" max="38" width="8" style="2" bestFit="1" customWidth="1"/>
    <col min="39" max="16384" width="10.83203125" style="2"/>
  </cols>
  <sheetData>
    <row r="1" spans="1:38" ht="15.5" customHeight="1" thickBot="1" x14ac:dyDescent="0.25"/>
    <row r="2" spans="1:38" ht="16.25" customHeight="1" thickBot="1" x14ac:dyDescent="0.25">
      <c r="H2" s="242" t="s">
        <v>7263</v>
      </c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4"/>
    </row>
    <row r="3" spans="1:38" ht="17" thickBot="1" x14ac:dyDescent="0.25">
      <c r="A3" s="99" t="s">
        <v>7260</v>
      </c>
      <c r="G3" s="286"/>
      <c r="H3" s="245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7"/>
    </row>
    <row r="4" spans="1:38" ht="17" thickBot="1" x14ac:dyDescent="0.25">
      <c r="A4" s="100" t="s">
        <v>7261</v>
      </c>
      <c r="G4" s="286"/>
      <c r="H4" s="248" t="s">
        <v>7265</v>
      </c>
      <c r="I4" s="238" t="s">
        <v>7266</v>
      </c>
      <c r="J4" s="238" t="s">
        <v>7267</v>
      </c>
      <c r="K4" s="238" t="s">
        <v>7268</v>
      </c>
      <c r="L4" s="238" t="s">
        <v>7269</v>
      </c>
      <c r="M4" s="238" t="s">
        <v>7270</v>
      </c>
      <c r="N4" s="238" t="s">
        <v>7271</v>
      </c>
      <c r="O4" s="238" t="s">
        <v>7272</v>
      </c>
      <c r="P4" s="238" t="s">
        <v>7273</v>
      </c>
      <c r="Q4" s="238" t="s">
        <v>7274</v>
      </c>
      <c r="R4" s="238" t="s">
        <v>7503</v>
      </c>
      <c r="S4" s="238" t="s">
        <v>7504</v>
      </c>
      <c r="T4" s="238" t="s">
        <v>7505</v>
      </c>
      <c r="U4" s="238" t="s">
        <v>7506</v>
      </c>
      <c r="V4" s="238" t="s">
        <v>7507</v>
      </c>
      <c r="W4" s="238" t="s">
        <v>7508</v>
      </c>
      <c r="X4" s="238" t="s">
        <v>7509</v>
      </c>
      <c r="Y4" s="238" t="s">
        <v>7510</v>
      </c>
      <c r="Z4" s="238" t="s">
        <v>7511</v>
      </c>
      <c r="AA4" s="238" t="s">
        <v>7512</v>
      </c>
      <c r="AB4" s="238" t="s">
        <v>7513</v>
      </c>
      <c r="AC4" s="238" t="s">
        <v>7514</v>
      </c>
      <c r="AD4" s="238" t="s">
        <v>7515</v>
      </c>
      <c r="AE4" s="238" t="s">
        <v>7516</v>
      </c>
      <c r="AF4" s="238" t="s">
        <v>7517</v>
      </c>
      <c r="AG4" s="238" t="s">
        <v>7518</v>
      </c>
      <c r="AH4" s="238" t="s">
        <v>7519</v>
      </c>
      <c r="AI4" s="238" t="s">
        <v>7520</v>
      </c>
      <c r="AJ4" s="238" t="s">
        <v>7521</v>
      </c>
      <c r="AK4" s="238" t="s">
        <v>7522</v>
      </c>
      <c r="AL4" s="240" t="s">
        <v>7523</v>
      </c>
    </row>
    <row r="5" spans="1:38" ht="17" thickBot="1" x14ac:dyDescent="0.25">
      <c r="A5" s="101" t="s">
        <v>7262</v>
      </c>
      <c r="D5" s="79" t="s">
        <v>7292</v>
      </c>
      <c r="E5" s="182" t="s">
        <v>7525</v>
      </c>
      <c r="F5" s="166" t="s">
        <v>7264</v>
      </c>
      <c r="G5" s="181" t="s">
        <v>7261</v>
      </c>
      <c r="H5" s="24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  <c r="AL5" s="241"/>
    </row>
    <row r="6" spans="1:38" ht="17" thickBot="1" x14ac:dyDescent="0.25">
      <c r="A6" s="102" t="s">
        <v>7263</v>
      </c>
      <c r="C6" s="290"/>
      <c r="D6" s="250" t="s">
        <v>149</v>
      </c>
      <c r="E6" s="139">
        <v>0</v>
      </c>
      <c r="F6" s="139" t="s">
        <v>45</v>
      </c>
      <c r="G6" s="177">
        <f>VLOOKUP('LP Model'!F6,DATA!$A$5:$C$3656,3,FALSE)</f>
        <v>400</v>
      </c>
      <c r="H6" s="35">
        <v>1</v>
      </c>
      <c r="I6" s="2">
        <v>1</v>
      </c>
      <c r="AL6" s="36"/>
    </row>
    <row r="7" spans="1:38" ht="17" thickBot="1" x14ac:dyDescent="0.25">
      <c r="C7" s="291"/>
      <c r="D7" s="251"/>
      <c r="E7" s="140">
        <v>0</v>
      </c>
      <c r="F7" s="140" t="s">
        <v>46</v>
      </c>
      <c r="G7" s="178">
        <f>VLOOKUP('LP Model'!F7,DATA!$A$5:$C$3656,3,FALSE)</f>
        <v>350</v>
      </c>
      <c r="H7" s="35">
        <v>1</v>
      </c>
      <c r="I7" s="2">
        <v>1</v>
      </c>
      <c r="AL7" s="36"/>
    </row>
    <row r="8" spans="1:38" x14ac:dyDescent="0.2">
      <c r="A8" s="78" t="s">
        <v>7289</v>
      </c>
      <c r="C8" s="291"/>
      <c r="D8" s="251"/>
      <c r="E8" s="140">
        <v>0</v>
      </c>
      <c r="F8" s="140" t="s">
        <v>47</v>
      </c>
      <c r="G8" s="178">
        <f>VLOOKUP('LP Model'!F8,DATA!$A$5:$C$3656,3,FALSE)</f>
        <v>550</v>
      </c>
      <c r="H8" s="35">
        <v>1</v>
      </c>
      <c r="I8" s="2">
        <v>1</v>
      </c>
      <c r="AL8" s="36"/>
    </row>
    <row r="9" spans="1:38" x14ac:dyDescent="0.2">
      <c r="A9" s="76" t="s">
        <v>7290</v>
      </c>
      <c r="C9" s="291"/>
      <c r="D9" s="251"/>
      <c r="E9" s="140">
        <v>0</v>
      </c>
      <c r="F9" s="140" t="s">
        <v>48</v>
      </c>
      <c r="G9" s="178">
        <f>VLOOKUP('LP Model'!F9,DATA!$A$5:$C$3656,3,FALSE)</f>
        <v>350</v>
      </c>
      <c r="H9" s="35">
        <v>1</v>
      </c>
      <c r="I9" s="2">
        <v>1</v>
      </c>
      <c r="AL9" s="36"/>
    </row>
    <row r="10" spans="1:38" ht="17" thickBot="1" x14ac:dyDescent="0.25">
      <c r="A10" s="77" t="s">
        <v>7291</v>
      </c>
      <c r="C10" s="291"/>
      <c r="D10" s="251"/>
      <c r="E10" s="140">
        <v>0</v>
      </c>
      <c r="F10" s="140" t="s">
        <v>49</v>
      </c>
      <c r="G10" s="178">
        <f>VLOOKUP('LP Model'!F10,DATA!$A$5:$C$3656,3,FALSE)</f>
        <v>450</v>
      </c>
      <c r="H10" s="35">
        <v>1</v>
      </c>
      <c r="I10" s="2">
        <v>1</v>
      </c>
      <c r="AL10" s="36"/>
    </row>
    <row r="11" spans="1:38" x14ac:dyDescent="0.2">
      <c r="C11" s="291"/>
      <c r="D11" s="251"/>
      <c r="E11" s="140">
        <v>0</v>
      </c>
      <c r="F11" s="140" t="s">
        <v>50</v>
      </c>
      <c r="G11" s="178">
        <f>VLOOKUP('LP Model'!F11,DATA!$A$5:$C$3656,3,FALSE)</f>
        <v>450</v>
      </c>
      <c r="H11" s="35">
        <v>1</v>
      </c>
      <c r="I11" s="2">
        <v>1</v>
      </c>
      <c r="AL11" s="36"/>
    </row>
    <row r="12" spans="1:38" x14ac:dyDescent="0.2">
      <c r="C12" s="291"/>
      <c r="D12" s="251"/>
      <c r="E12" s="140">
        <v>0</v>
      </c>
      <c r="F12" s="140" t="s">
        <v>51</v>
      </c>
      <c r="G12" s="178">
        <f>VLOOKUP('LP Model'!F12,DATA!$A$5:$C$3656,3,FALSE)</f>
        <v>550</v>
      </c>
      <c r="H12" s="35">
        <v>1</v>
      </c>
      <c r="I12" s="2">
        <v>1</v>
      </c>
      <c r="AL12" s="36"/>
    </row>
    <row r="13" spans="1:38" x14ac:dyDescent="0.2">
      <c r="A13" s="75" t="s">
        <v>7262</v>
      </c>
      <c r="C13" s="291"/>
      <c r="D13" s="251"/>
      <c r="E13" s="140">
        <v>0</v>
      </c>
      <c r="F13" s="140" t="s">
        <v>52</v>
      </c>
      <c r="G13" s="178">
        <f>VLOOKUP('LP Model'!F13,DATA!$A$5:$C$3656,3,FALSE)</f>
        <v>350</v>
      </c>
      <c r="H13" s="35">
        <v>1</v>
      </c>
      <c r="I13" s="2">
        <v>1</v>
      </c>
      <c r="AL13" s="36"/>
    </row>
    <row r="14" spans="1:38" x14ac:dyDescent="0.2">
      <c r="A14" s="75">
        <f>SUMPRODUCT(E6:E3657,G6:G3657)</f>
        <v>4500</v>
      </c>
      <c r="C14" s="291"/>
      <c r="D14" s="251"/>
      <c r="E14" s="140">
        <v>0</v>
      </c>
      <c r="F14" s="140" t="s">
        <v>53</v>
      </c>
      <c r="G14" s="178">
        <f>VLOOKUP('LP Model'!F14,DATA!$A$5:$C$3656,3,FALSE)</f>
        <v>300</v>
      </c>
      <c r="H14" s="35">
        <v>1</v>
      </c>
      <c r="I14" s="2">
        <v>1</v>
      </c>
      <c r="AL14" s="36"/>
    </row>
    <row r="15" spans="1:38" x14ac:dyDescent="0.2">
      <c r="C15" s="291"/>
      <c r="D15" s="251"/>
      <c r="E15" s="140">
        <v>0</v>
      </c>
      <c r="F15" s="140" t="s">
        <v>54</v>
      </c>
      <c r="G15" s="178">
        <f>VLOOKUP('LP Model'!F15,DATA!$A$5:$C$3656,3,FALSE)</f>
        <v>500</v>
      </c>
      <c r="H15" s="35">
        <v>1</v>
      </c>
      <c r="I15" s="2">
        <v>1</v>
      </c>
      <c r="AL15" s="36"/>
    </row>
    <row r="16" spans="1:38" x14ac:dyDescent="0.2">
      <c r="A16" s="2" t="s">
        <v>7469</v>
      </c>
      <c r="C16" s="291"/>
      <c r="D16" s="251"/>
      <c r="E16" s="140">
        <v>0</v>
      </c>
      <c r="F16" s="140" t="s">
        <v>55</v>
      </c>
      <c r="G16" s="178">
        <f>VLOOKUP('LP Model'!F16,DATA!$A$5:$C$3656,3,FALSE)</f>
        <v>300</v>
      </c>
      <c r="H16" s="35">
        <v>1</v>
      </c>
      <c r="I16" s="2">
        <v>1</v>
      </c>
      <c r="AL16" s="36"/>
    </row>
    <row r="17" spans="1:38" x14ac:dyDescent="0.2">
      <c r="A17" s="2">
        <f>'User Input '!$E$4</f>
        <v>5000</v>
      </c>
      <c r="C17" s="291"/>
      <c r="D17" s="251"/>
      <c r="E17" s="140">
        <v>0</v>
      </c>
      <c r="F17" s="140" t="s">
        <v>56</v>
      </c>
      <c r="G17" s="178">
        <f>VLOOKUP('LP Model'!F17,DATA!$A$5:$C$3656,3,FALSE)</f>
        <v>400</v>
      </c>
      <c r="H17" s="35">
        <v>1</v>
      </c>
      <c r="I17" s="2">
        <v>1</v>
      </c>
      <c r="AL17" s="36"/>
    </row>
    <row r="18" spans="1:38" x14ac:dyDescent="0.2">
      <c r="A18" s="2" t="s">
        <v>7470</v>
      </c>
      <c r="C18" s="291"/>
      <c r="D18" s="251"/>
      <c r="E18" s="140">
        <v>0</v>
      </c>
      <c r="F18" s="140" t="s">
        <v>57</v>
      </c>
      <c r="G18" s="178">
        <f>VLOOKUP('LP Model'!F18,DATA!$A$5:$C$3656,3,FALSE)</f>
        <v>400</v>
      </c>
      <c r="H18" s="35">
        <v>1</v>
      </c>
      <c r="I18" s="2">
        <v>1</v>
      </c>
      <c r="AL18" s="36"/>
    </row>
    <row r="19" spans="1:38" x14ac:dyDescent="0.2">
      <c r="A19" s="2">
        <f>A17-(('User Input '!E5/100)*A17)</f>
        <v>4500</v>
      </c>
      <c r="C19" s="291"/>
      <c r="D19" s="251"/>
      <c r="E19" s="140">
        <v>0</v>
      </c>
      <c r="F19" s="140" t="s">
        <v>58</v>
      </c>
      <c r="G19" s="178">
        <f>VLOOKUP('LP Model'!F19,DATA!$A$5:$C$3656,3,FALSE)</f>
        <v>500</v>
      </c>
      <c r="H19" s="35">
        <v>1</v>
      </c>
      <c r="I19" s="2">
        <v>1</v>
      </c>
      <c r="AL19" s="36"/>
    </row>
    <row r="20" spans="1:38" x14ac:dyDescent="0.2">
      <c r="C20" s="291"/>
      <c r="D20" s="251"/>
      <c r="E20" s="140">
        <v>0</v>
      </c>
      <c r="F20" s="156" t="s">
        <v>3469</v>
      </c>
      <c r="G20" s="178">
        <f>VLOOKUP('LP Model'!F20,DATA!$A$5:$C$3656,3,FALSE)</f>
        <v>570</v>
      </c>
      <c r="H20" s="35">
        <v>1</v>
      </c>
      <c r="I20" s="2">
        <v>1</v>
      </c>
      <c r="AL20" s="36"/>
    </row>
    <row r="21" spans="1:38" x14ac:dyDescent="0.2">
      <c r="C21" s="291"/>
      <c r="D21" s="251"/>
      <c r="E21" s="140">
        <v>0</v>
      </c>
      <c r="F21" s="156" t="s">
        <v>3470</v>
      </c>
      <c r="G21" s="178">
        <f>VLOOKUP('LP Model'!F21,DATA!$A$5:$C$3656,3,FALSE)</f>
        <v>530</v>
      </c>
      <c r="H21" s="35">
        <v>1</v>
      </c>
      <c r="I21" s="2">
        <v>1</v>
      </c>
      <c r="AL21" s="36"/>
    </row>
    <row r="22" spans="1:38" x14ac:dyDescent="0.2">
      <c r="C22" s="291"/>
      <c r="D22" s="251"/>
      <c r="E22" s="140">
        <v>0</v>
      </c>
      <c r="F22" s="156" t="s">
        <v>3471</v>
      </c>
      <c r="G22" s="178">
        <f>VLOOKUP('LP Model'!F22,DATA!$A$5:$C$3656,3,FALSE)</f>
        <v>520</v>
      </c>
      <c r="H22" s="35">
        <v>1</v>
      </c>
      <c r="I22" s="2">
        <v>1</v>
      </c>
      <c r="AL22" s="36"/>
    </row>
    <row r="23" spans="1:38" x14ac:dyDescent="0.2">
      <c r="C23" s="291"/>
      <c r="D23" s="251"/>
      <c r="E23" s="140">
        <v>0</v>
      </c>
      <c r="F23" s="156" t="s">
        <v>3472</v>
      </c>
      <c r="G23" s="178">
        <f>VLOOKUP('LP Model'!F23,DATA!$A$5:$C$3656,3,FALSE)</f>
        <v>670</v>
      </c>
      <c r="H23" s="35">
        <v>1</v>
      </c>
      <c r="I23" s="2">
        <v>1</v>
      </c>
      <c r="AL23" s="36"/>
    </row>
    <row r="24" spans="1:38" x14ac:dyDescent="0.2">
      <c r="A24" s="172"/>
      <c r="C24" s="291"/>
      <c r="D24" s="251"/>
      <c r="E24" s="140">
        <v>0</v>
      </c>
      <c r="F24" s="156" t="s">
        <v>3473</v>
      </c>
      <c r="G24" s="178">
        <f>VLOOKUP('LP Model'!F24,DATA!$A$5:$C$3656,3,FALSE)</f>
        <v>770</v>
      </c>
      <c r="H24" s="35">
        <v>1</v>
      </c>
      <c r="I24" s="2">
        <v>1</v>
      </c>
      <c r="AL24" s="36"/>
    </row>
    <row r="25" spans="1:38" x14ac:dyDescent="0.2">
      <c r="A25" s="172"/>
      <c r="C25" s="291"/>
      <c r="D25" s="251"/>
      <c r="E25" s="140">
        <v>0</v>
      </c>
      <c r="F25" s="156" t="s">
        <v>3474</v>
      </c>
      <c r="G25" s="178">
        <f>VLOOKUP('LP Model'!F25,DATA!$A$5:$C$3656,3,FALSE)</f>
        <v>820</v>
      </c>
      <c r="H25" s="35">
        <v>1</v>
      </c>
      <c r="I25" s="2">
        <v>1</v>
      </c>
      <c r="AL25" s="36"/>
    </row>
    <row r="26" spans="1:38" x14ac:dyDescent="0.2">
      <c r="A26" s="172"/>
      <c r="C26" s="291"/>
      <c r="D26" s="251"/>
      <c r="E26" s="140">
        <v>0</v>
      </c>
      <c r="F26" s="156" t="s">
        <v>3475</v>
      </c>
      <c r="G26" s="178">
        <f>VLOOKUP('LP Model'!F26,DATA!$A$5:$C$3656,3,FALSE)</f>
        <v>540</v>
      </c>
      <c r="H26" s="35">
        <v>1</v>
      </c>
      <c r="I26" s="2">
        <v>1</v>
      </c>
      <c r="AL26" s="36"/>
    </row>
    <row r="27" spans="1:38" x14ac:dyDescent="0.2">
      <c r="A27" s="172"/>
      <c r="C27" s="291"/>
      <c r="D27" s="251"/>
      <c r="E27" s="140">
        <v>0</v>
      </c>
      <c r="F27" s="156" t="s">
        <v>3476</v>
      </c>
      <c r="G27" s="178">
        <f>VLOOKUP('LP Model'!F27,DATA!$A$5:$C$3656,3,FALSE)</f>
        <v>560</v>
      </c>
      <c r="H27" s="35">
        <v>1</v>
      </c>
      <c r="I27" s="2">
        <v>1</v>
      </c>
      <c r="AL27" s="36"/>
    </row>
    <row r="28" spans="1:38" x14ac:dyDescent="0.2">
      <c r="C28" s="291"/>
      <c r="D28" s="251"/>
      <c r="E28" s="140">
        <v>0</v>
      </c>
      <c r="F28" s="156" t="s">
        <v>3477</v>
      </c>
      <c r="G28" s="178">
        <f>VLOOKUP('LP Model'!F28,DATA!$A$5:$C$3656,3,FALSE)</f>
        <v>610</v>
      </c>
      <c r="H28" s="35">
        <v>1</v>
      </c>
      <c r="I28" s="2">
        <v>1</v>
      </c>
      <c r="AL28" s="36"/>
    </row>
    <row r="29" spans="1:38" x14ac:dyDescent="0.2">
      <c r="C29" s="291"/>
      <c r="D29" s="251"/>
      <c r="E29" s="140">
        <v>0</v>
      </c>
      <c r="F29" s="156" t="s">
        <v>3478</v>
      </c>
      <c r="G29" s="178">
        <f>VLOOKUP('LP Model'!F29,DATA!$A$5:$C$3656,3,FALSE)</f>
        <v>640</v>
      </c>
      <c r="H29" s="35">
        <v>1</v>
      </c>
      <c r="I29" s="2">
        <v>1</v>
      </c>
      <c r="AL29" s="36"/>
    </row>
    <row r="30" spans="1:38" x14ac:dyDescent="0.2">
      <c r="C30" s="291"/>
      <c r="D30" s="251"/>
      <c r="E30" s="140">
        <v>0</v>
      </c>
      <c r="F30" s="156" t="s">
        <v>3479</v>
      </c>
      <c r="G30" s="178">
        <f>VLOOKUP('LP Model'!F30,DATA!$A$5:$C$3656,3,FALSE)</f>
        <v>670</v>
      </c>
      <c r="H30" s="35">
        <v>1</v>
      </c>
      <c r="I30" s="2">
        <v>1</v>
      </c>
      <c r="AL30" s="36"/>
    </row>
    <row r="31" spans="1:38" x14ac:dyDescent="0.2">
      <c r="C31" s="291"/>
      <c r="D31" s="251"/>
      <c r="E31" s="140">
        <v>0</v>
      </c>
      <c r="F31" s="156" t="s">
        <v>3480</v>
      </c>
      <c r="G31" s="178">
        <f>VLOOKUP('LP Model'!F31,DATA!$A$5:$C$3656,3,FALSE)</f>
        <v>820</v>
      </c>
      <c r="H31" s="35">
        <v>1</v>
      </c>
      <c r="I31" s="2">
        <v>1</v>
      </c>
      <c r="AL31" s="36"/>
    </row>
    <row r="32" spans="1:38" x14ac:dyDescent="0.2">
      <c r="C32" s="291"/>
      <c r="D32" s="251"/>
      <c r="E32" s="140">
        <v>0</v>
      </c>
      <c r="F32" s="156" t="s">
        <v>3481</v>
      </c>
      <c r="G32" s="178">
        <f>VLOOKUP('LP Model'!F32,DATA!$A$5:$C$3656,3,FALSE)</f>
        <v>610</v>
      </c>
      <c r="H32" s="35">
        <v>1</v>
      </c>
      <c r="I32" s="2">
        <v>1</v>
      </c>
      <c r="AL32" s="36"/>
    </row>
    <row r="33" spans="3:38" x14ac:dyDescent="0.2">
      <c r="C33" s="291"/>
      <c r="D33" s="251"/>
      <c r="E33" s="140">
        <v>0</v>
      </c>
      <c r="F33" s="156" t="s">
        <v>3482</v>
      </c>
      <c r="G33" s="178">
        <f>VLOOKUP('LP Model'!F33,DATA!$A$5:$C$3656,3,FALSE)</f>
        <v>640</v>
      </c>
      <c r="H33" s="35">
        <v>1</v>
      </c>
      <c r="I33" s="2">
        <v>1</v>
      </c>
      <c r="AL33" s="36"/>
    </row>
    <row r="34" spans="3:38" x14ac:dyDescent="0.2">
      <c r="C34" s="291"/>
      <c r="D34" s="251"/>
      <c r="E34" s="140">
        <v>0</v>
      </c>
      <c r="F34" s="156" t="s">
        <v>3483</v>
      </c>
      <c r="G34" s="178">
        <f>VLOOKUP('LP Model'!F34,DATA!$A$5:$C$3656,3,FALSE)</f>
        <v>670</v>
      </c>
      <c r="H34" s="35">
        <v>1</v>
      </c>
      <c r="I34" s="2">
        <v>1</v>
      </c>
      <c r="AL34" s="36"/>
    </row>
    <row r="35" spans="3:38" x14ac:dyDescent="0.2">
      <c r="C35" s="291"/>
      <c r="D35" s="251"/>
      <c r="E35" s="140">
        <v>0</v>
      </c>
      <c r="F35" s="156" t="s">
        <v>3484</v>
      </c>
      <c r="G35" s="178">
        <f>VLOOKUP('LP Model'!F35,DATA!$A$5:$C$3656,3,FALSE)</f>
        <v>870</v>
      </c>
      <c r="H35" s="35">
        <v>1</v>
      </c>
      <c r="I35" s="2">
        <v>1</v>
      </c>
      <c r="AL35" s="36"/>
    </row>
    <row r="36" spans="3:38" x14ac:dyDescent="0.2">
      <c r="C36" s="291"/>
      <c r="D36" s="251"/>
      <c r="E36" s="140">
        <v>0</v>
      </c>
      <c r="F36" s="156" t="s">
        <v>3485</v>
      </c>
      <c r="G36" s="178">
        <f>VLOOKUP('LP Model'!F36,DATA!$A$5:$C$3656,3,FALSE)</f>
        <v>740</v>
      </c>
      <c r="H36" s="35">
        <v>1</v>
      </c>
      <c r="I36" s="2">
        <v>1</v>
      </c>
      <c r="AL36" s="36"/>
    </row>
    <row r="37" spans="3:38" x14ac:dyDescent="0.2">
      <c r="C37" s="291"/>
      <c r="D37" s="251"/>
      <c r="E37" s="140">
        <v>0</v>
      </c>
      <c r="F37" s="156" t="s">
        <v>3486</v>
      </c>
      <c r="G37" s="178">
        <f>VLOOKUP('LP Model'!F37,DATA!$A$5:$C$3656,3,FALSE)</f>
        <v>790</v>
      </c>
      <c r="H37" s="35">
        <v>1</v>
      </c>
      <c r="I37" s="2">
        <v>1</v>
      </c>
      <c r="AL37" s="36"/>
    </row>
    <row r="38" spans="3:38" x14ac:dyDescent="0.2">
      <c r="C38" s="291"/>
      <c r="D38" s="251"/>
      <c r="E38" s="140">
        <v>0</v>
      </c>
      <c r="F38" s="156" t="s">
        <v>3487</v>
      </c>
      <c r="G38" s="178">
        <f>VLOOKUP('LP Model'!F38,DATA!$A$5:$C$3656,3,FALSE)</f>
        <v>750</v>
      </c>
      <c r="H38" s="35">
        <v>1</v>
      </c>
      <c r="I38" s="2">
        <v>1</v>
      </c>
      <c r="AL38" s="36"/>
    </row>
    <row r="39" spans="3:38" x14ac:dyDescent="0.2">
      <c r="C39" s="291"/>
      <c r="D39" s="251"/>
      <c r="E39" s="140">
        <v>0</v>
      </c>
      <c r="F39" s="156" t="s">
        <v>3488</v>
      </c>
      <c r="G39" s="178">
        <f>VLOOKUP('LP Model'!F39,DATA!$A$5:$C$3656,3,FALSE)</f>
        <v>800</v>
      </c>
      <c r="H39" s="35">
        <v>1</v>
      </c>
      <c r="I39" s="2">
        <v>1</v>
      </c>
      <c r="AL39" s="36"/>
    </row>
    <row r="40" spans="3:38" x14ac:dyDescent="0.2">
      <c r="C40" s="291"/>
      <c r="D40" s="251"/>
      <c r="E40" s="140">
        <v>0</v>
      </c>
      <c r="F40" s="156" t="s">
        <v>3489</v>
      </c>
      <c r="G40" s="178">
        <f>VLOOKUP('LP Model'!F40,DATA!$A$5:$C$3656,3,FALSE)</f>
        <v>750</v>
      </c>
      <c r="H40" s="35">
        <v>1</v>
      </c>
      <c r="I40" s="2">
        <v>1</v>
      </c>
      <c r="AL40" s="36"/>
    </row>
    <row r="41" spans="3:38" x14ac:dyDescent="0.2">
      <c r="C41" s="291"/>
      <c r="D41" s="251"/>
      <c r="E41" s="140">
        <v>0</v>
      </c>
      <c r="F41" s="156" t="s">
        <v>3490</v>
      </c>
      <c r="G41" s="178">
        <f>VLOOKUP('LP Model'!F41,DATA!$A$5:$C$3656,3,FALSE)</f>
        <v>800</v>
      </c>
      <c r="H41" s="35">
        <v>1</v>
      </c>
      <c r="I41" s="2">
        <v>1</v>
      </c>
      <c r="AL41" s="36"/>
    </row>
    <row r="42" spans="3:38" x14ac:dyDescent="0.2">
      <c r="C42" s="291"/>
      <c r="D42" s="251"/>
      <c r="E42" s="140">
        <v>0</v>
      </c>
      <c r="F42" s="156" t="s">
        <v>3491</v>
      </c>
      <c r="G42" s="178">
        <f>VLOOKUP('LP Model'!F42,DATA!$A$5:$C$3656,3,FALSE)</f>
        <v>740</v>
      </c>
      <c r="H42" s="35">
        <v>1</v>
      </c>
      <c r="I42" s="2">
        <v>1</v>
      </c>
      <c r="AL42" s="36"/>
    </row>
    <row r="43" spans="3:38" x14ac:dyDescent="0.2">
      <c r="C43" s="291"/>
      <c r="D43" s="251"/>
      <c r="E43" s="140">
        <v>0</v>
      </c>
      <c r="F43" s="156" t="s">
        <v>3492</v>
      </c>
      <c r="G43" s="178">
        <f>VLOOKUP('LP Model'!F43,DATA!$A$5:$C$3656,3,FALSE)</f>
        <v>770</v>
      </c>
      <c r="H43" s="35">
        <v>1</v>
      </c>
      <c r="I43" s="2">
        <v>1</v>
      </c>
      <c r="AL43" s="36"/>
    </row>
    <row r="44" spans="3:38" x14ac:dyDescent="0.2">
      <c r="C44" s="291"/>
      <c r="D44" s="251"/>
      <c r="E44" s="140">
        <v>0</v>
      </c>
      <c r="F44" s="156" t="s">
        <v>3493</v>
      </c>
      <c r="G44" s="178">
        <f>VLOOKUP('LP Model'!F44,DATA!$A$5:$C$3656,3,FALSE)</f>
        <v>580</v>
      </c>
      <c r="H44" s="35">
        <v>1</v>
      </c>
      <c r="I44" s="2">
        <v>1</v>
      </c>
      <c r="AL44" s="36"/>
    </row>
    <row r="45" spans="3:38" x14ac:dyDescent="0.2">
      <c r="C45" s="291"/>
      <c r="D45" s="251"/>
      <c r="E45" s="140">
        <v>0</v>
      </c>
      <c r="F45" s="156" t="s">
        <v>3494</v>
      </c>
      <c r="G45" s="178">
        <f>VLOOKUP('LP Model'!F45,DATA!$A$5:$C$3656,3,FALSE)</f>
        <v>560</v>
      </c>
      <c r="H45" s="35">
        <v>1</v>
      </c>
      <c r="I45" s="2">
        <v>1</v>
      </c>
      <c r="AL45" s="36"/>
    </row>
    <row r="46" spans="3:38" x14ac:dyDescent="0.2">
      <c r="C46" s="291"/>
      <c r="D46" s="251"/>
      <c r="E46" s="140">
        <v>0</v>
      </c>
      <c r="F46" s="156" t="s">
        <v>3495</v>
      </c>
      <c r="G46" s="178">
        <f>VLOOKUP('LP Model'!F46,DATA!$A$5:$C$3656,3,FALSE)</f>
        <v>550</v>
      </c>
      <c r="H46" s="35">
        <v>1</v>
      </c>
      <c r="I46" s="2">
        <v>1</v>
      </c>
      <c r="AL46" s="36"/>
    </row>
    <row r="47" spans="3:38" x14ac:dyDescent="0.2">
      <c r="C47" s="291"/>
      <c r="D47" s="251"/>
      <c r="E47" s="140">
        <v>0</v>
      </c>
      <c r="F47" s="156" t="s">
        <v>3496</v>
      </c>
      <c r="G47" s="178">
        <f>VLOOKUP('LP Model'!F47,DATA!$A$5:$C$3656,3,FALSE)</f>
        <v>700</v>
      </c>
      <c r="H47" s="35">
        <v>1</v>
      </c>
      <c r="I47" s="2">
        <v>1</v>
      </c>
      <c r="AL47" s="36"/>
    </row>
    <row r="48" spans="3:38" x14ac:dyDescent="0.2">
      <c r="C48" s="291"/>
      <c r="D48" s="251"/>
      <c r="E48" s="140">
        <v>0</v>
      </c>
      <c r="F48" s="156" t="s">
        <v>3497</v>
      </c>
      <c r="G48" s="178">
        <f>VLOOKUP('LP Model'!F48,DATA!$A$5:$C$3656,3,FALSE)</f>
        <v>800</v>
      </c>
      <c r="H48" s="35">
        <v>1</v>
      </c>
      <c r="I48" s="2">
        <v>1</v>
      </c>
      <c r="AL48" s="36"/>
    </row>
    <row r="49" spans="3:38" x14ac:dyDescent="0.2">
      <c r="C49" s="291"/>
      <c r="D49" s="251"/>
      <c r="E49" s="140">
        <v>0</v>
      </c>
      <c r="F49" s="156" t="s">
        <v>3498</v>
      </c>
      <c r="G49" s="178">
        <f>VLOOKUP('LP Model'!F49,DATA!$A$5:$C$3656,3,FALSE)</f>
        <v>850</v>
      </c>
      <c r="H49" s="35">
        <v>1</v>
      </c>
      <c r="I49" s="2">
        <v>1</v>
      </c>
      <c r="AL49" s="36"/>
    </row>
    <row r="50" spans="3:38" x14ac:dyDescent="0.2">
      <c r="C50" s="291"/>
      <c r="D50" s="251"/>
      <c r="E50" s="140">
        <v>0</v>
      </c>
      <c r="F50" s="156" t="s">
        <v>3499</v>
      </c>
      <c r="G50" s="178">
        <f>VLOOKUP('LP Model'!F50,DATA!$A$5:$C$3656,3,FALSE)</f>
        <v>570</v>
      </c>
      <c r="H50" s="35">
        <v>1</v>
      </c>
      <c r="I50" s="2">
        <v>1</v>
      </c>
      <c r="AL50" s="36"/>
    </row>
    <row r="51" spans="3:38" x14ac:dyDescent="0.2">
      <c r="C51" s="291"/>
      <c r="D51" s="251"/>
      <c r="E51" s="140">
        <v>0</v>
      </c>
      <c r="F51" s="156" t="s">
        <v>3500</v>
      </c>
      <c r="G51" s="178">
        <f>VLOOKUP('LP Model'!F51,DATA!$A$5:$C$3656,3,FALSE)</f>
        <v>590</v>
      </c>
      <c r="H51" s="35">
        <v>1</v>
      </c>
      <c r="I51" s="2">
        <v>1</v>
      </c>
      <c r="AL51" s="36"/>
    </row>
    <row r="52" spans="3:38" x14ac:dyDescent="0.2">
      <c r="C52" s="291"/>
      <c r="D52" s="251"/>
      <c r="E52" s="140">
        <v>0</v>
      </c>
      <c r="F52" s="156" t="s">
        <v>3501</v>
      </c>
      <c r="G52" s="178">
        <f>VLOOKUP('LP Model'!F52,DATA!$A$5:$C$3656,3,FALSE)</f>
        <v>640</v>
      </c>
      <c r="H52" s="35">
        <v>1</v>
      </c>
      <c r="I52" s="2">
        <v>1</v>
      </c>
      <c r="AL52" s="36"/>
    </row>
    <row r="53" spans="3:38" x14ac:dyDescent="0.2">
      <c r="C53" s="291"/>
      <c r="D53" s="251"/>
      <c r="E53" s="140">
        <v>0</v>
      </c>
      <c r="F53" s="156" t="s">
        <v>3502</v>
      </c>
      <c r="G53" s="178">
        <f>VLOOKUP('LP Model'!F53,DATA!$A$5:$C$3656,3,FALSE)</f>
        <v>670</v>
      </c>
      <c r="H53" s="35">
        <v>1</v>
      </c>
      <c r="I53" s="2">
        <v>1</v>
      </c>
      <c r="AL53" s="36"/>
    </row>
    <row r="54" spans="3:38" x14ac:dyDescent="0.2">
      <c r="C54" s="291"/>
      <c r="D54" s="251"/>
      <c r="E54" s="140">
        <v>0</v>
      </c>
      <c r="F54" s="156" t="s">
        <v>3503</v>
      </c>
      <c r="G54" s="178">
        <f>VLOOKUP('LP Model'!F54,DATA!$A$5:$C$3656,3,FALSE)</f>
        <v>700</v>
      </c>
      <c r="H54" s="35">
        <v>1</v>
      </c>
      <c r="I54" s="2">
        <v>1</v>
      </c>
      <c r="AL54" s="36"/>
    </row>
    <row r="55" spans="3:38" x14ac:dyDescent="0.2">
      <c r="C55" s="291"/>
      <c r="D55" s="251"/>
      <c r="E55" s="140">
        <v>0</v>
      </c>
      <c r="F55" s="156" t="s">
        <v>3504</v>
      </c>
      <c r="G55" s="178">
        <f>VLOOKUP('LP Model'!F55,DATA!$A$5:$C$3656,3,FALSE)</f>
        <v>850</v>
      </c>
      <c r="H55" s="35">
        <v>1</v>
      </c>
      <c r="I55" s="2">
        <v>1</v>
      </c>
      <c r="AL55" s="36"/>
    </row>
    <row r="56" spans="3:38" x14ac:dyDescent="0.2">
      <c r="C56" s="291"/>
      <c r="D56" s="251"/>
      <c r="E56" s="140">
        <v>0</v>
      </c>
      <c r="F56" s="156" t="s">
        <v>3505</v>
      </c>
      <c r="G56" s="178">
        <f>VLOOKUP('LP Model'!F56,DATA!$A$5:$C$3656,3,FALSE)</f>
        <v>640</v>
      </c>
      <c r="H56" s="35">
        <v>1</v>
      </c>
      <c r="I56" s="2">
        <v>1</v>
      </c>
      <c r="AL56" s="36"/>
    </row>
    <row r="57" spans="3:38" x14ac:dyDescent="0.2">
      <c r="C57" s="291"/>
      <c r="D57" s="251"/>
      <c r="E57" s="140">
        <v>0</v>
      </c>
      <c r="F57" s="156" t="s">
        <v>3506</v>
      </c>
      <c r="G57" s="178">
        <f>VLOOKUP('LP Model'!F57,DATA!$A$5:$C$3656,3,FALSE)</f>
        <v>670</v>
      </c>
      <c r="H57" s="35">
        <v>1</v>
      </c>
      <c r="I57" s="2">
        <v>1</v>
      </c>
      <c r="AL57" s="36"/>
    </row>
    <row r="58" spans="3:38" x14ac:dyDescent="0.2">
      <c r="C58" s="291"/>
      <c r="D58" s="251"/>
      <c r="E58" s="140">
        <v>0</v>
      </c>
      <c r="F58" s="156" t="s">
        <v>3507</v>
      </c>
      <c r="G58" s="178">
        <f>VLOOKUP('LP Model'!F58,DATA!$A$5:$C$3656,3,FALSE)</f>
        <v>700</v>
      </c>
      <c r="H58" s="35">
        <v>1</v>
      </c>
      <c r="I58" s="2">
        <v>1</v>
      </c>
      <c r="AL58" s="36"/>
    </row>
    <row r="59" spans="3:38" x14ac:dyDescent="0.2">
      <c r="C59" s="291"/>
      <c r="D59" s="251"/>
      <c r="E59" s="140">
        <v>0</v>
      </c>
      <c r="F59" s="156" t="s">
        <v>3508</v>
      </c>
      <c r="G59" s="178">
        <f>VLOOKUP('LP Model'!F59,DATA!$A$5:$C$3656,3,FALSE)</f>
        <v>900</v>
      </c>
      <c r="H59" s="35">
        <v>1</v>
      </c>
      <c r="I59" s="2">
        <v>1</v>
      </c>
      <c r="AL59" s="36"/>
    </row>
    <row r="60" spans="3:38" x14ac:dyDescent="0.2">
      <c r="C60" s="291"/>
      <c r="D60" s="251"/>
      <c r="E60" s="140">
        <v>0</v>
      </c>
      <c r="F60" s="156" t="s">
        <v>3509</v>
      </c>
      <c r="G60" s="178">
        <f>VLOOKUP('LP Model'!F60,DATA!$A$5:$C$3656,3,FALSE)</f>
        <v>770</v>
      </c>
      <c r="H60" s="35">
        <v>1</v>
      </c>
      <c r="I60" s="2">
        <v>1</v>
      </c>
      <c r="AL60" s="36"/>
    </row>
    <row r="61" spans="3:38" x14ac:dyDescent="0.2">
      <c r="C61" s="291"/>
      <c r="D61" s="251"/>
      <c r="E61" s="140">
        <v>0</v>
      </c>
      <c r="F61" s="156" t="s">
        <v>3510</v>
      </c>
      <c r="G61" s="178">
        <f>VLOOKUP('LP Model'!F61,DATA!$A$5:$C$3656,3,FALSE)</f>
        <v>820</v>
      </c>
      <c r="H61" s="35">
        <v>1</v>
      </c>
      <c r="I61" s="2">
        <v>1</v>
      </c>
      <c r="AL61" s="36"/>
    </row>
    <row r="62" spans="3:38" x14ac:dyDescent="0.2">
      <c r="C62" s="291"/>
      <c r="D62" s="251"/>
      <c r="E62" s="140">
        <v>0</v>
      </c>
      <c r="F62" s="156" t="s">
        <v>3511</v>
      </c>
      <c r="G62" s="178">
        <f>VLOOKUP('LP Model'!F62,DATA!$A$5:$C$3656,3,FALSE)</f>
        <v>780</v>
      </c>
      <c r="H62" s="35">
        <v>1</v>
      </c>
      <c r="I62" s="2">
        <v>1</v>
      </c>
      <c r="AL62" s="36"/>
    </row>
    <row r="63" spans="3:38" x14ac:dyDescent="0.2">
      <c r="C63" s="291"/>
      <c r="D63" s="251"/>
      <c r="E63" s="140">
        <v>0</v>
      </c>
      <c r="F63" s="156" t="s">
        <v>3512</v>
      </c>
      <c r="G63" s="178">
        <f>VLOOKUP('LP Model'!F63,DATA!$A$5:$C$3656,3,FALSE)</f>
        <v>830</v>
      </c>
      <c r="H63" s="35">
        <v>1</v>
      </c>
      <c r="I63" s="2">
        <v>1</v>
      </c>
      <c r="AL63" s="36"/>
    </row>
    <row r="64" spans="3:38" x14ac:dyDescent="0.2">
      <c r="C64" s="291"/>
      <c r="D64" s="251"/>
      <c r="E64" s="140">
        <v>0</v>
      </c>
      <c r="F64" s="156" t="s">
        <v>3513</v>
      </c>
      <c r="G64" s="178">
        <f>VLOOKUP('LP Model'!F64,DATA!$A$5:$C$3656,3,FALSE)</f>
        <v>780</v>
      </c>
      <c r="H64" s="35">
        <v>1</v>
      </c>
      <c r="I64" s="2">
        <v>1</v>
      </c>
      <c r="AL64" s="36"/>
    </row>
    <row r="65" spans="3:38" x14ac:dyDescent="0.2">
      <c r="C65" s="291"/>
      <c r="D65" s="251"/>
      <c r="E65" s="140">
        <v>0</v>
      </c>
      <c r="F65" s="156" t="s">
        <v>3514</v>
      </c>
      <c r="G65" s="178">
        <f>VLOOKUP('LP Model'!F65,DATA!$A$5:$C$3656,3,FALSE)</f>
        <v>830</v>
      </c>
      <c r="H65" s="35">
        <v>1</v>
      </c>
      <c r="I65" s="2">
        <v>1</v>
      </c>
      <c r="AL65" s="36"/>
    </row>
    <row r="66" spans="3:38" x14ac:dyDescent="0.2">
      <c r="C66" s="291"/>
      <c r="D66" s="251"/>
      <c r="E66" s="140">
        <v>0</v>
      </c>
      <c r="F66" s="156" t="s">
        <v>3515</v>
      </c>
      <c r="G66" s="178">
        <f>VLOOKUP('LP Model'!F66,DATA!$A$5:$C$3656,3,FALSE)</f>
        <v>770</v>
      </c>
      <c r="H66" s="35">
        <v>1</v>
      </c>
      <c r="I66" s="2">
        <v>1</v>
      </c>
      <c r="AL66" s="36"/>
    </row>
    <row r="67" spans="3:38" x14ac:dyDescent="0.2">
      <c r="C67" s="291"/>
      <c r="D67" s="251"/>
      <c r="E67" s="140">
        <v>0</v>
      </c>
      <c r="F67" s="156" t="s">
        <v>3516</v>
      </c>
      <c r="G67" s="178">
        <f>VLOOKUP('LP Model'!F67,DATA!$A$5:$C$3656,3,FALSE)</f>
        <v>800</v>
      </c>
      <c r="H67" s="35">
        <v>1</v>
      </c>
      <c r="I67" s="2">
        <v>1</v>
      </c>
      <c r="AL67" s="36"/>
    </row>
    <row r="68" spans="3:38" x14ac:dyDescent="0.2">
      <c r="C68" s="291"/>
      <c r="D68" s="251"/>
      <c r="E68" s="140">
        <v>0</v>
      </c>
      <c r="F68" s="156" t="s">
        <v>3517</v>
      </c>
      <c r="G68" s="178">
        <f>VLOOKUP('LP Model'!F68,DATA!$A$5:$C$3656,3,FALSE)</f>
        <v>680</v>
      </c>
      <c r="H68" s="35">
        <v>1</v>
      </c>
      <c r="I68" s="2">
        <v>1</v>
      </c>
      <c r="AL68" s="36"/>
    </row>
    <row r="69" spans="3:38" x14ac:dyDescent="0.2">
      <c r="C69" s="291"/>
      <c r="D69" s="251"/>
      <c r="E69" s="140">
        <v>0</v>
      </c>
      <c r="F69" s="156" t="s">
        <v>3518</v>
      </c>
      <c r="G69" s="178">
        <f>VLOOKUP('LP Model'!F69,DATA!$A$5:$C$3656,3,FALSE)</f>
        <v>630</v>
      </c>
      <c r="H69" s="35">
        <v>1</v>
      </c>
      <c r="I69" s="2">
        <v>1</v>
      </c>
      <c r="AL69" s="36"/>
    </row>
    <row r="70" spans="3:38" x14ac:dyDescent="0.2">
      <c r="C70" s="291"/>
      <c r="D70" s="251"/>
      <c r="E70" s="140">
        <v>0</v>
      </c>
      <c r="F70" s="156" t="s">
        <v>3519</v>
      </c>
      <c r="G70" s="178">
        <f>VLOOKUP('LP Model'!F70,DATA!$A$5:$C$3656,3,FALSE)</f>
        <v>620</v>
      </c>
      <c r="H70" s="35">
        <v>1</v>
      </c>
      <c r="I70" s="2">
        <v>1</v>
      </c>
      <c r="AL70" s="36"/>
    </row>
    <row r="71" spans="3:38" x14ac:dyDescent="0.2">
      <c r="C71" s="291"/>
      <c r="D71" s="251"/>
      <c r="E71" s="140">
        <v>0</v>
      </c>
      <c r="F71" s="156" t="s">
        <v>3520</v>
      </c>
      <c r="G71" s="178">
        <f>VLOOKUP('LP Model'!F71,DATA!$A$5:$C$3656,3,FALSE)</f>
        <v>770</v>
      </c>
      <c r="H71" s="35">
        <v>1</v>
      </c>
      <c r="I71" s="2">
        <v>1</v>
      </c>
      <c r="AL71" s="36"/>
    </row>
    <row r="72" spans="3:38" x14ac:dyDescent="0.2">
      <c r="C72" s="291"/>
      <c r="D72" s="251"/>
      <c r="E72" s="140">
        <v>0</v>
      </c>
      <c r="F72" s="156" t="s">
        <v>3521</v>
      </c>
      <c r="G72" s="178">
        <f>VLOOKUP('LP Model'!F72,DATA!$A$5:$C$3656,3,FALSE)</f>
        <v>870</v>
      </c>
      <c r="H72" s="35">
        <v>1</v>
      </c>
      <c r="I72" s="2">
        <v>1</v>
      </c>
      <c r="AL72" s="36"/>
    </row>
    <row r="73" spans="3:38" x14ac:dyDescent="0.2">
      <c r="C73" s="291"/>
      <c r="D73" s="251"/>
      <c r="E73" s="140">
        <v>0</v>
      </c>
      <c r="F73" s="156" t="s">
        <v>3522</v>
      </c>
      <c r="G73" s="178">
        <f>VLOOKUP('LP Model'!F73,DATA!$A$5:$C$3656,3,FALSE)</f>
        <v>920</v>
      </c>
      <c r="H73" s="35">
        <v>1</v>
      </c>
      <c r="I73" s="2">
        <v>1</v>
      </c>
      <c r="AL73" s="36"/>
    </row>
    <row r="74" spans="3:38" x14ac:dyDescent="0.2">
      <c r="C74" s="291"/>
      <c r="D74" s="251"/>
      <c r="E74" s="140">
        <v>0</v>
      </c>
      <c r="F74" s="156" t="s">
        <v>3523</v>
      </c>
      <c r="G74" s="178">
        <f>VLOOKUP('LP Model'!F74,DATA!$A$5:$C$3656,3,FALSE)</f>
        <v>640</v>
      </c>
      <c r="H74" s="35">
        <v>1</v>
      </c>
      <c r="I74" s="2">
        <v>1</v>
      </c>
      <c r="AL74" s="36"/>
    </row>
    <row r="75" spans="3:38" x14ac:dyDescent="0.2">
      <c r="C75" s="291"/>
      <c r="D75" s="251"/>
      <c r="E75" s="140">
        <v>0</v>
      </c>
      <c r="F75" s="156" t="s">
        <v>3524</v>
      </c>
      <c r="G75" s="178">
        <f>VLOOKUP('LP Model'!F75,DATA!$A$5:$C$3656,3,FALSE)</f>
        <v>660</v>
      </c>
      <c r="H75" s="35">
        <v>1</v>
      </c>
      <c r="I75" s="2">
        <v>1</v>
      </c>
      <c r="AL75" s="36"/>
    </row>
    <row r="76" spans="3:38" x14ac:dyDescent="0.2">
      <c r="C76" s="291"/>
      <c r="D76" s="251"/>
      <c r="E76" s="140">
        <v>0</v>
      </c>
      <c r="F76" s="156" t="s">
        <v>3525</v>
      </c>
      <c r="G76" s="178">
        <f>VLOOKUP('LP Model'!F76,DATA!$A$5:$C$3656,3,FALSE)</f>
        <v>710</v>
      </c>
      <c r="H76" s="35">
        <v>1</v>
      </c>
      <c r="I76" s="2">
        <v>1</v>
      </c>
      <c r="AL76" s="36"/>
    </row>
    <row r="77" spans="3:38" x14ac:dyDescent="0.2">
      <c r="C77" s="291"/>
      <c r="D77" s="251"/>
      <c r="E77" s="140">
        <v>0</v>
      </c>
      <c r="F77" s="156" t="s">
        <v>3526</v>
      </c>
      <c r="G77" s="178">
        <f>VLOOKUP('LP Model'!F77,DATA!$A$5:$C$3656,3,FALSE)</f>
        <v>740</v>
      </c>
      <c r="H77" s="35">
        <v>1</v>
      </c>
      <c r="I77" s="2">
        <v>1</v>
      </c>
      <c r="AL77" s="36"/>
    </row>
    <row r="78" spans="3:38" x14ac:dyDescent="0.2">
      <c r="C78" s="291"/>
      <c r="D78" s="251"/>
      <c r="E78" s="140">
        <v>0</v>
      </c>
      <c r="F78" s="156" t="s">
        <v>3527</v>
      </c>
      <c r="G78" s="178">
        <f>VLOOKUP('LP Model'!F78,DATA!$A$5:$C$3656,3,FALSE)</f>
        <v>770</v>
      </c>
      <c r="H78" s="35">
        <v>1</v>
      </c>
      <c r="I78" s="2">
        <v>1</v>
      </c>
      <c r="AL78" s="36"/>
    </row>
    <row r="79" spans="3:38" x14ac:dyDescent="0.2">
      <c r="C79" s="291"/>
      <c r="D79" s="251"/>
      <c r="E79" s="140">
        <v>0</v>
      </c>
      <c r="F79" s="156" t="s">
        <v>3528</v>
      </c>
      <c r="G79" s="178">
        <f>VLOOKUP('LP Model'!F79,DATA!$A$5:$C$3656,3,FALSE)</f>
        <v>920</v>
      </c>
      <c r="H79" s="35">
        <v>1</v>
      </c>
      <c r="I79" s="2">
        <v>1</v>
      </c>
      <c r="AL79" s="36"/>
    </row>
    <row r="80" spans="3:38" x14ac:dyDescent="0.2">
      <c r="C80" s="291"/>
      <c r="D80" s="251"/>
      <c r="E80" s="140">
        <v>0</v>
      </c>
      <c r="F80" s="156" t="s">
        <v>3529</v>
      </c>
      <c r="G80" s="178">
        <f>VLOOKUP('LP Model'!F80,DATA!$A$5:$C$3656,3,FALSE)</f>
        <v>710</v>
      </c>
      <c r="H80" s="35">
        <v>1</v>
      </c>
      <c r="I80" s="2">
        <v>1</v>
      </c>
      <c r="AL80" s="36"/>
    </row>
    <row r="81" spans="3:38" x14ac:dyDescent="0.2">
      <c r="C81" s="291"/>
      <c r="D81" s="251"/>
      <c r="E81" s="140">
        <v>0</v>
      </c>
      <c r="F81" s="156" t="s">
        <v>3530</v>
      </c>
      <c r="G81" s="178">
        <f>VLOOKUP('LP Model'!F81,DATA!$A$5:$C$3656,3,FALSE)</f>
        <v>740</v>
      </c>
      <c r="H81" s="35">
        <v>1</v>
      </c>
      <c r="I81" s="2">
        <v>1</v>
      </c>
      <c r="AL81" s="36"/>
    </row>
    <row r="82" spans="3:38" x14ac:dyDescent="0.2">
      <c r="C82" s="291"/>
      <c r="D82" s="251"/>
      <c r="E82" s="140">
        <v>0</v>
      </c>
      <c r="F82" s="156" t="s">
        <v>3531</v>
      </c>
      <c r="G82" s="178">
        <f>VLOOKUP('LP Model'!F82,DATA!$A$5:$C$3656,3,FALSE)</f>
        <v>770</v>
      </c>
      <c r="H82" s="35">
        <v>1</v>
      </c>
      <c r="I82" s="2">
        <v>1</v>
      </c>
      <c r="AL82" s="36"/>
    </row>
    <row r="83" spans="3:38" x14ac:dyDescent="0.2">
      <c r="C83" s="291"/>
      <c r="D83" s="251"/>
      <c r="E83" s="140">
        <v>0</v>
      </c>
      <c r="F83" s="156" t="s">
        <v>3532</v>
      </c>
      <c r="G83" s="178">
        <f>VLOOKUP('LP Model'!F83,DATA!$A$5:$C$3656,3,FALSE)</f>
        <v>970</v>
      </c>
      <c r="H83" s="35">
        <v>1</v>
      </c>
      <c r="I83" s="2">
        <v>1</v>
      </c>
      <c r="AL83" s="36"/>
    </row>
    <row r="84" spans="3:38" x14ac:dyDescent="0.2">
      <c r="C84" s="291"/>
      <c r="D84" s="251"/>
      <c r="E84" s="140">
        <v>0</v>
      </c>
      <c r="F84" s="156" t="s">
        <v>3533</v>
      </c>
      <c r="G84" s="178">
        <f>VLOOKUP('LP Model'!F84,DATA!$A$5:$C$3656,3,FALSE)</f>
        <v>840</v>
      </c>
      <c r="H84" s="35">
        <v>1</v>
      </c>
      <c r="I84" s="2">
        <v>1</v>
      </c>
      <c r="AL84" s="36"/>
    </row>
    <row r="85" spans="3:38" x14ac:dyDescent="0.2">
      <c r="C85" s="291"/>
      <c r="D85" s="251"/>
      <c r="E85" s="140">
        <v>0</v>
      </c>
      <c r="F85" s="156" t="s">
        <v>3534</v>
      </c>
      <c r="G85" s="178">
        <f>VLOOKUP('LP Model'!F85,DATA!$A$5:$C$3656,3,FALSE)</f>
        <v>890</v>
      </c>
      <c r="H85" s="35">
        <v>1</v>
      </c>
      <c r="I85" s="2">
        <v>1</v>
      </c>
      <c r="AL85" s="36"/>
    </row>
    <row r="86" spans="3:38" x14ac:dyDescent="0.2">
      <c r="C86" s="291"/>
      <c r="D86" s="251"/>
      <c r="E86" s="140">
        <v>0</v>
      </c>
      <c r="F86" s="156" t="s">
        <v>3535</v>
      </c>
      <c r="G86" s="178">
        <f>VLOOKUP('LP Model'!F86,DATA!$A$5:$C$3656,3,FALSE)</f>
        <v>850</v>
      </c>
      <c r="H86" s="35">
        <v>1</v>
      </c>
      <c r="I86" s="2">
        <v>1</v>
      </c>
      <c r="AL86" s="36"/>
    </row>
    <row r="87" spans="3:38" x14ac:dyDescent="0.2">
      <c r="C87" s="291"/>
      <c r="D87" s="251"/>
      <c r="E87" s="140">
        <v>0</v>
      </c>
      <c r="F87" s="156" t="s">
        <v>3536</v>
      </c>
      <c r="G87" s="178">
        <f>VLOOKUP('LP Model'!F87,DATA!$A$5:$C$3656,3,FALSE)</f>
        <v>900</v>
      </c>
      <c r="H87" s="35">
        <v>1</v>
      </c>
      <c r="I87" s="2">
        <v>1</v>
      </c>
      <c r="AL87" s="36"/>
    </row>
    <row r="88" spans="3:38" x14ac:dyDescent="0.2">
      <c r="C88" s="291"/>
      <c r="D88" s="251"/>
      <c r="E88" s="140">
        <v>0</v>
      </c>
      <c r="F88" s="156" t="s">
        <v>3537</v>
      </c>
      <c r="G88" s="178">
        <f>VLOOKUP('LP Model'!F88,DATA!$A$5:$C$3656,3,FALSE)</f>
        <v>850</v>
      </c>
      <c r="H88" s="35">
        <v>1</v>
      </c>
      <c r="I88" s="2">
        <v>1</v>
      </c>
      <c r="AL88" s="36"/>
    </row>
    <row r="89" spans="3:38" x14ac:dyDescent="0.2">
      <c r="C89" s="291"/>
      <c r="D89" s="251"/>
      <c r="E89" s="140">
        <v>0</v>
      </c>
      <c r="F89" s="156" t="s">
        <v>3538</v>
      </c>
      <c r="G89" s="178">
        <f>VLOOKUP('LP Model'!F89,DATA!$A$5:$C$3656,3,FALSE)</f>
        <v>900</v>
      </c>
      <c r="H89" s="35">
        <v>1</v>
      </c>
      <c r="I89" s="2">
        <v>1</v>
      </c>
      <c r="AL89" s="36"/>
    </row>
    <row r="90" spans="3:38" x14ac:dyDescent="0.2">
      <c r="C90" s="291"/>
      <c r="D90" s="251"/>
      <c r="E90" s="140">
        <v>0</v>
      </c>
      <c r="F90" s="156" t="s">
        <v>3539</v>
      </c>
      <c r="G90" s="178">
        <f>VLOOKUP('LP Model'!F90,DATA!$A$5:$C$3656,3,FALSE)</f>
        <v>840</v>
      </c>
      <c r="H90" s="35">
        <v>1</v>
      </c>
      <c r="I90" s="2">
        <v>1</v>
      </c>
      <c r="AL90" s="36"/>
    </row>
    <row r="91" spans="3:38" x14ac:dyDescent="0.2">
      <c r="C91" s="291"/>
      <c r="D91" s="251"/>
      <c r="E91" s="140">
        <v>0</v>
      </c>
      <c r="F91" s="156" t="s">
        <v>3540</v>
      </c>
      <c r="G91" s="178">
        <f>VLOOKUP('LP Model'!F91,DATA!$A$5:$C$3656,3,FALSE)</f>
        <v>870</v>
      </c>
      <c r="H91" s="35">
        <v>1</v>
      </c>
      <c r="I91" s="2">
        <v>1</v>
      </c>
      <c r="AL91" s="36"/>
    </row>
    <row r="92" spans="3:38" x14ac:dyDescent="0.2">
      <c r="C92" s="291"/>
      <c r="D92" s="251"/>
      <c r="E92" s="140">
        <v>0</v>
      </c>
      <c r="F92" s="156" t="s">
        <v>3541</v>
      </c>
      <c r="G92" s="178">
        <f>VLOOKUP('LP Model'!F92,DATA!$A$5:$C$3656,3,FALSE)</f>
        <v>755</v>
      </c>
      <c r="H92" s="35">
        <v>1</v>
      </c>
      <c r="I92" s="2">
        <v>1</v>
      </c>
      <c r="AL92" s="36"/>
    </row>
    <row r="93" spans="3:38" x14ac:dyDescent="0.2">
      <c r="C93" s="291"/>
      <c r="D93" s="251"/>
      <c r="E93" s="140">
        <v>0</v>
      </c>
      <c r="F93" s="156" t="s">
        <v>3542</v>
      </c>
      <c r="G93" s="178">
        <f>VLOOKUP('LP Model'!F93,DATA!$A$5:$C$3656,3,FALSE)</f>
        <v>710</v>
      </c>
      <c r="H93" s="35">
        <v>1</v>
      </c>
      <c r="I93" s="2">
        <v>1</v>
      </c>
      <c r="AL93" s="36"/>
    </row>
    <row r="94" spans="3:38" x14ac:dyDescent="0.2">
      <c r="C94" s="291"/>
      <c r="D94" s="251"/>
      <c r="E94" s="140">
        <v>0</v>
      </c>
      <c r="F94" s="156" t="s">
        <v>3543</v>
      </c>
      <c r="G94" s="178">
        <f>VLOOKUP('LP Model'!F94,DATA!$A$5:$C$3656,3,FALSE)</f>
        <v>700</v>
      </c>
      <c r="H94" s="35">
        <v>1</v>
      </c>
      <c r="I94" s="2">
        <v>1</v>
      </c>
      <c r="AL94" s="36"/>
    </row>
    <row r="95" spans="3:38" x14ac:dyDescent="0.2">
      <c r="C95" s="291"/>
      <c r="D95" s="251"/>
      <c r="E95" s="140">
        <v>0</v>
      </c>
      <c r="F95" s="156" t="s">
        <v>3544</v>
      </c>
      <c r="G95" s="178">
        <f>VLOOKUP('LP Model'!F95,DATA!$A$5:$C$3656,3,FALSE)</f>
        <v>850</v>
      </c>
      <c r="H95" s="35">
        <v>1</v>
      </c>
      <c r="I95" s="2">
        <v>1</v>
      </c>
      <c r="AL95" s="36"/>
    </row>
    <row r="96" spans="3:38" x14ac:dyDescent="0.2">
      <c r="C96" s="291"/>
      <c r="D96" s="251"/>
      <c r="E96" s="140">
        <v>0</v>
      </c>
      <c r="F96" s="156" t="s">
        <v>3545</v>
      </c>
      <c r="G96" s="178">
        <f>VLOOKUP('LP Model'!F96,DATA!$A$5:$C$3656,3,FALSE)</f>
        <v>950</v>
      </c>
      <c r="H96" s="35">
        <v>1</v>
      </c>
      <c r="I96" s="2">
        <v>1</v>
      </c>
      <c r="AL96" s="36"/>
    </row>
    <row r="97" spans="3:38" x14ac:dyDescent="0.2">
      <c r="C97" s="291"/>
      <c r="D97" s="251"/>
      <c r="E97" s="140">
        <v>0</v>
      </c>
      <c r="F97" s="156" t="s">
        <v>3546</v>
      </c>
      <c r="G97" s="178">
        <f>VLOOKUP('LP Model'!F97,DATA!$A$5:$C$3656,3,FALSE)</f>
        <v>1000</v>
      </c>
      <c r="H97" s="35">
        <v>1</v>
      </c>
      <c r="I97" s="2">
        <v>1</v>
      </c>
      <c r="AL97" s="36"/>
    </row>
    <row r="98" spans="3:38" x14ac:dyDescent="0.2">
      <c r="C98" s="291"/>
      <c r="D98" s="251"/>
      <c r="E98" s="140">
        <v>0</v>
      </c>
      <c r="F98" s="156" t="s">
        <v>3547</v>
      </c>
      <c r="G98" s="178">
        <f>VLOOKUP('LP Model'!F98,DATA!$A$5:$C$3656,3,FALSE)</f>
        <v>720</v>
      </c>
      <c r="H98" s="35">
        <v>1</v>
      </c>
      <c r="I98" s="2">
        <v>1</v>
      </c>
      <c r="AL98" s="36"/>
    </row>
    <row r="99" spans="3:38" x14ac:dyDescent="0.2">
      <c r="C99" s="291"/>
      <c r="D99" s="251"/>
      <c r="E99" s="140">
        <v>0</v>
      </c>
      <c r="F99" s="156" t="s">
        <v>3548</v>
      </c>
      <c r="G99" s="178">
        <f>VLOOKUP('LP Model'!F99,DATA!$A$5:$C$3656,3,FALSE)</f>
        <v>740</v>
      </c>
      <c r="H99" s="35">
        <v>1</v>
      </c>
      <c r="I99" s="2">
        <v>1</v>
      </c>
      <c r="AL99" s="36"/>
    </row>
    <row r="100" spans="3:38" x14ac:dyDescent="0.2">
      <c r="C100" s="291"/>
      <c r="D100" s="251"/>
      <c r="E100" s="140">
        <v>0</v>
      </c>
      <c r="F100" s="156" t="s">
        <v>3549</v>
      </c>
      <c r="G100" s="178">
        <f>VLOOKUP('LP Model'!F100,DATA!$A$5:$C$3656,3,FALSE)</f>
        <v>790</v>
      </c>
      <c r="H100" s="35">
        <v>1</v>
      </c>
      <c r="I100" s="2">
        <v>1</v>
      </c>
      <c r="AL100" s="36"/>
    </row>
    <row r="101" spans="3:38" x14ac:dyDescent="0.2">
      <c r="C101" s="291"/>
      <c r="D101" s="251"/>
      <c r="E101" s="140">
        <v>0</v>
      </c>
      <c r="F101" s="156" t="s">
        <v>3550</v>
      </c>
      <c r="G101" s="178">
        <f>VLOOKUP('LP Model'!F101,DATA!$A$5:$C$3656,3,FALSE)</f>
        <v>820</v>
      </c>
      <c r="H101" s="35">
        <v>1</v>
      </c>
      <c r="I101" s="2">
        <v>1</v>
      </c>
      <c r="AL101" s="36"/>
    </row>
    <row r="102" spans="3:38" x14ac:dyDescent="0.2">
      <c r="C102" s="291"/>
      <c r="D102" s="251"/>
      <c r="E102" s="140">
        <v>0</v>
      </c>
      <c r="F102" s="156" t="s">
        <v>3551</v>
      </c>
      <c r="G102" s="178">
        <f>VLOOKUP('LP Model'!F102,DATA!$A$5:$C$3656,3,FALSE)</f>
        <v>850</v>
      </c>
      <c r="H102" s="35">
        <v>1</v>
      </c>
      <c r="I102" s="2">
        <v>1</v>
      </c>
      <c r="AL102" s="36"/>
    </row>
    <row r="103" spans="3:38" x14ac:dyDescent="0.2">
      <c r="C103" s="291"/>
      <c r="D103" s="251"/>
      <c r="E103" s="140">
        <v>0</v>
      </c>
      <c r="F103" s="156" t="s">
        <v>3552</v>
      </c>
      <c r="G103" s="178">
        <f>VLOOKUP('LP Model'!F103,DATA!$A$5:$C$3656,3,FALSE)</f>
        <v>1000</v>
      </c>
      <c r="H103" s="35">
        <v>1</v>
      </c>
      <c r="I103" s="2">
        <v>1</v>
      </c>
      <c r="AL103" s="36"/>
    </row>
    <row r="104" spans="3:38" x14ac:dyDescent="0.2">
      <c r="C104" s="291"/>
      <c r="D104" s="251"/>
      <c r="E104" s="140">
        <v>0</v>
      </c>
      <c r="F104" s="156" t="s">
        <v>3553</v>
      </c>
      <c r="G104" s="178">
        <f>VLOOKUP('LP Model'!F104,DATA!$A$5:$C$3656,3,FALSE)</f>
        <v>790</v>
      </c>
      <c r="H104" s="35">
        <v>1</v>
      </c>
      <c r="I104" s="2">
        <v>1</v>
      </c>
      <c r="AL104" s="36"/>
    </row>
    <row r="105" spans="3:38" x14ac:dyDescent="0.2">
      <c r="C105" s="291"/>
      <c r="D105" s="251"/>
      <c r="E105" s="140">
        <v>0</v>
      </c>
      <c r="F105" s="156" t="s">
        <v>3554</v>
      </c>
      <c r="G105" s="178">
        <f>VLOOKUP('LP Model'!F105,DATA!$A$5:$C$3656,3,FALSE)</f>
        <v>820</v>
      </c>
      <c r="H105" s="35">
        <v>1</v>
      </c>
      <c r="I105" s="2">
        <v>1</v>
      </c>
      <c r="AL105" s="36"/>
    </row>
    <row r="106" spans="3:38" x14ac:dyDescent="0.2">
      <c r="C106" s="291"/>
      <c r="D106" s="251"/>
      <c r="E106" s="140">
        <v>0</v>
      </c>
      <c r="F106" s="156" t="s">
        <v>3555</v>
      </c>
      <c r="G106" s="178">
        <f>VLOOKUP('LP Model'!F106,DATA!$A$5:$C$3656,3,FALSE)</f>
        <v>850</v>
      </c>
      <c r="H106" s="35">
        <v>1</v>
      </c>
      <c r="I106" s="2">
        <v>1</v>
      </c>
      <c r="AL106" s="36"/>
    </row>
    <row r="107" spans="3:38" x14ac:dyDescent="0.2">
      <c r="C107" s="291"/>
      <c r="D107" s="251"/>
      <c r="E107" s="140">
        <v>0</v>
      </c>
      <c r="F107" s="156" t="s">
        <v>3556</v>
      </c>
      <c r="G107" s="178">
        <f>VLOOKUP('LP Model'!F107,DATA!$A$5:$C$3656,3,FALSE)</f>
        <v>1050</v>
      </c>
      <c r="H107" s="35">
        <v>1</v>
      </c>
      <c r="I107" s="2">
        <v>1</v>
      </c>
      <c r="AL107" s="36"/>
    </row>
    <row r="108" spans="3:38" x14ac:dyDescent="0.2">
      <c r="C108" s="291"/>
      <c r="D108" s="251"/>
      <c r="E108" s="140">
        <v>0</v>
      </c>
      <c r="F108" s="156" t="s">
        <v>3557</v>
      </c>
      <c r="G108" s="178">
        <f>VLOOKUP('LP Model'!F108,DATA!$A$5:$C$3656,3,FALSE)</f>
        <v>920</v>
      </c>
      <c r="H108" s="35">
        <v>1</v>
      </c>
      <c r="I108" s="2">
        <v>1</v>
      </c>
      <c r="AL108" s="36"/>
    </row>
    <row r="109" spans="3:38" x14ac:dyDescent="0.2">
      <c r="C109" s="291"/>
      <c r="D109" s="251"/>
      <c r="E109" s="140">
        <v>0</v>
      </c>
      <c r="F109" s="156" t="s">
        <v>3558</v>
      </c>
      <c r="G109" s="178">
        <f>VLOOKUP('LP Model'!F109,DATA!$A$5:$C$3656,3,FALSE)</f>
        <v>970</v>
      </c>
      <c r="H109" s="35">
        <v>1</v>
      </c>
      <c r="I109" s="2">
        <v>1</v>
      </c>
      <c r="AL109" s="36"/>
    </row>
    <row r="110" spans="3:38" x14ac:dyDescent="0.2">
      <c r="C110" s="291"/>
      <c r="D110" s="251"/>
      <c r="E110" s="140">
        <v>0</v>
      </c>
      <c r="F110" s="156" t="s">
        <v>3559</v>
      </c>
      <c r="G110" s="178">
        <f>VLOOKUP('LP Model'!F110,DATA!$A$5:$C$3656,3,FALSE)</f>
        <v>930</v>
      </c>
      <c r="H110" s="35">
        <v>1</v>
      </c>
      <c r="I110" s="2">
        <v>1</v>
      </c>
      <c r="AL110" s="36"/>
    </row>
    <row r="111" spans="3:38" x14ac:dyDescent="0.2">
      <c r="C111" s="291"/>
      <c r="D111" s="251"/>
      <c r="E111" s="140">
        <v>0</v>
      </c>
      <c r="F111" s="156" t="s">
        <v>3560</v>
      </c>
      <c r="G111" s="178">
        <f>VLOOKUP('LP Model'!F111,DATA!$A$5:$C$3656,3,FALSE)</f>
        <v>980</v>
      </c>
      <c r="H111" s="35">
        <v>1</v>
      </c>
      <c r="I111" s="2">
        <v>1</v>
      </c>
      <c r="AL111" s="36"/>
    </row>
    <row r="112" spans="3:38" x14ac:dyDescent="0.2">
      <c r="C112" s="291"/>
      <c r="D112" s="251"/>
      <c r="E112" s="140">
        <v>0</v>
      </c>
      <c r="F112" s="156" t="s">
        <v>3561</v>
      </c>
      <c r="G112" s="178">
        <f>VLOOKUP('LP Model'!F112,DATA!$A$5:$C$3656,3,FALSE)</f>
        <v>930</v>
      </c>
      <c r="H112" s="35">
        <v>1</v>
      </c>
      <c r="I112" s="2">
        <v>1</v>
      </c>
      <c r="AL112" s="36"/>
    </row>
    <row r="113" spans="3:38" x14ac:dyDescent="0.2">
      <c r="C113" s="291"/>
      <c r="D113" s="251"/>
      <c r="E113" s="140">
        <v>0</v>
      </c>
      <c r="F113" s="156" t="s">
        <v>3562</v>
      </c>
      <c r="G113" s="178">
        <f>VLOOKUP('LP Model'!F113,DATA!$A$5:$C$3656,3,FALSE)</f>
        <v>980</v>
      </c>
      <c r="H113" s="35">
        <v>1</v>
      </c>
      <c r="I113" s="2">
        <v>1</v>
      </c>
      <c r="AL113" s="36"/>
    </row>
    <row r="114" spans="3:38" x14ac:dyDescent="0.2">
      <c r="C114" s="291"/>
      <c r="D114" s="251"/>
      <c r="E114" s="140">
        <v>0</v>
      </c>
      <c r="F114" s="156" t="s">
        <v>3563</v>
      </c>
      <c r="G114" s="178">
        <f>VLOOKUP('LP Model'!F114,DATA!$A$5:$C$3656,3,FALSE)</f>
        <v>920</v>
      </c>
      <c r="H114" s="35">
        <v>1</v>
      </c>
      <c r="I114" s="2">
        <v>1</v>
      </c>
      <c r="AL114" s="36"/>
    </row>
    <row r="115" spans="3:38" x14ac:dyDescent="0.2">
      <c r="C115" s="291"/>
      <c r="D115" s="251"/>
      <c r="E115" s="140">
        <v>0</v>
      </c>
      <c r="F115" s="156" t="s">
        <v>3564</v>
      </c>
      <c r="G115" s="178">
        <f>VLOOKUP('LP Model'!F115,DATA!$A$5:$C$3656,3,FALSE)</f>
        <v>950</v>
      </c>
      <c r="H115" s="35">
        <v>1</v>
      </c>
      <c r="I115" s="2">
        <v>1</v>
      </c>
      <c r="AL115" s="36"/>
    </row>
    <row r="116" spans="3:38" x14ac:dyDescent="0.2">
      <c r="C116" s="291"/>
      <c r="D116" s="251"/>
      <c r="E116" s="140">
        <v>0</v>
      </c>
      <c r="F116" s="156" t="s">
        <v>4209</v>
      </c>
      <c r="G116" s="178">
        <f>VLOOKUP('LP Model'!F116,DATA!$A$5:$C$3656,3,FALSE)</f>
        <v>600</v>
      </c>
      <c r="H116" s="35">
        <v>1</v>
      </c>
      <c r="I116" s="2">
        <v>1</v>
      </c>
      <c r="AL116" s="36"/>
    </row>
    <row r="117" spans="3:38" x14ac:dyDescent="0.2">
      <c r="C117" s="291"/>
      <c r="D117" s="251"/>
      <c r="E117" s="140">
        <v>0</v>
      </c>
      <c r="F117" s="156" t="s">
        <v>4211</v>
      </c>
      <c r="G117" s="178">
        <f>VLOOKUP('LP Model'!F117,DATA!$A$5:$C$3656,3,FALSE)</f>
        <v>700</v>
      </c>
      <c r="H117" s="35">
        <v>1</v>
      </c>
      <c r="I117" s="2">
        <v>1</v>
      </c>
      <c r="AL117" s="36"/>
    </row>
    <row r="118" spans="3:38" x14ac:dyDescent="0.2">
      <c r="C118" s="291"/>
      <c r="D118" s="251"/>
      <c r="E118" s="140">
        <v>0</v>
      </c>
      <c r="F118" s="156" t="s">
        <v>4213</v>
      </c>
      <c r="G118" s="178">
        <f>VLOOKUP('LP Model'!F118,DATA!$A$5:$C$3656,3,FALSE)</f>
        <v>600</v>
      </c>
      <c r="H118" s="35">
        <v>1</v>
      </c>
      <c r="I118" s="2">
        <v>1</v>
      </c>
      <c r="AL118" s="36"/>
    </row>
    <row r="119" spans="3:38" x14ac:dyDescent="0.2">
      <c r="C119" s="291"/>
      <c r="D119" s="251"/>
      <c r="E119" s="140">
        <v>0</v>
      </c>
      <c r="F119" s="156" t="s">
        <v>4215</v>
      </c>
      <c r="G119" s="178">
        <f>VLOOKUP('LP Model'!F119,DATA!$A$5:$C$3656,3,FALSE)</f>
        <v>700</v>
      </c>
      <c r="H119" s="35">
        <v>1</v>
      </c>
      <c r="I119" s="2">
        <v>1</v>
      </c>
      <c r="AL119" s="36"/>
    </row>
    <row r="120" spans="3:38" x14ac:dyDescent="0.2">
      <c r="C120" s="291"/>
      <c r="D120" s="251"/>
      <c r="E120" s="140">
        <v>0</v>
      </c>
      <c r="F120" s="156" t="s">
        <v>4217</v>
      </c>
      <c r="G120" s="178">
        <f>VLOOKUP('LP Model'!F120,DATA!$A$5:$C$3656,3,FALSE)</f>
        <v>650</v>
      </c>
      <c r="H120" s="35">
        <v>1</v>
      </c>
      <c r="I120" s="2">
        <v>1</v>
      </c>
      <c r="AL120" s="36"/>
    </row>
    <row r="121" spans="3:38" x14ac:dyDescent="0.2">
      <c r="C121" s="291"/>
      <c r="D121" s="251"/>
      <c r="E121" s="140">
        <v>0</v>
      </c>
      <c r="F121" s="156" t="s">
        <v>4219</v>
      </c>
      <c r="G121" s="178">
        <f>VLOOKUP('LP Model'!F121,DATA!$A$5:$C$3656,3,FALSE)</f>
        <v>750</v>
      </c>
      <c r="H121" s="35">
        <v>1</v>
      </c>
      <c r="I121" s="2">
        <v>1</v>
      </c>
      <c r="AL121" s="36"/>
    </row>
    <row r="122" spans="3:38" x14ac:dyDescent="0.2">
      <c r="C122" s="291"/>
      <c r="D122" s="251"/>
      <c r="E122" s="140">
        <v>0</v>
      </c>
      <c r="F122" s="156" t="s">
        <v>4221</v>
      </c>
      <c r="G122" s="178">
        <f>VLOOKUP('LP Model'!F122,DATA!$A$5:$C$3656,3,FALSE)</f>
        <v>650</v>
      </c>
      <c r="H122" s="35">
        <v>1</v>
      </c>
      <c r="I122" s="2">
        <v>1</v>
      </c>
      <c r="AL122" s="36"/>
    </row>
    <row r="123" spans="3:38" x14ac:dyDescent="0.2">
      <c r="C123" s="291"/>
      <c r="D123" s="251"/>
      <c r="E123" s="140">
        <v>0</v>
      </c>
      <c r="F123" s="156" t="s">
        <v>4223</v>
      </c>
      <c r="G123" s="178">
        <f>VLOOKUP('LP Model'!F123,DATA!$A$5:$C$3656,3,FALSE)</f>
        <v>700</v>
      </c>
      <c r="H123" s="35">
        <v>1</v>
      </c>
      <c r="I123" s="2">
        <v>1</v>
      </c>
      <c r="AL123" s="36"/>
    </row>
    <row r="124" spans="3:38" x14ac:dyDescent="0.2">
      <c r="C124" s="291"/>
      <c r="D124" s="251"/>
      <c r="E124" s="140">
        <v>0</v>
      </c>
      <c r="F124" s="156" t="s">
        <v>4225</v>
      </c>
      <c r="G124" s="178">
        <f>VLOOKUP('LP Model'!F124,DATA!$A$5:$C$3656,3,FALSE)</f>
        <v>800</v>
      </c>
      <c r="H124" s="35">
        <v>1</v>
      </c>
      <c r="I124" s="2">
        <v>1</v>
      </c>
      <c r="AL124" s="36"/>
    </row>
    <row r="125" spans="3:38" x14ac:dyDescent="0.2">
      <c r="C125" s="291"/>
      <c r="D125" s="251"/>
      <c r="E125" s="140">
        <v>0</v>
      </c>
      <c r="F125" s="156" t="s">
        <v>4227</v>
      </c>
      <c r="G125" s="178">
        <f>VLOOKUP('LP Model'!F125,DATA!$A$5:$C$3656,3,FALSE)</f>
        <v>550</v>
      </c>
      <c r="H125" s="35">
        <v>1</v>
      </c>
      <c r="I125" s="2">
        <v>1</v>
      </c>
      <c r="AL125" s="36"/>
    </row>
    <row r="126" spans="3:38" x14ac:dyDescent="0.2">
      <c r="C126" s="291"/>
      <c r="D126" s="251"/>
      <c r="E126" s="140">
        <v>0</v>
      </c>
      <c r="F126" s="156" t="s">
        <v>4229</v>
      </c>
      <c r="G126" s="178">
        <f>VLOOKUP('LP Model'!F126,DATA!$A$5:$C$3656,3,FALSE)</f>
        <v>650</v>
      </c>
      <c r="H126" s="35">
        <v>1</v>
      </c>
      <c r="I126" s="2">
        <v>1</v>
      </c>
      <c r="AL126" s="36"/>
    </row>
    <row r="127" spans="3:38" x14ac:dyDescent="0.2">
      <c r="C127" s="291"/>
      <c r="D127" s="251"/>
      <c r="E127" s="140">
        <v>0</v>
      </c>
      <c r="F127" s="156" t="s">
        <v>4231</v>
      </c>
      <c r="G127" s="178">
        <f>VLOOKUP('LP Model'!F127,DATA!$A$5:$C$3656,3,FALSE)</f>
        <v>500</v>
      </c>
      <c r="H127" s="35">
        <v>1</v>
      </c>
      <c r="I127" s="2">
        <v>1</v>
      </c>
      <c r="AL127" s="36"/>
    </row>
    <row r="128" spans="3:38" x14ac:dyDescent="0.2">
      <c r="C128" s="291"/>
      <c r="D128" s="251"/>
      <c r="E128" s="140">
        <v>0</v>
      </c>
      <c r="F128" s="156" t="s">
        <v>4233</v>
      </c>
      <c r="G128" s="178">
        <f>VLOOKUP('LP Model'!F128,DATA!$A$5:$C$3656,3,FALSE)</f>
        <v>450</v>
      </c>
      <c r="H128" s="35">
        <v>1</v>
      </c>
      <c r="I128" s="2">
        <v>1</v>
      </c>
      <c r="AL128" s="36"/>
    </row>
    <row r="129" spans="3:38" x14ac:dyDescent="0.2">
      <c r="C129" s="291"/>
      <c r="D129" s="251"/>
      <c r="E129" s="140">
        <v>0</v>
      </c>
      <c r="F129" s="156" t="s">
        <v>4235</v>
      </c>
      <c r="G129" s="178">
        <f>VLOOKUP('LP Model'!F129,DATA!$A$5:$C$3656,3,FALSE)</f>
        <v>420</v>
      </c>
      <c r="H129" s="35">
        <v>1</v>
      </c>
      <c r="I129" s="2">
        <v>1</v>
      </c>
      <c r="AL129" s="36"/>
    </row>
    <row r="130" spans="3:38" x14ac:dyDescent="0.2">
      <c r="C130" s="291"/>
      <c r="D130" s="251"/>
      <c r="E130" s="140">
        <v>0</v>
      </c>
      <c r="F130" s="156" t="s">
        <v>4237</v>
      </c>
      <c r="G130" s="178">
        <f>VLOOKUP('LP Model'!F130,DATA!$A$5:$C$3656,3,FALSE)</f>
        <v>470</v>
      </c>
      <c r="H130" s="35">
        <v>1</v>
      </c>
      <c r="I130" s="2">
        <v>1</v>
      </c>
      <c r="AL130" s="36"/>
    </row>
    <row r="131" spans="3:38" x14ac:dyDescent="0.2">
      <c r="C131" s="291"/>
      <c r="D131" s="251"/>
      <c r="E131" s="140">
        <v>0</v>
      </c>
      <c r="F131" s="156" t="s">
        <v>4239</v>
      </c>
      <c r="G131" s="178">
        <f>VLOOKUP('LP Model'!F131,DATA!$A$5:$C$3656,3,FALSE)</f>
        <v>500</v>
      </c>
      <c r="H131" s="35">
        <v>1</v>
      </c>
      <c r="I131" s="2">
        <v>1</v>
      </c>
      <c r="AL131" s="36"/>
    </row>
    <row r="132" spans="3:38" x14ac:dyDescent="0.2">
      <c r="C132" s="291"/>
      <c r="D132" s="251"/>
      <c r="E132" s="140">
        <v>0</v>
      </c>
      <c r="F132" s="156" t="s">
        <v>4241</v>
      </c>
      <c r="G132" s="178">
        <f>VLOOKUP('LP Model'!F132,DATA!$A$5:$C$3656,3,FALSE)</f>
        <v>700</v>
      </c>
      <c r="H132" s="35">
        <v>1</v>
      </c>
      <c r="I132" s="2">
        <v>1</v>
      </c>
      <c r="AL132" s="36"/>
    </row>
    <row r="133" spans="3:38" x14ac:dyDescent="0.2">
      <c r="C133" s="291"/>
      <c r="D133" s="251"/>
      <c r="E133" s="140">
        <v>0</v>
      </c>
      <c r="F133" s="156" t="s">
        <v>4243</v>
      </c>
      <c r="G133" s="178">
        <f>VLOOKUP('LP Model'!F133,DATA!$A$5:$C$3656,3,FALSE)</f>
        <v>800</v>
      </c>
      <c r="H133" s="35">
        <v>1</v>
      </c>
      <c r="I133" s="2">
        <v>1</v>
      </c>
      <c r="AL133" s="36"/>
    </row>
    <row r="134" spans="3:38" x14ac:dyDescent="0.2">
      <c r="C134" s="291"/>
      <c r="D134" s="251"/>
      <c r="E134" s="140">
        <v>0</v>
      </c>
      <c r="F134" s="156" t="s">
        <v>4245</v>
      </c>
      <c r="G134" s="178">
        <f>VLOOKUP('LP Model'!F134,DATA!$A$5:$C$3656,3,FALSE)</f>
        <v>700</v>
      </c>
      <c r="H134" s="35">
        <v>1</v>
      </c>
      <c r="I134" s="2">
        <v>1</v>
      </c>
      <c r="AL134" s="36"/>
    </row>
    <row r="135" spans="3:38" x14ac:dyDescent="0.2">
      <c r="C135" s="291"/>
      <c r="D135" s="251"/>
      <c r="E135" s="140">
        <v>0</v>
      </c>
      <c r="F135" s="156" t="s">
        <v>4247</v>
      </c>
      <c r="G135" s="178">
        <f>VLOOKUP('LP Model'!F135,DATA!$A$5:$C$3656,3,FALSE)</f>
        <v>800</v>
      </c>
      <c r="H135" s="35">
        <v>1</v>
      </c>
      <c r="I135" s="2">
        <v>1</v>
      </c>
      <c r="AL135" s="36"/>
    </row>
    <row r="136" spans="3:38" x14ac:dyDescent="0.2">
      <c r="C136" s="291"/>
      <c r="D136" s="251"/>
      <c r="E136" s="140">
        <v>0</v>
      </c>
      <c r="F136" s="156" t="s">
        <v>4249</v>
      </c>
      <c r="G136" s="178">
        <f>VLOOKUP('LP Model'!F136,DATA!$A$5:$C$3656,3,FALSE)</f>
        <v>750</v>
      </c>
      <c r="H136" s="35">
        <v>1</v>
      </c>
      <c r="I136" s="2">
        <v>1</v>
      </c>
      <c r="AL136" s="36"/>
    </row>
    <row r="137" spans="3:38" x14ac:dyDescent="0.2">
      <c r="C137" s="291"/>
      <c r="D137" s="251"/>
      <c r="E137" s="140">
        <v>0</v>
      </c>
      <c r="F137" s="156" t="s">
        <v>4251</v>
      </c>
      <c r="G137" s="178">
        <f>VLOOKUP('LP Model'!F137,DATA!$A$5:$C$3656,3,FALSE)</f>
        <v>850</v>
      </c>
      <c r="H137" s="35">
        <v>1</v>
      </c>
      <c r="I137" s="2">
        <v>1</v>
      </c>
      <c r="AL137" s="36"/>
    </row>
    <row r="138" spans="3:38" x14ac:dyDescent="0.2">
      <c r="C138" s="291"/>
      <c r="D138" s="251"/>
      <c r="E138" s="140">
        <v>0</v>
      </c>
      <c r="F138" s="156" t="s">
        <v>4253</v>
      </c>
      <c r="G138" s="178">
        <f>VLOOKUP('LP Model'!F138,DATA!$A$5:$C$3656,3,FALSE)</f>
        <v>750</v>
      </c>
      <c r="H138" s="35">
        <v>1</v>
      </c>
      <c r="I138" s="2">
        <v>1</v>
      </c>
      <c r="AL138" s="36"/>
    </row>
    <row r="139" spans="3:38" x14ac:dyDescent="0.2">
      <c r="C139" s="291"/>
      <c r="D139" s="251"/>
      <c r="E139" s="140">
        <v>0</v>
      </c>
      <c r="F139" s="156" t="s">
        <v>4255</v>
      </c>
      <c r="G139" s="178">
        <f>VLOOKUP('LP Model'!F139,DATA!$A$5:$C$3656,3,FALSE)</f>
        <v>800</v>
      </c>
      <c r="H139" s="35">
        <v>1</v>
      </c>
      <c r="I139" s="2">
        <v>1</v>
      </c>
      <c r="AL139" s="36"/>
    </row>
    <row r="140" spans="3:38" x14ac:dyDescent="0.2">
      <c r="C140" s="291"/>
      <c r="D140" s="251"/>
      <c r="E140" s="140">
        <v>0</v>
      </c>
      <c r="F140" s="156" t="s">
        <v>4257</v>
      </c>
      <c r="G140" s="178">
        <f>VLOOKUP('LP Model'!F140,DATA!$A$5:$C$3656,3,FALSE)</f>
        <v>900</v>
      </c>
      <c r="H140" s="35">
        <v>1</v>
      </c>
      <c r="I140" s="2">
        <v>1</v>
      </c>
      <c r="AL140" s="36"/>
    </row>
    <row r="141" spans="3:38" x14ac:dyDescent="0.2">
      <c r="C141" s="291"/>
      <c r="D141" s="251"/>
      <c r="E141" s="140">
        <v>0</v>
      </c>
      <c r="F141" s="156" t="s">
        <v>4259</v>
      </c>
      <c r="G141" s="178">
        <f>VLOOKUP('LP Model'!F141,DATA!$A$5:$C$3656,3,FALSE)</f>
        <v>650</v>
      </c>
      <c r="H141" s="35">
        <v>1</v>
      </c>
      <c r="I141" s="2">
        <v>1</v>
      </c>
      <c r="AL141" s="36"/>
    </row>
    <row r="142" spans="3:38" x14ac:dyDescent="0.2">
      <c r="C142" s="291"/>
      <c r="D142" s="251"/>
      <c r="E142" s="140">
        <v>0</v>
      </c>
      <c r="F142" s="156" t="s">
        <v>4261</v>
      </c>
      <c r="G142" s="178">
        <f>VLOOKUP('LP Model'!F142,DATA!$A$5:$C$3656,3,FALSE)</f>
        <v>750</v>
      </c>
      <c r="H142" s="35">
        <v>1</v>
      </c>
      <c r="I142" s="2">
        <v>1</v>
      </c>
      <c r="AL142" s="36"/>
    </row>
    <row r="143" spans="3:38" x14ac:dyDescent="0.2">
      <c r="C143" s="291"/>
      <c r="D143" s="251"/>
      <c r="E143" s="140">
        <v>0</v>
      </c>
      <c r="F143" s="156" t="s">
        <v>4263</v>
      </c>
      <c r="G143" s="178">
        <f>VLOOKUP('LP Model'!F143,DATA!$A$5:$C$3656,3,FALSE)</f>
        <v>600</v>
      </c>
      <c r="H143" s="35">
        <v>1</v>
      </c>
      <c r="I143" s="2">
        <v>1</v>
      </c>
      <c r="AL143" s="36"/>
    </row>
    <row r="144" spans="3:38" x14ac:dyDescent="0.2">
      <c r="C144" s="291"/>
      <c r="D144" s="251"/>
      <c r="E144" s="140">
        <v>0</v>
      </c>
      <c r="F144" s="156" t="s">
        <v>4265</v>
      </c>
      <c r="G144" s="178">
        <f>VLOOKUP('LP Model'!F144,DATA!$A$5:$C$3656,3,FALSE)</f>
        <v>550</v>
      </c>
      <c r="H144" s="35">
        <v>1</v>
      </c>
      <c r="I144" s="2">
        <v>1</v>
      </c>
      <c r="AL144" s="36"/>
    </row>
    <row r="145" spans="3:38" x14ac:dyDescent="0.2">
      <c r="C145" s="291"/>
      <c r="D145" s="251"/>
      <c r="E145" s="140">
        <v>0</v>
      </c>
      <c r="F145" s="156" t="s">
        <v>4267</v>
      </c>
      <c r="G145" s="178">
        <f>VLOOKUP('LP Model'!F145,DATA!$A$5:$C$3656,3,FALSE)</f>
        <v>520</v>
      </c>
      <c r="H145" s="35">
        <v>1</v>
      </c>
      <c r="I145" s="2">
        <v>1</v>
      </c>
      <c r="AL145" s="36"/>
    </row>
    <row r="146" spans="3:38" x14ac:dyDescent="0.2">
      <c r="C146" s="291"/>
      <c r="D146" s="251"/>
      <c r="E146" s="140">
        <v>0</v>
      </c>
      <c r="F146" s="156" t="s">
        <v>4269</v>
      </c>
      <c r="G146" s="178">
        <f>VLOOKUP('LP Model'!F146,DATA!$A$5:$C$3656,3,FALSE)</f>
        <v>570</v>
      </c>
      <c r="H146" s="35">
        <v>1</v>
      </c>
      <c r="I146" s="2">
        <v>1</v>
      </c>
      <c r="AL146" s="36"/>
    </row>
    <row r="147" spans="3:38" x14ac:dyDescent="0.2">
      <c r="C147" s="291"/>
      <c r="D147" s="251"/>
      <c r="E147" s="140">
        <v>0</v>
      </c>
      <c r="F147" s="156" t="s">
        <v>4271</v>
      </c>
      <c r="G147" s="178">
        <f>VLOOKUP('LP Model'!F147,DATA!$A$5:$C$3656,3,FALSE)</f>
        <v>600</v>
      </c>
      <c r="H147" s="35">
        <v>1</v>
      </c>
      <c r="I147" s="2">
        <v>1</v>
      </c>
      <c r="AL147" s="36"/>
    </row>
    <row r="148" spans="3:38" x14ac:dyDescent="0.2">
      <c r="C148" s="291"/>
      <c r="D148" s="251"/>
      <c r="E148" s="140">
        <v>0</v>
      </c>
      <c r="F148" s="156" t="s">
        <v>4273</v>
      </c>
      <c r="G148" s="178">
        <f>VLOOKUP('LP Model'!F148,DATA!$A$5:$C$3656,3,FALSE)</f>
        <v>750</v>
      </c>
      <c r="H148" s="35">
        <v>1</v>
      </c>
      <c r="I148" s="2">
        <v>1</v>
      </c>
      <c r="AL148" s="36"/>
    </row>
    <row r="149" spans="3:38" x14ac:dyDescent="0.2">
      <c r="C149" s="291"/>
      <c r="D149" s="251"/>
      <c r="E149" s="140">
        <v>0</v>
      </c>
      <c r="F149" s="156" t="s">
        <v>4275</v>
      </c>
      <c r="G149" s="178">
        <f>VLOOKUP('LP Model'!F149,DATA!$A$5:$C$3656,3,FALSE)</f>
        <v>850</v>
      </c>
      <c r="H149" s="35">
        <v>1</v>
      </c>
      <c r="I149" s="2">
        <v>1</v>
      </c>
      <c r="AL149" s="36"/>
    </row>
    <row r="150" spans="3:38" x14ac:dyDescent="0.2">
      <c r="C150" s="291"/>
      <c r="D150" s="251"/>
      <c r="E150" s="140">
        <v>0</v>
      </c>
      <c r="F150" s="156" t="s">
        <v>4277</v>
      </c>
      <c r="G150" s="178">
        <f>VLOOKUP('LP Model'!F150,DATA!$A$5:$C$3656,3,FALSE)</f>
        <v>750</v>
      </c>
      <c r="H150" s="35">
        <v>1</v>
      </c>
      <c r="I150" s="2">
        <v>1</v>
      </c>
      <c r="AL150" s="36"/>
    </row>
    <row r="151" spans="3:38" x14ac:dyDescent="0.2">
      <c r="C151" s="291"/>
      <c r="D151" s="251"/>
      <c r="E151" s="140">
        <v>0</v>
      </c>
      <c r="F151" s="156" t="s">
        <v>4279</v>
      </c>
      <c r="G151" s="178">
        <f>VLOOKUP('LP Model'!F151,DATA!$A$5:$C$3656,3,FALSE)</f>
        <v>850</v>
      </c>
      <c r="H151" s="35">
        <v>1</v>
      </c>
      <c r="I151" s="2">
        <v>1</v>
      </c>
      <c r="AL151" s="36"/>
    </row>
    <row r="152" spans="3:38" x14ac:dyDescent="0.2">
      <c r="C152" s="291"/>
      <c r="D152" s="251"/>
      <c r="E152" s="140">
        <v>0</v>
      </c>
      <c r="F152" s="156" t="s">
        <v>4281</v>
      </c>
      <c r="G152" s="178">
        <f>VLOOKUP('LP Model'!F152,DATA!$A$5:$C$3656,3,FALSE)</f>
        <v>800</v>
      </c>
      <c r="H152" s="35">
        <v>1</v>
      </c>
      <c r="I152" s="2">
        <v>1</v>
      </c>
      <c r="AL152" s="36"/>
    </row>
    <row r="153" spans="3:38" x14ac:dyDescent="0.2">
      <c r="C153" s="291"/>
      <c r="D153" s="251"/>
      <c r="E153" s="140">
        <v>0</v>
      </c>
      <c r="F153" s="156" t="s">
        <v>4283</v>
      </c>
      <c r="G153" s="178">
        <f>VLOOKUP('LP Model'!F153,DATA!$A$5:$C$3656,3,FALSE)</f>
        <v>900</v>
      </c>
      <c r="H153" s="35">
        <v>1</v>
      </c>
      <c r="I153" s="2">
        <v>1</v>
      </c>
      <c r="AL153" s="36"/>
    </row>
    <row r="154" spans="3:38" x14ac:dyDescent="0.2">
      <c r="C154" s="291"/>
      <c r="D154" s="251"/>
      <c r="E154" s="140">
        <v>0</v>
      </c>
      <c r="F154" s="156" t="s">
        <v>4285</v>
      </c>
      <c r="G154" s="178">
        <f>VLOOKUP('LP Model'!F154,DATA!$A$5:$C$3656,3,FALSE)</f>
        <v>800</v>
      </c>
      <c r="H154" s="35">
        <v>1</v>
      </c>
      <c r="I154" s="2">
        <v>1</v>
      </c>
      <c r="AL154" s="36"/>
    </row>
    <row r="155" spans="3:38" x14ac:dyDescent="0.2">
      <c r="C155" s="291"/>
      <c r="D155" s="251"/>
      <c r="E155" s="140">
        <v>0</v>
      </c>
      <c r="F155" s="156" t="s">
        <v>4287</v>
      </c>
      <c r="G155" s="178">
        <f>VLOOKUP('LP Model'!F155,DATA!$A$5:$C$3656,3,FALSE)</f>
        <v>850</v>
      </c>
      <c r="H155" s="35">
        <v>1</v>
      </c>
      <c r="I155" s="2">
        <v>1</v>
      </c>
      <c r="AL155" s="36"/>
    </row>
    <row r="156" spans="3:38" x14ac:dyDescent="0.2">
      <c r="C156" s="291"/>
      <c r="D156" s="251"/>
      <c r="E156" s="140">
        <v>0</v>
      </c>
      <c r="F156" s="156" t="s">
        <v>4289</v>
      </c>
      <c r="G156" s="178">
        <f>VLOOKUP('LP Model'!F156,DATA!$A$5:$C$3656,3,FALSE)</f>
        <v>950</v>
      </c>
      <c r="H156" s="35">
        <v>1</v>
      </c>
      <c r="I156" s="2">
        <v>1</v>
      </c>
      <c r="AL156" s="36"/>
    </row>
    <row r="157" spans="3:38" x14ac:dyDescent="0.2">
      <c r="C157" s="291"/>
      <c r="D157" s="251"/>
      <c r="E157" s="140">
        <v>0</v>
      </c>
      <c r="F157" s="156" t="s">
        <v>4291</v>
      </c>
      <c r="G157" s="178">
        <f>VLOOKUP('LP Model'!F157,DATA!$A$5:$C$3656,3,FALSE)</f>
        <v>700</v>
      </c>
      <c r="H157" s="35">
        <v>1</v>
      </c>
      <c r="I157" s="2">
        <v>1</v>
      </c>
      <c r="AL157" s="36"/>
    </row>
    <row r="158" spans="3:38" x14ac:dyDescent="0.2">
      <c r="C158" s="291"/>
      <c r="D158" s="251"/>
      <c r="E158" s="140">
        <v>0</v>
      </c>
      <c r="F158" s="156" t="s">
        <v>4293</v>
      </c>
      <c r="G158" s="178">
        <f>VLOOKUP('LP Model'!F158,DATA!$A$5:$C$3656,3,FALSE)</f>
        <v>800</v>
      </c>
      <c r="H158" s="35">
        <v>1</v>
      </c>
      <c r="I158" s="2">
        <v>1</v>
      </c>
      <c r="AL158" s="36"/>
    </row>
    <row r="159" spans="3:38" x14ac:dyDescent="0.2">
      <c r="C159" s="291"/>
      <c r="D159" s="251"/>
      <c r="E159" s="140">
        <v>0</v>
      </c>
      <c r="F159" s="156" t="s">
        <v>4295</v>
      </c>
      <c r="G159" s="178">
        <f>VLOOKUP('LP Model'!F159,DATA!$A$5:$C$3656,3,FALSE)</f>
        <v>650</v>
      </c>
      <c r="H159" s="35">
        <v>1</v>
      </c>
      <c r="I159" s="2">
        <v>1</v>
      </c>
      <c r="AL159" s="36"/>
    </row>
    <row r="160" spans="3:38" x14ac:dyDescent="0.2">
      <c r="C160" s="291"/>
      <c r="D160" s="251"/>
      <c r="E160" s="140">
        <v>0</v>
      </c>
      <c r="F160" s="156" t="s">
        <v>4297</v>
      </c>
      <c r="G160" s="178">
        <f>VLOOKUP('LP Model'!F160,DATA!$A$5:$C$3656,3,FALSE)</f>
        <v>600</v>
      </c>
      <c r="H160" s="35">
        <v>1</v>
      </c>
      <c r="I160" s="2">
        <v>1</v>
      </c>
      <c r="AL160" s="36"/>
    </row>
    <row r="161" spans="3:38" x14ac:dyDescent="0.2">
      <c r="C161" s="291"/>
      <c r="D161" s="251"/>
      <c r="E161" s="140">
        <v>0</v>
      </c>
      <c r="F161" s="156" t="s">
        <v>4299</v>
      </c>
      <c r="G161" s="178">
        <f>VLOOKUP('LP Model'!F161,DATA!$A$5:$C$3656,3,FALSE)</f>
        <v>570</v>
      </c>
      <c r="H161" s="35">
        <v>1</v>
      </c>
      <c r="I161" s="2">
        <v>1</v>
      </c>
      <c r="AL161" s="36"/>
    </row>
    <row r="162" spans="3:38" x14ac:dyDescent="0.2">
      <c r="C162" s="291"/>
      <c r="D162" s="251"/>
      <c r="E162" s="140">
        <v>0</v>
      </c>
      <c r="F162" s="156" t="s">
        <v>4301</v>
      </c>
      <c r="G162" s="178">
        <f>VLOOKUP('LP Model'!F162,DATA!$A$5:$C$3656,3,FALSE)</f>
        <v>620</v>
      </c>
      <c r="H162" s="35">
        <v>1</v>
      </c>
      <c r="I162" s="2">
        <v>1</v>
      </c>
      <c r="AL162" s="36"/>
    </row>
    <row r="163" spans="3:38" x14ac:dyDescent="0.2">
      <c r="C163" s="291"/>
      <c r="D163" s="251"/>
      <c r="E163" s="140">
        <v>0</v>
      </c>
      <c r="F163" s="156" t="s">
        <v>4303</v>
      </c>
      <c r="G163" s="178">
        <f>VLOOKUP('LP Model'!F163,DATA!$A$5:$C$3656,3,FALSE)</f>
        <v>650</v>
      </c>
      <c r="H163" s="35">
        <v>1</v>
      </c>
      <c r="I163" s="2">
        <v>1</v>
      </c>
      <c r="AL163" s="36"/>
    </row>
    <row r="164" spans="3:38" x14ac:dyDescent="0.2">
      <c r="C164" s="291"/>
      <c r="D164" s="251"/>
      <c r="E164" s="140">
        <v>0</v>
      </c>
      <c r="F164" s="156" t="s">
        <v>4305</v>
      </c>
      <c r="G164" s="178">
        <f>VLOOKUP('LP Model'!F164,DATA!$A$5:$C$3656,3,FALSE)</f>
        <v>900</v>
      </c>
      <c r="H164" s="35">
        <v>1</v>
      </c>
      <c r="I164" s="2">
        <v>1</v>
      </c>
      <c r="AL164" s="36"/>
    </row>
    <row r="165" spans="3:38" x14ac:dyDescent="0.2">
      <c r="C165" s="291"/>
      <c r="D165" s="251"/>
      <c r="E165" s="140">
        <v>0</v>
      </c>
      <c r="F165" s="156" t="s">
        <v>4307</v>
      </c>
      <c r="G165" s="178">
        <f>VLOOKUP('LP Model'!F165,DATA!$A$5:$C$3656,3,FALSE)</f>
        <v>1000</v>
      </c>
      <c r="H165" s="35">
        <v>1</v>
      </c>
      <c r="I165" s="2">
        <v>1</v>
      </c>
      <c r="AL165" s="36"/>
    </row>
    <row r="166" spans="3:38" x14ac:dyDescent="0.2">
      <c r="C166" s="291"/>
      <c r="D166" s="251"/>
      <c r="E166" s="140">
        <v>0</v>
      </c>
      <c r="F166" s="156" t="s">
        <v>4309</v>
      </c>
      <c r="G166" s="178">
        <f>VLOOKUP('LP Model'!F166,DATA!$A$5:$C$3656,3,FALSE)</f>
        <v>900</v>
      </c>
      <c r="H166" s="35">
        <v>1</v>
      </c>
      <c r="I166" s="2">
        <v>1</v>
      </c>
      <c r="AL166" s="36"/>
    </row>
    <row r="167" spans="3:38" x14ac:dyDescent="0.2">
      <c r="C167" s="291"/>
      <c r="D167" s="251"/>
      <c r="E167" s="140">
        <v>0</v>
      </c>
      <c r="F167" s="156" t="s">
        <v>4311</v>
      </c>
      <c r="G167" s="178">
        <f>VLOOKUP('LP Model'!F167,DATA!$A$5:$C$3656,3,FALSE)</f>
        <v>1000</v>
      </c>
      <c r="H167" s="35">
        <v>1</v>
      </c>
      <c r="I167" s="2">
        <v>1</v>
      </c>
      <c r="AL167" s="36"/>
    </row>
    <row r="168" spans="3:38" x14ac:dyDescent="0.2">
      <c r="C168" s="291"/>
      <c r="D168" s="251"/>
      <c r="E168" s="140">
        <v>0</v>
      </c>
      <c r="F168" s="156" t="s">
        <v>4313</v>
      </c>
      <c r="G168" s="178">
        <f>VLOOKUP('LP Model'!F168,DATA!$A$5:$C$3656,3,FALSE)</f>
        <v>950</v>
      </c>
      <c r="H168" s="35">
        <v>1</v>
      </c>
      <c r="I168" s="2">
        <v>1</v>
      </c>
      <c r="AL168" s="36"/>
    </row>
    <row r="169" spans="3:38" x14ac:dyDescent="0.2">
      <c r="C169" s="291"/>
      <c r="D169" s="251"/>
      <c r="E169" s="140">
        <v>1</v>
      </c>
      <c r="F169" s="156" t="s">
        <v>4315</v>
      </c>
      <c r="G169" s="178">
        <f>VLOOKUP('LP Model'!F169,DATA!$A$5:$C$3656,3,FALSE)</f>
        <v>1050</v>
      </c>
      <c r="H169" s="35">
        <v>1</v>
      </c>
      <c r="I169" s="2">
        <v>1</v>
      </c>
      <c r="AL169" s="36"/>
    </row>
    <row r="170" spans="3:38" x14ac:dyDescent="0.2">
      <c r="C170" s="291"/>
      <c r="D170" s="251"/>
      <c r="E170" s="140">
        <v>0</v>
      </c>
      <c r="F170" s="156" t="s">
        <v>4317</v>
      </c>
      <c r="G170" s="178">
        <f>VLOOKUP('LP Model'!F170,DATA!$A$5:$C$3656,3,FALSE)</f>
        <v>950</v>
      </c>
      <c r="H170" s="35">
        <v>1</v>
      </c>
      <c r="I170" s="2">
        <v>1</v>
      </c>
      <c r="AL170" s="36"/>
    </row>
    <row r="171" spans="3:38" x14ac:dyDescent="0.2">
      <c r="C171" s="291"/>
      <c r="D171" s="251"/>
      <c r="E171" s="140">
        <v>0</v>
      </c>
      <c r="F171" s="156" t="s">
        <v>4319</v>
      </c>
      <c r="G171" s="178">
        <f>VLOOKUP('LP Model'!F171,DATA!$A$5:$C$3656,3,FALSE)</f>
        <v>1000</v>
      </c>
      <c r="H171" s="35">
        <v>1</v>
      </c>
      <c r="I171" s="2">
        <v>1</v>
      </c>
      <c r="AL171" s="36"/>
    </row>
    <row r="172" spans="3:38" x14ac:dyDescent="0.2">
      <c r="C172" s="291"/>
      <c r="D172" s="251"/>
      <c r="E172" s="140">
        <v>0</v>
      </c>
      <c r="F172" s="156" t="s">
        <v>4321</v>
      </c>
      <c r="G172" s="178">
        <f>VLOOKUP('LP Model'!F172,DATA!$A$5:$C$3656,3,FALSE)</f>
        <v>1100</v>
      </c>
      <c r="H172" s="35">
        <v>1</v>
      </c>
      <c r="I172" s="2">
        <v>1</v>
      </c>
      <c r="AL172" s="36"/>
    </row>
    <row r="173" spans="3:38" x14ac:dyDescent="0.2">
      <c r="C173" s="291"/>
      <c r="D173" s="251"/>
      <c r="E173" s="140">
        <v>0</v>
      </c>
      <c r="F173" s="156" t="s">
        <v>4323</v>
      </c>
      <c r="G173" s="178">
        <f>VLOOKUP('LP Model'!F173,DATA!$A$5:$C$3656,3,FALSE)</f>
        <v>850</v>
      </c>
      <c r="H173" s="35">
        <v>1</v>
      </c>
      <c r="I173" s="2">
        <v>1</v>
      </c>
      <c r="AL173" s="36"/>
    </row>
    <row r="174" spans="3:38" x14ac:dyDescent="0.2">
      <c r="C174" s="291"/>
      <c r="D174" s="251"/>
      <c r="E174" s="140">
        <v>0</v>
      </c>
      <c r="F174" s="156" t="s">
        <v>4325</v>
      </c>
      <c r="G174" s="178">
        <f>VLOOKUP('LP Model'!F174,DATA!$A$5:$C$3656,3,FALSE)</f>
        <v>950</v>
      </c>
      <c r="H174" s="35">
        <v>1</v>
      </c>
      <c r="I174" s="2">
        <v>1</v>
      </c>
      <c r="AL174" s="36"/>
    </row>
    <row r="175" spans="3:38" x14ac:dyDescent="0.2">
      <c r="C175" s="291"/>
      <c r="D175" s="251"/>
      <c r="E175" s="140">
        <v>0</v>
      </c>
      <c r="F175" s="156" t="s">
        <v>4327</v>
      </c>
      <c r="G175" s="178">
        <f>VLOOKUP('LP Model'!F175,DATA!$A$5:$C$3656,3,FALSE)</f>
        <v>800</v>
      </c>
      <c r="H175" s="35">
        <v>1</v>
      </c>
      <c r="I175" s="2">
        <v>1</v>
      </c>
      <c r="AL175" s="36"/>
    </row>
    <row r="176" spans="3:38" x14ac:dyDescent="0.2">
      <c r="C176" s="291"/>
      <c r="D176" s="251"/>
      <c r="E176" s="140">
        <v>0</v>
      </c>
      <c r="F176" s="156" t="s">
        <v>4329</v>
      </c>
      <c r="G176" s="178">
        <f>VLOOKUP('LP Model'!F176,DATA!$A$5:$C$3656,3,FALSE)</f>
        <v>750</v>
      </c>
      <c r="H176" s="35">
        <v>1</v>
      </c>
      <c r="I176" s="2">
        <v>1</v>
      </c>
      <c r="AL176" s="36"/>
    </row>
    <row r="177" spans="3:38" x14ac:dyDescent="0.2">
      <c r="C177" s="291"/>
      <c r="D177" s="251"/>
      <c r="E177" s="140">
        <v>0</v>
      </c>
      <c r="F177" s="156" t="s">
        <v>4331</v>
      </c>
      <c r="G177" s="178">
        <f>VLOOKUP('LP Model'!F177,DATA!$A$5:$C$3656,3,FALSE)</f>
        <v>720</v>
      </c>
      <c r="H177" s="35">
        <v>1</v>
      </c>
      <c r="I177" s="2">
        <v>1</v>
      </c>
      <c r="AL177" s="36"/>
    </row>
    <row r="178" spans="3:38" x14ac:dyDescent="0.2">
      <c r="C178" s="291"/>
      <c r="D178" s="251"/>
      <c r="E178" s="140">
        <v>0</v>
      </c>
      <c r="F178" s="156" t="s">
        <v>4333</v>
      </c>
      <c r="G178" s="178">
        <f>VLOOKUP('LP Model'!F178,DATA!$A$5:$C$3656,3,FALSE)</f>
        <v>770</v>
      </c>
      <c r="H178" s="35">
        <v>1</v>
      </c>
      <c r="I178" s="2">
        <v>1</v>
      </c>
      <c r="AL178" s="36"/>
    </row>
    <row r="179" spans="3:38" x14ac:dyDescent="0.2">
      <c r="C179" s="291"/>
      <c r="D179" s="251"/>
      <c r="E179" s="140">
        <v>0</v>
      </c>
      <c r="F179" s="156" t="s">
        <v>4335</v>
      </c>
      <c r="G179" s="178">
        <f>VLOOKUP('LP Model'!F179,DATA!$A$5:$C$3656,3,FALSE)</f>
        <v>800</v>
      </c>
      <c r="H179" s="35">
        <v>1</v>
      </c>
      <c r="I179" s="2">
        <v>1</v>
      </c>
      <c r="AL179" s="36"/>
    </row>
    <row r="180" spans="3:38" x14ac:dyDescent="0.2">
      <c r="C180" s="291"/>
      <c r="D180" s="251"/>
      <c r="E180" s="140">
        <v>0</v>
      </c>
      <c r="F180" s="156" t="s">
        <v>4337</v>
      </c>
      <c r="G180" s="178">
        <f>VLOOKUP('LP Model'!F180,DATA!$A$5:$C$3656,3,FALSE)</f>
        <v>700</v>
      </c>
      <c r="H180" s="35">
        <v>1</v>
      </c>
      <c r="I180" s="2">
        <v>1</v>
      </c>
      <c r="AL180" s="36"/>
    </row>
    <row r="181" spans="3:38" x14ac:dyDescent="0.2">
      <c r="C181" s="291"/>
      <c r="D181" s="251"/>
      <c r="E181" s="140">
        <v>0</v>
      </c>
      <c r="F181" s="156" t="s">
        <v>4339</v>
      </c>
      <c r="G181" s="178">
        <f>VLOOKUP('LP Model'!F181,DATA!$A$5:$C$3656,3,FALSE)</f>
        <v>800</v>
      </c>
      <c r="H181" s="35">
        <v>1</v>
      </c>
      <c r="I181" s="2">
        <v>1</v>
      </c>
      <c r="AL181" s="36"/>
    </row>
    <row r="182" spans="3:38" x14ac:dyDescent="0.2">
      <c r="C182" s="291"/>
      <c r="D182" s="251"/>
      <c r="E182" s="140">
        <v>0</v>
      </c>
      <c r="F182" s="156" t="s">
        <v>4341</v>
      </c>
      <c r="G182" s="178">
        <f>VLOOKUP('LP Model'!F182,DATA!$A$5:$C$3656,3,FALSE)</f>
        <v>700</v>
      </c>
      <c r="H182" s="35">
        <v>1</v>
      </c>
      <c r="I182" s="2">
        <v>1</v>
      </c>
      <c r="AL182" s="36"/>
    </row>
    <row r="183" spans="3:38" x14ac:dyDescent="0.2">
      <c r="C183" s="291"/>
      <c r="D183" s="251"/>
      <c r="E183" s="140">
        <v>0</v>
      </c>
      <c r="F183" s="156" t="s">
        <v>4343</v>
      </c>
      <c r="G183" s="178">
        <f>VLOOKUP('LP Model'!F183,DATA!$A$5:$C$3656,3,FALSE)</f>
        <v>800</v>
      </c>
      <c r="H183" s="35">
        <v>1</v>
      </c>
      <c r="I183" s="2">
        <v>1</v>
      </c>
      <c r="AL183" s="36"/>
    </row>
    <row r="184" spans="3:38" x14ac:dyDescent="0.2">
      <c r="C184" s="291"/>
      <c r="D184" s="251"/>
      <c r="E184" s="140">
        <v>0</v>
      </c>
      <c r="F184" s="156" t="s">
        <v>4345</v>
      </c>
      <c r="G184" s="178">
        <f>VLOOKUP('LP Model'!F184,DATA!$A$5:$C$3656,3,FALSE)</f>
        <v>750</v>
      </c>
      <c r="H184" s="35">
        <v>1</v>
      </c>
      <c r="I184" s="2">
        <v>1</v>
      </c>
      <c r="AL184" s="36"/>
    </row>
    <row r="185" spans="3:38" x14ac:dyDescent="0.2">
      <c r="C185" s="291"/>
      <c r="D185" s="251"/>
      <c r="E185" s="140">
        <v>0</v>
      </c>
      <c r="F185" s="156" t="s">
        <v>4347</v>
      </c>
      <c r="G185" s="178">
        <f>VLOOKUP('LP Model'!F185,DATA!$A$5:$C$3656,3,FALSE)</f>
        <v>850</v>
      </c>
      <c r="H185" s="35">
        <v>1</v>
      </c>
      <c r="I185" s="2">
        <v>1</v>
      </c>
      <c r="AL185" s="36"/>
    </row>
    <row r="186" spans="3:38" x14ac:dyDescent="0.2">
      <c r="C186" s="291"/>
      <c r="D186" s="251"/>
      <c r="E186" s="140">
        <v>0</v>
      </c>
      <c r="F186" s="156" t="s">
        <v>4349</v>
      </c>
      <c r="G186" s="178">
        <f>VLOOKUP('LP Model'!F186,DATA!$A$5:$C$3656,3,FALSE)</f>
        <v>750</v>
      </c>
      <c r="H186" s="35">
        <v>1</v>
      </c>
      <c r="I186" s="2">
        <v>1</v>
      </c>
      <c r="AL186" s="36"/>
    </row>
    <row r="187" spans="3:38" x14ac:dyDescent="0.2">
      <c r="C187" s="291"/>
      <c r="D187" s="251"/>
      <c r="E187" s="140">
        <v>0</v>
      </c>
      <c r="F187" s="156" t="s">
        <v>4351</v>
      </c>
      <c r="G187" s="178">
        <f>VLOOKUP('LP Model'!F187,DATA!$A$5:$C$3656,3,FALSE)</f>
        <v>800</v>
      </c>
      <c r="H187" s="35">
        <v>1</v>
      </c>
      <c r="I187" s="2">
        <v>1</v>
      </c>
      <c r="AL187" s="36"/>
    </row>
    <row r="188" spans="3:38" x14ac:dyDescent="0.2">
      <c r="C188" s="291"/>
      <c r="D188" s="251"/>
      <c r="E188" s="140">
        <v>0</v>
      </c>
      <c r="F188" s="156" t="s">
        <v>4353</v>
      </c>
      <c r="G188" s="178">
        <f>VLOOKUP('LP Model'!F188,DATA!$A$5:$C$3656,3,FALSE)</f>
        <v>900</v>
      </c>
      <c r="H188" s="35">
        <v>1</v>
      </c>
      <c r="I188" s="2">
        <v>1</v>
      </c>
      <c r="AL188" s="36"/>
    </row>
    <row r="189" spans="3:38" x14ac:dyDescent="0.2">
      <c r="C189" s="291"/>
      <c r="D189" s="251"/>
      <c r="E189" s="140">
        <v>0</v>
      </c>
      <c r="F189" s="156" t="s">
        <v>4355</v>
      </c>
      <c r="G189" s="178">
        <f>VLOOKUP('LP Model'!F189,DATA!$A$5:$C$3656,3,FALSE)</f>
        <v>650</v>
      </c>
      <c r="H189" s="35">
        <v>1</v>
      </c>
      <c r="I189" s="2">
        <v>1</v>
      </c>
      <c r="AL189" s="36"/>
    </row>
    <row r="190" spans="3:38" x14ac:dyDescent="0.2">
      <c r="C190" s="291"/>
      <c r="D190" s="251"/>
      <c r="E190" s="140">
        <v>0</v>
      </c>
      <c r="F190" s="156" t="s">
        <v>4357</v>
      </c>
      <c r="G190" s="178">
        <f>VLOOKUP('LP Model'!F190,DATA!$A$5:$C$3656,3,FALSE)</f>
        <v>750</v>
      </c>
      <c r="H190" s="35">
        <v>1</v>
      </c>
      <c r="I190" s="2">
        <v>1</v>
      </c>
      <c r="AL190" s="36"/>
    </row>
    <row r="191" spans="3:38" x14ac:dyDescent="0.2">
      <c r="C191" s="291"/>
      <c r="D191" s="251"/>
      <c r="E191" s="140">
        <v>0</v>
      </c>
      <c r="F191" s="156" t="s">
        <v>4359</v>
      </c>
      <c r="G191" s="178">
        <f>VLOOKUP('LP Model'!F191,DATA!$A$5:$C$3656,3,FALSE)</f>
        <v>600</v>
      </c>
      <c r="H191" s="35">
        <v>1</v>
      </c>
      <c r="I191" s="2">
        <v>1</v>
      </c>
      <c r="AL191" s="36"/>
    </row>
    <row r="192" spans="3:38" x14ac:dyDescent="0.2">
      <c r="C192" s="291"/>
      <c r="D192" s="251"/>
      <c r="E192" s="140">
        <v>0</v>
      </c>
      <c r="F192" s="156" t="s">
        <v>4361</v>
      </c>
      <c r="G192" s="178">
        <f>VLOOKUP('LP Model'!F192,DATA!$A$5:$C$3656,3,FALSE)</f>
        <v>550</v>
      </c>
      <c r="H192" s="35">
        <v>1</v>
      </c>
      <c r="I192" s="2">
        <v>1</v>
      </c>
      <c r="AL192" s="36"/>
    </row>
    <row r="193" spans="3:38" x14ac:dyDescent="0.2">
      <c r="C193" s="291"/>
      <c r="D193" s="251"/>
      <c r="E193" s="140">
        <v>0</v>
      </c>
      <c r="F193" s="156" t="s">
        <v>4363</v>
      </c>
      <c r="G193" s="178">
        <f>VLOOKUP('LP Model'!F193,DATA!$A$5:$C$3656,3,FALSE)</f>
        <v>520</v>
      </c>
      <c r="H193" s="35">
        <v>1</v>
      </c>
      <c r="I193" s="2">
        <v>1</v>
      </c>
      <c r="AL193" s="36"/>
    </row>
    <row r="194" spans="3:38" x14ac:dyDescent="0.2">
      <c r="C194" s="291"/>
      <c r="D194" s="251"/>
      <c r="E194" s="140">
        <v>0</v>
      </c>
      <c r="F194" s="156" t="s">
        <v>4365</v>
      </c>
      <c r="G194" s="178">
        <f>VLOOKUP('LP Model'!F194,DATA!$A$5:$C$3656,3,FALSE)</f>
        <v>570</v>
      </c>
      <c r="H194" s="35">
        <v>1</v>
      </c>
      <c r="I194" s="2">
        <v>1</v>
      </c>
      <c r="AL194" s="36"/>
    </row>
    <row r="195" spans="3:38" x14ac:dyDescent="0.2">
      <c r="C195" s="291"/>
      <c r="D195" s="251"/>
      <c r="E195" s="140">
        <v>0</v>
      </c>
      <c r="F195" s="156" t="s">
        <v>4367</v>
      </c>
      <c r="G195" s="178">
        <f>VLOOKUP('LP Model'!F195,DATA!$A$5:$C$3656,3,FALSE)</f>
        <v>600</v>
      </c>
      <c r="H195" s="35">
        <v>1</v>
      </c>
      <c r="I195" s="2">
        <v>1</v>
      </c>
      <c r="AL195" s="36"/>
    </row>
    <row r="196" spans="3:38" x14ac:dyDescent="0.2">
      <c r="C196" s="291"/>
      <c r="D196" s="251"/>
      <c r="E196" s="140">
        <v>0</v>
      </c>
      <c r="F196" s="156" t="s">
        <v>4369</v>
      </c>
      <c r="G196" s="178">
        <f>VLOOKUP('LP Model'!F196,DATA!$A$5:$C$3656,3,FALSE)</f>
        <v>550</v>
      </c>
      <c r="H196" s="35">
        <v>1</v>
      </c>
      <c r="I196" s="2">
        <v>1</v>
      </c>
      <c r="AL196" s="36"/>
    </row>
    <row r="197" spans="3:38" x14ac:dyDescent="0.2">
      <c r="C197" s="291"/>
      <c r="D197" s="251"/>
      <c r="E197" s="140">
        <v>0</v>
      </c>
      <c r="F197" s="156" t="s">
        <v>4371</v>
      </c>
      <c r="G197" s="178">
        <f>VLOOKUP('LP Model'!F197,DATA!$A$5:$C$3656,3,FALSE)</f>
        <v>650</v>
      </c>
      <c r="H197" s="35">
        <v>1</v>
      </c>
      <c r="I197" s="2">
        <v>1</v>
      </c>
      <c r="AL197" s="36"/>
    </row>
    <row r="198" spans="3:38" x14ac:dyDescent="0.2">
      <c r="C198" s="291"/>
      <c r="D198" s="251"/>
      <c r="E198" s="140">
        <v>0</v>
      </c>
      <c r="F198" s="156" t="s">
        <v>4373</v>
      </c>
      <c r="G198" s="178">
        <f>VLOOKUP('LP Model'!F198,DATA!$A$5:$C$3656,3,FALSE)</f>
        <v>550</v>
      </c>
      <c r="H198" s="35">
        <v>1</v>
      </c>
      <c r="I198" s="2">
        <v>1</v>
      </c>
      <c r="AL198" s="36"/>
    </row>
    <row r="199" spans="3:38" x14ac:dyDescent="0.2">
      <c r="C199" s="291"/>
      <c r="D199" s="251"/>
      <c r="E199" s="140">
        <v>0</v>
      </c>
      <c r="F199" s="156" t="s">
        <v>4375</v>
      </c>
      <c r="G199" s="178">
        <f>VLOOKUP('LP Model'!F199,DATA!$A$5:$C$3656,3,FALSE)</f>
        <v>650</v>
      </c>
      <c r="H199" s="35">
        <v>1</v>
      </c>
      <c r="I199" s="2">
        <v>1</v>
      </c>
      <c r="AL199" s="36"/>
    </row>
    <row r="200" spans="3:38" x14ac:dyDescent="0.2">
      <c r="C200" s="291"/>
      <c r="D200" s="251"/>
      <c r="E200" s="140">
        <v>0</v>
      </c>
      <c r="F200" s="156" t="s">
        <v>4377</v>
      </c>
      <c r="G200" s="178">
        <f>VLOOKUP('LP Model'!F200,DATA!$A$5:$C$3656,3,FALSE)</f>
        <v>600</v>
      </c>
      <c r="H200" s="35">
        <v>1</v>
      </c>
      <c r="I200" s="2">
        <v>1</v>
      </c>
      <c r="AL200" s="36"/>
    </row>
    <row r="201" spans="3:38" x14ac:dyDescent="0.2">
      <c r="C201" s="291"/>
      <c r="D201" s="251"/>
      <c r="E201" s="140">
        <v>0</v>
      </c>
      <c r="F201" s="156" t="s">
        <v>4379</v>
      </c>
      <c r="G201" s="178">
        <f>VLOOKUP('LP Model'!F201,DATA!$A$5:$C$3656,3,FALSE)</f>
        <v>700</v>
      </c>
      <c r="H201" s="35">
        <v>1</v>
      </c>
      <c r="I201" s="2">
        <v>1</v>
      </c>
      <c r="AL201" s="36"/>
    </row>
    <row r="202" spans="3:38" x14ac:dyDescent="0.2">
      <c r="C202" s="291"/>
      <c r="D202" s="251"/>
      <c r="E202" s="140">
        <v>0</v>
      </c>
      <c r="F202" s="156" t="s">
        <v>4381</v>
      </c>
      <c r="G202" s="178">
        <f>VLOOKUP('LP Model'!F202,DATA!$A$5:$C$3656,3,FALSE)</f>
        <v>600</v>
      </c>
      <c r="H202" s="35">
        <v>1</v>
      </c>
      <c r="I202" s="2">
        <v>1</v>
      </c>
      <c r="AL202" s="36"/>
    </row>
    <row r="203" spans="3:38" x14ac:dyDescent="0.2">
      <c r="C203" s="291"/>
      <c r="D203" s="251"/>
      <c r="E203" s="140">
        <v>0</v>
      </c>
      <c r="F203" s="156" t="s">
        <v>4383</v>
      </c>
      <c r="G203" s="178">
        <f>VLOOKUP('LP Model'!F203,DATA!$A$5:$C$3656,3,FALSE)</f>
        <v>650</v>
      </c>
      <c r="H203" s="35">
        <v>1</v>
      </c>
      <c r="I203" s="2">
        <v>1</v>
      </c>
      <c r="AL203" s="36"/>
    </row>
    <row r="204" spans="3:38" x14ac:dyDescent="0.2">
      <c r="C204" s="291"/>
      <c r="D204" s="251"/>
      <c r="E204" s="140">
        <v>0</v>
      </c>
      <c r="F204" s="156" t="s">
        <v>4385</v>
      </c>
      <c r="G204" s="178">
        <f>VLOOKUP('LP Model'!F204,DATA!$A$5:$C$3656,3,FALSE)</f>
        <v>750</v>
      </c>
      <c r="H204" s="35">
        <v>1</v>
      </c>
      <c r="I204" s="2">
        <v>1</v>
      </c>
      <c r="AL204" s="36"/>
    </row>
    <row r="205" spans="3:38" x14ac:dyDescent="0.2">
      <c r="C205" s="291"/>
      <c r="D205" s="251"/>
      <c r="E205" s="140">
        <v>0</v>
      </c>
      <c r="F205" s="156" t="s">
        <v>4387</v>
      </c>
      <c r="G205" s="178">
        <f>VLOOKUP('LP Model'!F205,DATA!$A$5:$C$3656,3,FALSE)</f>
        <v>500</v>
      </c>
      <c r="H205" s="35">
        <v>1</v>
      </c>
      <c r="I205" s="2">
        <v>1</v>
      </c>
      <c r="AL205" s="36"/>
    </row>
    <row r="206" spans="3:38" x14ac:dyDescent="0.2">
      <c r="C206" s="291"/>
      <c r="D206" s="251"/>
      <c r="E206" s="140">
        <v>0</v>
      </c>
      <c r="F206" s="156" t="s">
        <v>4389</v>
      </c>
      <c r="G206" s="178">
        <f>VLOOKUP('LP Model'!F206,DATA!$A$5:$C$3656,3,FALSE)</f>
        <v>600</v>
      </c>
      <c r="H206" s="35">
        <v>1</v>
      </c>
      <c r="I206" s="2">
        <v>1</v>
      </c>
      <c r="AL206" s="36"/>
    </row>
    <row r="207" spans="3:38" x14ac:dyDescent="0.2">
      <c r="C207" s="291"/>
      <c r="D207" s="251"/>
      <c r="E207" s="140">
        <v>0</v>
      </c>
      <c r="F207" s="156" t="s">
        <v>4391</v>
      </c>
      <c r="G207" s="178">
        <f>VLOOKUP('LP Model'!F207,DATA!$A$5:$C$3656,3,FALSE)</f>
        <v>450</v>
      </c>
      <c r="H207" s="35">
        <v>1</v>
      </c>
      <c r="I207" s="2">
        <v>1</v>
      </c>
      <c r="AL207" s="36"/>
    </row>
    <row r="208" spans="3:38" x14ac:dyDescent="0.2">
      <c r="C208" s="291"/>
      <c r="D208" s="251"/>
      <c r="E208" s="140">
        <v>0</v>
      </c>
      <c r="F208" s="156" t="s">
        <v>4393</v>
      </c>
      <c r="G208" s="178">
        <f>VLOOKUP('LP Model'!F208,DATA!$A$5:$C$3656,3,FALSE)</f>
        <v>400</v>
      </c>
      <c r="H208" s="35">
        <v>1</v>
      </c>
      <c r="I208" s="2">
        <v>1</v>
      </c>
      <c r="AL208" s="36"/>
    </row>
    <row r="209" spans="3:38" x14ac:dyDescent="0.2">
      <c r="C209" s="291"/>
      <c r="D209" s="251"/>
      <c r="E209" s="140">
        <v>0</v>
      </c>
      <c r="F209" s="156" t="s">
        <v>4395</v>
      </c>
      <c r="G209" s="178">
        <f>VLOOKUP('LP Model'!F209,DATA!$A$5:$C$3656,3,FALSE)</f>
        <v>370</v>
      </c>
      <c r="H209" s="35">
        <v>1</v>
      </c>
      <c r="I209" s="2">
        <v>1</v>
      </c>
      <c r="AL209" s="36"/>
    </row>
    <row r="210" spans="3:38" x14ac:dyDescent="0.2">
      <c r="C210" s="291"/>
      <c r="D210" s="251"/>
      <c r="E210" s="140">
        <v>0</v>
      </c>
      <c r="F210" s="156" t="s">
        <v>4397</v>
      </c>
      <c r="G210" s="178">
        <f>VLOOKUP('LP Model'!F210,DATA!$A$5:$C$3656,3,FALSE)</f>
        <v>420</v>
      </c>
      <c r="H210" s="35">
        <v>1</v>
      </c>
      <c r="I210" s="2">
        <v>1</v>
      </c>
      <c r="AL210" s="36"/>
    </row>
    <row r="211" spans="3:38" x14ac:dyDescent="0.2">
      <c r="C211" s="291"/>
      <c r="D211" s="251"/>
      <c r="E211" s="140">
        <v>0</v>
      </c>
      <c r="F211" s="156" t="s">
        <v>4399</v>
      </c>
      <c r="G211" s="178">
        <f>VLOOKUP('LP Model'!F211,DATA!$A$5:$C$3656,3,FALSE)</f>
        <v>450</v>
      </c>
      <c r="H211" s="35">
        <v>1</v>
      </c>
      <c r="I211" s="2">
        <v>1</v>
      </c>
      <c r="AL211" s="36"/>
    </row>
    <row r="212" spans="3:38" x14ac:dyDescent="0.2">
      <c r="C212" s="291"/>
      <c r="D212" s="251"/>
      <c r="E212" s="140">
        <v>0</v>
      </c>
      <c r="F212" s="156" t="s">
        <v>4401</v>
      </c>
      <c r="G212" s="178">
        <f>VLOOKUP('LP Model'!F212,DATA!$A$5:$C$3656,3,FALSE)</f>
        <v>550</v>
      </c>
      <c r="H212" s="35">
        <v>1</v>
      </c>
      <c r="I212" s="2">
        <v>1</v>
      </c>
      <c r="AL212" s="36"/>
    </row>
    <row r="213" spans="3:38" x14ac:dyDescent="0.2">
      <c r="C213" s="291"/>
      <c r="D213" s="251"/>
      <c r="E213" s="140">
        <v>0</v>
      </c>
      <c r="F213" s="156" t="s">
        <v>4403</v>
      </c>
      <c r="G213" s="178">
        <f>VLOOKUP('LP Model'!F213,DATA!$A$5:$C$3656,3,FALSE)</f>
        <v>650</v>
      </c>
      <c r="H213" s="35">
        <v>1</v>
      </c>
      <c r="I213" s="2">
        <v>1</v>
      </c>
      <c r="AL213" s="36"/>
    </row>
    <row r="214" spans="3:38" x14ac:dyDescent="0.2">
      <c r="C214" s="291"/>
      <c r="D214" s="251"/>
      <c r="E214" s="140">
        <v>0</v>
      </c>
      <c r="F214" s="156" t="s">
        <v>4405</v>
      </c>
      <c r="G214" s="178">
        <f>VLOOKUP('LP Model'!F214,DATA!$A$5:$C$3656,3,FALSE)</f>
        <v>550</v>
      </c>
      <c r="H214" s="35">
        <v>1</v>
      </c>
      <c r="I214" s="2">
        <v>1</v>
      </c>
      <c r="AL214" s="36"/>
    </row>
    <row r="215" spans="3:38" x14ac:dyDescent="0.2">
      <c r="C215" s="291"/>
      <c r="D215" s="251"/>
      <c r="E215" s="140">
        <v>0</v>
      </c>
      <c r="F215" s="156" t="s">
        <v>4407</v>
      </c>
      <c r="G215" s="178">
        <f>VLOOKUP('LP Model'!F215,DATA!$A$5:$C$3656,3,FALSE)</f>
        <v>650</v>
      </c>
      <c r="H215" s="35">
        <v>1</v>
      </c>
      <c r="I215" s="2">
        <v>1</v>
      </c>
      <c r="AL215" s="36"/>
    </row>
    <row r="216" spans="3:38" x14ac:dyDescent="0.2">
      <c r="C216" s="291"/>
      <c r="D216" s="251"/>
      <c r="E216" s="140">
        <v>0</v>
      </c>
      <c r="F216" s="156" t="s">
        <v>4409</v>
      </c>
      <c r="G216" s="178">
        <f>VLOOKUP('LP Model'!F216,DATA!$A$5:$C$3656,3,FALSE)</f>
        <v>600</v>
      </c>
      <c r="H216" s="35">
        <v>1</v>
      </c>
      <c r="I216" s="2">
        <v>1</v>
      </c>
      <c r="AL216" s="36"/>
    </row>
    <row r="217" spans="3:38" x14ac:dyDescent="0.2">
      <c r="C217" s="291"/>
      <c r="D217" s="251"/>
      <c r="E217" s="140">
        <v>0</v>
      </c>
      <c r="F217" s="156" t="s">
        <v>4411</v>
      </c>
      <c r="G217" s="178">
        <f>VLOOKUP('LP Model'!F217,DATA!$A$5:$C$3656,3,FALSE)</f>
        <v>700</v>
      </c>
      <c r="H217" s="35">
        <v>1</v>
      </c>
      <c r="I217" s="2">
        <v>1</v>
      </c>
      <c r="AL217" s="36"/>
    </row>
    <row r="218" spans="3:38" x14ac:dyDescent="0.2">
      <c r="C218" s="291"/>
      <c r="D218" s="251"/>
      <c r="E218" s="140">
        <v>0</v>
      </c>
      <c r="F218" s="156" t="s">
        <v>4413</v>
      </c>
      <c r="G218" s="178">
        <f>VLOOKUP('LP Model'!F218,DATA!$A$5:$C$3656,3,FALSE)</f>
        <v>600</v>
      </c>
      <c r="H218" s="35">
        <v>1</v>
      </c>
      <c r="I218" s="2">
        <v>1</v>
      </c>
      <c r="AL218" s="36"/>
    </row>
    <row r="219" spans="3:38" x14ac:dyDescent="0.2">
      <c r="C219" s="291"/>
      <c r="D219" s="251"/>
      <c r="E219" s="140">
        <v>0</v>
      </c>
      <c r="F219" s="156" t="s">
        <v>4415</v>
      </c>
      <c r="G219" s="178">
        <f>VLOOKUP('LP Model'!F219,DATA!$A$5:$C$3656,3,FALSE)</f>
        <v>650</v>
      </c>
      <c r="H219" s="35">
        <v>1</v>
      </c>
      <c r="I219" s="2">
        <v>1</v>
      </c>
      <c r="AL219" s="36"/>
    </row>
    <row r="220" spans="3:38" x14ac:dyDescent="0.2">
      <c r="C220" s="291"/>
      <c r="D220" s="251"/>
      <c r="E220" s="140">
        <v>0</v>
      </c>
      <c r="F220" s="156" t="s">
        <v>4417</v>
      </c>
      <c r="G220" s="178">
        <f>VLOOKUP('LP Model'!F220,DATA!$A$5:$C$3656,3,FALSE)</f>
        <v>750</v>
      </c>
      <c r="H220" s="35">
        <v>1</v>
      </c>
      <c r="I220" s="2">
        <v>1</v>
      </c>
      <c r="AL220" s="36"/>
    </row>
    <row r="221" spans="3:38" x14ac:dyDescent="0.2">
      <c r="C221" s="291"/>
      <c r="D221" s="251"/>
      <c r="E221" s="140">
        <v>0</v>
      </c>
      <c r="F221" s="156" t="s">
        <v>4419</v>
      </c>
      <c r="G221" s="178">
        <f>VLOOKUP('LP Model'!F221,DATA!$A$5:$C$3656,3,FALSE)</f>
        <v>500</v>
      </c>
      <c r="H221" s="35">
        <v>1</v>
      </c>
      <c r="I221" s="2">
        <v>1</v>
      </c>
      <c r="AL221" s="36"/>
    </row>
    <row r="222" spans="3:38" x14ac:dyDescent="0.2">
      <c r="C222" s="291"/>
      <c r="D222" s="251"/>
      <c r="E222" s="140">
        <v>0</v>
      </c>
      <c r="F222" s="156" t="s">
        <v>4421</v>
      </c>
      <c r="G222" s="178">
        <f>VLOOKUP('LP Model'!F222,DATA!$A$5:$C$3656,3,FALSE)</f>
        <v>600</v>
      </c>
      <c r="H222" s="35">
        <v>1</v>
      </c>
      <c r="I222" s="2">
        <v>1</v>
      </c>
      <c r="AL222" s="36"/>
    </row>
    <row r="223" spans="3:38" x14ac:dyDescent="0.2">
      <c r="C223" s="291"/>
      <c r="D223" s="251"/>
      <c r="E223" s="140">
        <v>0</v>
      </c>
      <c r="F223" s="156" t="s">
        <v>4423</v>
      </c>
      <c r="G223" s="178">
        <f>VLOOKUP('LP Model'!F223,DATA!$A$5:$C$3656,3,FALSE)</f>
        <v>450</v>
      </c>
      <c r="H223" s="35">
        <v>1</v>
      </c>
      <c r="I223" s="2">
        <v>1</v>
      </c>
      <c r="AL223" s="36"/>
    </row>
    <row r="224" spans="3:38" x14ac:dyDescent="0.2">
      <c r="C224" s="291"/>
      <c r="D224" s="251"/>
      <c r="E224" s="140">
        <v>0</v>
      </c>
      <c r="F224" s="156" t="s">
        <v>4425</v>
      </c>
      <c r="G224" s="178">
        <f>VLOOKUP('LP Model'!F224,DATA!$A$5:$C$3656,3,FALSE)</f>
        <v>400</v>
      </c>
      <c r="H224" s="35">
        <v>1</v>
      </c>
      <c r="I224" s="2">
        <v>1</v>
      </c>
      <c r="AL224" s="36"/>
    </row>
    <row r="225" spans="3:38" x14ac:dyDescent="0.2">
      <c r="C225" s="291"/>
      <c r="D225" s="251"/>
      <c r="E225" s="140">
        <v>0</v>
      </c>
      <c r="F225" s="156" t="s">
        <v>4427</v>
      </c>
      <c r="G225" s="178">
        <f>VLOOKUP('LP Model'!F225,DATA!$A$5:$C$3656,3,FALSE)</f>
        <v>370</v>
      </c>
      <c r="H225" s="35">
        <v>1</v>
      </c>
      <c r="I225" s="2">
        <v>1</v>
      </c>
      <c r="AL225" s="36"/>
    </row>
    <row r="226" spans="3:38" x14ac:dyDescent="0.2">
      <c r="C226" s="291"/>
      <c r="D226" s="251"/>
      <c r="E226" s="140">
        <v>0</v>
      </c>
      <c r="F226" s="156" t="s">
        <v>4429</v>
      </c>
      <c r="G226" s="178">
        <f>VLOOKUP('LP Model'!F226,DATA!$A$5:$C$3656,3,FALSE)</f>
        <v>420</v>
      </c>
      <c r="H226" s="35">
        <v>1</v>
      </c>
      <c r="I226" s="2">
        <v>1</v>
      </c>
      <c r="AL226" s="36"/>
    </row>
    <row r="227" spans="3:38" x14ac:dyDescent="0.2">
      <c r="C227" s="291"/>
      <c r="D227" s="251"/>
      <c r="E227" s="140">
        <v>0</v>
      </c>
      <c r="F227" s="156" t="s">
        <v>4431</v>
      </c>
      <c r="G227" s="178">
        <f>VLOOKUP('LP Model'!F227,DATA!$A$5:$C$3656,3,FALSE)</f>
        <v>450</v>
      </c>
      <c r="H227" s="35">
        <v>1</v>
      </c>
      <c r="I227" s="2">
        <v>1</v>
      </c>
      <c r="AL227" s="36"/>
    </row>
    <row r="228" spans="3:38" x14ac:dyDescent="0.2">
      <c r="C228" s="291"/>
      <c r="D228" s="251"/>
      <c r="E228" s="140">
        <v>0</v>
      </c>
      <c r="F228" s="156" t="s">
        <v>4433</v>
      </c>
      <c r="G228" s="178">
        <f>VLOOKUP('LP Model'!F228,DATA!$A$5:$C$3656,3,FALSE)</f>
        <v>700</v>
      </c>
      <c r="H228" s="35">
        <v>1</v>
      </c>
      <c r="I228" s="2">
        <v>1</v>
      </c>
      <c r="AL228" s="36"/>
    </row>
    <row r="229" spans="3:38" x14ac:dyDescent="0.2">
      <c r="C229" s="291"/>
      <c r="D229" s="251"/>
      <c r="E229" s="140">
        <v>0</v>
      </c>
      <c r="F229" s="156" t="s">
        <v>4435</v>
      </c>
      <c r="G229" s="178">
        <f>VLOOKUP('LP Model'!F229,DATA!$A$5:$C$3656,3,FALSE)</f>
        <v>800</v>
      </c>
      <c r="H229" s="35">
        <v>1</v>
      </c>
      <c r="I229" s="2">
        <v>1</v>
      </c>
      <c r="AL229" s="36"/>
    </row>
    <row r="230" spans="3:38" x14ac:dyDescent="0.2">
      <c r="C230" s="291"/>
      <c r="D230" s="251"/>
      <c r="E230" s="140">
        <v>0</v>
      </c>
      <c r="F230" s="156" t="s">
        <v>4437</v>
      </c>
      <c r="G230" s="178">
        <f>VLOOKUP('LP Model'!F230,DATA!$A$5:$C$3656,3,FALSE)</f>
        <v>700</v>
      </c>
      <c r="H230" s="35">
        <v>1</v>
      </c>
      <c r="I230" s="2">
        <v>1</v>
      </c>
      <c r="AL230" s="36"/>
    </row>
    <row r="231" spans="3:38" x14ac:dyDescent="0.2">
      <c r="C231" s="291"/>
      <c r="D231" s="251"/>
      <c r="E231" s="140">
        <v>0</v>
      </c>
      <c r="F231" s="156" t="s">
        <v>4439</v>
      </c>
      <c r="G231" s="178">
        <f>VLOOKUP('LP Model'!F231,DATA!$A$5:$C$3656,3,FALSE)</f>
        <v>800</v>
      </c>
      <c r="H231" s="35">
        <v>1</v>
      </c>
      <c r="I231" s="2">
        <v>1</v>
      </c>
      <c r="AL231" s="36"/>
    </row>
    <row r="232" spans="3:38" x14ac:dyDescent="0.2">
      <c r="C232" s="291"/>
      <c r="D232" s="251"/>
      <c r="E232" s="140">
        <v>0</v>
      </c>
      <c r="F232" s="156" t="s">
        <v>4441</v>
      </c>
      <c r="G232" s="178">
        <f>VLOOKUP('LP Model'!F232,DATA!$A$5:$C$3656,3,FALSE)</f>
        <v>750</v>
      </c>
      <c r="H232" s="35">
        <v>1</v>
      </c>
      <c r="I232" s="2">
        <v>1</v>
      </c>
      <c r="AL232" s="36"/>
    </row>
    <row r="233" spans="3:38" x14ac:dyDescent="0.2">
      <c r="C233" s="291"/>
      <c r="D233" s="251"/>
      <c r="E233" s="140">
        <v>0</v>
      </c>
      <c r="F233" s="156" t="s">
        <v>4443</v>
      </c>
      <c r="G233" s="178">
        <f>VLOOKUP('LP Model'!F233,DATA!$A$5:$C$3656,3,FALSE)</f>
        <v>850</v>
      </c>
      <c r="H233" s="35">
        <v>1</v>
      </c>
      <c r="I233" s="2">
        <v>1</v>
      </c>
      <c r="AL233" s="36"/>
    </row>
    <row r="234" spans="3:38" x14ac:dyDescent="0.2">
      <c r="C234" s="291"/>
      <c r="D234" s="251"/>
      <c r="E234" s="140">
        <v>0</v>
      </c>
      <c r="F234" s="156" t="s">
        <v>4445</v>
      </c>
      <c r="G234" s="178">
        <f>VLOOKUP('LP Model'!F234,DATA!$A$5:$C$3656,3,FALSE)</f>
        <v>750</v>
      </c>
      <c r="H234" s="35">
        <v>1</v>
      </c>
      <c r="I234" s="2">
        <v>1</v>
      </c>
      <c r="AL234" s="36"/>
    </row>
    <row r="235" spans="3:38" x14ac:dyDescent="0.2">
      <c r="C235" s="291"/>
      <c r="D235" s="251"/>
      <c r="E235" s="140">
        <v>0</v>
      </c>
      <c r="F235" s="156" t="s">
        <v>4447</v>
      </c>
      <c r="G235" s="178">
        <f>VLOOKUP('LP Model'!F235,DATA!$A$5:$C$3656,3,FALSE)</f>
        <v>800</v>
      </c>
      <c r="H235" s="35">
        <v>1</v>
      </c>
      <c r="I235" s="2">
        <v>1</v>
      </c>
      <c r="AL235" s="36"/>
    </row>
    <row r="236" spans="3:38" x14ac:dyDescent="0.2">
      <c r="C236" s="291"/>
      <c r="D236" s="251"/>
      <c r="E236" s="140">
        <v>0</v>
      </c>
      <c r="F236" s="156" t="s">
        <v>4449</v>
      </c>
      <c r="G236" s="178">
        <f>VLOOKUP('LP Model'!F236,DATA!$A$5:$C$3656,3,FALSE)</f>
        <v>900</v>
      </c>
      <c r="H236" s="35">
        <v>1</v>
      </c>
      <c r="I236" s="2">
        <v>1</v>
      </c>
      <c r="AL236" s="36"/>
    </row>
    <row r="237" spans="3:38" x14ac:dyDescent="0.2">
      <c r="C237" s="291"/>
      <c r="D237" s="251"/>
      <c r="E237" s="140">
        <v>0</v>
      </c>
      <c r="F237" s="156" t="s">
        <v>4451</v>
      </c>
      <c r="G237" s="178">
        <f>VLOOKUP('LP Model'!F237,DATA!$A$5:$C$3656,3,FALSE)</f>
        <v>650</v>
      </c>
      <c r="H237" s="35">
        <v>1</v>
      </c>
      <c r="I237" s="2">
        <v>1</v>
      </c>
      <c r="AL237" s="36"/>
    </row>
    <row r="238" spans="3:38" x14ac:dyDescent="0.2">
      <c r="C238" s="291"/>
      <c r="D238" s="251"/>
      <c r="E238" s="140">
        <v>0</v>
      </c>
      <c r="F238" s="156" t="s">
        <v>4453</v>
      </c>
      <c r="G238" s="178">
        <f>VLOOKUP('LP Model'!F238,DATA!$A$5:$C$3656,3,FALSE)</f>
        <v>750</v>
      </c>
      <c r="H238" s="35">
        <v>1</v>
      </c>
      <c r="I238" s="2">
        <v>1</v>
      </c>
      <c r="AL238" s="36"/>
    </row>
    <row r="239" spans="3:38" x14ac:dyDescent="0.2">
      <c r="C239" s="291"/>
      <c r="D239" s="251"/>
      <c r="E239" s="140">
        <v>0</v>
      </c>
      <c r="F239" s="156" t="s">
        <v>4455</v>
      </c>
      <c r="G239" s="178">
        <f>VLOOKUP('LP Model'!F239,DATA!$A$5:$C$3656,3,FALSE)</f>
        <v>600</v>
      </c>
      <c r="H239" s="35">
        <v>1</v>
      </c>
      <c r="I239" s="2">
        <v>1</v>
      </c>
      <c r="AL239" s="36"/>
    </row>
    <row r="240" spans="3:38" x14ac:dyDescent="0.2">
      <c r="C240" s="291"/>
      <c r="D240" s="251"/>
      <c r="E240" s="140">
        <v>0</v>
      </c>
      <c r="F240" s="156" t="s">
        <v>4457</v>
      </c>
      <c r="G240" s="178">
        <f>VLOOKUP('LP Model'!F240,DATA!$A$5:$C$3656,3,FALSE)</f>
        <v>550</v>
      </c>
      <c r="H240" s="35">
        <v>1</v>
      </c>
      <c r="I240" s="2">
        <v>1</v>
      </c>
      <c r="AL240" s="36"/>
    </row>
    <row r="241" spans="3:38" x14ac:dyDescent="0.2">
      <c r="C241" s="291"/>
      <c r="D241" s="251"/>
      <c r="E241" s="140">
        <v>0</v>
      </c>
      <c r="F241" s="156" t="s">
        <v>4459</v>
      </c>
      <c r="G241" s="178">
        <f>VLOOKUP('LP Model'!F241,DATA!$A$5:$C$3656,3,FALSE)</f>
        <v>520</v>
      </c>
      <c r="H241" s="35">
        <v>1</v>
      </c>
      <c r="I241" s="2">
        <v>1</v>
      </c>
      <c r="AL241" s="36"/>
    </row>
    <row r="242" spans="3:38" x14ac:dyDescent="0.2">
      <c r="C242" s="291"/>
      <c r="D242" s="251"/>
      <c r="E242" s="140">
        <v>0</v>
      </c>
      <c r="F242" s="156" t="s">
        <v>4461</v>
      </c>
      <c r="G242" s="178">
        <f>VLOOKUP('LP Model'!F242,DATA!$A$5:$C$3656,3,FALSE)</f>
        <v>570</v>
      </c>
      <c r="H242" s="35">
        <v>1</v>
      </c>
      <c r="I242" s="2">
        <v>1</v>
      </c>
      <c r="AL242" s="36"/>
    </row>
    <row r="243" spans="3:38" x14ac:dyDescent="0.2">
      <c r="C243" s="291"/>
      <c r="D243" s="251"/>
      <c r="E243" s="140">
        <v>0</v>
      </c>
      <c r="F243" s="156" t="s">
        <v>4463</v>
      </c>
      <c r="G243" s="178">
        <f>VLOOKUP('LP Model'!F243,DATA!$A$5:$C$3656,3,FALSE)</f>
        <v>600</v>
      </c>
      <c r="H243" s="35">
        <v>1</v>
      </c>
      <c r="I243" s="2">
        <v>1</v>
      </c>
      <c r="AL243" s="36"/>
    </row>
    <row r="244" spans="3:38" x14ac:dyDescent="0.2">
      <c r="C244" s="291"/>
      <c r="D244" s="251"/>
      <c r="E244" s="140">
        <v>0</v>
      </c>
      <c r="F244" s="156" t="s">
        <v>4465</v>
      </c>
      <c r="G244" s="178">
        <f>VLOOKUP('LP Model'!F244,DATA!$A$5:$C$3656,3,FALSE)</f>
        <v>700</v>
      </c>
      <c r="H244" s="35">
        <v>1</v>
      </c>
      <c r="I244" s="2">
        <v>1</v>
      </c>
      <c r="AL244" s="36"/>
    </row>
    <row r="245" spans="3:38" x14ac:dyDescent="0.2">
      <c r="C245" s="291"/>
      <c r="D245" s="251"/>
      <c r="E245" s="140">
        <v>0</v>
      </c>
      <c r="F245" s="156" t="s">
        <v>4467</v>
      </c>
      <c r="G245" s="178">
        <f>VLOOKUP('LP Model'!F245,DATA!$A$5:$C$3656,3,FALSE)</f>
        <v>800</v>
      </c>
      <c r="H245" s="35">
        <v>1</v>
      </c>
      <c r="I245" s="2">
        <v>1</v>
      </c>
      <c r="AL245" s="36"/>
    </row>
    <row r="246" spans="3:38" x14ac:dyDescent="0.2">
      <c r="C246" s="291"/>
      <c r="D246" s="251"/>
      <c r="E246" s="140">
        <v>0</v>
      </c>
      <c r="F246" s="156" t="s">
        <v>4469</v>
      </c>
      <c r="G246" s="178">
        <f>VLOOKUP('LP Model'!F246,DATA!$A$5:$C$3656,3,FALSE)</f>
        <v>700</v>
      </c>
      <c r="H246" s="35">
        <v>1</v>
      </c>
      <c r="I246" s="2">
        <v>1</v>
      </c>
      <c r="AL246" s="36"/>
    </row>
    <row r="247" spans="3:38" x14ac:dyDescent="0.2">
      <c r="C247" s="291"/>
      <c r="D247" s="251"/>
      <c r="E247" s="140">
        <v>0</v>
      </c>
      <c r="F247" s="156" t="s">
        <v>4471</v>
      </c>
      <c r="G247" s="178">
        <f>VLOOKUP('LP Model'!F247,DATA!$A$5:$C$3656,3,FALSE)</f>
        <v>800</v>
      </c>
      <c r="H247" s="35">
        <v>1</v>
      </c>
      <c r="I247" s="2">
        <v>1</v>
      </c>
      <c r="AL247" s="36"/>
    </row>
    <row r="248" spans="3:38" x14ac:dyDescent="0.2">
      <c r="C248" s="291"/>
      <c r="D248" s="251"/>
      <c r="E248" s="140">
        <v>0</v>
      </c>
      <c r="F248" s="156" t="s">
        <v>4473</v>
      </c>
      <c r="G248" s="178">
        <f>VLOOKUP('LP Model'!F248,DATA!$A$5:$C$3656,3,FALSE)</f>
        <v>750</v>
      </c>
      <c r="H248" s="35">
        <v>1</v>
      </c>
      <c r="I248" s="2">
        <v>1</v>
      </c>
      <c r="AL248" s="36"/>
    </row>
    <row r="249" spans="3:38" x14ac:dyDescent="0.2">
      <c r="C249" s="291"/>
      <c r="D249" s="251"/>
      <c r="E249" s="140">
        <v>0</v>
      </c>
      <c r="F249" s="156" t="s">
        <v>4475</v>
      </c>
      <c r="G249" s="178">
        <f>VLOOKUP('LP Model'!F249,DATA!$A$5:$C$3656,3,FALSE)</f>
        <v>850</v>
      </c>
      <c r="H249" s="35">
        <v>1</v>
      </c>
      <c r="I249" s="2">
        <v>1</v>
      </c>
      <c r="AL249" s="36"/>
    </row>
    <row r="250" spans="3:38" x14ac:dyDescent="0.2">
      <c r="C250" s="291"/>
      <c r="D250" s="251"/>
      <c r="E250" s="140">
        <v>0</v>
      </c>
      <c r="F250" s="156" t="s">
        <v>4477</v>
      </c>
      <c r="G250" s="178">
        <f>VLOOKUP('LP Model'!F250,DATA!$A$5:$C$3656,3,FALSE)</f>
        <v>750</v>
      </c>
      <c r="H250" s="35">
        <v>1</v>
      </c>
      <c r="I250" s="2">
        <v>1</v>
      </c>
      <c r="AL250" s="36"/>
    </row>
    <row r="251" spans="3:38" x14ac:dyDescent="0.2">
      <c r="C251" s="291"/>
      <c r="D251" s="251"/>
      <c r="E251" s="140">
        <v>0</v>
      </c>
      <c r="F251" s="156" t="s">
        <v>4479</v>
      </c>
      <c r="G251" s="178">
        <f>VLOOKUP('LP Model'!F251,DATA!$A$5:$C$3656,3,FALSE)</f>
        <v>800</v>
      </c>
      <c r="H251" s="35">
        <v>1</v>
      </c>
      <c r="I251" s="2">
        <v>1</v>
      </c>
      <c r="AL251" s="36"/>
    </row>
    <row r="252" spans="3:38" x14ac:dyDescent="0.2">
      <c r="C252" s="291"/>
      <c r="D252" s="251"/>
      <c r="E252" s="140">
        <v>0</v>
      </c>
      <c r="F252" s="156" t="s">
        <v>4481</v>
      </c>
      <c r="G252" s="178">
        <f>VLOOKUP('LP Model'!F252,DATA!$A$5:$C$3656,3,FALSE)</f>
        <v>900</v>
      </c>
      <c r="H252" s="35">
        <v>1</v>
      </c>
      <c r="I252" s="2">
        <v>1</v>
      </c>
      <c r="AL252" s="36"/>
    </row>
    <row r="253" spans="3:38" x14ac:dyDescent="0.2">
      <c r="C253" s="291"/>
      <c r="D253" s="251"/>
      <c r="E253" s="140">
        <v>0</v>
      </c>
      <c r="F253" s="156" t="s">
        <v>4483</v>
      </c>
      <c r="G253" s="178">
        <f>VLOOKUP('LP Model'!F253,DATA!$A$5:$C$3656,3,FALSE)</f>
        <v>650</v>
      </c>
      <c r="H253" s="35">
        <v>1</v>
      </c>
      <c r="I253" s="2">
        <v>1</v>
      </c>
      <c r="AL253" s="36"/>
    </row>
    <row r="254" spans="3:38" x14ac:dyDescent="0.2">
      <c r="C254" s="291"/>
      <c r="D254" s="251"/>
      <c r="E254" s="140">
        <v>0</v>
      </c>
      <c r="F254" s="156" t="s">
        <v>4485</v>
      </c>
      <c r="G254" s="178">
        <f>VLOOKUP('LP Model'!F254,DATA!$A$5:$C$3656,3,FALSE)</f>
        <v>750</v>
      </c>
      <c r="H254" s="35">
        <v>1</v>
      </c>
      <c r="I254" s="2">
        <v>1</v>
      </c>
      <c r="AL254" s="36"/>
    </row>
    <row r="255" spans="3:38" x14ac:dyDescent="0.2">
      <c r="C255" s="291"/>
      <c r="D255" s="251"/>
      <c r="E255" s="140">
        <v>0</v>
      </c>
      <c r="F255" s="156" t="s">
        <v>4487</v>
      </c>
      <c r="G255" s="178">
        <f>VLOOKUP('LP Model'!F255,DATA!$A$5:$C$3656,3,FALSE)</f>
        <v>600</v>
      </c>
      <c r="H255" s="35">
        <v>1</v>
      </c>
      <c r="I255" s="2">
        <v>1</v>
      </c>
      <c r="AL255" s="36"/>
    </row>
    <row r="256" spans="3:38" x14ac:dyDescent="0.2">
      <c r="C256" s="291"/>
      <c r="D256" s="251"/>
      <c r="E256" s="140">
        <v>0</v>
      </c>
      <c r="F256" s="156" t="s">
        <v>4489</v>
      </c>
      <c r="G256" s="178">
        <f>VLOOKUP('LP Model'!F256,DATA!$A$5:$C$3656,3,FALSE)</f>
        <v>550</v>
      </c>
      <c r="H256" s="35">
        <v>1</v>
      </c>
      <c r="I256" s="2">
        <v>1</v>
      </c>
      <c r="AL256" s="36"/>
    </row>
    <row r="257" spans="3:38" x14ac:dyDescent="0.2">
      <c r="C257" s="291"/>
      <c r="D257" s="251"/>
      <c r="E257" s="140">
        <v>0</v>
      </c>
      <c r="F257" s="156" t="s">
        <v>4491</v>
      </c>
      <c r="G257" s="178">
        <f>VLOOKUP('LP Model'!F257,DATA!$A$5:$C$3656,3,FALSE)</f>
        <v>520</v>
      </c>
      <c r="H257" s="35">
        <v>1</v>
      </c>
      <c r="I257" s="2">
        <v>1</v>
      </c>
      <c r="AL257" s="36"/>
    </row>
    <row r="258" spans="3:38" x14ac:dyDescent="0.2">
      <c r="C258" s="291"/>
      <c r="D258" s="251"/>
      <c r="E258" s="140">
        <v>0</v>
      </c>
      <c r="F258" s="156" t="s">
        <v>4493</v>
      </c>
      <c r="G258" s="178">
        <f>VLOOKUP('LP Model'!F258,DATA!$A$5:$C$3656,3,FALSE)</f>
        <v>570</v>
      </c>
      <c r="H258" s="35">
        <v>1</v>
      </c>
      <c r="I258" s="2">
        <v>1</v>
      </c>
      <c r="AL258" s="36"/>
    </row>
    <row r="259" spans="3:38" x14ac:dyDescent="0.2">
      <c r="C259" s="291"/>
      <c r="D259" s="251"/>
      <c r="E259" s="140">
        <v>0</v>
      </c>
      <c r="F259" s="156" t="s">
        <v>4495</v>
      </c>
      <c r="G259" s="178">
        <f>VLOOKUP('LP Model'!F259,DATA!$A$5:$C$3656,3,FALSE)</f>
        <v>600</v>
      </c>
      <c r="H259" s="35">
        <v>1</v>
      </c>
      <c r="I259" s="2">
        <v>1</v>
      </c>
      <c r="AL259" s="36"/>
    </row>
    <row r="260" spans="3:38" x14ac:dyDescent="0.2">
      <c r="C260" s="291"/>
      <c r="D260" s="251"/>
      <c r="E260" s="140">
        <v>0</v>
      </c>
      <c r="F260" s="156" t="s">
        <v>4497</v>
      </c>
      <c r="G260" s="178">
        <f>VLOOKUP('LP Model'!F260,DATA!$A$5:$C$3656,3,FALSE)</f>
        <v>700</v>
      </c>
      <c r="H260" s="35">
        <v>1</v>
      </c>
      <c r="I260" s="2">
        <v>1</v>
      </c>
      <c r="AL260" s="36"/>
    </row>
    <row r="261" spans="3:38" x14ac:dyDescent="0.2">
      <c r="C261" s="291"/>
      <c r="D261" s="251"/>
      <c r="E261" s="140">
        <v>0</v>
      </c>
      <c r="F261" s="156" t="s">
        <v>4499</v>
      </c>
      <c r="G261" s="178">
        <f>VLOOKUP('LP Model'!F261,DATA!$A$5:$C$3656,3,FALSE)</f>
        <v>800</v>
      </c>
      <c r="H261" s="35">
        <v>1</v>
      </c>
      <c r="I261" s="2">
        <v>1</v>
      </c>
      <c r="AL261" s="36"/>
    </row>
    <row r="262" spans="3:38" x14ac:dyDescent="0.2">
      <c r="C262" s="291"/>
      <c r="D262" s="251"/>
      <c r="E262" s="140">
        <v>0</v>
      </c>
      <c r="F262" s="156" t="s">
        <v>4501</v>
      </c>
      <c r="G262" s="178">
        <f>VLOOKUP('LP Model'!F262,DATA!$A$5:$C$3656,3,FALSE)</f>
        <v>700</v>
      </c>
      <c r="H262" s="35">
        <v>1</v>
      </c>
      <c r="I262" s="2">
        <v>1</v>
      </c>
      <c r="AL262" s="36"/>
    </row>
    <row r="263" spans="3:38" x14ac:dyDescent="0.2">
      <c r="C263" s="291"/>
      <c r="D263" s="251"/>
      <c r="E263" s="140">
        <v>0</v>
      </c>
      <c r="F263" s="156" t="s">
        <v>4503</v>
      </c>
      <c r="G263" s="178">
        <f>VLOOKUP('LP Model'!F263,DATA!$A$5:$C$3656,3,FALSE)</f>
        <v>800</v>
      </c>
      <c r="H263" s="35">
        <v>1</v>
      </c>
      <c r="I263" s="2">
        <v>1</v>
      </c>
      <c r="AL263" s="36"/>
    </row>
    <row r="264" spans="3:38" x14ac:dyDescent="0.2">
      <c r="C264" s="291"/>
      <c r="D264" s="251"/>
      <c r="E264" s="140">
        <v>0</v>
      </c>
      <c r="F264" s="156" t="s">
        <v>4505</v>
      </c>
      <c r="G264" s="178">
        <f>VLOOKUP('LP Model'!F264,DATA!$A$5:$C$3656,3,FALSE)</f>
        <v>750</v>
      </c>
      <c r="H264" s="35">
        <v>1</v>
      </c>
      <c r="I264" s="2">
        <v>1</v>
      </c>
      <c r="AL264" s="36"/>
    </row>
    <row r="265" spans="3:38" x14ac:dyDescent="0.2">
      <c r="C265" s="291"/>
      <c r="D265" s="251"/>
      <c r="E265" s="140">
        <v>0</v>
      </c>
      <c r="F265" s="156" t="s">
        <v>4507</v>
      </c>
      <c r="G265" s="178">
        <f>VLOOKUP('LP Model'!F265,DATA!$A$5:$C$3656,3,FALSE)</f>
        <v>850</v>
      </c>
      <c r="H265" s="35">
        <v>1</v>
      </c>
      <c r="I265" s="2">
        <v>1</v>
      </c>
      <c r="AL265" s="36"/>
    </row>
    <row r="266" spans="3:38" x14ac:dyDescent="0.2">
      <c r="C266" s="291"/>
      <c r="D266" s="251"/>
      <c r="E266" s="140">
        <v>0</v>
      </c>
      <c r="F266" s="156" t="s">
        <v>4509</v>
      </c>
      <c r="G266" s="178">
        <f>VLOOKUP('LP Model'!F266,DATA!$A$5:$C$3656,3,FALSE)</f>
        <v>750</v>
      </c>
      <c r="H266" s="35">
        <v>1</v>
      </c>
      <c r="I266" s="2">
        <v>1</v>
      </c>
      <c r="AL266" s="36"/>
    </row>
    <row r="267" spans="3:38" x14ac:dyDescent="0.2">
      <c r="C267" s="291"/>
      <c r="D267" s="251"/>
      <c r="E267" s="140">
        <v>0</v>
      </c>
      <c r="F267" s="156" t="s">
        <v>4511</v>
      </c>
      <c r="G267" s="178">
        <f>VLOOKUP('LP Model'!F267,DATA!$A$5:$C$3656,3,FALSE)</f>
        <v>800</v>
      </c>
      <c r="H267" s="35">
        <v>1</v>
      </c>
      <c r="I267" s="2">
        <v>1</v>
      </c>
      <c r="AL267" s="36"/>
    </row>
    <row r="268" spans="3:38" x14ac:dyDescent="0.2">
      <c r="C268" s="291"/>
      <c r="D268" s="251"/>
      <c r="E268" s="140">
        <v>0</v>
      </c>
      <c r="F268" s="156" t="s">
        <v>4513</v>
      </c>
      <c r="G268" s="178">
        <f>VLOOKUP('LP Model'!F268,DATA!$A$5:$C$3656,3,FALSE)</f>
        <v>900</v>
      </c>
      <c r="H268" s="35">
        <v>1</v>
      </c>
      <c r="I268" s="2">
        <v>1</v>
      </c>
      <c r="AL268" s="36"/>
    </row>
    <row r="269" spans="3:38" x14ac:dyDescent="0.2">
      <c r="C269" s="291"/>
      <c r="D269" s="251"/>
      <c r="E269" s="140">
        <v>0</v>
      </c>
      <c r="F269" s="156" t="s">
        <v>4515</v>
      </c>
      <c r="G269" s="178">
        <f>VLOOKUP('LP Model'!F269,DATA!$A$5:$C$3656,3,FALSE)</f>
        <v>650</v>
      </c>
      <c r="H269" s="35">
        <v>1</v>
      </c>
      <c r="I269" s="2">
        <v>1</v>
      </c>
      <c r="AL269" s="36"/>
    </row>
    <row r="270" spans="3:38" x14ac:dyDescent="0.2">
      <c r="C270" s="291"/>
      <c r="D270" s="251"/>
      <c r="E270" s="140">
        <v>0</v>
      </c>
      <c r="F270" s="156" t="s">
        <v>4517</v>
      </c>
      <c r="G270" s="178">
        <f>VLOOKUP('LP Model'!F270,DATA!$A$5:$C$3656,3,FALSE)</f>
        <v>750</v>
      </c>
      <c r="H270" s="35">
        <v>1</v>
      </c>
      <c r="I270" s="2">
        <v>1</v>
      </c>
      <c r="AL270" s="36"/>
    </row>
    <row r="271" spans="3:38" x14ac:dyDescent="0.2">
      <c r="C271" s="291"/>
      <c r="D271" s="251"/>
      <c r="E271" s="140">
        <v>0</v>
      </c>
      <c r="F271" s="156" t="s">
        <v>4519</v>
      </c>
      <c r="G271" s="178">
        <f>VLOOKUP('LP Model'!F271,DATA!$A$5:$C$3656,3,FALSE)</f>
        <v>600</v>
      </c>
      <c r="H271" s="35">
        <v>1</v>
      </c>
      <c r="I271" s="2">
        <v>1</v>
      </c>
      <c r="AL271" s="36"/>
    </row>
    <row r="272" spans="3:38" x14ac:dyDescent="0.2">
      <c r="C272" s="291"/>
      <c r="D272" s="251"/>
      <c r="E272" s="140">
        <v>0</v>
      </c>
      <c r="F272" s="156" t="s">
        <v>4521</v>
      </c>
      <c r="G272" s="178">
        <f>VLOOKUP('LP Model'!F272,DATA!$A$5:$C$3656,3,FALSE)</f>
        <v>550</v>
      </c>
      <c r="H272" s="35">
        <v>1</v>
      </c>
      <c r="I272" s="2">
        <v>1</v>
      </c>
      <c r="AL272" s="36"/>
    </row>
    <row r="273" spans="3:38" x14ac:dyDescent="0.2">
      <c r="C273" s="291"/>
      <c r="D273" s="251"/>
      <c r="E273" s="140">
        <v>0</v>
      </c>
      <c r="F273" s="156" t="s">
        <v>4523</v>
      </c>
      <c r="G273" s="178">
        <f>VLOOKUP('LP Model'!F273,DATA!$A$5:$C$3656,3,FALSE)</f>
        <v>520</v>
      </c>
      <c r="H273" s="35">
        <v>1</v>
      </c>
      <c r="I273" s="2">
        <v>1</v>
      </c>
      <c r="AL273" s="36"/>
    </row>
    <row r="274" spans="3:38" x14ac:dyDescent="0.2">
      <c r="C274" s="291"/>
      <c r="D274" s="251"/>
      <c r="E274" s="140">
        <v>0</v>
      </c>
      <c r="F274" s="156" t="s">
        <v>4525</v>
      </c>
      <c r="G274" s="178">
        <f>VLOOKUP('LP Model'!F274,DATA!$A$5:$C$3656,3,FALSE)</f>
        <v>570</v>
      </c>
      <c r="H274" s="35">
        <v>1</v>
      </c>
      <c r="I274" s="2">
        <v>1</v>
      </c>
      <c r="AL274" s="36"/>
    </row>
    <row r="275" spans="3:38" x14ac:dyDescent="0.2">
      <c r="C275" s="291"/>
      <c r="D275" s="251"/>
      <c r="E275" s="140">
        <v>0</v>
      </c>
      <c r="F275" s="156" t="s">
        <v>4527</v>
      </c>
      <c r="G275" s="178">
        <f>VLOOKUP('LP Model'!F275,DATA!$A$5:$C$3656,3,FALSE)</f>
        <v>600</v>
      </c>
      <c r="H275" s="35">
        <v>1</v>
      </c>
      <c r="I275" s="2">
        <v>1</v>
      </c>
      <c r="AL275" s="36"/>
    </row>
    <row r="276" spans="3:38" x14ac:dyDescent="0.2">
      <c r="C276" s="291"/>
      <c r="D276" s="251"/>
      <c r="E276" s="140">
        <v>0</v>
      </c>
      <c r="F276" s="156" t="s">
        <v>5111</v>
      </c>
      <c r="G276" s="178">
        <f>VLOOKUP('LP Model'!F276,DATA!$A$5:$C$3656,3,FALSE)</f>
        <v>100</v>
      </c>
      <c r="H276" s="35">
        <v>1</v>
      </c>
      <c r="I276" s="2">
        <v>1</v>
      </c>
      <c r="AL276" s="36"/>
    </row>
    <row r="277" spans="3:38" x14ac:dyDescent="0.2">
      <c r="C277" s="291"/>
      <c r="D277" s="251"/>
      <c r="E277" s="140">
        <v>0</v>
      </c>
      <c r="F277" s="156" t="s">
        <v>5113</v>
      </c>
      <c r="G277" s="178">
        <f>VLOOKUP('LP Model'!F277,DATA!$A$5:$C$3656,3,FALSE)</f>
        <v>70</v>
      </c>
      <c r="H277" s="35">
        <v>1</v>
      </c>
      <c r="I277" s="2">
        <v>1</v>
      </c>
      <c r="AL277" s="36"/>
    </row>
    <row r="278" spans="3:38" x14ac:dyDescent="0.2">
      <c r="C278" s="291"/>
      <c r="D278" s="251"/>
      <c r="E278" s="140">
        <v>0</v>
      </c>
      <c r="F278" s="156" t="s">
        <v>5115</v>
      </c>
      <c r="G278" s="178">
        <f>VLOOKUP('LP Model'!F278,DATA!$A$5:$C$3656,3,FALSE)</f>
        <v>70</v>
      </c>
      <c r="H278" s="35">
        <v>1</v>
      </c>
      <c r="I278" s="2">
        <v>1</v>
      </c>
      <c r="AL278" s="36"/>
    </row>
    <row r="279" spans="3:38" x14ac:dyDescent="0.2">
      <c r="C279" s="291"/>
      <c r="D279" s="251"/>
      <c r="E279" s="140">
        <v>0</v>
      </c>
      <c r="F279" s="156" t="s">
        <v>5117</v>
      </c>
      <c r="G279" s="178">
        <f>VLOOKUP('LP Model'!F279,DATA!$A$5:$C$3656,3,FALSE)</f>
        <v>90</v>
      </c>
      <c r="H279" s="35">
        <v>1</v>
      </c>
      <c r="I279" s="2">
        <v>1</v>
      </c>
      <c r="AL279" s="36"/>
    </row>
    <row r="280" spans="3:38" x14ac:dyDescent="0.2">
      <c r="C280" s="291"/>
      <c r="D280" s="251"/>
      <c r="E280" s="140">
        <v>0</v>
      </c>
      <c r="F280" s="156" t="s">
        <v>5119</v>
      </c>
      <c r="G280" s="178">
        <f>VLOOKUP('LP Model'!F280,DATA!$A$5:$C$3656,3,FALSE)</f>
        <v>60</v>
      </c>
      <c r="H280" s="35">
        <v>1</v>
      </c>
      <c r="I280" s="2">
        <v>1</v>
      </c>
      <c r="AL280" s="36"/>
    </row>
    <row r="281" spans="3:38" x14ac:dyDescent="0.2">
      <c r="C281" s="291"/>
      <c r="D281" s="251"/>
      <c r="E281" s="140">
        <v>0</v>
      </c>
      <c r="F281" s="156" t="s">
        <v>5121</v>
      </c>
      <c r="G281" s="178">
        <f>VLOOKUP('LP Model'!F281,DATA!$A$5:$C$3656,3,FALSE)</f>
        <v>60</v>
      </c>
      <c r="H281" s="35">
        <v>1</v>
      </c>
      <c r="I281" s="2">
        <v>1</v>
      </c>
      <c r="AL281" s="36"/>
    </row>
    <row r="282" spans="3:38" x14ac:dyDescent="0.2">
      <c r="C282" s="291"/>
      <c r="D282" s="251"/>
      <c r="E282" s="140">
        <v>0</v>
      </c>
      <c r="F282" s="156" t="s">
        <v>5123</v>
      </c>
      <c r="G282" s="178">
        <f>VLOOKUP('LP Model'!F282,DATA!$A$5:$C$3656,3,FALSE)</f>
        <v>150</v>
      </c>
      <c r="H282" s="35">
        <v>1</v>
      </c>
      <c r="I282" s="2">
        <v>1</v>
      </c>
      <c r="AL282" s="36"/>
    </row>
    <row r="283" spans="3:38" x14ac:dyDescent="0.2">
      <c r="C283" s="291"/>
      <c r="D283" s="251"/>
      <c r="E283" s="140">
        <v>0</v>
      </c>
      <c r="F283" s="156" t="s">
        <v>5125</v>
      </c>
      <c r="G283" s="178">
        <f>VLOOKUP('LP Model'!F283,DATA!$A$5:$C$3656,3,FALSE)</f>
        <v>120</v>
      </c>
      <c r="H283" s="35">
        <v>1</v>
      </c>
      <c r="I283" s="2">
        <v>1</v>
      </c>
      <c r="AL283" s="36"/>
    </row>
    <row r="284" spans="3:38" x14ac:dyDescent="0.2">
      <c r="C284" s="291"/>
      <c r="D284" s="251"/>
      <c r="E284" s="140">
        <v>0</v>
      </c>
      <c r="F284" s="156" t="s">
        <v>5127</v>
      </c>
      <c r="G284" s="178">
        <f>VLOOKUP('LP Model'!F284,DATA!$A$5:$C$3656,3,FALSE)</f>
        <v>120</v>
      </c>
      <c r="H284" s="35">
        <v>1</v>
      </c>
      <c r="I284" s="2">
        <v>1</v>
      </c>
      <c r="AL284" s="36"/>
    </row>
    <row r="285" spans="3:38" x14ac:dyDescent="0.2">
      <c r="C285" s="291"/>
      <c r="D285" s="251"/>
      <c r="E285" s="140">
        <v>0</v>
      </c>
      <c r="F285" s="156" t="s">
        <v>5129</v>
      </c>
      <c r="G285" s="178">
        <f>VLOOKUP('LP Model'!F285,DATA!$A$5:$C$3656,3,FALSE)</f>
        <v>100</v>
      </c>
      <c r="H285" s="35">
        <v>1</v>
      </c>
      <c r="I285" s="2">
        <v>1</v>
      </c>
      <c r="AL285" s="36"/>
    </row>
    <row r="286" spans="3:38" x14ac:dyDescent="0.2">
      <c r="C286" s="291"/>
      <c r="D286" s="251"/>
      <c r="E286" s="140">
        <v>0</v>
      </c>
      <c r="F286" s="156" t="s">
        <v>5131</v>
      </c>
      <c r="G286" s="178">
        <f>VLOOKUP('LP Model'!F286,DATA!$A$5:$C$3656,3,FALSE)</f>
        <v>70</v>
      </c>
      <c r="H286" s="35">
        <v>1</v>
      </c>
      <c r="I286" s="2">
        <v>1</v>
      </c>
      <c r="AL286" s="36"/>
    </row>
    <row r="287" spans="3:38" x14ac:dyDescent="0.2">
      <c r="C287" s="291"/>
      <c r="D287" s="251"/>
      <c r="E287" s="140">
        <v>0</v>
      </c>
      <c r="F287" s="156" t="s">
        <v>5133</v>
      </c>
      <c r="G287" s="178">
        <f>VLOOKUP('LP Model'!F287,DATA!$A$5:$C$3656,3,FALSE)</f>
        <v>70</v>
      </c>
      <c r="H287" s="35">
        <v>1</v>
      </c>
      <c r="I287" s="2">
        <v>1</v>
      </c>
      <c r="AL287" s="36"/>
    </row>
    <row r="288" spans="3:38" x14ac:dyDescent="0.2">
      <c r="C288" s="291"/>
      <c r="D288" s="251"/>
      <c r="E288" s="140">
        <v>0</v>
      </c>
      <c r="F288" s="156" t="s">
        <v>5135</v>
      </c>
      <c r="G288" s="178">
        <f>VLOOKUP('LP Model'!F288,DATA!$A$5:$C$3656,3,FALSE)</f>
        <v>90</v>
      </c>
      <c r="H288" s="35">
        <v>1</v>
      </c>
      <c r="I288" s="2">
        <v>1</v>
      </c>
      <c r="AL288" s="36"/>
    </row>
    <row r="289" spans="3:38" x14ac:dyDescent="0.2">
      <c r="C289" s="291"/>
      <c r="D289" s="251"/>
      <c r="E289" s="140">
        <v>0</v>
      </c>
      <c r="F289" s="156" t="s">
        <v>5137</v>
      </c>
      <c r="G289" s="178">
        <f>VLOOKUP('LP Model'!F289,DATA!$A$5:$C$3656,3,FALSE)</f>
        <v>60</v>
      </c>
      <c r="H289" s="35">
        <v>1</v>
      </c>
      <c r="I289" s="2">
        <v>1</v>
      </c>
      <c r="AL289" s="36"/>
    </row>
    <row r="290" spans="3:38" x14ac:dyDescent="0.2">
      <c r="C290" s="291"/>
      <c r="D290" s="251"/>
      <c r="E290" s="140">
        <v>0</v>
      </c>
      <c r="F290" s="156" t="s">
        <v>5139</v>
      </c>
      <c r="G290" s="178">
        <f>VLOOKUP('LP Model'!F290,DATA!$A$5:$C$3656,3,FALSE)</f>
        <v>60</v>
      </c>
      <c r="H290" s="35">
        <v>1</v>
      </c>
      <c r="I290" s="2">
        <v>1</v>
      </c>
      <c r="AL290" s="36"/>
    </row>
    <row r="291" spans="3:38" x14ac:dyDescent="0.2">
      <c r="C291" s="291"/>
      <c r="D291" s="251"/>
      <c r="E291" s="140">
        <v>0</v>
      </c>
      <c r="F291" s="156" t="s">
        <v>5141</v>
      </c>
      <c r="G291" s="178">
        <f>VLOOKUP('LP Model'!F291,DATA!$A$5:$C$3656,3,FALSE)</f>
        <v>150</v>
      </c>
      <c r="H291" s="35">
        <v>1</v>
      </c>
      <c r="I291" s="2">
        <v>1</v>
      </c>
      <c r="AL291" s="36"/>
    </row>
    <row r="292" spans="3:38" x14ac:dyDescent="0.2">
      <c r="C292" s="291"/>
      <c r="D292" s="251"/>
      <c r="E292" s="140">
        <v>0</v>
      </c>
      <c r="F292" s="156" t="s">
        <v>5143</v>
      </c>
      <c r="G292" s="178">
        <f>VLOOKUP('LP Model'!F292,DATA!$A$5:$C$3656,3,FALSE)</f>
        <v>120</v>
      </c>
      <c r="H292" s="35">
        <v>1</v>
      </c>
      <c r="I292" s="2">
        <v>1</v>
      </c>
      <c r="AL292" s="36"/>
    </row>
    <row r="293" spans="3:38" x14ac:dyDescent="0.2">
      <c r="C293" s="291"/>
      <c r="D293" s="251"/>
      <c r="E293" s="140">
        <v>0</v>
      </c>
      <c r="F293" s="156" t="s">
        <v>5145</v>
      </c>
      <c r="G293" s="178">
        <f>VLOOKUP('LP Model'!F293,DATA!$A$5:$C$3656,3,FALSE)</f>
        <v>120</v>
      </c>
      <c r="H293" s="35">
        <v>1</v>
      </c>
      <c r="I293" s="2">
        <v>1</v>
      </c>
      <c r="AL293" s="36"/>
    </row>
    <row r="294" spans="3:38" x14ac:dyDescent="0.2">
      <c r="C294" s="291"/>
      <c r="D294" s="251"/>
      <c r="E294" s="140">
        <v>0</v>
      </c>
      <c r="F294" s="156" t="s">
        <v>5165</v>
      </c>
      <c r="G294" s="178">
        <f>VLOOKUP('LP Model'!F294,DATA!$A$5:$C$3656,3,FALSE)</f>
        <v>110</v>
      </c>
      <c r="H294" s="35">
        <v>1</v>
      </c>
      <c r="I294" s="2">
        <v>1</v>
      </c>
      <c r="AL294" s="36"/>
    </row>
    <row r="295" spans="3:38" x14ac:dyDescent="0.2">
      <c r="C295" s="291"/>
      <c r="D295" s="251"/>
      <c r="E295" s="140">
        <v>0</v>
      </c>
      <c r="F295" s="156" t="s">
        <v>5167</v>
      </c>
      <c r="G295" s="178">
        <f>VLOOKUP('LP Model'!F295,DATA!$A$5:$C$3656,3,FALSE)</f>
        <v>80</v>
      </c>
      <c r="H295" s="35">
        <v>1</v>
      </c>
      <c r="I295" s="2">
        <v>1</v>
      </c>
      <c r="AL295" s="36"/>
    </row>
    <row r="296" spans="3:38" x14ac:dyDescent="0.2">
      <c r="C296" s="291"/>
      <c r="D296" s="251"/>
      <c r="E296" s="140">
        <v>0</v>
      </c>
      <c r="F296" s="156" t="s">
        <v>5169</v>
      </c>
      <c r="G296" s="178">
        <f>VLOOKUP('LP Model'!F296,DATA!$A$5:$C$3656,3,FALSE)</f>
        <v>80</v>
      </c>
      <c r="H296" s="35">
        <v>1</v>
      </c>
      <c r="I296" s="2">
        <v>1</v>
      </c>
      <c r="AL296" s="36"/>
    </row>
    <row r="297" spans="3:38" x14ac:dyDescent="0.2">
      <c r="C297" s="291"/>
      <c r="D297" s="251"/>
      <c r="E297" s="140">
        <v>0</v>
      </c>
      <c r="F297" s="156" t="s">
        <v>5171</v>
      </c>
      <c r="G297" s="178">
        <f>VLOOKUP('LP Model'!F297,DATA!$A$5:$C$3656,3,FALSE)</f>
        <v>100</v>
      </c>
      <c r="H297" s="35">
        <v>1</v>
      </c>
      <c r="I297" s="2">
        <v>1</v>
      </c>
      <c r="AL297" s="36"/>
    </row>
    <row r="298" spans="3:38" x14ac:dyDescent="0.2">
      <c r="C298" s="291"/>
      <c r="D298" s="251"/>
      <c r="E298" s="140">
        <v>0</v>
      </c>
      <c r="F298" s="156" t="s">
        <v>5173</v>
      </c>
      <c r="G298" s="178">
        <f>VLOOKUP('LP Model'!F298,DATA!$A$5:$C$3656,3,FALSE)</f>
        <v>70</v>
      </c>
      <c r="H298" s="35">
        <v>1</v>
      </c>
      <c r="I298" s="2">
        <v>1</v>
      </c>
      <c r="AL298" s="36"/>
    </row>
    <row r="299" spans="3:38" x14ac:dyDescent="0.2">
      <c r="C299" s="291"/>
      <c r="D299" s="251"/>
      <c r="E299" s="140">
        <v>0</v>
      </c>
      <c r="F299" s="156" t="s">
        <v>5175</v>
      </c>
      <c r="G299" s="178">
        <f>VLOOKUP('LP Model'!F299,DATA!$A$5:$C$3656,3,FALSE)</f>
        <v>70</v>
      </c>
      <c r="H299" s="35">
        <v>1</v>
      </c>
      <c r="I299" s="2">
        <v>1</v>
      </c>
      <c r="AL299" s="36"/>
    </row>
    <row r="300" spans="3:38" x14ac:dyDescent="0.2">
      <c r="C300" s="291"/>
      <c r="D300" s="251"/>
      <c r="E300" s="140">
        <v>0</v>
      </c>
      <c r="F300" s="156" t="s">
        <v>5177</v>
      </c>
      <c r="G300" s="178">
        <f>VLOOKUP('LP Model'!F300,DATA!$A$5:$C$3656,3,FALSE)</f>
        <v>160</v>
      </c>
      <c r="H300" s="35">
        <v>1</v>
      </c>
      <c r="I300" s="2">
        <v>1</v>
      </c>
      <c r="AL300" s="36"/>
    </row>
    <row r="301" spans="3:38" x14ac:dyDescent="0.2">
      <c r="C301" s="291"/>
      <c r="D301" s="251"/>
      <c r="E301" s="140">
        <v>0</v>
      </c>
      <c r="F301" s="156" t="s">
        <v>5179</v>
      </c>
      <c r="G301" s="178">
        <f>VLOOKUP('LP Model'!F301,DATA!$A$5:$C$3656,3,FALSE)</f>
        <v>130</v>
      </c>
      <c r="H301" s="35">
        <v>1</v>
      </c>
      <c r="I301" s="2">
        <v>1</v>
      </c>
      <c r="AL301" s="36"/>
    </row>
    <row r="302" spans="3:38" x14ac:dyDescent="0.2">
      <c r="C302" s="291"/>
      <c r="D302" s="251"/>
      <c r="E302" s="140">
        <v>0</v>
      </c>
      <c r="F302" s="156" t="s">
        <v>5181</v>
      </c>
      <c r="G302" s="178">
        <f>VLOOKUP('LP Model'!F302,DATA!$A$5:$C$3656,3,FALSE)</f>
        <v>130</v>
      </c>
      <c r="H302" s="35">
        <v>1</v>
      </c>
      <c r="I302" s="2">
        <v>1</v>
      </c>
      <c r="AL302" s="36"/>
    </row>
    <row r="303" spans="3:38" x14ac:dyDescent="0.2">
      <c r="C303" s="291"/>
      <c r="D303" s="251"/>
      <c r="E303" s="140">
        <v>0</v>
      </c>
      <c r="F303" s="173" t="s">
        <v>5391</v>
      </c>
      <c r="G303" s="178">
        <f>VLOOKUP('LP Model'!F303,DATA!$A$5:$C$3656,3,FALSE)</f>
        <v>210</v>
      </c>
      <c r="H303" s="35">
        <v>1</v>
      </c>
      <c r="I303" s="2">
        <v>1</v>
      </c>
      <c r="AL303" s="36"/>
    </row>
    <row r="304" spans="3:38" x14ac:dyDescent="0.2">
      <c r="C304" s="291"/>
      <c r="D304" s="251"/>
      <c r="E304" s="140">
        <v>0</v>
      </c>
      <c r="F304" s="173" t="s">
        <v>5393</v>
      </c>
      <c r="G304" s="178">
        <f>VLOOKUP('LP Model'!F304,DATA!$A$5:$C$3656,3,FALSE)</f>
        <v>270</v>
      </c>
      <c r="H304" s="35">
        <v>1</v>
      </c>
      <c r="I304" s="2">
        <v>1</v>
      </c>
      <c r="AL304" s="36"/>
    </row>
    <row r="305" spans="3:38" x14ac:dyDescent="0.2">
      <c r="C305" s="291"/>
      <c r="D305" s="251"/>
      <c r="E305" s="140">
        <v>0</v>
      </c>
      <c r="F305" s="173" t="s">
        <v>5395</v>
      </c>
      <c r="G305" s="178">
        <f>VLOOKUP('LP Model'!F305,DATA!$A$5:$C$3656,3,FALSE)</f>
        <v>290</v>
      </c>
      <c r="H305" s="35">
        <v>1</v>
      </c>
      <c r="I305" s="2">
        <v>1</v>
      </c>
      <c r="AL305" s="36"/>
    </row>
    <row r="306" spans="3:38" x14ac:dyDescent="0.2">
      <c r="C306" s="291"/>
      <c r="D306" s="251"/>
      <c r="E306" s="140">
        <v>0</v>
      </c>
      <c r="F306" s="173" t="s">
        <v>5415</v>
      </c>
      <c r="G306" s="178">
        <f>VLOOKUP('LP Model'!F306,DATA!$A$5:$C$3656,3,FALSE)</f>
        <v>240</v>
      </c>
      <c r="H306" s="35">
        <v>1</v>
      </c>
      <c r="I306" s="2">
        <v>1</v>
      </c>
      <c r="AL306" s="36"/>
    </row>
    <row r="307" spans="3:38" x14ac:dyDescent="0.2">
      <c r="C307" s="291"/>
      <c r="D307" s="251"/>
      <c r="E307" s="140">
        <v>0</v>
      </c>
      <c r="F307" s="173" t="s">
        <v>5417</v>
      </c>
      <c r="G307" s="178">
        <f>VLOOKUP('LP Model'!F307,DATA!$A$5:$C$3656,3,FALSE)</f>
        <v>300</v>
      </c>
      <c r="H307" s="35">
        <v>1</v>
      </c>
      <c r="I307" s="2">
        <v>1</v>
      </c>
      <c r="AL307" s="36"/>
    </row>
    <row r="308" spans="3:38" x14ac:dyDescent="0.2">
      <c r="C308" s="291"/>
      <c r="D308" s="251"/>
      <c r="E308" s="140">
        <v>0</v>
      </c>
      <c r="F308" s="173" t="s">
        <v>5419</v>
      </c>
      <c r="G308" s="178">
        <f>VLOOKUP('LP Model'!F308,DATA!$A$5:$C$3656,3,FALSE)</f>
        <v>320</v>
      </c>
      <c r="H308" s="35">
        <v>1</v>
      </c>
      <c r="I308" s="2">
        <v>1</v>
      </c>
      <c r="AL308" s="36"/>
    </row>
    <row r="309" spans="3:38" x14ac:dyDescent="0.2">
      <c r="C309" s="291"/>
      <c r="D309" s="251"/>
      <c r="E309" s="140">
        <v>0</v>
      </c>
      <c r="F309" s="173" t="s">
        <v>5439</v>
      </c>
      <c r="G309" s="178">
        <f>VLOOKUP('LP Model'!F309,DATA!$A$5:$C$3656,3,FALSE)</f>
        <v>200</v>
      </c>
      <c r="H309" s="35">
        <v>1</v>
      </c>
      <c r="I309" s="2">
        <v>1</v>
      </c>
      <c r="AL309" s="36"/>
    </row>
    <row r="310" spans="3:38" x14ac:dyDescent="0.2">
      <c r="C310" s="291"/>
      <c r="D310" s="251"/>
      <c r="E310" s="140">
        <v>0</v>
      </c>
      <c r="F310" s="173" t="s">
        <v>5441</v>
      </c>
      <c r="G310" s="178">
        <f>VLOOKUP('LP Model'!F310,DATA!$A$5:$C$3656,3,FALSE)</f>
        <v>260</v>
      </c>
      <c r="H310" s="35">
        <v>1</v>
      </c>
      <c r="I310" s="2">
        <v>1</v>
      </c>
      <c r="AL310" s="36"/>
    </row>
    <row r="311" spans="3:38" x14ac:dyDescent="0.2">
      <c r="C311" s="291"/>
      <c r="D311" s="251"/>
      <c r="E311" s="140">
        <v>0</v>
      </c>
      <c r="F311" s="173" t="s">
        <v>5443</v>
      </c>
      <c r="G311" s="178">
        <f>VLOOKUP('LP Model'!F311,DATA!$A$5:$C$3656,3,FALSE)</f>
        <v>280</v>
      </c>
      <c r="H311" s="35">
        <v>1</v>
      </c>
      <c r="I311" s="2">
        <v>1</v>
      </c>
      <c r="AL311" s="36"/>
    </row>
    <row r="312" spans="3:38" x14ac:dyDescent="0.2">
      <c r="C312" s="291"/>
      <c r="D312" s="251"/>
      <c r="E312" s="140">
        <v>0</v>
      </c>
      <c r="F312" s="173" t="s">
        <v>5463</v>
      </c>
      <c r="G312" s="178">
        <f>VLOOKUP('LP Model'!F312,DATA!$A$5:$C$3656,3,FALSE)</f>
        <v>160</v>
      </c>
      <c r="H312" s="35">
        <v>1</v>
      </c>
      <c r="I312" s="2">
        <v>1</v>
      </c>
      <c r="AL312" s="36"/>
    </row>
    <row r="313" spans="3:38" x14ac:dyDescent="0.2">
      <c r="C313" s="291"/>
      <c r="D313" s="251"/>
      <c r="E313" s="140">
        <v>0</v>
      </c>
      <c r="F313" s="173" t="s">
        <v>5465</v>
      </c>
      <c r="G313" s="178">
        <f>VLOOKUP('LP Model'!F313,DATA!$A$5:$C$3656,3,FALSE)</f>
        <v>220</v>
      </c>
      <c r="H313" s="35">
        <v>1</v>
      </c>
      <c r="I313" s="2">
        <v>1</v>
      </c>
      <c r="AL313" s="36"/>
    </row>
    <row r="314" spans="3:38" x14ac:dyDescent="0.2">
      <c r="C314" s="291"/>
      <c r="D314" s="251"/>
      <c r="E314" s="140">
        <v>0</v>
      </c>
      <c r="F314" s="173" t="s">
        <v>5467</v>
      </c>
      <c r="G314" s="178">
        <f>VLOOKUP('LP Model'!F314,DATA!$A$5:$C$3656,3,FALSE)</f>
        <v>240</v>
      </c>
      <c r="H314" s="35">
        <v>1</v>
      </c>
      <c r="I314" s="2">
        <v>1</v>
      </c>
      <c r="AL314" s="36"/>
    </row>
    <row r="315" spans="3:38" x14ac:dyDescent="0.2">
      <c r="C315" s="291"/>
      <c r="D315" s="251"/>
      <c r="E315" s="140">
        <v>0</v>
      </c>
      <c r="F315" s="173" t="s">
        <v>5487</v>
      </c>
      <c r="G315" s="178">
        <f>VLOOKUP('LP Model'!F315,DATA!$A$5:$C$3656,3,FALSE)</f>
        <v>210</v>
      </c>
      <c r="H315" s="35">
        <v>1</v>
      </c>
      <c r="I315" s="2">
        <v>1</v>
      </c>
      <c r="AL315" s="36"/>
    </row>
    <row r="316" spans="3:38" x14ac:dyDescent="0.2">
      <c r="C316" s="291"/>
      <c r="D316" s="251"/>
      <c r="E316" s="140">
        <v>0</v>
      </c>
      <c r="F316" s="173" t="s">
        <v>5489</v>
      </c>
      <c r="G316" s="178">
        <f>VLOOKUP('LP Model'!F316,DATA!$A$5:$C$3656,3,FALSE)</f>
        <v>270</v>
      </c>
      <c r="H316" s="35">
        <v>1</v>
      </c>
      <c r="I316" s="2">
        <v>1</v>
      </c>
      <c r="AL316" s="36"/>
    </row>
    <row r="317" spans="3:38" x14ac:dyDescent="0.2">
      <c r="C317" s="291"/>
      <c r="D317" s="251"/>
      <c r="E317" s="140">
        <v>0</v>
      </c>
      <c r="F317" s="173" t="s">
        <v>5491</v>
      </c>
      <c r="G317" s="178">
        <f>VLOOKUP('LP Model'!F317,DATA!$A$5:$C$3656,3,FALSE)</f>
        <v>290</v>
      </c>
      <c r="H317" s="35">
        <v>1</v>
      </c>
      <c r="I317" s="2">
        <v>1</v>
      </c>
      <c r="AL317" s="36"/>
    </row>
    <row r="318" spans="3:38" x14ac:dyDescent="0.2">
      <c r="C318" s="291"/>
      <c r="D318" s="251"/>
      <c r="E318" s="140">
        <v>0</v>
      </c>
      <c r="F318" s="173" t="s">
        <v>5511</v>
      </c>
      <c r="G318" s="178">
        <f>VLOOKUP('LP Model'!F318,DATA!$A$5:$C$3656,3,FALSE)</f>
        <v>180</v>
      </c>
      <c r="H318" s="35">
        <v>1</v>
      </c>
      <c r="I318" s="2">
        <v>1</v>
      </c>
      <c r="AL318" s="36"/>
    </row>
    <row r="319" spans="3:38" x14ac:dyDescent="0.2">
      <c r="C319" s="291"/>
      <c r="D319" s="251"/>
      <c r="E319" s="140">
        <v>0</v>
      </c>
      <c r="F319" s="173" t="s">
        <v>5513</v>
      </c>
      <c r="G319" s="178">
        <f>VLOOKUP('LP Model'!F319,DATA!$A$5:$C$3656,3,FALSE)</f>
        <v>240</v>
      </c>
      <c r="H319" s="35">
        <v>1</v>
      </c>
      <c r="I319" s="2">
        <v>1</v>
      </c>
      <c r="AL319" s="36"/>
    </row>
    <row r="320" spans="3:38" x14ac:dyDescent="0.2">
      <c r="C320" s="291"/>
      <c r="D320" s="251"/>
      <c r="E320" s="140">
        <v>0</v>
      </c>
      <c r="F320" s="173" t="s">
        <v>5515</v>
      </c>
      <c r="G320" s="178">
        <f>VLOOKUP('LP Model'!F320,DATA!$A$5:$C$3656,3,FALSE)</f>
        <v>260</v>
      </c>
      <c r="H320" s="35">
        <v>1</v>
      </c>
      <c r="I320" s="2">
        <v>1</v>
      </c>
      <c r="AL320" s="36"/>
    </row>
    <row r="321" spans="3:38" x14ac:dyDescent="0.2">
      <c r="C321" s="291"/>
      <c r="D321" s="251"/>
      <c r="E321" s="140">
        <v>0</v>
      </c>
      <c r="F321" s="173" t="s">
        <v>5535</v>
      </c>
      <c r="G321" s="178">
        <f>VLOOKUP('LP Model'!F321,DATA!$A$5:$C$3656,3,FALSE)</f>
        <v>210</v>
      </c>
      <c r="H321" s="35">
        <v>1</v>
      </c>
      <c r="I321" s="2">
        <v>1</v>
      </c>
      <c r="AL321" s="36"/>
    </row>
    <row r="322" spans="3:38" x14ac:dyDescent="0.2">
      <c r="C322" s="291"/>
      <c r="D322" s="251"/>
      <c r="E322" s="140">
        <v>0</v>
      </c>
      <c r="F322" s="173" t="s">
        <v>5537</v>
      </c>
      <c r="G322" s="178">
        <f>VLOOKUP('LP Model'!F322,DATA!$A$5:$C$3656,3,FALSE)</f>
        <v>270</v>
      </c>
      <c r="H322" s="35">
        <v>1</v>
      </c>
      <c r="I322" s="2">
        <v>1</v>
      </c>
      <c r="AL322" s="36"/>
    </row>
    <row r="323" spans="3:38" x14ac:dyDescent="0.2">
      <c r="C323" s="291"/>
      <c r="D323" s="251"/>
      <c r="E323" s="140">
        <v>0</v>
      </c>
      <c r="F323" s="173" t="s">
        <v>5539</v>
      </c>
      <c r="G323" s="178">
        <f>VLOOKUP('LP Model'!F323,DATA!$A$5:$C$3656,3,FALSE)</f>
        <v>290</v>
      </c>
      <c r="H323" s="35">
        <v>1</v>
      </c>
      <c r="I323" s="2">
        <v>1</v>
      </c>
      <c r="AL323" s="36"/>
    </row>
    <row r="324" spans="3:38" x14ac:dyDescent="0.2">
      <c r="C324" s="291"/>
      <c r="D324" s="251"/>
      <c r="E324" s="140">
        <v>0</v>
      </c>
      <c r="F324" s="173" t="s">
        <v>5559</v>
      </c>
      <c r="G324" s="178">
        <f>VLOOKUP('LP Model'!F324,DATA!$A$5:$C$3656,3,FALSE)</f>
        <v>240</v>
      </c>
      <c r="H324" s="35">
        <v>1</v>
      </c>
      <c r="I324" s="2">
        <v>1</v>
      </c>
      <c r="AL324" s="36"/>
    </row>
    <row r="325" spans="3:38" x14ac:dyDescent="0.2">
      <c r="C325" s="291"/>
      <c r="D325" s="251"/>
      <c r="E325" s="140">
        <v>0</v>
      </c>
      <c r="F325" s="173" t="s">
        <v>5561</v>
      </c>
      <c r="G325" s="178">
        <f>VLOOKUP('LP Model'!F325,DATA!$A$5:$C$3656,3,FALSE)</f>
        <v>300</v>
      </c>
      <c r="H325" s="35">
        <v>1</v>
      </c>
      <c r="I325" s="2">
        <v>1</v>
      </c>
      <c r="AL325" s="36"/>
    </row>
    <row r="326" spans="3:38" x14ac:dyDescent="0.2">
      <c r="C326" s="291"/>
      <c r="D326" s="251"/>
      <c r="E326" s="140">
        <v>0</v>
      </c>
      <c r="F326" s="173" t="s">
        <v>5563</v>
      </c>
      <c r="G326" s="178">
        <f>VLOOKUP('LP Model'!F326,DATA!$A$5:$C$3656,3,FALSE)</f>
        <v>320</v>
      </c>
      <c r="H326" s="35">
        <v>1</v>
      </c>
      <c r="I326" s="2">
        <v>1</v>
      </c>
      <c r="AL326" s="36"/>
    </row>
    <row r="327" spans="3:38" x14ac:dyDescent="0.2">
      <c r="C327" s="291"/>
      <c r="D327" s="251"/>
      <c r="E327" s="140">
        <v>0</v>
      </c>
      <c r="F327" s="156" t="s">
        <v>6927</v>
      </c>
      <c r="G327" s="178">
        <f>VLOOKUP('LP Model'!F327,DATA!$A$5:$C$3656,3,FALSE)</f>
        <v>280</v>
      </c>
      <c r="H327" s="35">
        <v>1</v>
      </c>
      <c r="I327" s="2">
        <v>1</v>
      </c>
      <c r="AL327" s="36"/>
    </row>
    <row r="328" spans="3:38" x14ac:dyDescent="0.2">
      <c r="C328" s="291"/>
      <c r="D328" s="251"/>
      <c r="E328" s="140">
        <v>0</v>
      </c>
      <c r="F328" s="156" t="s">
        <v>6929</v>
      </c>
      <c r="G328" s="178">
        <f>VLOOKUP('LP Model'!F328,DATA!$A$5:$C$3656,3,FALSE)</f>
        <v>300</v>
      </c>
      <c r="H328" s="35">
        <v>1</v>
      </c>
      <c r="I328" s="2">
        <v>1</v>
      </c>
      <c r="AL328" s="36"/>
    </row>
    <row r="329" spans="3:38" x14ac:dyDescent="0.2">
      <c r="C329" s="291"/>
      <c r="D329" s="251"/>
      <c r="E329" s="140">
        <v>0</v>
      </c>
      <c r="F329" s="156" t="s">
        <v>6931</v>
      </c>
      <c r="G329" s="178">
        <f>VLOOKUP('LP Model'!F329,DATA!$A$5:$C$3656,3,FALSE)</f>
        <v>300</v>
      </c>
      <c r="H329" s="35">
        <v>1</v>
      </c>
      <c r="I329" s="2">
        <v>1</v>
      </c>
      <c r="AL329" s="36"/>
    </row>
    <row r="330" spans="3:38" x14ac:dyDescent="0.2">
      <c r="C330" s="291"/>
      <c r="D330" s="251"/>
      <c r="E330" s="140">
        <v>0</v>
      </c>
      <c r="F330" s="156" t="s">
        <v>6933</v>
      </c>
      <c r="G330" s="178">
        <f>VLOOKUP('LP Model'!F330,DATA!$A$5:$C$3656,3,FALSE)</f>
        <v>240</v>
      </c>
      <c r="H330" s="35">
        <v>1</v>
      </c>
      <c r="I330" s="2">
        <v>1</v>
      </c>
      <c r="AL330" s="36"/>
    </row>
    <row r="331" spans="3:38" x14ac:dyDescent="0.2">
      <c r="C331" s="291"/>
      <c r="D331" s="251"/>
      <c r="E331" s="140">
        <v>0</v>
      </c>
      <c r="F331" s="156" t="s">
        <v>6959</v>
      </c>
      <c r="G331" s="178">
        <f>VLOOKUP('LP Model'!F331,DATA!$A$5:$C$3656,3,FALSE)</f>
        <v>220</v>
      </c>
      <c r="H331" s="35">
        <v>1</v>
      </c>
      <c r="I331" s="2">
        <v>1</v>
      </c>
      <c r="AL331" s="36"/>
    </row>
    <row r="332" spans="3:38" x14ac:dyDescent="0.2">
      <c r="C332" s="291"/>
      <c r="D332" s="251"/>
      <c r="E332" s="140">
        <v>0</v>
      </c>
      <c r="F332" s="156" t="s">
        <v>6961</v>
      </c>
      <c r="G332" s="178">
        <f>VLOOKUP('LP Model'!F332,DATA!$A$5:$C$3656,3,FALSE)</f>
        <v>240</v>
      </c>
      <c r="H332" s="35">
        <v>1</v>
      </c>
      <c r="I332" s="2">
        <v>1</v>
      </c>
      <c r="AL332" s="36"/>
    </row>
    <row r="333" spans="3:38" x14ac:dyDescent="0.2">
      <c r="C333" s="291"/>
      <c r="D333" s="251"/>
      <c r="E333" s="140">
        <v>0</v>
      </c>
      <c r="F333" s="156" t="s">
        <v>6963</v>
      </c>
      <c r="G333" s="178">
        <f>VLOOKUP('LP Model'!F333,DATA!$A$5:$C$3656,3,FALSE)</f>
        <v>240</v>
      </c>
      <c r="H333" s="35">
        <v>1</v>
      </c>
      <c r="I333" s="2">
        <v>1</v>
      </c>
      <c r="AL333" s="36"/>
    </row>
    <row r="334" spans="3:38" x14ac:dyDescent="0.2">
      <c r="C334" s="291"/>
      <c r="D334" s="251"/>
      <c r="E334" s="140">
        <v>0</v>
      </c>
      <c r="F334" s="156" t="s">
        <v>6965</v>
      </c>
      <c r="G334" s="178">
        <f>VLOOKUP('LP Model'!F334,DATA!$A$5:$C$3656,3,FALSE)</f>
        <v>180</v>
      </c>
      <c r="H334" s="35">
        <v>1</v>
      </c>
      <c r="I334" s="2">
        <v>1</v>
      </c>
      <c r="AL334" s="36"/>
    </row>
    <row r="335" spans="3:38" x14ac:dyDescent="0.2">
      <c r="C335" s="291"/>
      <c r="D335" s="251"/>
      <c r="E335" s="140">
        <v>0</v>
      </c>
      <c r="F335" s="173" t="s">
        <v>5565</v>
      </c>
      <c r="G335" s="178">
        <f>VLOOKUP('LP Model'!F335,DATA!$A$5:$C$3656,3,FALSE)</f>
        <v>500</v>
      </c>
      <c r="H335" s="35">
        <v>1</v>
      </c>
      <c r="I335" s="2">
        <v>1</v>
      </c>
      <c r="AL335" s="36"/>
    </row>
    <row r="336" spans="3:38" x14ac:dyDescent="0.2">
      <c r="C336" s="291"/>
      <c r="D336" s="251"/>
      <c r="E336" s="140">
        <v>0</v>
      </c>
      <c r="F336" s="173" t="s">
        <v>5567</v>
      </c>
      <c r="G336" s="178">
        <f>VLOOKUP('LP Model'!F336,DATA!$A$5:$C$3656,3,FALSE)</f>
        <v>530</v>
      </c>
      <c r="H336" s="35">
        <v>1</v>
      </c>
      <c r="I336" s="2">
        <v>1</v>
      </c>
      <c r="AL336" s="36"/>
    </row>
    <row r="337" spans="3:38" x14ac:dyDescent="0.2">
      <c r="C337" s="291"/>
      <c r="D337" s="251"/>
      <c r="E337" s="140">
        <v>0</v>
      </c>
      <c r="F337" s="173" t="s">
        <v>5569</v>
      </c>
      <c r="G337" s="178">
        <f>VLOOKUP('LP Model'!F337,DATA!$A$5:$C$3656,3,FALSE)</f>
        <v>630</v>
      </c>
      <c r="H337" s="35">
        <v>1</v>
      </c>
      <c r="I337" s="2">
        <v>1</v>
      </c>
      <c r="AL337" s="36"/>
    </row>
    <row r="338" spans="3:38" x14ac:dyDescent="0.2">
      <c r="C338" s="291"/>
      <c r="D338" s="251"/>
      <c r="E338" s="140">
        <v>0</v>
      </c>
      <c r="F338" s="173" t="s">
        <v>5605</v>
      </c>
      <c r="G338" s="178">
        <f>VLOOKUP('LP Model'!F338,DATA!$A$5:$C$3656,3,FALSE)</f>
        <v>700</v>
      </c>
      <c r="H338" s="35">
        <v>1</v>
      </c>
      <c r="I338" s="2">
        <v>1</v>
      </c>
      <c r="AL338" s="36"/>
    </row>
    <row r="339" spans="3:38" x14ac:dyDescent="0.2">
      <c r="C339" s="291"/>
      <c r="D339" s="251"/>
      <c r="E339" s="140">
        <v>0</v>
      </c>
      <c r="F339" s="173" t="s">
        <v>5613</v>
      </c>
      <c r="G339" s="178">
        <f>VLOOKUP('LP Model'!F339,DATA!$A$5:$C$3656,3,FALSE)</f>
        <v>450</v>
      </c>
      <c r="H339" s="35">
        <v>1</v>
      </c>
      <c r="I339" s="2">
        <v>1</v>
      </c>
      <c r="AL339" s="36"/>
    </row>
    <row r="340" spans="3:38" x14ac:dyDescent="0.2">
      <c r="C340" s="291"/>
      <c r="D340" s="251"/>
      <c r="E340" s="140">
        <v>0</v>
      </c>
      <c r="F340" s="173" t="s">
        <v>5615</v>
      </c>
      <c r="G340" s="178">
        <f>VLOOKUP('LP Model'!F340,DATA!$A$5:$C$3656,3,FALSE)</f>
        <v>480</v>
      </c>
      <c r="H340" s="35">
        <v>1</v>
      </c>
      <c r="I340" s="2">
        <v>1</v>
      </c>
      <c r="AL340" s="36"/>
    </row>
    <row r="341" spans="3:38" x14ac:dyDescent="0.2">
      <c r="C341" s="291"/>
      <c r="D341" s="251"/>
      <c r="E341" s="140">
        <v>0</v>
      </c>
      <c r="F341" s="173" t="s">
        <v>5617</v>
      </c>
      <c r="G341" s="178">
        <f>VLOOKUP('LP Model'!F341,DATA!$A$5:$C$3656,3,FALSE)</f>
        <v>580</v>
      </c>
      <c r="H341" s="35">
        <v>1</v>
      </c>
      <c r="I341" s="2">
        <v>1</v>
      </c>
      <c r="AL341" s="36"/>
    </row>
    <row r="342" spans="3:38" x14ac:dyDescent="0.2">
      <c r="C342" s="291"/>
      <c r="D342" s="251"/>
      <c r="E342" s="140">
        <v>0</v>
      </c>
      <c r="F342" s="173" t="s">
        <v>5652</v>
      </c>
      <c r="G342" s="178">
        <f>VLOOKUP('LP Model'!F342,DATA!$A$5:$C$3656,3,FALSE)</f>
        <v>650</v>
      </c>
      <c r="H342" s="35">
        <v>1</v>
      </c>
      <c r="I342" s="2">
        <v>1</v>
      </c>
      <c r="AL342" s="36"/>
    </row>
    <row r="343" spans="3:38" x14ac:dyDescent="0.2">
      <c r="C343" s="291"/>
      <c r="D343" s="251"/>
      <c r="E343" s="140">
        <v>0</v>
      </c>
      <c r="F343" s="173" t="s">
        <v>5660</v>
      </c>
      <c r="G343" s="178">
        <f>VLOOKUP('LP Model'!F343,DATA!$A$5:$C$3656,3,FALSE)</f>
        <v>420</v>
      </c>
      <c r="H343" s="35">
        <v>1</v>
      </c>
      <c r="I343" s="2">
        <v>1</v>
      </c>
      <c r="AL343" s="36"/>
    </row>
    <row r="344" spans="3:38" x14ac:dyDescent="0.2">
      <c r="C344" s="291"/>
      <c r="D344" s="251"/>
      <c r="E344" s="140">
        <v>0</v>
      </c>
      <c r="F344" s="173" t="s">
        <v>5662</v>
      </c>
      <c r="G344" s="178">
        <f>VLOOKUP('LP Model'!F344,DATA!$A$5:$C$3656,3,FALSE)</f>
        <v>450</v>
      </c>
      <c r="H344" s="35">
        <v>1</v>
      </c>
      <c r="I344" s="2">
        <v>1</v>
      </c>
      <c r="AL344" s="36"/>
    </row>
    <row r="345" spans="3:38" x14ac:dyDescent="0.2">
      <c r="C345" s="291"/>
      <c r="D345" s="251"/>
      <c r="E345" s="140">
        <v>0</v>
      </c>
      <c r="F345" s="173" t="s">
        <v>5664</v>
      </c>
      <c r="G345" s="178">
        <f>VLOOKUP('LP Model'!F345,DATA!$A$5:$C$3656,3,FALSE)</f>
        <v>550</v>
      </c>
      <c r="H345" s="35">
        <v>1</v>
      </c>
      <c r="I345" s="2">
        <v>1</v>
      </c>
      <c r="AL345" s="36"/>
    </row>
    <row r="346" spans="3:38" x14ac:dyDescent="0.2">
      <c r="C346" s="291"/>
      <c r="D346" s="251"/>
      <c r="E346" s="140">
        <v>0</v>
      </c>
      <c r="F346" s="173" t="s">
        <v>5700</v>
      </c>
      <c r="G346" s="178">
        <f>VLOOKUP('LP Model'!F346,DATA!$A$5:$C$3656,3,FALSE)</f>
        <v>620</v>
      </c>
      <c r="H346" s="35">
        <v>1</v>
      </c>
      <c r="I346" s="2">
        <v>1</v>
      </c>
      <c r="AL346" s="36"/>
    </row>
    <row r="347" spans="3:38" x14ac:dyDescent="0.2">
      <c r="C347" s="291"/>
      <c r="D347" s="251"/>
      <c r="E347" s="140">
        <v>0</v>
      </c>
      <c r="F347" s="173" t="s">
        <v>5708</v>
      </c>
      <c r="G347" s="178">
        <f>VLOOKUP('LP Model'!F347,DATA!$A$5:$C$3656,3,FALSE)</f>
        <v>540</v>
      </c>
      <c r="H347" s="35">
        <v>1</v>
      </c>
      <c r="I347" s="2">
        <v>1</v>
      </c>
      <c r="AL347" s="36"/>
    </row>
    <row r="348" spans="3:38" x14ac:dyDescent="0.2">
      <c r="C348" s="291"/>
      <c r="D348" s="251"/>
      <c r="E348" s="140">
        <v>0</v>
      </c>
      <c r="F348" s="173" t="s">
        <v>5710</v>
      </c>
      <c r="G348" s="178">
        <f>VLOOKUP('LP Model'!F348,DATA!$A$5:$C$3656,3,FALSE)</f>
        <v>570</v>
      </c>
      <c r="H348" s="35">
        <v>1</v>
      </c>
      <c r="I348" s="2">
        <v>1</v>
      </c>
      <c r="AL348" s="36"/>
    </row>
    <row r="349" spans="3:38" x14ac:dyDescent="0.2">
      <c r="C349" s="291"/>
      <c r="D349" s="251"/>
      <c r="E349" s="140">
        <v>0</v>
      </c>
      <c r="F349" s="173" t="s">
        <v>5712</v>
      </c>
      <c r="G349" s="178">
        <f>VLOOKUP('LP Model'!F349,DATA!$A$5:$C$3656,3,FALSE)</f>
        <v>670</v>
      </c>
      <c r="H349" s="35">
        <v>1</v>
      </c>
      <c r="I349" s="2">
        <v>1</v>
      </c>
      <c r="AL349" s="36"/>
    </row>
    <row r="350" spans="3:38" x14ac:dyDescent="0.2">
      <c r="C350" s="291"/>
      <c r="D350" s="251"/>
      <c r="E350" s="140">
        <v>0</v>
      </c>
      <c r="F350" s="173" t="s">
        <v>5747</v>
      </c>
      <c r="G350" s="178">
        <f>VLOOKUP('LP Model'!F350,DATA!$A$5:$C$3656,3,FALSE)</f>
        <v>740</v>
      </c>
      <c r="H350" s="35">
        <v>1</v>
      </c>
      <c r="I350" s="2">
        <v>1</v>
      </c>
      <c r="AL350" s="36"/>
    </row>
    <row r="351" spans="3:38" x14ac:dyDescent="0.2">
      <c r="C351" s="291"/>
      <c r="D351" s="251"/>
      <c r="E351" s="140">
        <v>0</v>
      </c>
      <c r="F351" s="173" t="s">
        <v>5755</v>
      </c>
      <c r="G351" s="178">
        <f>VLOOKUP('LP Model'!F351,DATA!$A$5:$C$3656,3,FALSE)</f>
        <v>320</v>
      </c>
      <c r="H351" s="35">
        <v>1</v>
      </c>
      <c r="I351" s="2">
        <v>1</v>
      </c>
      <c r="AL351" s="36"/>
    </row>
    <row r="352" spans="3:38" x14ac:dyDescent="0.2">
      <c r="C352" s="291"/>
      <c r="D352" s="251"/>
      <c r="E352" s="140">
        <v>0</v>
      </c>
      <c r="F352" s="173" t="s">
        <v>5772</v>
      </c>
      <c r="G352" s="178">
        <f>VLOOKUP('LP Model'!F352,DATA!$A$5:$C$3656,3,FALSE)</f>
        <v>290</v>
      </c>
      <c r="H352" s="35">
        <v>1</v>
      </c>
      <c r="I352" s="2">
        <v>1</v>
      </c>
      <c r="AL352" s="36"/>
    </row>
    <row r="353" spans="3:38" x14ac:dyDescent="0.2">
      <c r="C353" s="291"/>
      <c r="D353" s="251"/>
      <c r="E353" s="140">
        <v>0</v>
      </c>
      <c r="F353" s="156" t="s">
        <v>5789</v>
      </c>
      <c r="G353" s="178">
        <f>VLOOKUP('LP Model'!F353,DATA!$A$5:$C$3656,3,FALSE)</f>
        <v>250</v>
      </c>
      <c r="H353" s="35">
        <v>1</v>
      </c>
      <c r="I353" s="2">
        <v>1</v>
      </c>
      <c r="AL353" s="36"/>
    </row>
    <row r="354" spans="3:38" x14ac:dyDescent="0.2">
      <c r="C354" s="291"/>
      <c r="D354" s="251"/>
      <c r="E354" s="140">
        <v>0</v>
      </c>
      <c r="F354" s="156" t="s">
        <v>5807</v>
      </c>
      <c r="G354" s="178">
        <f>VLOOKUP('LP Model'!F354,DATA!$A$5:$C$3656,3,FALSE)</f>
        <v>350</v>
      </c>
      <c r="H354" s="35">
        <v>1</v>
      </c>
      <c r="I354" s="2">
        <v>1</v>
      </c>
      <c r="AL354" s="36"/>
    </row>
    <row r="355" spans="3:38" x14ac:dyDescent="0.2">
      <c r="C355" s="291"/>
      <c r="D355" s="251"/>
      <c r="E355" s="140">
        <v>0</v>
      </c>
      <c r="F355" s="156" t="s">
        <v>5824</v>
      </c>
      <c r="G355" s="178">
        <f>VLOOKUP('LP Model'!F355,DATA!$A$5:$C$3656,3,FALSE)</f>
        <v>380</v>
      </c>
      <c r="H355" s="35">
        <v>1</v>
      </c>
      <c r="I355" s="2">
        <v>1</v>
      </c>
      <c r="AL355" s="36"/>
    </row>
    <row r="356" spans="3:38" x14ac:dyDescent="0.2">
      <c r="C356" s="291"/>
      <c r="D356" s="251"/>
      <c r="E356" s="140">
        <v>0</v>
      </c>
      <c r="F356" s="156" t="s">
        <v>5842</v>
      </c>
      <c r="G356" s="178">
        <f>VLOOKUP('LP Model'!F356,DATA!$A$5:$C$3656,3,FALSE)</f>
        <v>360</v>
      </c>
      <c r="H356" s="35">
        <v>1</v>
      </c>
      <c r="I356" s="2">
        <v>1</v>
      </c>
      <c r="AL356" s="36"/>
    </row>
    <row r="357" spans="3:38" x14ac:dyDescent="0.2">
      <c r="C357" s="291"/>
      <c r="D357" s="251"/>
      <c r="E357" s="140">
        <v>0</v>
      </c>
      <c r="F357" s="156" t="s">
        <v>5860</v>
      </c>
      <c r="G357" s="178">
        <f>VLOOKUP('LP Model'!F357,DATA!$A$5:$C$3656,3,FALSE)</f>
        <v>460</v>
      </c>
      <c r="H357" s="35">
        <v>1</v>
      </c>
      <c r="I357" s="2">
        <v>1</v>
      </c>
      <c r="AL357" s="36"/>
    </row>
    <row r="358" spans="3:38" x14ac:dyDescent="0.2">
      <c r="C358" s="291"/>
      <c r="D358" s="251"/>
      <c r="E358" s="140">
        <v>0</v>
      </c>
      <c r="F358" s="156" t="s">
        <v>5878</v>
      </c>
      <c r="G358" s="178">
        <f>VLOOKUP('LP Model'!F358,DATA!$A$5:$C$3656,3,FALSE)</f>
        <v>300</v>
      </c>
      <c r="H358" s="35">
        <v>1</v>
      </c>
      <c r="I358" s="2">
        <v>1</v>
      </c>
      <c r="AL358" s="36"/>
    </row>
    <row r="359" spans="3:38" x14ac:dyDescent="0.2">
      <c r="C359" s="291"/>
      <c r="D359" s="251"/>
      <c r="E359" s="140">
        <v>0</v>
      </c>
      <c r="F359" s="156" t="s">
        <v>6285</v>
      </c>
      <c r="G359" s="178">
        <f>VLOOKUP('LP Model'!F359,DATA!$A$5:$C$3656,3,FALSE)</f>
        <v>370</v>
      </c>
      <c r="H359" s="35">
        <v>1</v>
      </c>
      <c r="I359" s="2">
        <v>1</v>
      </c>
      <c r="AL359" s="36"/>
    </row>
    <row r="360" spans="3:38" x14ac:dyDescent="0.2">
      <c r="C360" s="291"/>
      <c r="D360" s="251"/>
      <c r="E360" s="140">
        <v>0</v>
      </c>
      <c r="F360" s="156" t="s">
        <v>6287</v>
      </c>
      <c r="G360" s="178">
        <f>VLOOKUP('LP Model'!F360,DATA!$A$5:$C$3656,3,FALSE)</f>
        <v>370</v>
      </c>
      <c r="H360" s="35">
        <v>1</v>
      </c>
      <c r="I360" s="2">
        <v>1</v>
      </c>
      <c r="AL360" s="36"/>
    </row>
    <row r="361" spans="3:38" x14ac:dyDescent="0.2">
      <c r="C361" s="291"/>
      <c r="D361" s="251"/>
      <c r="E361" s="140">
        <v>0</v>
      </c>
      <c r="F361" s="156" t="s">
        <v>6289</v>
      </c>
      <c r="G361" s="178">
        <f>VLOOKUP('LP Model'!F361,DATA!$A$5:$C$3656,3,FALSE)</f>
        <v>420</v>
      </c>
      <c r="H361" s="35">
        <v>1</v>
      </c>
      <c r="I361" s="2">
        <v>1</v>
      </c>
      <c r="AL361" s="36"/>
    </row>
    <row r="362" spans="3:38" x14ac:dyDescent="0.2">
      <c r="C362" s="291"/>
      <c r="D362" s="251"/>
      <c r="E362" s="140">
        <v>0</v>
      </c>
      <c r="F362" s="156" t="s">
        <v>6291</v>
      </c>
      <c r="G362" s="178">
        <f>VLOOKUP('LP Model'!F362,DATA!$A$5:$C$3656,3,FALSE)</f>
        <v>360</v>
      </c>
      <c r="H362" s="35">
        <v>1</v>
      </c>
      <c r="I362" s="2">
        <v>1</v>
      </c>
      <c r="AL362" s="36"/>
    </row>
    <row r="363" spans="3:38" x14ac:dyDescent="0.2">
      <c r="C363" s="291"/>
      <c r="D363" s="251"/>
      <c r="E363" s="140">
        <v>0</v>
      </c>
      <c r="F363" s="156" t="s">
        <v>6293</v>
      </c>
      <c r="G363" s="178">
        <f>VLOOKUP('LP Model'!F363,DATA!$A$5:$C$3656,3,FALSE)</f>
        <v>440</v>
      </c>
      <c r="H363" s="35">
        <v>1</v>
      </c>
      <c r="I363" s="2">
        <v>1</v>
      </c>
      <c r="AL363" s="36"/>
    </row>
    <row r="364" spans="3:38" x14ac:dyDescent="0.2">
      <c r="C364" s="291"/>
      <c r="D364" s="251"/>
      <c r="E364" s="140">
        <v>0</v>
      </c>
      <c r="F364" s="156" t="s">
        <v>6295</v>
      </c>
      <c r="G364" s="178">
        <f>VLOOKUP('LP Model'!F364,DATA!$A$5:$C$3656,3,FALSE)</f>
        <v>440</v>
      </c>
      <c r="H364" s="35">
        <v>1</v>
      </c>
      <c r="I364" s="2">
        <v>1</v>
      </c>
      <c r="AL364" s="36"/>
    </row>
    <row r="365" spans="3:38" x14ac:dyDescent="0.2">
      <c r="C365" s="291"/>
      <c r="D365" s="251"/>
      <c r="E365" s="140">
        <v>0</v>
      </c>
      <c r="F365" s="156" t="s">
        <v>6297</v>
      </c>
      <c r="G365" s="178">
        <f>VLOOKUP('LP Model'!F365,DATA!$A$5:$C$3656,3,FALSE)</f>
        <v>380</v>
      </c>
      <c r="H365" s="35">
        <v>1</v>
      </c>
      <c r="I365" s="2">
        <v>1</v>
      </c>
      <c r="AL365" s="36"/>
    </row>
    <row r="366" spans="3:38" x14ac:dyDescent="0.2">
      <c r="C366" s="291"/>
      <c r="D366" s="251"/>
      <c r="E366" s="140">
        <v>0</v>
      </c>
      <c r="F366" s="156" t="s">
        <v>6299</v>
      </c>
      <c r="G366" s="178">
        <f>VLOOKUP('LP Model'!F366,DATA!$A$5:$C$3656,3,FALSE)</f>
        <v>380</v>
      </c>
      <c r="H366" s="35">
        <v>1</v>
      </c>
      <c r="I366" s="2">
        <v>1</v>
      </c>
      <c r="AL366" s="36"/>
    </row>
    <row r="367" spans="3:38" x14ac:dyDescent="0.2">
      <c r="C367" s="291"/>
      <c r="D367" s="251"/>
      <c r="E367" s="140">
        <v>0</v>
      </c>
      <c r="F367" s="156" t="s">
        <v>6301</v>
      </c>
      <c r="G367" s="178">
        <f>VLOOKUP('LP Model'!F367,DATA!$A$5:$C$3656,3,FALSE)</f>
        <v>430</v>
      </c>
      <c r="H367" s="35">
        <v>1</v>
      </c>
      <c r="I367" s="2">
        <v>1</v>
      </c>
      <c r="AL367" s="36"/>
    </row>
    <row r="368" spans="3:38" x14ac:dyDescent="0.2">
      <c r="C368" s="291"/>
      <c r="D368" s="251"/>
      <c r="E368" s="140">
        <v>0</v>
      </c>
      <c r="F368" s="156" t="s">
        <v>6303</v>
      </c>
      <c r="G368" s="178">
        <f>VLOOKUP('LP Model'!F368,DATA!$A$5:$C$3656,3,FALSE)</f>
        <v>360</v>
      </c>
      <c r="H368" s="35">
        <v>1</v>
      </c>
      <c r="I368" s="2">
        <v>1</v>
      </c>
      <c r="AL368" s="36"/>
    </row>
    <row r="369" spans="3:38" x14ac:dyDescent="0.2">
      <c r="C369" s="291"/>
      <c r="D369" s="251"/>
      <c r="E369" s="140">
        <v>0</v>
      </c>
      <c r="F369" s="156" t="s">
        <v>6305</v>
      </c>
      <c r="G369" s="178">
        <f>VLOOKUP('LP Model'!F369,DATA!$A$5:$C$3656,3,FALSE)</f>
        <v>440</v>
      </c>
      <c r="H369" s="35">
        <v>1</v>
      </c>
      <c r="I369" s="2">
        <v>1</v>
      </c>
      <c r="AL369" s="36"/>
    </row>
    <row r="370" spans="3:38" x14ac:dyDescent="0.2">
      <c r="C370" s="291"/>
      <c r="D370" s="251"/>
      <c r="E370" s="140">
        <v>0</v>
      </c>
      <c r="F370" s="156" t="s">
        <v>6307</v>
      </c>
      <c r="G370" s="178">
        <f>VLOOKUP('LP Model'!F370,DATA!$A$5:$C$3656,3,FALSE)</f>
        <v>440</v>
      </c>
      <c r="H370" s="35">
        <v>1</v>
      </c>
      <c r="I370" s="2">
        <v>1</v>
      </c>
      <c r="AL370" s="36"/>
    </row>
    <row r="371" spans="3:38" x14ac:dyDescent="0.2">
      <c r="C371" s="291"/>
      <c r="D371" s="251"/>
      <c r="E371" s="140">
        <v>0</v>
      </c>
      <c r="F371" s="156" t="s">
        <v>6309</v>
      </c>
      <c r="G371" s="178">
        <f>VLOOKUP('LP Model'!F371,DATA!$A$5:$C$3656,3,FALSE)</f>
        <v>470</v>
      </c>
      <c r="H371" s="35">
        <v>1</v>
      </c>
      <c r="I371" s="2">
        <v>1</v>
      </c>
      <c r="AL371" s="36"/>
    </row>
    <row r="372" spans="3:38" x14ac:dyDescent="0.2">
      <c r="C372" s="291"/>
      <c r="D372" s="251"/>
      <c r="E372" s="140">
        <v>0</v>
      </c>
      <c r="F372" s="156" t="s">
        <v>6311</v>
      </c>
      <c r="G372" s="178">
        <f>VLOOKUP('LP Model'!F372,DATA!$A$5:$C$3656,3,FALSE)</f>
        <v>470</v>
      </c>
      <c r="H372" s="35">
        <v>1</v>
      </c>
      <c r="I372" s="2">
        <v>1</v>
      </c>
      <c r="AL372" s="36"/>
    </row>
    <row r="373" spans="3:38" x14ac:dyDescent="0.2">
      <c r="C373" s="291"/>
      <c r="D373" s="251"/>
      <c r="E373" s="140">
        <v>0</v>
      </c>
      <c r="F373" s="156" t="s">
        <v>6313</v>
      </c>
      <c r="G373" s="178">
        <f>VLOOKUP('LP Model'!F373,DATA!$A$5:$C$3656,3,FALSE)</f>
        <v>520</v>
      </c>
      <c r="H373" s="35">
        <v>1</v>
      </c>
      <c r="I373" s="2">
        <v>1</v>
      </c>
      <c r="AL373" s="36"/>
    </row>
    <row r="374" spans="3:38" x14ac:dyDescent="0.2">
      <c r="C374" s="291"/>
      <c r="D374" s="251"/>
      <c r="E374" s="140">
        <v>0</v>
      </c>
      <c r="F374" s="156" t="s">
        <v>6315</v>
      </c>
      <c r="G374" s="178">
        <f>VLOOKUP('LP Model'!F374,DATA!$A$5:$C$3656,3,FALSE)</f>
        <v>460</v>
      </c>
      <c r="H374" s="35">
        <v>1</v>
      </c>
      <c r="I374" s="2">
        <v>1</v>
      </c>
      <c r="AL374" s="36"/>
    </row>
    <row r="375" spans="3:38" x14ac:dyDescent="0.2">
      <c r="C375" s="291"/>
      <c r="D375" s="251"/>
      <c r="E375" s="140">
        <v>0</v>
      </c>
      <c r="F375" s="156" t="s">
        <v>6317</v>
      </c>
      <c r="G375" s="178">
        <f>VLOOKUP('LP Model'!F375,DATA!$A$5:$C$3656,3,FALSE)</f>
        <v>540</v>
      </c>
      <c r="H375" s="35">
        <v>1</v>
      </c>
      <c r="I375" s="2">
        <v>1</v>
      </c>
      <c r="AL375" s="36"/>
    </row>
    <row r="376" spans="3:38" x14ac:dyDescent="0.2">
      <c r="C376" s="291"/>
      <c r="D376" s="251"/>
      <c r="E376" s="140">
        <v>0</v>
      </c>
      <c r="F376" s="156" t="s">
        <v>6319</v>
      </c>
      <c r="G376" s="178">
        <f>VLOOKUP('LP Model'!F376,DATA!$A$5:$C$3656,3,FALSE)</f>
        <v>540</v>
      </c>
      <c r="H376" s="35">
        <v>1</v>
      </c>
      <c r="I376" s="2">
        <v>1</v>
      </c>
      <c r="AL376" s="36"/>
    </row>
    <row r="377" spans="3:38" x14ac:dyDescent="0.2">
      <c r="C377" s="291"/>
      <c r="D377" s="251"/>
      <c r="E377" s="140">
        <v>0</v>
      </c>
      <c r="F377" s="156" t="s">
        <v>6321</v>
      </c>
      <c r="G377" s="178">
        <f>VLOOKUP('LP Model'!F377,DATA!$A$5:$C$3656,3,FALSE)</f>
        <v>470</v>
      </c>
      <c r="H377" s="35">
        <v>1</v>
      </c>
      <c r="I377" s="2">
        <v>1</v>
      </c>
      <c r="AL377" s="36"/>
    </row>
    <row r="378" spans="3:38" x14ac:dyDescent="0.2">
      <c r="C378" s="291"/>
      <c r="D378" s="251"/>
      <c r="E378" s="140">
        <v>0</v>
      </c>
      <c r="F378" s="156" t="s">
        <v>6323</v>
      </c>
      <c r="G378" s="178">
        <f>VLOOKUP('LP Model'!F378,DATA!$A$5:$C$3656,3,FALSE)</f>
        <v>470</v>
      </c>
      <c r="H378" s="35">
        <v>1</v>
      </c>
      <c r="I378" s="2">
        <v>1</v>
      </c>
      <c r="AL378" s="36"/>
    </row>
    <row r="379" spans="3:38" x14ac:dyDescent="0.2">
      <c r="C379" s="291"/>
      <c r="D379" s="251"/>
      <c r="E379" s="140">
        <v>0</v>
      </c>
      <c r="F379" s="156" t="s">
        <v>6325</v>
      </c>
      <c r="G379" s="178">
        <f>VLOOKUP('LP Model'!F379,DATA!$A$5:$C$3656,3,FALSE)</f>
        <v>520</v>
      </c>
      <c r="H379" s="35">
        <v>1</v>
      </c>
      <c r="I379" s="2">
        <v>1</v>
      </c>
      <c r="AL379" s="36"/>
    </row>
    <row r="380" spans="3:38" x14ac:dyDescent="0.2">
      <c r="C380" s="291"/>
      <c r="D380" s="251"/>
      <c r="E380" s="140">
        <v>0</v>
      </c>
      <c r="F380" s="156" t="s">
        <v>6327</v>
      </c>
      <c r="G380" s="178">
        <f>VLOOKUP('LP Model'!F380,DATA!$A$5:$C$3656,3,FALSE)</f>
        <v>460</v>
      </c>
      <c r="H380" s="35">
        <v>1</v>
      </c>
      <c r="I380" s="2">
        <v>1</v>
      </c>
      <c r="AL380" s="36"/>
    </row>
    <row r="381" spans="3:38" x14ac:dyDescent="0.2">
      <c r="C381" s="291"/>
      <c r="D381" s="251"/>
      <c r="E381" s="140">
        <v>0</v>
      </c>
      <c r="F381" s="156" t="s">
        <v>6329</v>
      </c>
      <c r="G381" s="178">
        <f>VLOOKUP('LP Model'!F381,DATA!$A$5:$C$3656,3,FALSE)</f>
        <v>540</v>
      </c>
      <c r="H381" s="35">
        <v>1</v>
      </c>
      <c r="I381" s="2">
        <v>1</v>
      </c>
      <c r="AL381" s="36"/>
    </row>
    <row r="382" spans="3:38" x14ac:dyDescent="0.2">
      <c r="C382" s="291"/>
      <c r="D382" s="251"/>
      <c r="E382" s="140">
        <v>0</v>
      </c>
      <c r="F382" s="156" t="s">
        <v>6331</v>
      </c>
      <c r="G382" s="178">
        <f>VLOOKUP('LP Model'!F382,DATA!$A$5:$C$3656,3,FALSE)</f>
        <v>540</v>
      </c>
      <c r="H382" s="35">
        <v>1</v>
      </c>
      <c r="I382" s="2">
        <v>1</v>
      </c>
      <c r="AL382" s="36"/>
    </row>
    <row r="383" spans="3:38" x14ac:dyDescent="0.2">
      <c r="C383" s="291"/>
      <c r="D383" s="251"/>
      <c r="E383" s="140">
        <v>0</v>
      </c>
      <c r="F383" s="156" t="s">
        <v>6333</v>
      </c>
      <c r="G383" s="178">
        <f>VLOOKUP('LP Model'!F383,DATA!$A$5:$C$3656,3,FALSE)</f>
        <v>470</v>
      </c>
      <c r="H383" s="35">
        <v>1</v>
      </c>
      <c r="I383" s="2">
        <v>1</v>
      </c>
      <c r="AL383" s="36"/>
    </row>
    <row r="384" spans="3:38" x14ac:dyDescent="0.2">
      <c r="C384" s="291"/>
      <c r="D384" s="251"/>
      <c r="E384" s="140">
        <v>0</v>
      </c>
      <c r="F384" s="156" t="s">
        <v>6335</v>
      </c>
      <c r="G384" s="178">
        <f>VLOOKUP('LP Model'!F384,DATA!$A$5:$C$3656,3,FALSE)</f>
        <v>470</v>
      </c>
      <c r="H384" s="35">
        <v>1</v>
      </c>
      <c r="I384" s="2">
        <v>1</v>
      </c>
      <c r="AL384" s="36"/>
    </row>
    <row r="385" spans="3:38" x14ac:dyDescent="0.2">
      <c r="C385" s="291"/>
      <c r="D385" s="251"/>
      <c r="E385" s="140">
        <v>0</v>
      </c>
      <c r="F385" s="156" t="s">
        <v>6337</v>
      </c>
      <c r="G385" s="178">
        <f>VLOOKUP('LP Model'!F385,DATA!$A$5:$C$3656,3,FALSE)</f>
        <v>520</v>
      </c>
      <c r="H385" s="35">
        <v>1</v>
      </c>
      <c r="I385" s="2">
        <v>1</v>
      </c>
      <c r="AL385" s="36"/>
    </row>
    <row r="386" spans="3:38" x14ac:dyDescent="0.2">
      <c r="C386" s="291"/>
      <c r="D386" s="251"/>
      <c r="E386" s="140">
        <v>0</v>
      </c>
      <c r="F386" s="156" t="s">
        <v>6339</v>
      </c>
      <c r="G386" s="178">
        <f>VLOOKUP('LP Model'!F386,DATA!$A$5:$C$3656,3,FALSE)</f>
        <v>460</v>
      </c>
      <c r="H386" s="35">
        <v>1</v>
      </c>
      <c r="I386" s="2">
        <v>1</v>
      </c>
      <c r="AL386" s="36"/>
    </row>
    <row r="387" spans="3:38" x14ac:dyDescent="0.2">
      <c r="C387" s="291"/>
      <c r="D387" s="251"/>
      <c r="E387" s="140">
        <v>0</v>
      </c>
      <c r="F387" s="156" t="s">
        <v>6341</v>
      </c>
      <c r="G387" s="178">
        <f>VLOOKUP('LP Model'!F387,DATA!$A$5:$C$3656,3,FALSE)</f>
        <v>540</v>
      </c>
      <c r="H387" s="35">
        <v>1</v>
      </c>
      <c r="I387" s="2">
        <v>1</v>
      </c>
      <c r="AL387" s="36"/>
    </row>
    <row r="388" spans="3:38" x14ac:dyDescent="0.2">
      <c r="C388" s="291"/>
      <c r="D388" s="251"/>
      <c r="E388" s="140">
        <v>0</v>
      </c>
      <c r="F388" s="156" t="s">
        <v>6343</v>
      </c>
      <c r="G388" s="178">
        <f>VLOOKUP('LP Model'!F388,DATA!$A$5:$C$3656,3,FALSE)</f>
        <v>540</v>
      </c>
      <c r="H388" s="35">
        <v>1</v>
      </c>
      <c r="I388" s="2">
        <v>1</v>
      </c>
      <c r="AL388" s="36"/>
    </row>
    <row r="389" spans="3:38" x14ac:dyDescent="0.2">
      <c r="C389" s="291"/>
      <c r="D389" s="251"/>
      <c r="E389" s="140">
        <v>0</v>
      </c>
      <c r="F389" s="156" t="s">
        <v>6345</v>
      </c>
      <c r="G389" s="178">
        <f>VLOOKUP('LP Model'!F389,DATA!$A$5:$C$3656,3,FALSE)</f>
        <v>440</v>
      </c>
      <c r="H389" s="35">
        <v>1</v>
      </c>
      <c r="I389" s="2">
        <v>1</v>
      </c>
      <c r="AL389" s="36"/>
    </row>
    <row r="390" spans="3:38" x14ac:dyDescent="0.2">
      <c r="C390" s="291"/>
      <c r="D390" s="251"/>
      <c r="E390" s="140">
        <v>0</v>
      </c>
      <c r="F390" s="156" t="s">
        <v>6347</v>
      </c>
      <c r="G390" s="178">
        <f>VLOOKUP('LP Model'!F390,DATA!$A$5:$C$3656,3,FALSE)</f>
        <v>440</v>
      </c>
      <c r="H390" s="35">
        <v>1</v>
      </c>
      <c r="I390" s="2">
        <v>1</v>
      </c>
      <c r="AL390" s="36"/>
    </row>
    <row r="391" spans="3:38" x14ac:dyDescent="0.2">
      <c r="C391" s="291"/>
      <c r="D391" s="251"/>
      <c r="E391" s="140">
        <v>0</v>
      </c>
      <c r="F391" s="156" t="s">
        <v>6349</v>
      </c>
      <c r="G391" s="178">
        <f>VLOOKUP('LP Model'!F391,DATA!$A$5:$C$3656,3,FALSE)</f>
        <v>490</v>
      </c>
      <c r="H391" s="35">
        <v>1</v>
      </c>
      <c r="I391" s="2">
        <v>1</v>
      </c>
      <c r="AL391" s="36"/>
    </row>
    <row r="392" spans="3:38" x14ac:dyDescent="0.2">
      <c r="C392" s="291"/>
      <c r="D392" s="251"/>
      <c r="E392" s="140">
        <v>0</v>
      </c>
      <c r="F392" s="156" t="s">
        <v>6351</v>
      </c>
      <c r="G392" s="178">
        <f>VLOOKUP('LP Model'!F392,DATA!$A$5:$C$3656,3,FALSE)</f>
        <v>420</v>
      </c>
      <c r="H392" s="35">
        <v>1</v>
      </c>
      <c r="I392" s="2">
        <v>1</v>
      </c>
      <c r="AL392" s="36"/>
    </row>
    <row r="393" spans="3:38" x14ac:dyDescent="0.2">
      <c r="C393" s="291"/>
      <c r="D393" s="251"/>
      <c r="E393" s="140">
        <v>0</v>
      </c>
      <c r="F393" s="156" t="s">
        <v>6353</v>
      </c>
      <c r="G393" s="178">
        <f>VLOOKUP('LP Model'!F393,DATA!$A$5:$C$3656,3,FALSE)</f>
        <v>500</v>
      </c>
      <c r="H393" s="35">
        <v>1</v>
      </c>
      <c r="I393" s="2">
        <v>1</v>
      </c>
      <c r="AL393" s="36"/>
    </row>
    <row r="394" spans="3:38" x14ac:dyDescent="0.2">
      <c r="C394" s="291"/>
      <c r="D394" s="251"/>
      <c r="E394" s="140">
        <v>0</v>
      </c>
      <c r="F394" s="156" t="s">
        <v>6355</v>
      </c>
      <c r="G394" s="178">
        <f>VLOOKUP('LP Model'!F394,DATA!$A$5:$C$3656,3,FALSE)</f>
        <v>500</v>
      </c>
      <c r="H394" s="35">
        <v>1</v>
      </c>
      <c r="I394" s="2">
        <v>1</v>
      </c>
      <c r="AL394" s="36"/>
    </row>
    <row r="395" spans="3:38" x14ac:dyDescent="0.2">
      <c r="C395" s="291"/>
      <c r="D395" s="251"/>
      <c r="E395" s="140">
        <v>0</v>
      </c>
      <c r="F395" s="156" t="s">
        <v>6357</v>
      </c>
      <c r="G395" s="178">
        <f>VLOOKUP('LP Model'!F395,DATA!$A$5:$C$3656,3,FALSE)</f>
        <v>490</v>
      </c>
      <c r="H395" s="35">
        <v>1</v>
      </c>
      <c r="I395" s="2">
        <v>1</v>
      </c>
      <c r="AL395" s="36"/>
    </row>
    <row r="396" spans="3:38" x14ac:dyDescent="0.2">
      <c r="C396" s="291"/>
      <c r="D396" s="251"/>
      <c r="E396" s="140">
        <v>0</v>
      </c>
      <c r="F396" s="156" t="s">
        <v>6359</v>
      </c>
      <c r="G396" s="178">
        <f>VLOOKUP('LP Model'!F396,DATA!$A$5:$C$3656,3,FALSE)</f>
        <v>490</v>
      </c>
      <c r="H396" s="35">
        <v>1</v>
      </c>
      <c r="I396" s="2">
        <v>1</v>
      </c>
      <c r="AL396" s="36"/>
    </row>
    <row r="397" spans="3:38" x14ac:dyDescent="0.2">
      <c r="C397" s="291"/>
      <c r="D397" s="251"/>
      <c r="E397" s="140">
        <v>0</v>
      </c>
      <c r="F397" s="156" t="s">
        <v>6361</v>
      </c>
      <c r="G397" s="178">
        <f>VLOOKUP('LP Model'!F397,DATA!$A$5:$C$3656,3,FALSE)</f>
        <v>540</v>
      </c>
      <c r="H397" s="35">
        <v>1</v>
      </c>
      <c r="I397" s="2">
        <v>1</v>
      </c>
      <c r="AL397" s="36"/>
    </row>
    <row r="398" spans="3:38" x14ac:dyDescent="0.2">
      <c r="C398" s="291"/>
      <c r="D398" s="251"/>
      <c r="E398" s="140">
        <v>0</v>
      </c>
      <c r="F398" s="156" t="s">
        <v>6363</v>
      </c>
      <c r="G398" s="178">
        <f>VLOOKUP('LP Model'!F398,DATA!$A$5:$C$3656,3,FALSE)</f>
        <v>480</v>
      </c>
      <c r="H398" s="35">
        <v>1</v>
      </c>
      <c r="I398" s="2">
        <v>1</v>
      </c>
      <c r="AL398" s="36"/>
    </row>
    <row r="399" spans="3:38" x14ac:dyDescent="0.2">
      <c r="C399" s="291"/>
      <c r="D399" s="251"/>
      <c r="E399" s="140">
        <v>0</v>
      </c>
      <c r="F399" s="156" t="s">
        <v>6365</v>
      </c>
      <c r="G399" s="178">
        <f>VLOOKUP('LP Model'!F399,DATA!$A$5:$C$3656,3,FALSE)</f>
        <v>560</v>
      </c>
      <c r="H399" s="35">
        <v>1</v>
      </c>
      <c r="I399" s="2">
        <v>1</v>
      </c>
      <c r="AL399" s="36"/>
    </row>
    <row r="400" spans="3:38" x14ac:dyDescent="0.2">
      <c r="C400" s="291"/>
      <c r="D400" s="251"/>
      <c r="E400" s="140">
        <v>0</v>
      </c>
      <c r="F400" s="156" t="s">
        <v>6367</v>
      </c>
      <c r="G400" s="178">
        <f>VLOOKUP('LP Model'!F400,DATA!$A$5:$C$3656,3,FALSE)</f>
        <v>560</v>
      </c>
      <c r="H400" s="35">
        <v>1</v>
      </c>
      <c r="I400" s="2">
        <v>1</v>
      </c>
      <c r="AL400" s="36"/>
    </row>
    <row r="401" spans="3:38" x14ac:dyDescent="0.2">
      <c r="C401" s="291"/>
      <c r="D401" s="251"/>
      <c r="E401" s="140">
        <v>0</v>
      </c>
      <c r="F401" s="156" t="s">
        <v>6369</v>
      </c>
      <c r="G401" s="178">
        <f>VLOOKUP('LP Model'!F401,DATA!$A$5:$C$3656,3,FALSE)</f>
        <v>470</v>
      </c>
      <c r="H401" s="35">
        <v>1</v>
      </c>
      <c r="I401" s="2">
        <v>1</v>
      </c>
      <c r="AL401" s="36"/>
    </row>
    <row r="402" spans="3:38" x14ac:dyDescent="0.2">
      <c r="C402" s="291"/>
      <c r="D402" s="251"/>
      <c r="E402" s="140">
        <v>0</v>
      </c>
      <c r="F402" s="156" t="s">
        <v>6371</v>
      </c>
      <c r="G402" s="178">
        <f>VLOOKUP('LP Model'!F402,DATA!$A$5:$C$3656,3,FALSE)</f>
        <v>470</v>
      </c>
      <c r="H402" s="35">
        <v>1</v>
      </c>
      <c r="I402" s="2">
        <v>1</v>
      </c>
      <c r="AL402" s="36"/>
    </row>
    <row r="403" spans="3:38" x14ac:dyDescent="0.2">
      <c r="C403" s="291"/>
      <c r="D403" s="251"/>
      <c r="E403" s="140">
        <v>0</v>
      </c>
      <c r="F403" s="156" t="s">
        <v>6373</v>
      </c>
      <c r="G403" s="178">
        <f>VLOOKUP('LP Model'!F403,DATA!$A$5:$C$3656,3,FALSE)</f>
        <v>520</v>
      </c>
      <c r="H403" s="35">
        <v>1</v>
      </c>
      <c r="I403" s="2">
        <v>1</v>
      </c>
      <c r="AL403" s="36"/>
    </row>
    <row r="404" spans="3:38" x14ac:dyDescent="0.2">
      <c r="C404" s="291"/>
      <c r="D404" s="251"/>
      <c r="E404" s="140">
        <v>0</v>
      </c>
      <c r="F404" s="156" t="s">
        <v>6375</v>
      </c>
      <c r="G404" s="178">
        <f>VLOOKUP('LP Model'!F404,DATA!$A$5:$C$3656,3,FALSE)</f>
        <v>460</v>
      </c>
      <c r="H404" s="35">
        <v>1</v>
      </c>
      <c r="I404" s="2">
        <v>1</v>
      </c>
      <c r="AL404" s="36"/>
    </row>
    <row r="405" spans="3:38" x14ac:dyDescent="0.2">
      <c r="C405" s="291"/>
      <c r="D405" s="251"/>
      <c r="E405" s="140">
        <v>0</v>
      </c>
      <c r="F405" s="156" t="s">
        <v>6377</v>
      </c>
      <c r="G405" s="178">
        <f>VLOOKUP('LP Model'!F405,DATA!$A$5:$C$3656,3,FALSE)</f>
        <v>540</v>
      </c>
      <c r="H405" s="35">
        <v>1</v>
      </c>
      <c r="I405" s="2">
        <v>1</v>
      </c>
      <c r="AL405" s="36"/>
    </row>
    <row r="406" spans="3:38" x14ac:dyDescent="0.2">
      <c r="C406" s="291"/>
      <c r="D406" s="251"/>
      <c r="E406" s="140">
        <v>0</v>
      </c>
      <c r="F406" s="156" t="s">
        <v>6379</v>
      </c>
      <c r="G406" s="178">
        <f>VLOOKUP('LP Model'!F406,DATA!$A$5:$C$3656,3,FALSE)</f>
        <v>540</v>
      </c>
      <c r="H406" s="35">
        <v>1</v>
      </c>
      <c r="I406" s="2">
        <v>1</v>
      </c>
      <c r="AL406" s="36"/>
    </row>
    <row r="407" spans="3:38" x14ac:dyDescent="0.2">
      <c r="C407" s="291"/>
      <c r="D407" s="251"/>
      <c r="E407" s="140">
        <v>0</v>
      </c>
      <c r="F407" s="156" t="s">
        <v>6381</v>
      </c>
      <c r="G407" s="178">
        <f>VLOOKUP('LP Model'!F407,DATA!$A$5:$C$3656,3,FALSE)</f>
        <v>630</v>
      </c>
      <c r="H407" s="35">
        <v>1</v>
      </c>
      <c r="I407" s="2">
        <v>1</v>
      </c>
      <c r="AL407" s="36"/>
    </row>
    <row r="408" spans="3:38" x14ac:dyDescent="0.2">
      <c r="C408" s="291"/>
      <c r="D408" s="251"/>
      <c r="E408" s="140">
        <v>0</v>
      </c>
      <c r="F408" s="156" t="s">
        <v>6383</v>
      </c>
      <c r="G408" s="178">
        <f>VLOOKUP('LP Model'!F408,DATA!$A$5:$C$3656,3,FALSE)</f>
        <v>630</v>
      </c>
      <c r="H408" s="35">
        <v>1</v>
      </c>
      <c r="I408" s="2">
        <v>1</v>
      </c>
      <c r="AL408" s="36"/>
    </row>
    <row r="409" spans="3:38" x14ac:dyDescent="0.2">
      <c r="C409" s="291"/>
      <c r="D409" s="251"/>
      <c r="E409" s="140">
        <v>0</v>
      </c>
      <c r="F409" s="156" t="s">
        <v>6385</v>
      </c>
      <c r="G409" s="178">
        <f>VLOOKUP('LP Model'!F409,DATA!$A$5:$C$3656,3,FALSE)</f>
        <v>680</v>
      </c>
      <c r="H409" s="35">
        <v>1</v>
      </c>
      <c r="I409" s="2">
        <v>1</v>
      </c>
      <c r="AL409" s="36"/>
    </row>
    <row r="410" spans="3:38" x14ac:dyDescent="0.2">
      <c r="C410" s="291"/>
      <c r="D410" s="251"/>
      <c r="E410" s="140">
        <v>0</v>
      </c>
      <c r="F410" s="156" t="s">
        <v>6387</v>
      </c>
      <c r="G410" s="178">
        <f>VLOOKUP('LP Model'!F410,DATA!$A$5:$C$3656,3,FALSE)</f>
        <v>620</v>
      </c>
      <c r="H410" s="35">
        <v>1</v>
      </c>
      <c r="I410" s="2">
        <v>1</v>
      </c>
      <c r="AL410" s="36"/>
    </row>
    <row r="411" spans="3:38" x14ac:dyDescent="0.2">
      <c r="C411" s="291"/>
      <c r="D411" s="251"/>
      <c r="E411" s="140">
        <v>0</v>
      </c>
      <c r="F411" s="156" t="s">
        <v>6389</v>
      </c>
      <c r="G411" s="178">
        <f>VLOOKUP('LP Model'!F411,DATA!$A$5:$C$3656,3,FALSE)</f>
        <v>700</v>
      </c>
      <c r="H411" s="35">
        <v>1</v>
      </c>
      <c r="I411" s="2">
        <v>1</v>
      </c>
      <c r="AL411" s="36"/>
    </row>
    <row r="412" spans="3:38" x14ac:dyDescent="0.2">
      <c r="C412" s="291"/>
      <c r="D412" s="251"/>
      <c r="E412" s="140">
        <v>0</v>
      </c>
      <c r="F412" s="156" t="s">
        <v>6391</v>
      </c>
      <c r="G412" s="178">
        <f>VLOOKUP('LP Model'!F412,DATA!$A$5:$C$3656,3,FALSE)</f>
        <v>700</v>
      </c>
      <c r="H412" s="35">
        <v>1</v>
      </c>
      <c r="I412" s="2">
        <v>1</v>
      </c>
      <c r="AL412" s="36"/>
    </row>
    <row r="413" spans="3:38" x14ac:dyDescent="0.2">
      <c r="C413" s="291"/>
      <c r="D413" s="251"/>
      <c r="E413" s="140">
        <v>0</v>
      </c>
      <c r="F413" s="156" t="s">
        <v>6393</v>
      </c>
      <c r="G413" s="178">
        <f>VLOOKUP('LP Model'!F413,DATA!$A$5:$C$3656,3,FALSE)</f>
        <v>630</v>
      </c>
      <c r="H413" s="35">
        <v>1</v>
      </c>
      <c r="I413" s="2">
        <v>1</v>
      </c>
      <c r="AL413" s="36"/>
    </row>
    <row r="414" spans="3:38" x14ac:dyDescent="0.2">
      <c r="C414" s="291"/>
      <c r="D414" s="251"/>
      <c r="E414" s="140">
        <v>0</v>
      </c>
      <c r="F414" s="156" t="s">
        <v>6395</v>
      </c>
      <c r="G414" s="178">
        <f>VLOOKUP('LP Model'!F414,DATA!$A$5:$C$3656,3,FALSE)</f>
        <v>630</v>
      </c>
      <c r="H414" s="35">
        <v>1</v>
      </c>
      <c r="I414" s="2">
        <v>1</v>
      </c>
      <c r="AL414" s="36"/>
    </row>
    <row r="415" spans="3:38" x14ac:dyDescent="0.2">
      <c r="C415" s="291"/>
      <c r="D415" s="251"/>
      <c r="E415" s="140">
        <v>0</v>
      </c>
      <c r="F415" s="156" t="s">
        <v>6397</v>
      </c>
      <c r="G415" s="178">
        <f>VLOOKUP('LP Model'!F415,DATA!$A$5:$C$3656,3,FALSE)</f>
        <v>680</v>
      </c>
      <c r="H415" s="35">
        <v>1</v>
      </c>
      <c r="I415" s="2">
        <v>1</v>
      </c>
      <c r="AL415" s="36"/>
    </row>
    <row r="416" spans="3:38" x14ac:dyDescent="0.2">
      <c r="C416" s="291"/>
      <c r="D416" s="251"/>
      <c r="E416" s="140">
        <v>0</v>
      </c>
      <c r="F416" s="156" t="s">
        <v>6399</v>
      </c>
      <c r="G416" s="178">
        <f>VLOOKUP('LP Model'!F416,DATA!$A$5:$C$3656,3,FALSE)</f>
        <v>620</v>
      </c>
      <c r="H416" s="35">
        <v>1</v>
      </c>
      <c r="I416" s="2">
        <v>1</v>
      </c>
      <c r="AL416" s="36"/>
    </row>
    <row r="417" spans="3:38" x14ac:dyDescent="0.2">
      <c r="C417" s="291"/>
      <c r="D417" s="251"/>
      <c r="E417" s="140">
        <v>0</v>
      </c>
      <c r="F417" s="156" t="s">
        <v>6401</v>
      </c>
      <c r="G417" s="178">
        <f>VLOOKUP('LP Model'!F417,DATA!$A$5:$C$3656,3,FALSE)</f>
        <v>700</v>
      </c>
      <c r="H417" s="35">
        <v>1</v>
      </c>
      <c r="I417" s="2">
        <v>1</v>
      </c>
      <c r="AL417" s="36"/>
    </row>
    <row r="418" spans="3:38" x14ac:dyDescent="0.2">
      <c r="C418" s="291"/>
      <c r="D418" s="251"/>
      <c r="E418" s="140">
        <v>0</v>
      </c>
      <c r="F418" s="156" t="s">
        <v>6403</v>
      </c>
      <c r="G418" s="178">
        <f>VLOOKUP('LP Model'!F418,DATA!$A$5:$C$3656,3,FALSE)</f>
        <v>700</v>
      </c>
      <c r="H418" s="35">
        <v>1</v>
      </c>
      <c r="I418" s="2">
        <v>1</v>
      </c>
      <c r="AL418" s="36"/>
    </row>
    <row r="419" spans="3:38" x14ac:dyDescent="0.2">
      <c r="C419" s="291"/>
      <c r="D419" s="251"/>
      <c r="E419" s="140">
        <v>0</v>
      </c>
      <c r="F419" s="156" t="s">
        <v>6405</v>
      </c>
      <c r="G419" s="178">
        <f>VLOOKUP('LP Model'!F419,DATA!$A$5:$C$3656,3,FALSE)</f>
        <v>630</v>
      </c>
      <c r="H419" s="35">
        <v>1</v>
      </c>
      <c r="I419" s="2">
        <v>1</v>
      </c>
      <c r="AL419" s="36"/>
    </row>
    <row r="420" spans="3:38" x14ac:dyDescent="0.2">
      <c r="C420" s="291"/>
      <c r="D420" s="251"/>
      <c r="E420" s="140">
        <v>0</v>
      </c>
      <c r="F420" s="156" t="s">
        <v>6407</v>
      </c>
      <c r="G420" s="178">
        <f>VLOOKUP('LP Model'!F420,DATA!$A$5:$C$3656,3,FALSE)</f>
        <v>630</v>
      </c>
      <c r="H420" s="35">
        <v>1</v>
      </c>
      <c r="I420" s="2">
        <v>1</v>
      </c>
      <c r="AL420" s="36"/>
    </row>
    <row r="421" spans="3:38" x14ac:dyDescent="0.2">
      <c r="C421" s="291"/>
      <c r="D421" s="251"/>
      <c r="E421" s="140">
        <v>0</v>
      </c>
      <c r="F421" s="156" t="s">
        <v>6409</v>
      </c>
      <c r="G421" s="178">
        <f>VLOOKUP('LP Model'!F421,DATA!$A$5:$C$3656,3,FALSE)</f>
        <v>680</v>
      </c>
      <c r="H421" s="35">
        <v>1</v>
      </c>
      <c r="I421" s="2">
        <v>1</v>
      </c>
      <c r="AL421" s="36"/>
    </row>
    <row r="422" spans="3:38" x14ac:dyDescent="0.2">
      <c r="C422" s="291"/>
      <c r="D422" s="251"/>
      <c r="E422" s="140">
        <v>0</v>
      </c>
      <c r="F422" s="156" t="s">
        <v>6411</v>
      </c>
      <c r="G422" s="178">
        <f>VLOOKUP('LP Model'!F422,DATA!$A$5:$C$3656,3,FALSE)</f>
        <v>620</v>
      </c>
      <c r="H422" s="35">
        <v>1</v>
      </c>
      <c r="I422" s="2">
        <v>1</v>
      </c>
      <c r="AL422" s="36"/>
    </row>
    <row r="423" spans="3:38" x14ac:dyDescent="0.2">
      <c r="C423" s="291"/>
      <c r="D423" s="251"/>
      <c r="E423" s="140">
        <v>0</v>
      </c>
      <c r="F423" s="156" t="s">
        <v>6413</v>
      </c>
      <c r="G423" s="178">
        <f>VLOOKUP('LP Model'!F423,DATA!$A$5:$C$3656,3,FALSE)</f>
        <v>700</v>
      </c>
      <c r="H423" s="35">
        <v>1</v>
      </c>
      <c r="I423" s="2">
        <v>1</v>
      </c>
      <c r="AL423" s="36"/>
    </row>
    <row r="424" spans="3:38" x14ac:dyDescent="0.2">
      <c r="C424" s="291"/>
      <c r="D424" s="251"/>
      <c r="E424" s="140">
        <v>0</v>
      </c>
      <c r="F424" s="156" t="s">
        <v>6415</v>
      </c>
      <c r="G424" s="178">
        <f>VLOOKUP('LP Model'!F424,DATA!$A$5:$C$3656,3,FALSE)</f>
        <v>700</v>
      </c>
      <c r="H424" s="35">
        <v>1</v>
      </c>
      <c r="I424" s="2">
        <v>1</v>
      </c>
      <c r="AL424" s="36"/>
    </row>
    <row r="425" spans="3:38" x14ac:dyDescent="0.2">
      <c r="C425" s="291"/>
      <c r="D425" s="251"/>
      <c r="E425" s="140">
        <v>0</v>
      </c>
      <c r="F425" s="156" t="s">
        <v>6417</v>
      </c>
      <c r="G425" s="178">
        <f>VLOOKUP('LP Model'!F425,DATA!$A$5:$C$3656,3,FALSE)</f>
        <v>630</v>
      </c>
      <c r="H425" s="35">
        <v>1</v>
      </c>
      <c r="I425" s="2">
        <v>1</v>
      </c>
      <c r="AL425" s="36"/>
    </row>
    <row r="426" spans="3:38" x14ac:dyDescent="0.2">
      <c r="C426" s="291"/>
      <c r="D426" s="251"/>
      <c r="E426" s="140">
        <v>0</v>
      </c>
      <c r="F426" s="156" t="s">
        <v>6419</v>
      </c>
      <c r="G426" s="178">
        <f>VLOOKUP('LP Model'!F426,DATA!$A$5:$C$3656,3,FALSE)</f>
        <v>630</v>
      </c>
      <c r="H426" s="35">
        <v>1</v>
      </c>
      <c r="I426" s="2">
        <v>1</v>
      </c>
      <c r="AL426" s="36"/>
    </row>
    <row r="427" spans="3:38" x14ac:dyDescent="0.2">
      <c r="C427" s="291"/>
      <c r="D427" s="251"/>
      <c r="E427" s="140">
        <v>0</v>
      </c>
      <c r="F427" s="156" t="s">
        <v>6421</v>
      </c>
      <c r="G427" s="178">
        <f>VLOOKUP('LP Model'!F427,DATA!$A$5:$C$3656,3,FALSE)</f>
        <v>680</v>
      </c>
      <c r="H427" s="35">
        <v>1</v>
      </c>
      <c r="I427" s="2">
        <v>1</v>
      </c>
      <c r="AL427" s="36"/>
    </row>
    <row r="428" spans="3:38" x14ac:dyDescent="0.2">
      <c r="C428" s="291"/>
      <c r="D428" s="251"/>
      <c r="E428" s="140">
        <v>0</v>
      </c>
      <c r="F428" s="156" t="s">
        <v>6423</v>
      </c>
      <c r="G428" s="178">
        <f>VLOOKUP('LP Model'!F428,DATA!$A$5:$C$3656,3,FALSE)</f>
        <v>620</v>
      </c>
      <c r="H428" s="35">
        <v>1</v>
      </c>
      <c r="I428" s="2">
        <v>1</v>
      </c>
      <c r="AL428" s="36"/>
    </row>
    <row r="429" spans="3:38" x14ac:dyDescent="0.2">
      <c r="C429" s="291"/>
      <c r="D429" s="251"/>
      <c r="E429" s="140">
        <v>0</v>
      </c>
      <c r="F429" s="156" t="s">
        <v>6425</v>
      </c>
      <c r="G429" s="178">
        <f>VLOOKUP('LP Model'!F429,DATA!$A$5:$C$3656,3,FALSE)</f>
        <v>700</v>
      </c>
      <c r="H429" s="35">
        <v>1</v>
      </c>
      <c r="I429" s="2">
        <v>1</v>
      </c>
      <c r="AL429" s="36"/>
    </row>
    <row r="430" spans="3:38" x14ac:dyDescent="0.2">
      <c r="C430" s="291"/>
      <c r="D430" s="251"/>
      <c r="E430" s="140">
        <v>0</v>
      </c>
      <c r="F430" s="156" t="s">
        <v>6427</v>
      </c>
      <c r="G430" s="178">
        <f>VLOOKUP('LP Model'!F430,DATA!$A$5:$C$3656,3,FALSE)</f>
        <v>700</v>
      </c>
      <c r="H430" s="35">
        <v>1</v>
      </c>
      <c r="I430" s="2">
        <v>1</v>
      </c>
      <c r="AL430" s="36"/>
    </row>
    <row r="431" spans="3:38" x14ac:dyDescent="0.2">
      <c r="C431" s="291"/>
      <c r="D431" s="251"/>
      <c r="E431" s="140">
        <v>0</v>
      </c>
      <c r="F431" s="156" t="s">
        <v>6429</v>
      </c>
      <c r="G431" s="178">
        <f>VLOOKUP('LP Model'!F431,DATA!$A$5:$C$3656,3,FALSE)</f>
        <v>630</v>
      </c>
      <c r="H431" s="35">
        <v>1</v>
      </c>
      <c r="I431" s="2">
        <v>1</v>
      </c>
      <c r="AL431" s="36"/>
    </row>
    <row r="432" spans="3:38" x14ac:dyDescent="0.2">
      <c r="C432" s="291"/>
      <c r="D432" s="251"/>
      <c r="E432" s="140">
        <v>0</v>
      </c>
      <c r="F432" s="156" t="s">
        <v>6431</v>
      </c>
      <c r="G432" s="178">
        <f>VLOOKUP('LP Model'!F432,DATA!$A$5:$C$3656,3,FALSE)</f>
        <v>630</v>
      </c>
      <c r="H432" s="35">
        <v>1</v>
      </c>
      <c r="I432" s="2">
        <v>1</v>
      </c>
      <c r="AL432" s="36"/>
    </row>
    <row r="433" spans="3:38" x14ac:dyDescent="0.2">
      <c r="C433" s="291"/>
      <c r="D433" s="251"/>
      <c r="E433" s="140">
        <v>0</v>
      </c>
      <c r="F433" s="156" t="s">
        <v>6433</v>
      </c>
      <c r="G433" s="178">
        <f>VLOOKUP('LP Model'!F433,DATA!$A$5:$C$3656,3,FALSE)</f>
        <v>680</v>
      </c>
      <c r="H433" s="35">
        <v>1</v>
      </c>
      <c r="I433" s="2">
        <v>1</v>
      </c>
      <c r="AL433" s="36"/>
    </row>
    <row r="434" spans="3:38" x14ac:dyDescent="0.2">
      <c r="C434" s="291"/>
      <c r="D434" s="251"/>
      <c r="E434" s="140">
        <v>0</v>
      </c>
      <c r="F434" s="156" t="s">
        <v>6435</v>
      </c>
      <c r="G434" s="178">
        <f>VLOOKUP('LP Model'!F434,DATA!$A$5:$C$3656,3,FALSE)</f>
        <v>620</v>
      </c>
      <c r="H434" s="35">
        <v>1</v>
      </c>
      <c r="I434" s="2">
        <v>1</v>
      </c>
      <c r="AL434" s="36"/>
    </row>
    <row r="435" spans="3:38" x14ac:dyDescent="0.2">
      <c r="C435" s="291"/>
      <c r="D435" s="251"/>
      <c r="E435" s="140">
        <v>0</v>
      </c>
      <c r="F435" s="156" t="s">
        <v>6437</v>
      </c>
      <c r="G435" s="178">
        <f>VLOOKUP('LP Model'!F435,DATA!$A$5:$C$3656,3,FALSE)</f>
        <v>700</v>
      </c>
      <c r="H435" s="35">
        <v>1</v>
      </c>
      <c r="I435" s="2">
        <v>1</v>
      </c>
      <c r="AL435" s="36"/>
    </row>
    <row r="436" spans="3:38" x14ac:dyDescent="0.2">
      <c r="C436" s="291"/>
      <c r="D436" s="251"/>
      <c r="E436" s="140">
        <v>0</v>
      </c>
      <c r="F436" s="156" t="s">
        <v>6439</v>
      </c>
      <c r="G436" s="178">
        <f>VLOOKUP('LP Model'!F436,DATA!$A$5:$C$3656,3,FALSE)</f>
        <v>700</v>
      </c>
      <c r="H436" s="35">
        <v>1</v>
      </c>
      <c r="I436" s="2">
        <v>1</v>
      </c>
      <c r="AL436" s="36"/>
    </row>
    <row r="437" spans="3:38" x14ac:dyDescent="0.2">
      <c r="C437" s="291"/>
      <c r="D437" s="251"/>
      <c r="E437" s="140">
        <v>0</v>
      </c>
      <c r="F437" s="156" t="s">
        <v>6441</v>
      </c>
      <c r="G437" s="178">
        <f>VLOOKUP('LP Model'!F437,DATA!$A$5:$C$3656,3,FALSE)</f>
        <v>630</v>
      </c>
      <c r="H437" s="35">
        <v>1</v>
      </c>
      <c r="I437" s="2">
        <v>1</v>
      </c>
      <c r="AL437" s="36"/>
    </row>
    <row r="438" spans="3:38" x14ac:dyDescent="0.2">
      <c r="C438" s="291"/>
      <c r="D438" s="251"/>
      <c r="E438" s="140">
        <v>0</v>
      </c>
      <c r="F438" s="156" t="s">
        <v>6443</v>
      </c>
      <c r="G438" s="178">
        <f>VLOOKUP('LP Model'!F438,DATA!$A$5:$C$3656,3,FALSE)</f>
        <v>630</v>
      </c>
      <c r="H438" s="35">
        <v>1</v>
      </c>
      <c r="I438" s="2">
        <v>1</v>
      </c>
      <c r="AL438" s="36"/>
    </row>
    <row r="439" spans="3:38" x14ac:dyDescent="0.2">
      <c r="C439" s="291"/>
      <c r="D439" s="251"/>
      <c r="E439" s="140">
        <v>0</v>
      </c>
      <c r="F439" s="156" t="s">
        <v>6445</v>
      </c>
      <c r="G439" s="178">
        <f>VLOOKUP('LP Model'!F439,DATA!$A$5:$C$3656,3,FALSE)</f>
        <v>680</v>
      </c>
      <c r="H439" s="35">
        <v>1</v>
      </c>
      <c r="I439" s="2">
        <v>1</v>
      </c>
      <c r="AL439" s="36"/>
    </row>
    <row r="440" spans="3:38" x14ac:dyDescent="0.2">
      <c r="C440" s="291"/>
      <c r="D440" s="251"/>
      <c r="E440" s="140">
        <v>0</v>
      </c>
      <c r="F440" s="156" t="s">
        <v>6447</v>
      </c>
      <c r="G440" s="178">
        <f>VLOOKUP('LP Model'!F440,DATA!$A$5:$C$3656,3,FALSE)</f>
        <v>620</v>
      </c>
      <c r="H440" s="35">
        <v>1</v>
      </c>
      <c r="I440" s="2">
        <v>1</v>
      </c>
      <c r="AL440" s="36"/>
    </row>
    <row r="441" spans="3:38" x14ac:dyDescent="0.2">
      <c r="C441" s="291"/>
      <c r="D441" s="251"/>
      <c r="E441" s="140">
        <v>0</v>
      </c>
      <c r="F441" s="156" t="s">
        <v>6449</v>
      </c>
      <c r="G441" s="178">
        <f>VLOOKUP('LP Model'!F441,DATA!$A$5:$C$3656,3,FALSE)</f>
        <v>700</v>
      </c>
      <c r="H441" s="35">
        <v>1</v>
      </c>
      <c r="I441" s="2">
        <v>1</v>
      </c>
      <c r="AL441" s="36"/>
    </row>
    <row r="442" spans="3:38" x14ac:dyDescent="0.2">
      <c r="C442" s="291"/>
      <c r="D442" s="251"/>
      <c r="E442" s="140">
        <v>0</v>
      </c>
      <c r="F442" s="156" t="s">
        <v>6451</v>
      </c>
      <c r="G442" s="178">
        <f>VLOOKUP('LP Model'!F442,DATA!$A$5:$C$3656,3,FALSE)</f>
        <v>700</v>
      </c>
      <c r="H442" s="35">
        <v>1</v>
      </c>
      <c r="I442" s="2">
        <v>1</v>
      </c>
      <c r="AL442" s="36"/>
    </row>
    <row r="443" spans="3:38" x14ac:dyDescent="0.2">
      <c r="C443" s="291"/>
      <c r="D443" s="251"/>
      <c r="E443" s="140">
        <v>0</v>
      </c>
      <c r="F443" s="156" t="s">
        <v>6452</v>
      </c>
      <c r="G443" s="178">
        <f>VLOOKUP('LP Model'!F443,DATA!$A$5:$C$3656,3,FALSE)</f>
        <v>470</v>
      </c>
      <c r="H443" s="35">
        <v>1</v>
      </c>
      <c r="I443" s="2">
        <v>1</v>
      </c>
      <c r="AL443" s="36"/>
    </row>
    <row r="444" spans="3:38" x14ac:dyDescent="0.2">
      <c r="C444" s="291"/>
      <c r="D444" s="251"/>
      <c r="E444" s="140">
        <v>0</v>
      </c>
      <c r="F444" s="156" t="s">
        <v>6453</v>
      </c>
      <c r="G444" s="178">
        <f>VLOOKUP('LP Model'!F444,DATA!$A$5:$C$3656,3,FALSE)</f>
        <v>470</v>
      </c>
      <c r="H444" s="35">
        <v>1</v>
      </c>
      <c r="I444" s="2">
        <v>1</v>
      </c>
      <c r="AL444" s="36"/>
    </row>
    <row r="445" spans="3:38" x14ac:dyDescent="0.2">
      <c r="C445" s="291"/>
      <c r="D445" s="251"/>
      <c r="E445" s="140">
        <v>0</v>
      </c>
      <c r="F445" s="156" t="s">
        <v>6454</v>
      </c>
      <c r="G445" s="178">
        <f>VLOOKUP('LP Model'!F445,DATA!$A$5:$C$3656,3,FALSE)</f>
        <v>520</v>
      </c>
      <c r="H445" s="35">
        <v>1</v>
      </c>
      <c r="I445" s="2">
        <v>1</v>
      </c>
      <c r="AL445" s="36"/>
    </row>
    <row r="446" spans="3:38" x14ac:dyDescent="0.2">
      <c r="C446" s="291"/>
      <c r="D446" s="251"/>
      <c r="E446" s="140">
        <v>0</v>
      </c>
      <c r="F446" s="156" t="s">
        <v>6455</v>
      </c>
      <c r="G446" s="178">
        <f>VLOOKUP('LP Model'!F446,DATA!$A$5:$C$3656,3,FALSE)</f>
        <v>460</v>
      </c>
      <c r="H446" s="35">
        <v>1</v>
      </c>
      <c r="I446" s="2">
        <v>1</v>
      </c>
      <c r="AL446" s="36"/>
    </row>
    <row r="447" spans="3:38" x14ac:dyDescent="0.2">
      <c r="C447" s="291"/>
      <c r="D447" s="251"/>
      <c r="E447" s="140">
        <v>0</v>
      </c>
      <c r="F447" s="156" t="s">
        <v>6456</v>
      </c>
      <c r="G447" s="178">
        <f>VLOOKUP('LP Model'!F447,DATA!$A$5:$C$3656,3,FALSE)</f>
        <v>540</v>
      </c>
      <c r="H447" s="35">
        <v>1</v>
      </c>
      <c r="I447" s="2">
        <v>1</v>
      </c>
      <c r="AL447" s="36"/>
    </row>
    <row r="448" spans="3:38" x14ac:dyDescent="0.2">
      <c r="C448" s="291"/>
      <c r="D448" s="251"/>
      <c r="E448" s="140">
        <v>0</v>
      </c>
      <c r="F448" s="156" t="s">
        <v>6457</v>
      </c>
      <c r="G448" s="178">
        <f>VLOOKUP('LP Model'!F448,DATA!$A$5:$C$3656,3,FALSE)</f>
        <v>540</v>
      </c>
      <c r="H448" s="35">
        <v>1</v>
      </c>
      <c r="I448" s="2">
        <v>1</v>
      </c>
      <c r="AL448" s="36"/>
    </row>
    <row r="449" spans="3:38" x14ac:dyDescent="0.2">
      <c r="C449" s="291"/>
      <c r="D449" s="251"/>
      <c r="E449" s="140">
        <v>0</v>
      </c>
      <c r="F449" s="156" t="s">
        <v>6459</v>
      </c>
      <c r="G449" s="178">
        <f>VLOOKUP('LP Model'!F449,DATA!$A$5:$C$3656,3,FALSE)</f>
        <v>620</v>
      </c>
      <c r="H449" s="35">
        <v>1</v>
      </c>
      <c r="I449" s="2">
        <v>1</v>
      </c>
      <c r="AL449" s="36"/>
    </row>
    <row r="450" spans="3:38" x14ac:dyDescent="0.2">
      <c r="C450" s="291"/>
      <c r="D450" s="251"/>
      <c r="E450" s="140">
        <v>0</v>
      </c>
      <c r="F450" s="156" t="s">
        <v>6461</v>
      </c>
      <c r="G450" s="178">
        <f>VLOOKUP('LP Model'!F450,DATA!$A$5:$C$3656,3,FALSE)</f>
        <v>620</v>
      </c>
      <c r="H450" s="35">
        <v>1</v>
      </c>
      <c r="I450" s="2">
        <v>1</v>
      </c>
      <c r="AL450" s="36"/>
    </row>
    <row r="451" spans="3:38" x14ac:dyDescent="0.2">
      <c r="C451" s="291"/>
      <c r="D451" s="251"/>
      <c r="E451" s="140">
        <v>0</v>
      </c>
      <c r="F451" s="156" t="s">
        <v>6463</v>
      </c>
      <c r="G451" s="178">
        <f>VLOOKUP('LP Model'!F451,DATA!$A$5:$C$3656,3,FALSE)</f>
        <v>670</v>
      </c>
      <c r="H451" s="35">
        <v>1</v>
      </c>
      <c r="I451" s="2">
        <v>1</v>
      </c>
      <c r="AL451" s="36"/>
    </row>
    <row r="452" spans="3:38" x14ac:dyDescent="0.2">
      <c r="C452" s="291"/>
      <c r="D452" s="251"/>
      <c r="E452" s="140">
        <v>0</v>
      </c>
      <c r="F452" s="156" t="s">
        <v>6465</v>
      </c>
      <c r="G452" s="178">
        <f>VLOOKUP('LP Model'!F452,DATA!$A$5:$C$3656,3,FALSE)</f>
        <v>610</v>
      </c>
      <c r="H452" s="35">
        <v>1</v>
      </c>
      <c r="I452" s="2">
        <v>1</v>
      </c>
      <c r="AL452" s="36"/>
    </row>
    <row r="453" spans="3:38" x14ac:dyDescent="0.2">
      <c r="C453" s="291"/>
      <c r="D453" s="251"/>
      <c r="E453" s="140">
        <v>0</v>
      </c>
      <c r="F453" s="156" t="s">
        <v>6467</v>
      </c>
      <c r="G453" s="178">
        <f>VLOOKUP('LP Model'!F453,DATA!$A$5:$C$3656,3,FALSE)</f>
        <v>690</v>
      </c>
      <c r="H453" s="35">
        <v>1</v>
      </c>
      <c r="I453" s="2">
        <v>1</v>
      </c>
      <c r="AL453" s="36"/>
    </row>
    <row r="454" spans="3:38" x14ac:dyDescent="0.2">
      <c r="C454" s="291"/>
      <c r="D454" s="251"/>
      <c r="E454" s="140">
        <v>0</v>
      </c>
      <c r="F454" s="156" t="s">
        <v>6469</v>
      </c>
      <c r="G454" s="178">
        <f>VLOOKUP('LP Model'!F454,DATA!$A$5:$C$3656,3,FALSE)</f>
        <v>690</v>
      </c>
      <c r="H454" s="35">
        <v>1</v>
      </c>
      <c r="I454" s="2">
        <v>1</v>
      </c>
      <c r="AL454" s="36"/>
    </row>
    <row r="455" spans="3:38" x14ac:dyDescent="0.2">
      <c r="C455" s="291"/>
      <c r="D455" s="251"/>
      <c r="E455" s="140">
        <v>0</v>
      </c>
      <c r="F455" s="156" t="s">
        <v>6471</v>
      </c>
      <c r="G455" s="178">
        <f>VLOOKUP('LP Model'!F455,DATA!$A$5:$C$3656,3,FALSE)</f>
        <v>620</v>
      </c>
      <c r="H455" s="35">
        <v>1</v>
      </c>
      <c r="I455" s="2">
        <v>1</v>
      </c>
      <c r="AL455" s="36"/>
    </row>
    <row r="456" spans="3:38" x14ac:dyDescent="0.2">
      <c r="C456" s="291"/>
      <c r="D456" s="251"/>
      <c r="E456" s="140">
        <v>0</v>
      </c>
      <c r="F456" s="156" t="s">
        <v>6473</v>
      </c>
      <c r="G456" s="178">
        <f>VLOOKUP('LP Model'!F456,DATA!$A$5:$C$3656,3,FALSE)</f>
        <v>620</v>
      </c>
      <c r="H456" s="35">
        <v>1</v>
      </c>
      <c r="I456" s="2">
        <v>1</v>
      </c>
      <c r="AL456" s="36"/>
    </row>
    <row r="457" spans="3:38" x14ac:dyDescent="0.2">
      <c r="C457" s="291"/>
      <c r="D457" s="251"/>
      <c r="E457" s="140">
        <v>0</v>
      </c>
      <c r="F457" s="156" t="s">
        <v>6475</v>
      </c>
      <c r="G457" s="178">
        <f>VLOOKUP('LP Model'!F457,DATA!$A$5:$C$3656,3,FALSE)</f>
        <v>670</v>
      </c>
      <c r="H457" s="35">
        <v>1</v>
      </c>
      <c r="I457" s="2">
        <v>1</v>
      </c>
      <c r="AL457" s="36"/>
    </row>
    <row r="458" spans="3:38" x14ac:dyDescent="0.2">
      <c r="C458" s="291"/>
      <c r="D458" s="251"/>
      <c r="E458" s="140">
        <v>0</v>
      </c>
      <c r="F458" s="156" t="s">
        <v>6477</v>
      </c>
      <c r="G458" s="178">
        <f>VLOOKUP('LP Model'!F458,DATA!$A$5:$C$3656,3,FALSE)</f>
        <v>610</v>
      </c>
      <c r="H458" s="35">
        <v>1</v>
      </c>
      <c r="I458" s="2">
        <v>1</v>
      </c>
      <c r="AL458" s="36"/>
    </row>
    <row r="459" spans="3:38" x14ac:dyDescent="0.2">
      <c r="C459" s="291"/>
      <c r="D459" s="251"/>
      <c r="E459" s="140">
        <v>0</v>
      </c>
      <c r="F459" s="156" t="s">
        <v>6479</v>
      </c>
      <c r="G459" s="178">
        <f>VLOOKUP('LP Model'!F459,DATA!$A$5:$C$3656,3,FALSE)</f>
        <v>690</v>
      </c>
      <c r="H459" s="35">
        <v>1</v>
      </c>
      <c r="I459" s="2">
        <v>1</v>
      </c>
      <c r="AL459" s="36"/>
    </row>
    <row r="460" spans="3:38" x14ac:dyDescent="0.2">
      <c r="C460" s="291"/>
      <c r="D460" s="251"/>
      <c r="E460" s="140">
        <v>0</v>
      </c>
      <c r="F460" s="156" t="s">
        <v>6481</v>
      </c>
      <c r="G460" s="178">
        <f>VLOOKUP('LP Model'!F460,DATA!$A$5:$C$3656,3,FALSE)</f>
        <v>690</v>
      </c>
      <c r="H460" s="35">
        <v>1</v>
      </c>
      <c r="I460" s="2">
        <v>1</v>
      </c>
      <c r="AL460" s="36"/>
    </row>
    <row r="461" spans="3:38" x14ac:dyDescent="0.2">
      <c r="C461" s="291"/>
      <c r="D461" s="251"/>
      <c r="E461" s="140">
        <v>0</v>
      </c>
      <c r="F461" s="156" t="s">
        <v>6483</v>
      </c>
      <c r="G461" s="178">
        <f>VLOOKUP('LP Model'!F461,DATA!$A$5:$C$3656,3,FALSE)</f>
        <v>620</v>
      </c>
      <c r="H461" s="35">
        <v>1</v>
      </c>
      <c r="I461" s="2">
        <v>1</v>
      </c>
      <c r="AL461" s="36"/>
    </row>
    <row r="462" spans="3:38" x14ac:dyDescent="0.2">
      <c r="C462" s="291"/>
      <c r="D462" s="251"/>
      <c r="E462" s="140">
        <v>0</v>
      </c>
      <c r="F462" s="156" t="s">
        <v>6485</v>
      </c>
      <c r="G462" s="178">
        <f>VLOOKUP('LP Model'!F462,DATA!$A$5:$C$3656,3,FALSE)</f>
        <v>620</v>
      </c>
      <c r="H462" s="35">
        <v>1</v>
      </c>
      <c r="I462" s="2">
        <v>1</v>
      </c>
      <c r="AL462" s="36"/>
    </row>
    <row r="463" spans="3:38" x14ac:dyDescent="0.2">
      <c r="C463" s="291"/>
      <c r="D463" s="251"/>
      <c r="E463" s="140">
        <v>0</v>
      </c>
      <c r="F463" s="156" t="s">
        <v>6487</v>
      </c>
      <c r="G463" s="178">
        <f>VLOOKUP('LP Model'!F463,DATA!$A$5:$C$3656,3,FALSE)</f>
        <v>670</v>
      </c>
      <c r="H463" s="35">
        <v>1</v>
      </c>
      <c r="I463" s="2">
        <v>1</v>
      </c>
      <c r="AL463" s="36"/>
    </row>
    <row r="464" spans="3:38" x14ac:dyDescent="0.2">
      <c r="C464" s="291"/>
      <c r="D464" s="251"/>
      <c r="E464" s="140">
        <v>0</v>
      </c>
      <c r="F464" s="156" t="s">
        <v>6489</v>
      </c>
      <c r="G464" s="178">
        <f>VLOOKUP('LP Model'!F464,DATA!$A$5:$C$3656,3,FALSE)</f>
        <v>610</v>
      </c>
      <c r="H464" s="35">
        <v>1</v>
      </c>
      <c r="I464" s="2">
        <v>1</v>
      </c>
      <c r="AL464" s="36"/>
    </row>
    <row r="465" spans="3:38" x14ac:dyDescent="0.2">
      <c r="C465" s="291"/>
      <c r="D465" s="251"/>
      <c r="E465" s="140">
        <v>0</v>
      </c>
      <c r="F465" s="156" t="s">
        <v>6491</v>
      </c>
      <c r="G465" s="178">
        <f>VLOOKUP('LP Model'!F465,DATA!$A$5:$C$3656,3,FALSE)</f>
        <v>690</v>
      </c>
      <c r="H465" s="35">
        <v>1</v>
      </c>
      <c r="I465" s="2">
        <v>1</v>
      </c>
      <c r="AL465" s="36"/>
    </row>
    <row r="466" spans="3:38" x14ac:dyDescent="0.2">
      <c r="C466" s="291"/>
      <c r="D466" s="251"/>
      <c r="E466" s="140">
        <v>0</v>
      </c>
      <c r="F466" s="156" t="s">
        <v>6493</v>
      </c>
      <c r="G466" s="178">
        <f>VLOOKUP('LP Model'!F466,DATA!$A$5:$C$3656,3,FALSE)</f>
        <v>690</v>
      </c>
      <c r="H466" s="35">
        <v>1</v>
      </c>
      <c r="I466" s="2">
        <v>1</v>
      </c>
      <c r="AL466" s="36"/>
    </row>
    <row r="467" spans="3:38" x14ac:dyDescent="0.2">
      <c r="C467" s="291"/>
      <c r="D467" s="251"/>
      <c r="E467" s="140">
        <v>0</v>
      </c>
      <c r="F467" s="156" t="s">
        <v>6495</v>
      </c>
      <c r="G467" s="178">
        <f>VLOOKUP('LP Model'!F467,DATA!$A$5:$C$3656,3,FALSE)</f>
        <v>380</v>
      </c>
      <c r="H467" s="35">
        <v>1</v>
      </c>
      <c r="I467" s="2">
        <v>1</v>
      </c>
      <c r="AL467" s="36"/>
    </row>
    <row r="468" spans="3:38" x14ac:dyDescent="0.2">
      <c r="C468" s="291"/>
      <c r="D468" s="251"/>
      <c r="E468" s="140">
        <v>0</v>
      </c>
      <c r="F468" s="156" t="s">
        <v>6497</v>
      </c>
      <c r="G468" s="178">
        <f>VLOOKUP('LP Model'!F468,DATA!$A$5:$C$3656,3,FALSE)</f>
        <v>380</v>
      </c>
      <c r="H468" s="35">
        <v>1</v>
      </c>
      <c r="I468" s="2">
        <v>1</v>
      </c>
      <c r="AL468" s="36"/>
    </row>
    <row r="469" spans="3:38" x14ac:dyDescent="0.2">
      <c r="C469" s="291"/>
      <c r="D469" s="251"/>
      <c r="E469" s="140">
        <v>0</v>
      </c>
      <c r="F469" s="156" t="s">
        <v>6499</v>
      </c>
      <c r="G469" s="178">
        <f>VLOOKUP('LP Model'!F469,DATA!$A$5:$C$3656,3,FALSE)</f>
        <v>430</v>
      </c>
      <c r="H469" s="35">
        <v>1</v>
      </c>
      <c r="I469" s="2">
        <v>1</v>
      </c>
      <c r="AL469" s="36"/>
    </row>
    <row r="470" spans="3:38" x14ac:dyDescent="0.2">
      <c r="C470" s="291"/>
      <c r="D470" s="251"/>
      <c r="E470" s="140">
        <v>0</v>
      </c>
      <c r="F470" s="156" t="s">
        <v>6501</v>
      </c>
      <c r="G470" s="178">
        <f>VLOOKUP('LP Model'!F470,DATA!$A$5:$C$3656,3,FALSE)</f>
        <v>370</v>
      </c>
      <c r="H470" s="35">
        <v>1</v>
      </c>
      <c r="I470" s="2">
        <v>1</v>
      </c>
      <c r="AL470" s="36"/>
    </row>
    <row r="471" spans="3:38" x14ac:dyDescent="0.2">
      <c r="C471" s="291"/>
      <c r="D471" s="251"/>
      <c r="E471" s="140">
        <v>0</v>
      </c>
      <c r="F471" s="156" t="s">
        <v>6503</v>
      </c>
      <c r="G471" s="178">
        <f>VLOOKUP('LP Model'!F471,DATA!$A$5:$C$3656,3,FALSE)</f>
        <v>450</v>
      </c>
      <c r="H471" s="35">
        <v>1</v>
      </c>
      <c r="I471" s="2">
        <v>1</v>
      </c>
      <c r="AL471" s="36"/>
    </row>
    <row r="472" spans="3:38" x14ac:dyDescent="0.2">
      <c r="C472" s="291"/>
      <c r="D472" s="251"/>
      <c r="E472" s="140">
        <v>0</v>
      </c>
      <c r="F472" s="156" t="s">
        <v>6505</v>
      </c>
      <c r="G472" s="178">
        <f>VLOOKUP('LP Model'!F472,DATA!$A$5:$C$3656,3,FALSE)</f>
        <v>450</v>
      </c>
      <c r="H472" s="35">
        <v>1</v>
      </c>
      <c r="I472" s="2">
        <v>1</v>
      </c>
      <c r="AL472" s="36"/>
    </row>
    <row r="473" spans="3:38" x14ac:dyDescent="0.2">
      <c r="C473" s="291"/>
      <c r="D473" s="251"/>
      <c r="E473" s="140">
        <v>0</v>
      </c>
      <c r="F473" s="156" t="s">
        <v>6507</v>
      </c>
      <c r="G473" s="178">
        <f>VLOOKUP('LP Model'!F473,DATA!$A$5:$C$3656,3,FALSE)</f>
        <v>400</v>
      </c>
      <c r="H473" s="35">
        <v>1</v>
      </c>
      <c r="I473" s="2">
        <v>1</v>
      </c>
      <c r="AL473" s="36"/>
    </row>
    <row r="474" spans="3:38" x14ac:dyDescent="0.2">
      <c r="C474" s="291"/>
      <c r="D474" s="251"/>
      <c r="E474" s="140">
        <v>0</v>
      </c>
      <c r="F474" s="156" t="s">
        <v>6509</v>
      </c>
      <c r="G474" s="178">
        <f>VLOOKUP('LP Model'!F474,DATA!$A$5:$C$3656,3,FALSE)</f>
        <v>400</v>
      </c>
      <c r="H474" s="35">
        <v>1</v>
      </c>
      <c r="I474" s="2">
        <v>1</v>
      </c>
      <c r="AL474" s="36"/>
    </row>
    <row r="475" spans="3:38" x14ac:dyDescent="0.2">
      <c r="C475" s="291"/>
      <c r="D475" s="251"/>
      <c r="E475" s="140">
        <v>0</v>
      </c>
      <c r="F475" s="156" t="s">
        <v>6511</v>
      </c>
      <c r="G475" s="178">
        <f>VLOOKUP('LP Model'!F475,DATA!$A$5:$C$3656,3,FALSE)</f>
        <v>450</v>
      </c>
      <c r="H475" s="35">
        <v>1</v>
      </c>
      <c r="I475" s="2">
        <v>1</v>
      </c>
      <c r="AL475" s="36"/>
    </row>
    <row r="476" spans="3:38" x14ac:dyDescent="0.2">
      <c r="C476" s="291"/>
      <c r="D476" s="251"/>
      <c r="E476" s="140">
        <v>0</v>
      </c>
      <c r="F476" s="156" t="s">
        <v>6513</v>
      </c>
      <c r="G476" s="178">
        <f>VLOOKUP('LP Model'!F476,DATA!$A$5:$C$3656,3,FALSE)</f>
        <v>390</v>
      </c>
      <c r="H476" s="35">
        <v>1</v>
      </c>
      <c r="I476" s="2">
        <v>1</v>
      </c>
      <c r="AL476" s="36"/>
    </row>
    <row r="477" spans="3:38" x14ac:dyDescent="0.2">
      <c r="C477" s="291"/>
      <c r="D477" s="251"/>
      <c r="E477" s="140">
        <v>0</v>
      </c>
      <c r="F477" s="156" t="s">
        <v>6515</v>
      </c>
      <c r="G477" s="178">
        <f>VLOOKUP('LP Model'!F477,DATA!$A$5:$C$3656,3,FALSE)</f>
        <v>470</v>
      </c>
      <c r="H477" s="35">
        <v>1</v>
      </c>
      <c r="I477" s="2">
        <v>1</v>
      </c>
      <c r="AL477" s="36"/>
    </row>
    <row r="478" spans="3:38" x14ac:dyDescent="0.2">
      <c r="C478" s="291"/>
      <c r="D478" s="251"/>
      <c r="E478" s="140">
        <v>0</v>
      </c>
      <c r="F478" s="156" t="s">
        <v>6517</v>
      </c>
      <c r="G478" s="178">
        <f>VLOOKUP('LP Model'!F478,DATA!$A$5:$C$3656,3,FALSE)</f>
        <v>470</v>
      </c>
      <c r="H478" s="35">
        <v>1</v>
      </c>
      <c r="I478" s="2">
        <v>1</v>
      </c>
      <c r="AL478" s="36"/>
    </row>
    <row r="479" spans="3:38" x14ac:dyDescent="0.2">
      <c r="C479" s="291"/>
      <c r="D479" s="251"/>
      <c r="E479" s="140">
        <v>0</v>
      </c>
      <c r="F479" s="156" t="s">
        <v>6519</v>
      </c>
      <c r="G479" s="178">
        <f>VLOOKUP('LP Model'!F479,DATA!$A$5:$C$3656,3,FALSE)</f>
        <v>550</v>
      </c>
      <c r="H479" s="35">
        <v>1</v>
      </c>
      <c r="I479" s="2">
        <v>1</v>
      </c>
      <c r="AL479" s="36"/>
    </row>
    <row r="480" spans="3:38" x14ac:dyDescent="0.2">
      <c r="C480" s="291"/>
      <c r="D480" s="251"/>
      <c r="E480" s="140">
        <v>0</v>
      </c>
      <c r="F480" s="156" t="s">
        <v>6521</v>
      </c>
      <c r="G480" s="178">
        <f>VLOOKUP('LP Model'!F480,DATA!$A$5:$C$3656,3,FALSE)</f>
        <v>550</v>
      </c>
      <c r="H480" s="35">
        <v>1</v>
      </c>
      <c r="I480" s="2">
        <v>1</v>
      </c>
      <c r="AL480" s="36"/>
    </row>
    <row r="481" spans="3:38" x14ac:dyDescent="0.2">
      <c r="C481" s="291"/>
      <c r="D481" s="251"/>
      <c r="E481" s="140">
        <v>0</v>
      </c>
      <c r="F481" s="156" t="s">
        <v>6523</v>
      </c>
      <c r="G481" s="178">
        <f>VLOOKUP('LP Model'!F481,DATA!$A$5:$C$3656,3,FALSE)</f>
        <v>600</v>
      </c>
      <c r="H481" s="35">
        <v>1</v>
      </c>
      <c r="I481" s="2">
        <v>1</v>
      </c>
      <c r="AL481" s="36"/>
    </row>
    <row r="482" spans="3:38" x14ac:dyDescent="0.2">
      <c r="C482" s="291"/>
      <c r="D482" s="251"/>
      <c r="E482" s="140">
        <v>0</v>
      </c>
      <c r="F482" s="156" t="s">
        <v>6525</v>
      </c>
      <c r="G482" s="178">
        <f>VLOOKUP('LP Model'!F482,DATA!$A$5:$C$3656,3,FALSE)</f>
        <v>540</v>
      </c>
      <c r="H482" s="35">
        <v>1</v>
      </c>
      <c r="I482" s="2">
        <v>1</v>
      </c>
      <c r="AL482" s="36"/>
    </row>
    <row r="483" spans="3:38" x14ac:dyDescent="0.2">
      <c r="C483" s="291"/>
      <c r="D483" s="251"/>
      <c r="E483" s="140">
        <v>0</v>
      </c>
      <c r="F483" s="156" t="s">
        <v>6527</v>
      </c>
      <c r="G483" s="178">
        <f>VLOOKUP('LP Model'!F483,DATA!$A$5:$C$3656,3,FALSE)</f>
        <v>620</v>
      </c>
      <c r="H483" s="35">
        <v>1</v>
      </c>
      <c r="I483" s="2">
        <v>1</v>
      </c>
      <c r="AL483" s="36"/>
    </row>
    <row r="484" spans="3:38" x14ac:dyDescent="0.2">
      <c r="C484" s="291"/>
      <c r="D484" s="251"/>
      <c r="E484" s="140">
        <v>0</v>
      </c>
      <c r="F484" s="156" t="s">
        <v>6529</v>
      </c>
      <c r="G484" s="178">
        <f>VLOOKUP('LP Model'!F484,DATA!$A$5:$C$3656,3,FALSE)</f>
        <v>620</v>
      </c>
      <c r="H484" s="35">
        <v>1</v>
      </c>
      <c r="I484" s="2">
        <v>1</v>
      </c>
      <c r="AL484" s="36"/>
    </row>
    <row r="485" spans="3:38" x14ac:dyDescent="0.2">
      <c r="C485" s="291"/>
      <c r="D485" s="251"/>
      <c r="E485" s="140">
        <v>0</v>
      </c>
      <c r="F485" s="156" t="s">
        <v>6531</v>
      </c>
      <c r="G485" s="178">
        <f>VLOOKUP('LP Model'!F485,DATA!$A$5:$C$3656,3,FALSE)</f>
        <v>400</v>
      </c>
      <c r="H485" s="35">
        <v>1</v>
      </c>
      <c r="I485" s="2">
        <v>1</v>
      </c>
      <c r="AL485" s="36"/>
    </row>
    <row r="486" spans="3:38" x14ac:dyDescent="0.2">
      <c r="C486" s="291"/>
      <c r="D486" s="251"/>
      <c r="E486" s="140">
        <v>0</v>
      </c>
      <c r="F486" s="156" t="s">
        <v>6533</v>
      </c>
      <c r="G486" s="178">
        <f>VLOOKUP('LP Model'!F486,DATA!$A$5:$C$3656,3,FALSE)</f>
        <v>400</v>
      </c>
      <c r="H486" s="35">
        <v>1</v>
      </c>
      <c r="I486" s="2">
        <v>1</v>
      </c>
      <c r="AL486" s="36"/>
    </row>
    <row r="487" spans="3:38" x14ac:dyDescent="0.2">
      <c r="C487" s="291"/>
      <c r="D487" s="251"/>
      <c r="E487" s="140">
        <v>0</v>
      </c>
      <c r="F487" s="156" t="s">
        <v>6535</v>
      </c>
      <c r="G487" s="178">
        <f>VLOOKUP('LP Model'!F487,DATA!$A$5:$C$3656,3,FALSE)</f>
        <v>450</v>
      </c>
      <c r="H487" s="35">
        <v>1</v>
      </c>
      <c r="I487" s="2">
        <v>1</v>
      </c>
      <c r="AL487" s="36"/>
    </row>
    <row r="488" spans="3:38" x14ac:dyDescent="0.2">
      <c r="C488" s="291"/>
      <c r="D488" s="251"/>
      <c r="E488" s="140">
        <v>0</v>
      </c>
      <c r="F488" s="156" t="s">
        <v>6537</v>
      </c>
      <c r="G488" s="178">
        <f>VLOOKUP('LP Model'!F488,DATA!$A$5:$C$3656,3,FALSE)</f>
        <v>390</v>
      </c>
      <c r="H488" s="35">
        <v>1</v>
      </c>
      <c r="I488" s="2">
        <v>1</v>
      </c>
      <c r="AL488" s="36"/>
    </row>
    <row r="489" spans="3:38" x14ac:dyDescent="0.2">
      <c r="C489" s="291"/>
      <c r="D489" s="251"/>
      <c r="E489" s="140">
        <v>0</v>
      </c>
      <c r="F489" s="156" t="s">
        <v>6539</v>
      </c>
      <c r="G489" s="178">
        <f>VLOOKUP('LP Model'!F489,DATA!$A$5:$C$3656,3,FALSE)</f>
        <v>470</v>
      </c>
      <c r="H489" s="35">
        <v>1</v>
      </c>
      <c r="I489" s="2">
        <v>1</v>
      </c>
      <c r="AL489" s="36"/>
    </row>
    <row r="490" spans="3:38" x14ac:dyDescent="0.2">
      <c r="C490" s="291"/>
      <c r="D490" s="251"/>
      <c r="E490" s="140">
        <v>0</v>
      </c>
      <c r="F490" s="156" t="s">
        <v>6541</v>
      </c>
      <c r="G490" s="178">
        <f>VLOOKUP('LP Model'!F490,DATA!$A$5:$C$3656,3,FALSE)</f>
        <v>470</v>
      </c>
      <c r="H490" s="35">
        <v>1</v>
      </c>
      <c r="I490" s="2">
        <v>1</v>
      </c>
      <c r="AL490" s="36"/>
    </row>
    <row r="491" spans="3:38" x14ac:dyDescent="0.2">
      <c r="C491" s="291"/>
      <c r="D491" s="251"/>
      <c r="E491" s="140">
        <v>0</v>
      </c>
      <c r="F491" s="156" t="s">
        <v>6542</v>
      </c>
      <c r="G491" s="178">
        <f>VLOOKUP('LP Model'!F491,DATA!$A$5:$C$3656,3,FALSE)</f>
        <v>440</v>
      </c>
      <c r="H491" s="35">
        <v>1</v>
      </c>
      <c r="I491" s="2">
        <v>1</v>
      </c>
      <c r="AL491" s="36"/>
    </row>
    <row r="492" spans="3:38" x14ac:dyDescent="0.2">
      <c r="C492" s="291"/>
      <c r="D492" s="251"/>
      <c r="E492" s="140">
        <v>0</v>
      </c>
      <c r="F492" s="156" t="s">
        <v>6543</v>
      </c>
      <c r="G492" s="178">
        <f>VLOOKUP('LP Model'!F492,DATA!$A$5:$C$3656,3,FALSE)</f>
        <v>440</v>
      </c>
      <c r="H492" s="35">
        <v>1</v>
      </c>
      <c r="I492" s="2">
        <v>1</v>
      </c>
      <c r="AL492" s="36"/>
    </row>
    <row r="493" spans="3:38" x14ac:dyDescent="0.2">
      <c r="C493" s="291"/>
      <c r="D493" s="251"/>
      <c r="E493" s="140">
        <v>0</v>
      </c>
      <c r="F493" s="156" t="s">
        <v>6544</v>
      </c>
      <c r="G493" s="178">
        <f>VLOOKUP('LP Model'!F493,DATA!$A$5:$C$3656,3,FALSE)</f>
        <v>490</v>
      </c>
      <c r="H493" s="35">
        <v>1</v>
      </c>
      <c r="I493" s="2">
        <v>1</v>
      </c>
      <c r="AL493" s="36"/>
    </row>
    <row r="494" spans="3:38" x14ac:dyDescent="0.2">
      <c r="C494" s="291"/>
      <c r="D494" s="251"/>
      <c r="E494" s="140">
        <v>0</v>
      </c>
      <c r="F494" s="156" t="s">
        <v>6545</v>
      </c>
      <c r="G494" s="178">
        <f>VLOOKUP('LP Model'!F494,DATA!$A$5:$C$3656,3,FALSE)</f>
        <v>420</v>
      </c>
      <c r="H494" s="35">
        <v>1</v>
      </c>
      <c r="I494" s="2">
        <v>1</v>
      </c>
      <c r="AL494" s="36"/>
    </row>
    <row r="495" spans="3:38" x14ac:dyDescent="0.2">
      <c r="C495" s="291"/>
      <c r="D495" s="251"/>
      <c r="E495" s="140">
        <v>0</v>
      </c>
      <c r="F495" s="156" t="s">
        <v>6546</v>
      </c>
      <c r="G495" s="178">
        <f>VLOOKUP('LP Model'!F495,DATA!$A$5:$C$3656,3,FALSE)</f>
        <v>500</v>
      </c>
      <c r="H495" s="35">
        <v>1</v>
      </c>
      <c r="I495" s="2">
        <v>1</v>
      </c>
      <c r="AL495" s="36"/>
    </row>
    <row r="496" spans="3:38" x14ac:dyDescent="0.2">
      <c r="C496" s="291"/>
      <c r="D496" s="251"/>
      <c r="E496" s="140">
        <v>0</v>
      </c>
      <c r="F496" s="156" t="s">
        <v>6547</v>
      </c>
      <c r="G496" s="178">
        <f>VLOOKUP('LP Model'!F496,DATA!$A$5:$C$3656,3,FALSE)</f>
        <v>500</v>
      </c>
      <c r="H496" s="35">
        <v>1</v>
      </c>
      <c r="I496" s="2">
        <v>1</v>
      </c>
      <c r="AL496" s="36"/>
    </row>
    <row r="497" spans="3:38" x14ac:dyDescent="0.2">
      <c r="C497" s="291"/>
      <c r="D497" s="251"/>
      <c r="E497" s="140">
        <v>0</v>
      </c>
      <c r="F497" s="156" t="s">
        <v>6548</v>
      </c>
      <c r="G497" s="178">
        <f>VLOOKUP('LP Model'!F497,DATA!$A$5:$C$3656,3,FALSE)</f>
        <v>470</v>
      </c>
      <c r="H497" s="35">
        <v>1</v>
      </c>
      <c r="I497" s="2">
        <v>1</v>
      </c>
      <c r="AL497" s="36"/>
    </row>
    <row r="498" spans="3:38" x14ac:dyDescent="0.2">
      <c r="C498" s="291"/>
      <c r="D498" s="251"/>
      <c r="E498" s="140">
        <v>0</v>
      </c>
      <c r="F498" s="156" t="s">
        <v>6549</v>
      </c>
      <c r="G498" s="178">
        <f>VLOOKUP('LP Model'!F498,DATA!$A$5:$C$3656,3,FALSE)</f>
        <v>470</v>
      </c>
      <c r="H498" s="35">
        <v>1</v>
      </c>
      <c r="I498" s="2">
        <v>1</v>
      </c>
      <c r="AL498" s="36"/>
    </row>
    <row r="499" spans="3:38" x14ac:dyDescent="0.2">
      <c r="C499" s="291"/>
      <c r="D499" s="251"/>
      <c r="E499" s="140">
        <v>0</v>
      </c>
      <c r="F499" s="156" t="s">
        <v>6550</v>
      </c>
      <c r="G499" s="178">
        <f>VLOOKUP('LP Model'!F499,DATA!$A$5:$C$3656,3,FALSE)</f>
        <v>520</v>
      </c>
      <c r="H499" s="35">
        <v>1</v>
      </c>
      <c r="I499" s="2">
        <v>1</v>
      </c>
      <c r="AL499" s="36"/>
    </row>
    <row r="500" spans="3:38" x14ac:dyDescent="0.2">
      <c r="C500" s="291"/>
      <c r="D500" s="251"/>
      <c r="E500" s="140">
        <v>0</v>
      </c>
      <c r="F500" s="156" t="s">
        <v>6551</v>
      </c>
      <c r="G500" s="178">
        <f>VLOOKUP('LP Model'!F500,DATA!$A$5:$C$3656,3,FALSE)</f>
        <v>460</v>
      </c>
      <c r="H500" s="35">
        <v>1</v>
      </c>
      <c r="I500" s="2">
        <v>1</v>
      </c>
      <c r="AL500" s="36"/>
    </row>
    <row r="501" spans="3:38" x14ac:dyDescent="0.2">
      <c r="C501" s="291"/>
      <c r="D501" s="251"/>
      <c r="E501" s="140">
        <v>0</v>
      </c>
      <c r="F501" s="156" t="s">
        <v>6552</v>
      </c>
      <c r="G501" s="178">
        <f>VLOOKUP('LP Model'!F501,DATA!$A$5:$C$3656,3,FALSE)</f>
        <v>540</v>
      </c>
      <c r="H501" s="35">
        <v>1</v>
      </c>
      <c r="I501" s="2">
        <v>1</v>
      </c>
      <c r="AL501" s="36"/>
    </row>
    <row r="502" spans="3:38" x14ac:dyDescent="0.2">
      <c r="C502" s="291"/>
      <c r="D502" s="251"/>
      <c r="E502" s="140">
        <v>0</v>
      </c>
      <c r="F502" s="156" t="s">
        <v>6553</v>
      </c>
      <c r="G502" s="178">
        <f>VLOOKUP('LP Model'!F502,DATA!$A$5:$C$3656,3,FALSE)</f>
        <v>540</v>
      </c>
      <c r="H502" s="35">
        <v>1</v>
      </c>
      <c r="I502" s="2">
        <v>1</v>
      </c>
      <c r="AL502" s="36"/>
    </row>
    <row r="503" spans="3:38" x14ac:dyDescent="0.2">
      <c r="C503" s="291"/>
      <c r="D503" s="251"/>
      <c r="E503" s="140">
        <v>0</v>
      </c>
      <c r="F503" s="156" t="s">
        <v>6555</v>
      </c>
      <c r="G503" s="178">
        <f>VLOOKUP('LP Model'!F503,DATA!$A$5:$C$3656,3,FALSE)</f>
        <v>430</v>
      </c>
      <c r="H503" s="35">
        <v>1</v>
      </c>
      <c r="I503" s="2">
        <v>1</v>
      </c>
      <c r="AL503" s="36"/>
    </row>
    <row r="504" spans="3:38" x14ac:dyDescent="0.2">
      <c r="C504" s="291"/>
      <c r="D504" s="251"/>
      <c r="E504" s="140">
        <v>0</v>
      </c>
      <c r="F504" s="156" t="s">
        <v>6557</v>
      </c>
      <c r="G504" s="178">
        <f>VLOOKUP('LP Model'!F504,DATA!$A$5:$C$3656,3,FALSE)</f>
        <v>430</v>
      </c>
      <c r="H504" s="35">
        <v>1</v>
      </c>
      <c r="I504" s="2">
        <v>1</v>
      </c>
      <c r="AL504" s="36"/>
    </row>
    <row r="505" spans="3:38" x14ac:dyDescent="0.2">
      <c r="C505" s="291"/>
      <c r="D505" s="251"/>
      <c r="E505" s="140">
        <v>0</v>
      </c>
      <c r="F505" s="156" t="s">
        <v>6559</v>
      </c>
      <c r="G505" s="178">
        <f>VLOOKUP('LP Model'!F505,DATA!$A$5:$C$3656,3,FALSE)</f>
        <v>480</v>
      </c>
      <c r="H505" s="35">
        <v>1</v>
      </c>
      <c r="I505" s="2">
        <v>1</v>
      </c>
      <c r="AL505" s="36"/>
    </row>
    <row r="506" spans="3:38" x14ac:dyDescent="0.2">
      <c r="C506" s="291"/>
      <c r="D506" s="251"/>
      <c r="E506" s="140">
        <v>0</v>
      </c>
      <c r="F506" s="156" t="s">
        <v>6561</v>
      </c>
      <c r="G506" s="178">
        <f>VLOOKUP('LP Model'!F506,DATA!$A$5:$C$3656,3,FALSE)</f>
        <v>420</v>
      </c>
      <c r="H506" s="35">
        <v>1</v>
      </c>
      <c r="I506" s="2">
        <v>1</v>
      </c>
      <c r="AL506" s="36"/>
    </row>
    <row r="507" spans="3:38" x14ac:dyDescent="0.2">
      <c r="C507" s="291"/>
      <c r="D507" s="251"/>
      <c r="E507" s="140">
        <v>0</v>
      </c>
      <c r="F507" s="156" t="s">
        <v>6563</v>
      </c>
      <c r="G507" s="178">
        <f>VLOOKUP('LP Model'!F507,DATA!$A$5:$C$3656,3,FALSE)</f>
        <v>500</v>
      </c>
      <c r="H507" s="35">
        <v>1</v>
      </c>
      <c r="I507" s="2">
        <v>1</v>
      </c>
      <c r="AL507" s="36"/>
    </row>
    <row r="508" spans="3:38" x14ac:dyDescent="0.2">
      <c r="C508" s="291"/>
      <c r="D508" s="251"/>
      <c r="E508" s="140">
        <v>0</v>
      </c>
      <c r="F508" s="156" t="s">
        <v>6565</v>
      </c>
      <c r="G508" s="178">
        <f>VLOOKUP('LP Model'!F508,DATA!$A$5:$C$3656,3,FALSE)</f>
        <v>500</v>
      </c>
      <c r="H508" s="35">
        <v>1</v>
      </c>
      <c r="I508" s="2">
        <v>1</v>
      </c>
      <c r="AL508" s="36"/>
    </row>
    <row r="509" spans="3:38" x14ac:dyDescent="0.2">
      <c r="C509" s="291"/>
      <c r="D509" s="251"/>
      <c r="E509" s="140">
        <v>0</v>
      </c>
      <c r="F509" s="156" t="s">
        <v>6567</v>
      </c>
      <c r="G509" s="178">
        <f>VLOOKUP('LP Model'!F509,DATA!$A$5:$C$3656,3,FALSE)</f>
        <v>420</v>
      </c>
      <c r="H509" s="35">
        <v>1</v>
      </c>
      <c r="I509" s="2">
        <v>1</v>
      </c>
      <c r="AL509" s="36"/>
    </row>
    <row r="510" spans="3:38" x14ac:dyDescent="0.2">
      <c r="C510" s="291"/>
      <c r="D510" s="251"/>
      <c r="E510" s="140">
        <v>0</v>
      </c>
      <c r="F510" s="156" t="s">
        <v>6569</v>
      </c>
      <c r="G510" s="178">
        <f>VLOOKUP('LP Model'!F510,DATA!$A$5:$C$3656,3,FALSE)</f>
        <v>420</v>
      </c>
      <c r="H510" s="35">
        <v>1</v>
      </c>
      <c r="I510" s="2">
        <v>1</v>
      </c>
      <c r="AL510" s="36"/>
    </row>
    <row r="511" spans="3:38" x14ac:dyDescent="0.2">
      <c r="C511" s="291"/>
      <c r="D511" s="251"/>
      <c r="E511" s="140">
        <v>0</v>
      </c>
      <c r="F511" s="156" t="s">
        <v>6571</v>
      </c>
      <c r="G511" s="178">
        <f>VLOOKUP('LP Model'!F511,DATA!$A$5:$C$3656,3,FALSE)</f>
        <v>470</v>
      </c>
      <c r="H511" s="35">
        <v>1</v>
      </c>
      <c r="I511" s="2">
        <v>1</v>
      </c>
      <c r="AL511" s="36"/>
    </row>
    <row r="512" spans="3:38" x14ac:dyDescent="0.2">
      <c r="C512" s="291"/>
      <c r="D512" s="251"/>
      <c r="E512" s="140">
        <v>0</v>
      </c>
      <c r="F512" s="156" t="s">
        <v>6573</v>
      </c>
      <c r="G512" s="178">
        <f>VLOOKUP('LP Model'!F512,DATA!$A$5:$C$3656,3,FALSE)</f>
        <v>410</v>
      </c>
      <c r="H512" s="35">
        <v>1</v>
      </c>
      <c r="I512" s="2">
        <v>1</v>
      </c>
      <c r="AL512" s="36"/>
    </row>
    <row r="513" spans="3:38" x14ac:dyDescent="0.2">
      <c r="C513" s="291"/>
      <c r="D513" s="251"/>
      <c r="E513" s="140">
        <v>0</v>
      </c>
      <c r="F513" s="156" t="s">
        <v>6575</v>
      </c>
      <c r="G513" s="178">
        <f>VLOOKUP('LP Model'!F513,DATA!$A$5:$C$3656,3,FALSE)</f>
        <v>490</v>
      </c>
      <c r="H513" s="35">
        <v>1</v>
      </c>
      <c r="I513" s="2">
        <v>1</v>
      </c>
      <c r="AL513" s="36"/>
    </row>
    <row r="514" spans="3:38" x14ac:dyDescent="0.2">
      <c r="C514" s="291"/>
      <c r="D514" s="251"/>
      <c r="E514" s="140">
        <v>0</v>
      </c>
      <c r="F514" s="156" t="s">
        <v>6577</v>
      </c>
      <c r="G514" s="178">
        <f>VLOOKUP('LP Model'!F514,DATA!$A$5:$C$3656,3,FALSE)</f>
        <v>490</v>
      </c>
      <c r="H514" s="35">
        <v>1</v>
      </c>
      <c r="I514" s="2">
        <v>1</v>
      </c>
      <c r="AL514" s="36"/>
    </row>
    <row r="515" spans="3:38" x14ac:dyDescent="0.2">
      <c r="C515" s="291"/>
      <c r="D515" s="251"/>
      <c r="E515" s="140">
        <v>0</v>
      </c>
      <c r="F515" s="156" t="s">
        <v>6579</v>
      </c>
      <c r="G515" s="178">
        <f>VLOOKUP('LP Model'!F515,DATA!$A$5:$C$3656,3,FALSE)</f>
        <v>400</v>
      </c>
      <c r="H515" s="35">
        <v>1</v>
      </c>
      <c r="I515" s="2">
        <v>1</v>
      </c>
      <c r="AL515" s="36"/>
    </row>
    <row r="516" spans="3:38" x14ac:dyDescent="0.2">
      <c r="C516" s="291"/>
      <c r="D516" s="251"/>
      <c r="E516" s="140">
        <v>0</v>
      </c>
      <c r="F516" s="156" t="s">
        <v>6581</v>
      </c>
      <c r="G516" s="178">
        <f>VLOOKUP('LP Model'!F516,DATA!$A$5:$C$3656,3,FALSE)</f>
        <v>400</v>
      </c>
      <c r="H516" s="35">
        <v>1</v>
      </c>
      <c r="I516" s="2">
        <v>1</v>
      </c>
      <c r="AL516" s="36"/>
    </row>
    <row r="517" spans="3:38" x14ac:dyDescent="0.2">
      <c r="C517" s="291"/>
      <c r="D517" s="251"/>
      <c r="E517" s="140">
        <v>0</v>
      </c>
      <c r="F517" s="156" t="s">
        <v>6583</v>
      </c>
      <c r="G517" s="178">
        <f>VLOOKUP('LP Model'!F517,DATA!$A$5:$C$3656,3,FALSE)</f>
        <v>450</v>
      </c>
      <c r="H517" s="35">
        <v>1</v>
      </c>
      <c r="I517" s="2">
        <v>1</v>
      </c>
      <c r="AL517" s="36"/>
    </row>
    <row r="518" spans="3:38" x14ac:dyDescent="0.2">
      <c r="C518" s="291"/>
      <c r="D518" s="251"/>
      <c r="E518" s="140">
        <v>0</v>
      </c>
      <c r="F518" s="156" t="s">
        <v>6585</v>
      </c>
      <c r="G518" s="178">
        <f>VLOOKUP('LP Model'!F518,DATA!$A$5:$C$3656,3,FALSE)</f>
        <v>390</v>
      </c>
      <c r="H518" s="35">
        <v>1</v>
      </c>
      <c r="I518" s="2">
        <v>1</v>
      </c>
      <c r="AL518" s="36"/>
    </row>
    <row r="519" spans="3:38" x14ac:dyDescent="0.2">
      <c r="C519" s="291"/>
      <c r="D519" s="251"/>
      <c r="E519" s="140">
        <v>0</v>
      </c>
      <c r="F519" s="156" t="s">
        <v>6587</v>
      </c>
      <c r="G519" s="178">
        <f>VLOOKUP('LP Model'!F519,DATA!$A$5:$C$3656,3,FALSE)</f>
        <v>470</v>
      </c>
      <c r="H519" s="35">
        <v>1</v>
      </c>
      <c r="I519" s="2">
        <v>1</v>
      </c>
      <c r="AL519" s="36"/>
    </row>
    <row r="520" spans="3:38" x14ac:dyDescent="0.2">
      <c r="C520" s="291"/>
      <c r="D520" s="251"/>
      <c r="E520" s="140">
        <v>0</v>
      </c>
      <c r="F520" s="156" t="s">
        <v>6589</v>
      </c>
      <c r="G520" s="178">
        <f>VLOOKUP('LP Model'!F520,DATA!$A$5:$C$3656,3,FALSE)</f>
        <v>470</v>
      </c>
      <c r="H520" s="35">
        <v>1</v>
      </c>
      <c r="I520" s="2">
        <v>1</v>
      </c>
      <c r="AL520" s="36"/>
    </row>
    <row r="521" spans="3:38" x14ac:dyDescent="0.2">
      <c r="C521" s="291"/>
      <c r="D521" s="251"/>
      <c r="E521" s="140">
        <v>0</v>
      </c>
      <c r="F521" s="156" t="s">
        <v>6590</v>
      </c>
      <c r="G521" s="178">
        <f>VLOOKUP('LP Model'!F521,DATA!$A$5:$C$3656,3,FALSE)</f>
        <v>470</v>
      </c>
      <c r="H521" s="35">
        <v>1</v>
      </c>
      <c r="I521" s="2">
        <v>1</v>
      </c>
      <c r="AL521" s="36"/>
    </row>
    <row r="522" spans="3:38" x14ac:dyDescent="0.2">
      <c r="C522" s="291"/>
      <c r="D522" s="251"/>
      <c r="E522" s="140">
        <v>0</v>
      </c>
      <c r="F522" s="156" t="s">
        <v>6591</v>
      </c>
      <c r="G522" s="178">
        <f>VLOOKUP('LP Model'!F522,DATA!$A$5:$C$3656,3,FALSE)</f>
        <v>470</v>
      </c>
      <c r="H522" s="35">
        <v>1</v>
      </c>
      <c r="I522" s="2">
        <v>1</v>
      </c>
      <c r="AL522" s="36"/>
    </row>
    <row r="523" spans="3:38" x14ac:dyDescent="0.2">
      <c r="C523" s="291"/>
      <c r="D523" s="251"/>
      <c r="E523" s="140">
        <v>0</v>
      </c>
      <c r="F523" s="156" t="s">
        <v>6592</v>
      </c>
      <c r="G523" s="178">
        <f>VLOOKUP('LP Model'!F523,DATA!$A$5:$C$3656,3,FALSE)</f>
        <v>520</v>
      </c>
      <c r="H523" s="35">
        <v>1</v>
      </c>
      <c r="I523" s="2">
        <v>1</v>
      </c>
      <c r="AL523" s="36"/>
    </row>
    <row r="524" spans="3:38" x14ac:dyDescent="0.2">
      <c r="C524" s="291"/>
      <c r="D524" s="251"/>
      <c r="E524" s="140">
        <v>0</v>
      </c>
      <c r="F524" s="156" t="s">
        <v>6593</v>
      </c>
      <c r="G524" s="178">
        <f>VLOOKUP('LP Model'!F524,DATA!$A$5:$C$3656,3,FALSE)</f>
        <v>460</v>
      </c>
      <c r="H524" s="35">
        <v>1</v>
      </c>
      <c r="I524" s="2">
        <v>1</v>
      </c>
      <c r="AL524" s="36"/>
    </row>
    <row r="525" spans="3:38" x14ac:dyDescent="0.2">
      <c r="C525" s="291"/>
      <c r="D525" s="251"/>
      <c r="E525" s="140">
        <v>0</v>
      </c>
      <c r="F525" s="156" t="s">
        <v>6594</v>
      </c>
      <c r="G525" s="178">
        <f>VLOOKUP('LP Model'!F525,DATA!$A$5:$C$3656,3,FALSE)</f>
        <v>540</v>
      </c>
      <c r="H525" s="35">
        <v>1</v>
      </c>
      <c r="I525" s="2">
        <v>1</v>
      </c>
      <c r="AL525" s="36"/>
    </row>
    <row r="526" spans="3:38" x14ac:dyDescent="0.2">
      <c r="C526" s="291"/>
      <c r="D526" s="251"/>
      <c r="E526" s="140">
        <v>0</v>
      </c>
      <c r="F526" s="156" t="s">
        <v>6595</v>
      </c>
      <c r="G526" s="178">
        <f>VLOOKUP('LP Model'!F526,DATA!$A$5:$C$3656,3,FALSE)</f>
        <v>540</v>
      </c>
      <c r="H526" s="35">
        <v>1</v>
      </c>
      <c r="I526" s="2">
        <v>1</v>
      </c>
      <c r="AL526" s="36"/>
    </row>
    <row r="527" spans="3:38" x14ac:dyDescent="0.2">
      <c r="C527" s="291"/>
      <c r="D527" s="251"/>
      <c r="E527" s="140">
        <v>0</v>
      </c>
      <c r="F527" s="156" t="s">
        <v>6597</v>
      </c>
      <c r="G527" s="178">
        <f>VLOOKUP('LP Model'!F527,DATA!$A$5:$C$3656,3,FALSE)</f>
        <v>540</v>
      </c>
      <c r="H527" s="35">
        <v>1</v>
      </c>
      <c r="I527" s="2">
        <v>1</v>
      </c>
      <c r="AL527" s="36"/>
    </row>
    <row r="528" spans="3:38" x14ac:dyDescent="0.2">
      <c r="C528" s="291"/>
      <c r="D528" s="251"/>
      <c r="E528" s="140">
        <v>0</v>
      </c>
      <c r="F528" s="156" t="s">
        <v>6599</v>
      </c>
      <c r="G528" s="178">
        <f>VLOOKUP('LP Model'!F528,DATA!$A$5:$C$3656,3,FALSE)</f>
        <v>540</v>
      </c>
      <c r="H528" s="35">
        <v>1</v>
      </c>
      <c r="I528" s="2">
        <v>1</v>
      </c>
      <c r="AL528" s="36"/>
    </row>
    <row r="529" spans="3:38" x14ac:dyDescent="0.2">
      <c r="C529" s="291"/>
      <c r="D529" s="251"/>
      <c r="E529" s="140">
        <v>0</v>
      </c>
      <c r="F529" s="156" t="s">
        <v>6601</v>
      </c>
      <c r="G529" s="178">
        <f>VLOOKUP('LP Model'!F529,DATA!$A$5:$C$3656,3,FALSE)</f>
        <v>590</v>
      </c>
      <c r="H529" s="35">
        <v>1</v>
      </c>
      <c r="I529" s="2">
        <v>1</v>
      </c>
      <c r="AL529" s="36"/>
    </row>
    <row r="530" spans="3:38" x14ac:dyDescent="0.2">
      <c r="C530" s="291"/>
      <c r="D530" s="251"/>
      <c r="E530" s="140">
        <v>0</v>
      </c>
      <c r="F530" s="156" t="s">
        <v>6603</v>
      </c>
      <c r="G530" s="178">
        <f>VLOOKUP('LP Model'!F530,DATA!$A$5:$C$3656,3,FALSE)</f>
        <v>530</v>
      </c>
      <c r="H530" s="35">
        <v>1</v>
      </c>
      <c r="I530" s="2">
        <v>1</v>
      </c>
      <c r="AL530" s="36"/>
    </row>
    <row r="531" spans="3:38" x14ac:dyDescent="0.2">
      <c r="C531" s="291"/>
      <c r="D531" s="251"/>
      <c r="E531" s="140">
        <v>0</v>
      </c>
      <c r="F531" s="156" t="s">
        <v>6605</v>
      </c>
      <c r="G531" s="178">
        <f>VLOOKUP('LP Model'!F531,DATA!$A$5:$C$3656,3,FALSE)</f>
        <v>610</v>
      </c>
      <c r="H531" s="35">
        <v>1</v>
      </c>
      <c r="I531" s="2">
        <v>1</v>
      </c>
      <c r="AL531" s="36"/>
    </row>
    <row r="532" spans="3:38" x14ac:dyDescent="0.2">
      <c r="C532" s="291"/>
      <c r="D532" s="251"/>
      <c r="E532" s="140">
        <v>0</v>
      </c>
      <c r="F532" s="156" t="s">
        <v>6607</v>
      </c>
      <c r="G532" s="178">
        <f>VLOOKUP('LP Model'!F532,DATA!$A$5:$C$3656,3,FALSE)</f>
        <v>610</v>
      </c>
      <c r="H532" s="35">
        <v>1</v>
      </c>
      <c r="I532" s="2">
        <v>1</v>
      </c>
      <c r="AL532" s="36"/>
    </row>
    <row r="533" spans="3:38" x14ac:dyDescent="0.2">
      <c r="C533" s="291"/>
      <c r="D533" s="251"/>
      <c r="E533" s="140">
        <v>0</v>
      </c>
      <c r="F533" s="156" t="s">
        <v>6609</v>
      </c>
      <c r="G533" s="178">
        <f>VLOOKUP('LP Model'!F533,DATA!$A$5:$C$3656,3,FALSE)</f>
        <v>590</v>
      </c>
      <c r="H533" s="35">
        <v>1</v>
      </c>
      <c r="I533" s="2">
        <v>1</v>
      </c>
      <c r="AL533" s="36"/>
    </row>
    <row r="534" spans="3:38" x14ac:dyDescent="0.2">
      <c r="C534" s="291"/>
      <c r="D534" s="251"/>
      <c r="E534" s="140">
        <v>0</v>
      </c>
      <c r="F534" s="156" t="s">
        <v>6611</v>
      </c>
      <c r="G534" s="178">
        <f>VLOOKUP('LP Model'!F534,DATA!$A$5:$C$3656,3,FALSE)</f>
        <v>590</v>
      </c>
      <c r="H534" s="35">
        <v>1</v>
      </c>
      <c r="I534" s="2">
        <v>1</v>
      </c>
      <c r="AL534" s="36"/>
    </row>
    <row r="535" spans="3:38" x14ac:dyDescent="0.2">
      <c r="C535" s="291"/>
      <c r="D535" s="251"/>
      <c r="E535" s="140">
        <v>0</v>
      </c>
      <c r="F535" s="156" t="s">
        <v>6613</v>
      </c>
      <c r="G535" s="178">
        <f>VLOOKUP('LP Model'!F535,DATA!$A$5:$C$3656,3,FALSE)</f>
        <v>640</v>
      </c>
      <c r="H535" s="35">
        <v>1</v>
      </c>
      <c r="I535" s="2">
        <v>1</v>
      </c>
      <c r="AL535" s="36"/>
    </row>
    <row r="536" spans="3:38" x14ac:dyDescent="0.2">
      <c r="C536" s="291"/>
      <c r="D536" s="251"/>
      <c r="E536" s="140">
        <v>0</v>
      </c>
      <c r="F536" s="156" t="s">
        <v>6615</v>
      </c>
      <c r="G536" s="178">
        <f>VLOOKUP('LP Model'!F536,DATA!$A$5:$C$3656,3,FALSE)</f>
        <v>580</v>
      </c>
      <c r="H536" s="35">
        <v>1</v>
      </c>
      <c r="I536" s="2">
        <v>1</v>
      </c>
      <c r="AL536" s="36"/>
    </row>
    <row r="537" spans="3:38" x14ac:dyDescent="0.2">
      <c r="C537" s="291"/>
      <c r="D537" s="251"/>
      <c r="E537" s="140">
        <v>0</v>
      </c>
      <c r="F537" s="156" t="s">
        <v>6617</v>
      </c>
      <c r="G537" s="178">
        <f>VLOOKUP('LP Model'!F537,DATA!$A$5:$C$3656,3,FALSE)</f>
        <v>660</v>
      </c>
      <c r="H537" s="35">
        <v>1</v>
      </c>
      <c r="I537" s="2">
        <v>1</v>
      </c>
      <c r="AL537" s="36"/>
    </row>
    <row r="538" spans="3:38" x14ac:dyDescent="0.2">
      <c r="C538" s="291"/>
      <c r="D538" s="251"/>
      <c r="E538" s="140">
        <v>0</v>
      </c>
      <c r="F538" s="156" t="s">
        <v>6619</v>
      </c>
      <c r="G538" s="178">
        <f>VLOOKUP('LP Model'!F538,DATA!$A$5:$C$3656,3,FALSE)</f>
        <v>660</v>
      </c>
      <c r="H538" s="35">
        <v>1</v>
      </c>
      <c r="I538" s="2">
        <v>1</v>
      </c>
      <c r="AL538" s="36"/>
    </row>
    <row r="539" spans="3:38" x14ac:dyDescent="0.2">
      <c r="C539" s="291"/>
      <c r="D539" s="251"/>
      <c r="E539" s="140">
        <v>0</v>
      </c>
      <c r="F539" s="156" t="s">
        <v>6620</v>
      </c>
      <c r="G539" s="178">
        <f>VLOOKUP('LP Model'!F539,DATA!$A$5:$C$3656,3,FALSE)</f>
        <v>590</v>
      </c>
      <c r="H539" s="35">
        <v>1</v>
      </c>
      <c r="I539" s="2">
        <v>1</v>
      </c>
      <c r="AL539" s="36"/>
    </row>
    <row r="540" spans="3:38" x14ac:dyDescent="0.2">
      <c r="C540" s="291"/>
      <c r="D540" s="251"/>
      <c r="E540" s="140">
        <v>0</v>
      </c>
      <c r="F540" s="156" t="s">
        <v>6621</v>
      </c>
      <c r="G540" s="178">
        <f>VLOOKUP('LP Model'!F540,DATA!$A$5:$C$3656,3,FALSE)</f>
        <v>590</v>
      </c>
      <c r="H540" s="35">
        <v>1</v>
      </c>
      <c r="I540" s="2">
        <v>1</v>
      </c>
      <c r="AL540" s="36"/>
    </row>
    <row r="541" spans="3:38" x14ac:dyDescent="0.2">
      <c r="C541" s="291"/>
      <c r="D541" s="251"/>
      <c r="E541" s="140">
        <v>0</v>
      </c>
      <c r="F541" s="156" t="s">
        <v>6622</v>
      </c>
      <c r="G541" s="178">
        <f>VLOOKUP('LP Model'!F541,DATA!$A$5:$C$3656,3,FALSE)</f>
        <v>640</v>
      </c>
      <c r="H541" s="35">
        <v>1</v>
      </c>
      <c r="I541" s="2">
        <v>1</v>
      </c>
      <c r="AL541" s="36"/>
    </row>
    <row r="542" spans="3:38" x14ac:dyDescent="0.2">
      <c r="C542" s="291"/>
      <c r="D542" s="251"/>
      <c r="E542" s="140">
        <v>0</v>
      </c>
      <c r="F542" s="156" t="s">
        <v>6623</v>
      </c>
      <c r="G542" s="178">
        <f>VLOOKUP('LP Model'!F542,DATA!$A$5:$C$3656,3,FALSE)</f>
        <v>580</v>
      </c>
      <c r="H542" s="35">
        <v>1</v>
      </c>
      <c r="I542" s="2">
        <v>1</v>
      </c>
      <c r="AL542" s="36"/>
    </row>
    <row r="543" spans="3:38" x14ac:dyDescent="0.2">
      <c r="C543" s="291"/>
      <c r="D543" s="251"/>
      <c r="E543" s="140">
        <v>0</v>
      </c>
      <c r="F543" s="156" t="s">
        <v>6624</v>
      </c>
      <c r="G543" s="178">
        <f>VLOOKUP('LP Model'!F543,DATA!$A$5:$C$3656,3,FALSE)</f>
        <v>660</v>
      </c>
      <c r="H543" s="35">
        <v>1</v>
      </c>
      <c r="I543" s="2">
        <v>1</v>
      </c>
      <c r="AL543" s="36"/>
    </row>
    <row r="544" spans="3:38" x14ac:dyDescent="0.2">
      <c r="C544" s="291"/>
      <c r="D544" s="251"/>
      <c r="E544" s="140">
        <v>0</v>
      </c>
      <c r="F544" s="156" t="s">
        <v>6625</v>
      </c>
      <c r="G544" s="178">
        <f>VLOOKUP('LP Model'!F544,DATA!$A$5:$C$3656,3,FALSE)</f>
        <v>660</v>
      </c>
      <c r="H544" s="35">
        <v>1</v>
      </c>
      <c r="I544" s="2">
        <v>1</v>
      </c>
      <c r="AL544" s="36"/>
    </row>
    <row r="545" spans="3:38" x14ac:dyDescent="0.2">
      <c r="C545" s="291"/>
      <c r="D545" s="251"/>
      <c r="E545" s="140">
        <v>0</v>
      </c>
      <c r="F545" s="156" t="s">
        <v>6627</v>
      </c>
      <c r="G545" s="178">
        <f>VLOOKUP('LP Model'!F545,DATA!$A$5:$C$3656,3,FALSE)</f>
        <v>590</v>
      </c>
      <c r="H545" s="35">
        <v>1</v>
      </c>
      <c r="I545" s="2">
        <v>1</v>
      </c>
      <c r="AL545" s="36"/>
    </row>
    <row r="546" spans="3:38" x14ac:dyDescent="0.2">
      <c r="C546" s="291"/>
      <c r="D546" s="251"/>
      <c r="E546" s="140">
        <v>0</v>
      </c>
      <c r="F546" s="156" t="s">
        <v>6629</v>
      </c>
      <c r="G546" s="178">
        <f>VLOOKUP('LP Model'!F546,DATA!$A$5:$C$3656,3,FALSE)</f>
        <v>590</v>
      </c>
      <c r="H546" s="35">
        <v>1</v>
      </c>
      <c r="I546" s="2">
        <v>1</v>
      </c>
      <c r="AL546" s="36"/>
    </row>
    <row r="547" spans="3:38" x14ac:dyDescent="0.2">
      <c r="C547" s="291"/>
      <c r="D547" s="251"/>
      <c r="E547" s="140">
        <v>0</v>
      </c>
      <c r="F547" s="156" t="s">
        <v>6631</v>
      </c>
      <c r="G547" s="178">
        <f>VLOOKUP('LP Model'!F547,DATA!$A$5:$C$3656,3,FALSE)</f>
        <v>640</v>
      </c>
      <c r="H547" s="35">
        <v>1</v>
      </c>
      <c r="I547" s="2">
        <v>1</v>
      </c>
      <c r="AL547" s="36"/>
    </row>
    <row r="548" spans="3:38" x14ac:dyDescent="0.2">
      <c r="C548" s="291"/>
      <c r="D548" s="251"/>
      <c r="E548" s="140">
        <v>0</v>
      </c>
      <c r="F548" s="156" t="s">
        <v>6633</v>
      </c>
      <c r="G548" s="178">
        <f>VLOOKUP('LP Model'!F548,DATA!$A$5:$C$3656,3,FALSE)</f>
        <v>580</v>
      </c>
      <c r="H548" s="35">
        <v>1</v>
      </c>
      <c r="I548" s="2">
        <v>1</v>
      </c>
      <c r="AL548" s="36"/>
    </row>
    <row r="549" spans="3:38" x14ac:dyDescent="0.2">
      <c r="C549" s="291"/>
      <c r="D549" s="251"/>
      <c r="E549" s="140">
        <v>0</v>
      </c>
      <c r="F549" s="156" t="s">
        <v>6635</v>
      </c>
      <c r="G549" s="178">
        <f>VLOOKUP('LP Model'!F549,DATA!$A$5:$C$3656,3,FALSE)</f>
        <v>660</v>
      </c>
      <c r="H549" s="35">
        <v>1</v>
      </c>
      <c r="I549" s="2">
        <v>1</v>
      </c>
      <c r="AL549" s="36"/>
    </row>
    <row r="550" spans="3:38" x14ac:dyDescent="0.2">
      <c r="C550" s="291"/>
      <c r="D550" s="251"/>
      <c r="E550" s="140">
        <v>0</v>
      </c>
      <c r="F550" s="156" t="s">
        <v>6637</v>
      </c>
      <c r="G550" s="178">
        <f>VLOOKUP('LP Model'!F550,DATA!$A$5:$C$3656,3,FALSE)</f>
        <v>660</v>
      </c>
      <c r="H550" s="35">
        <v>1</v>
      </c>
      <c r="I550" s="2">
        <v>1</v>
      </c>
      <c r="AL550" s="36"/>
    </row>
    <row r="551" spans="3:38" x14ac:dyDescent="0.2">
      <c r="C551" s="291"/>
      <c r="D551" s="251"/>
      <c r="E551" s="140">
        <v>0</v>
      </c>
      <c r="F551" s="156" t="s">
        <v>6638</v>
      </c>
      <c r="G551" s="178">
        <f>VLOOKUP('LP Model'!F551,DATA!$A$5:$C$3656,3,FALSE)</f>
        <v>470</v>
      </c>
      <c r="H551" s="35">
        <v>1</v>
      </c>
      <c r="I551" s="2">
        <v>1</v>
      </c>
      <c r="AL551" s="36"/>
    </row>
    <row r="552" spans="3:38" x14ac:dyDescent="0.2">
      <c r="C552" s="291"/>
      <c r="D552" s="251"/>
      <c r="E552" s="140">
        <v>0</v>
      </c>
      <c r="F552" s="156" t="s">
        <v>6639</v>
      </c>
      <c r="G552" s="178">
        <f>VLOOKUP('LP Model'!F552,DATA!$A$5:$C$3656,3,FALSE)</f>
        <v>470</v>
      </c>
      <c r="H552" s="35">
        <v>1</v>
      </c>
      <c r="I552" s="2">
        <v>1</v>
      </c>
      <c r="AL552" s="36"/>
    </row>
    <row r="553" spans="3:38" x14ac:dyDescent="0.2">
      <c r="C553" s="291"/>
      <c r="D553" s="251"/>
      <c r="E553" s="140">
        <v>0</v>
      </c>
      <c r="F553" s="156" t="s">
        <v>6640</v>
      </c>
      <c r="G553" s="178">
        <f>VLOOKUP('LP Model'!F553,DATA!$A$5:$C$3656,3,FALSE)</f>
        <v>520</v>
      </c>
      <c r="H553" s="35">
        <v>1</v>
      </c>
      <c r="I553" s="2">
        <v>1</v>
      </c>
      <c r="AL553" s="36"/>
    </row>
    <row r="554" spans="3:38" x14ac:dyDescent="0.2">
      <c r="C554" s="291"/>
      <c r="D554" s="251"/>
      <c r="E554" s="140">
        <v>0</v>
      </c>
      <c r="F554" s="156" t="s">
        <v>6641</v>
      </c>
      <c r="G554" s="178">
        <f>VLOOKUP('LP Model'!F554,DATA!$A$5:$C$3656,3,FALSE)</f>
        <v>460</v>
      </c>
      <c r="H554" s="35">
        <v>1</v>
      </c>
      <c r="I554" s="2">
        <v>1</v>
      </c>
      <c r="AL554" s="36"/>
    </row>
    <row r="555" spans="3:38" x14ac:dyDescent="0.2">
      <c r="C555" s="291"/>
      <c r="D555" s="251"/>
      <c r="E555" s="140">
        <v>0</v>
      </c>
      <c r="F555" s="156" t="s">
        <v>6642</v>
      </c>
      <c r="G555" s="178">
        <f>VLOOKUP('LP Model'!F555,DATA!$A$5:$C$3656,3,FALSE)</f>
        <v>540</v>
      </c>
      <c r="H555" s="35">
        <v>1</v>
      </c>
      <c r="I555" s="2">
        <v>1</v>
      </c>
      <c r="AL555" s="36"/>
    </row>
    <row r="556" spans="3:38" x14ac:dyDescent="0.2">
      <c r="C556" s="291"/>
      <c r="D556" s="251"/>
      <c r="E556" s="140">
        <v>0</v>
      </c>
      <c r="F556" s="156" t="s">
        <v>6643</v>
      </c>
      <c r="G556" s="178">
        <f>VLOOKUP('LP Model'!F556,DATA!$A$5:$C$3656,3,FALSE)</f>
        <v>540</v>
      </c>
      <c r="H556" s="35">
        <v>1</v>
      </c>
      <c r="I556" s="2">
        <v>1</v>
      </c>
      <c r="AL556" s="36"/>
    </row>
    <row r="557" spans="3:38" x14ac:dyDescent="0.2">
      <c r="C557" s="291"/>
      <c r="D557" s="251"/>
      <c r="E557" s="140">
        <v>0</v>
      </c>
      <c r="F557" s="156" t="s">
        <v>6645</v>
      </c>
      <c r="G557" s="178">
        <f>VLOOKUP('LP Model'!F557,DATA!$A$5:$C$3656,3,FALSE)</f>
        <v>460</v>
      </c>
      <c r="H557" s="35">
        <v>1</v>
      </c>
      <c r="I557" s="2">
        <v>1</v>
      </c>
      <c r="AL557" s="36"/>
    </row>
    <row r="558" spans="3:38" x14ac:dyDescent="0.2">
      <c r="C558" s="291"/>
      <c r="D558" s="251"/>
      <c r="E558" s="140">
        <v>0</v>
      </c>
      <c r="F558" s="156" t="s">
        <v>6647</v>
      </c>
      <c r="G558" s="178">
        <f>VLOOKUP('LP Model'!F558,DATA!$A$5:$C$3656,3,FALSE)</f>
        <v>460</v>
      </c>
      <c r="H558" s="35">
        <v>1</v>
      </c>
      <c r="I558" s="2">
        <v>1</v>
      </c>
      <c r="AL558" s="36"/>
    </row>
    <row r="559" spans="3:38" x14ac:dyDescent="0.2">
      <c r="C559" s="291"/>
      <c r="D559" s="251"/>
      <c r="E559" s="140">
        <v>0</v>
      </c>
      <c r="F559" s="156" t="s">
        <v>6649</v>
      </c>
      <c r="G559" s="178">
        <f>VLOOKUP('LP Model'!F559,DATA!$A$5:$C$3656,3,FALSE)</f>
        <v>510</v>
      </c>
      <c r="H559" s="35">
        <v>1</v>
      </c>
      <c r="I559" s="2">
        <v>1</v>
      </c>
      <c r="AL559" s="36"/>
    </row>
    <row r="560" spans="3:38" x14ac:dyDescent="0.2">
      <c r="C560" s="291"/>
      <c r="D560" s="251"/>
      <c r="E560" s="140">
        <v>0</v>
      </c>
      <c r="F560" s="156" t="s">
        <v>6651</v>
      </c>
      <c r="G560" s="178">
        <f>VLOOKUP('LP Model'!F560,DATA!$A$5:$C$3656,3,FALSE)</f>
        <v>450</v>
      </c>
      <c r="H560" s="35">
        <v>1</v>
      </c>
      <c r="I560" s="2">
        <v>1</v>
      </c>
      <c r="AL560" s="36"/>
    </row>
    <row r="561" spans="3:38" x14ac:dyDescent="0.2">
      <c r="C561" s="291"/>
      <c r="D561" s="251"/>
      <c r="E561" s="140">
        <v>0</v>
      </c>
      <c r="F561" s="156" t="s">
        <v>6653</v>
      </c>
      <c r="G561" s="178">
        <f>VLOOKUP('LP Model'!F561,DATA!$A$5:$C$3656,3,FALSE)</f>
        <v>530</v>
      </c>
      <c r="H561" s="35">
        <v>1</v>
      </c>
      <c r="I561" s="2">
        <v>1</v>
      </c>
      <c r="AL561" s="36"/>
    </row>
    <row r="562" spans="3:38" x14ac:dyDescent="0.2">
      <c r="C562" s="291"/>
      <c r="D562" s="251"/>
      <c r="E562" s="140">
        <v>0</v>
      </c>
      <c r="F562" s="156" t="s">
        <v>6655</v>
      </c>
      <c r="G562" s="178">
        <f>VLOOKUP('LP Model'!F562,DATA!$A$5:$C$3656,3,FALSE)</f>
        <v>530</v>
      </c>
      <c r="H562" s="35">
        <v>1</v>
      </c>
      <c r="I562" s="2">
        <v>1</v>
      </c>
      <c r="AL562" s="36"/>
    </row>
    <row r="563" spans="3:38" x14ac:dyDescent="0.2">
      <c r="C563" s="291"/>
      <c r="D563" s="251"/>
      <c r="E563" s="140">
        <v>0</v>
      </c>
      <c r="F563" s="156" t="s">
        <v>6657</v>
      </c>
      <c r="G563" s="178">
        <f>VLOOKUP('LP Model'!F563,DATA!$A$5:$C$3656,3,FALSE)</f>
        <v>610</v>
      </c>
      <c r="H563" s="35">
        <v>1</v>
      </c>
      <c r="I563" s="2">
        <v>1</v>
      </c>
      <c r="AL563" s="36"/>
    </row>
    <row r="564" spans="3:38" x14ac:dyDescent="0.2">
      <c r="C564" s="291"/>
      <c r="D564" s="251"/>
      <c r="E564" s="140">
        <v>0</v>
      </c>
      <c r="F564" s="156" t="s">
        <v>6659</v>
      </c>
      <c r="G564" s="178">
        <f>VLOOKUP('LP Model'!F564,DATA!$A$5:$C$3656,3,FALSE)</f>
        <v>610</v>
      </c>
      <c r="H564" s="35">
        <v>1</v>
      </c>
      <c r="I564" s="2">
        <v>1</v>
      </c>
      <c r="AL564" s="36"/>
    </row>
    <row r="565" spans="3:38" x14ac:dyDescent="0.2">
      <c r="C565" s="291"/>
      <c r="D565" s="251"/>
      <c r="E565" s="140">
        <v>0</v>
      </c>
      <c r="F565" s="156" t="s">
        <v>6661</v>
      </c>
      <c r="G565" s="178">
        <f>VLOOKUP('LP Model'!F565,DATA!$A$5:$C$3656,3,FALSE)</f>
        <v>660</v>
      </c>
      <c r="H565" s="35">
        <v>1</v>
      </c>
      <c r="I565" s="2">
        <v>1</v>
      </c>
      <c r="AL565" s="36"/>
    </row>
    <row r="566" spans="3:38" x14ac:dyDescent="0.2">
      <c r="C566" s="291"/>
      <c r="D566" s="251"/>
      <c r="E566" s="140">
        <v>0</v>
      </c>
      <c r="F566" s="156" t="s">
        <v>6663</v>
      </c>
      <c r="G566" s="178">
        <f>VLOOKUP('LP Model'!F566,DATA!$A$5:$C$3656,3,FALSE)</f>
        <v>600</v>
      </c>
      <c r="H566" s="35">
        <v>1</v>
      </c>
      <c r="I566" s="2">
        <v>1</v>
      </c>
      <c r="AL566" s="36"/>
    </row>
    <row r="567" spans="3:38" x14ac:dyDescent="0.2">
      <c r="C567" s="291"/>
      <c r="D567" s="251"/>
      <c r="E567" s="140">
        <v>0</v>
      </c>
      <c r="F567" s="156" t="s">
        <v>6665</v>
      </c>
      <c r="G567" s="178">
        <f>VLOOKUP('LP Model'!F567,DATA!$A$5:$C$3656,3,FALSE)</f>
        <v>680</v>
      </c>
      <c r="H567" s="35">
        <v>1</v>
      </c>
      <c r="I567" s="2">
        <v>1</v>
      </c>
      <c r="AL567" s="36"/>
    </row>
    <row r="568" spans="3:38" x14ac:dyDescent="0.2">
      <c r="C568" s="291"/>
      <c r="D568" s="251"/>
      <c r="E568" s="140">
        <v>0</v>
      </c>
      <c r="F568" s="156" t="s">
        <v>6667</v>
      </c>
      <c r="G568" s="178">
        <f>VLOOKUP('LP Model'!F568,DATA!$A$5:$C$3656,3,FALSE)</f>
        <v>680</v>
      </c>
      <c r="H568" s="35">
        <v>1</v>
      </c>
      <c r="I568" s="2">
        <v>1</v>
      </c>
      <c r="AL568" s="36"/>
    </row>
    <row r="569" spans="3:38" x14ac:dyDescent="0.2">
      <c r="C569" s="291"/>
      <c r="D569" s="251"/>
      <c r="E569" s="140">
        <v>0</v>
      </c>
      <c r="F569" s="156" t="s">
        <v>6669</v>
      </c>
      <c r="G569" s="178">
        <f>VLOOKUP('LP Model'!F569,DATA!$A$5:$C$3656,3,FALSE)</f>
        <v>440</v>
      </c>
      <c r="H569" s="35">
        <v>1</v>
      </c>
      <c r="I569" s="2">
        <v>1</v>
      </c>
      <c r="AL569" s="36"/>
    </row>
    <row r="570" spans="3:38" x14ac:dyDescent="0.2">
      <c r="C570" s="291"/>
      <c r="D570" s="251"/>
      <c r="E570" s="140">
        <v>0</v>
      </c>
      <c r="F570" s="156" t="s">
        <v>6671</v>
      </c>
      <c r="G570" s="178">
        <f>VLOOKUP('LP Model'!F570,DATA!$A$5:$C$3656,3,FALSE)</f>
        <v>440</v>
      </c>
      <c r="H570" s="35">
        <v>1</v>
      </c>
      <c r="I570" s="2">
        <v>1</v>
      </c>
      <c r="AL570" s="36"/>
    </row>
    <row r="571" spans="3:38" x14ac:dyDescent="0.2">
      <c r="C571" s="291"/>
      <c r="D571" s="251"/>
      <c r="E571" s="140">
        <v>0</v>
      </c>
      <c r="F571" s="156" t="s">
        <v>6673</v>
      </c>
      <c r="G571" s="178">
        <f>VLOOKUP('LP Model'!F571,DATA!$A$5:$C$3656,3,FALSE)</f>
        <v>490</v>
      </c>
      <c r="H571" s="35">
        <v>1</v>
      </c>
      <c r="I571" s="2">
        <v>1</v>
      </c>
      <c r="AL571" s="36"/>
    </row>
    <row r="572" spans="3:38" x14ac:dyDescent="0.2">
      <c r="C572" s="291"/>
      <c r="D572" s="251"/>
      <c r="E572" s="140">
        <v>0</v>
      </c>
      <c r="F572" s="156" t="s">
        <v>6675</v>
      </c>
      <c r="G572" s="178">
        <f>VLOOKUP('LP Model'!F572,DATA!$A$5:$C$3656,3,FALSE)</f>
        <v>430</v>
      </c>
      <c r="H572" s="35">
        <v>1</v>
      </c>
      <c r="I572" s="2">
        <v>1</v>
      </c>
      <c r="AL572" s="36"/>
    </row>
    <row r="573" spans="3:38" x14ac:dyDescent="0.2">
      <c r="C573" s="291"/>
      <c r="D573" s="251"/>
      <c r="E573" s="140">
        <v>0</v>
      </c>
      <c r="F573" s="156" t="s">
        <v>6677</v>
      </c>
      <c r="G573" s="178">
        <f>VLOOKUP('LP Model'!F573,DATA!$A$5:$C$3656,3,FALSE)</f>
        <v>510</v>
      </c>
      <c r="H573" s="35">
        <v>1</v>
      </c>
      <c r="I573" s="2">
        <v>1</v>
      </c>
      <c r="AL573" s="36"/>
    </row>
    <row r="574" spans="3:38" x14ac:dyDescent="0.2">
      <c r="C574" s="291"/>
      <c r="D574" s="251"/>
      <c r="E574" s="140">
        <v>0</v>
      </c>
      <c r="F574" s="156" t="s">
        <v>6679</v>
      </c>
      <c r="G574" s="178">
        <f>VLOOKUP('LP Model'!F574,DATA!$A$5:$C$3656,3,FALSE)</f>
        <v>510</v>
      </c>
      <c r="H574" s="35">
        <v>1</v>
      </c>
      <c r="I574" s="2">
        <v>1</v>
      </c>
      <c r="AL574" s="36"/>
    </row>
    <row r="575" spans="3:38" x14ac:dyDescent="0.2">
      <c r="C575" s="291"/>
      <c r="D575" s="251"/>
      <c r="E575" s="140">
        <v>0</v>
      </c>
      <c r="F575" s="156" t="s">
        <v>6681</v>
      </c>
      <c r="G575" s="178">
        <f>VLOOKUP('LP Model'!F575,DATA!$A$5:$C$3656,3,FALSE)</f>
        <v>460</v>
      </c>
      <c r="H575" s="35">
        <v>1</v>
      </c>
      <c r="I575" s="2">
        <v>1</v>
      </c>
      <c r="AL575" s="36"/>
    </row>
    <row r="576" spans="3:38" x14ac:dyDescent="0.2">
      <c r="C576" s="291"/>
      <c r="D576" s="251"/>
      <c r="E576" s="140">
        <v>0</v>
      </c>
      <c r="F576" s="156" t="s">
        <v>6683</v>
      </c>
      <c r="G576" s="178">
        <f>VLOOKUP('LP Model'!F576,DATA!$A$5:$C$3656,3,FALSE)</f>
        <v>460</v>
      </c>
      <c r="H576" s="35">
        <v>1</v>
      </c>
      <c r="I576" s="2">
        <v>1</v>
      </c>
      <c r="AL576" s="36"/>
    </row>
    <row r="577" spans="3:38" x14ac:dyDescent="0.2">
      <c r="C577" s="291"/>
      <c r="D577" s="251"/>
      <c r="E577" s="140">
        <v>0</v>
      </c>
      <c r="F577" s="156" t="s">
        <v>6685</v>
      </c>
      <c r="G577" s="178">
        <f>VLOOKUP('LP Model'!F577,DATA!$A$5:$C$3656,3,FALSE)</f>
        <v>510</v>
      </c>
      <c r="H577" s="35">
        <v>1</v>
      </c>
      <c r="I577" s="2">
        <v>1</v>
      </c>
      <c r="AL577" s="36"/>
    </row>
    <row r="578" spans="3:38" x14ac:dyDescent="0.2">
      <c r="C578" s="291"/>
      <c r="D578" s="251"/>
      <c r="E578" s="140">
        <v>0</v>
      </c>
      <c r="F578" s="156" t="s">
        <v>6687</v>
      </c>
      <c r="G578" s="178">
        <f>VLOOKUP('LP Model'!F578,DATA!$A$5:$C$3656,3,FALSE)</f>
        <v>450</v>
      </c>
      <c r="H578" s="35">
        <v>1</v>
      </c>
      <c r="I578" s="2">
        <v>1</v>
      </c>
      <c r="AL578" s="36"/>
    </row>
    <row r="579" spans="3:38" x14ac:dyDescent="0.2">
      <c r="C579" s="291"/>
      <c r="D579" s="251"/>
      <c r="E579" s="140">
        <v>0</v>
      </c>
      <c r="F579" s="156" t="s">
        <v>6689</v>
      </c>
      <c r="G579" s="178">
        <f>VLOOKUP('LP Model'!F579,DATA!$A$5:$C$3656,3,FALSE)</f>
        <v>530</v>
      </c>
      <c r="H579" s="35">
        <v>1</v>
      </c>
      <c r="I579" s="2">
        <v>1</v>
      </c>
      <c r="AL579" s="36"/>
    </row>
    <row r="580" spans="3:38" x14ac:dyDescent="0.2">
      <c r="C580" s="291"/>
      <c r="D580" s="251"/>
      <c r="E580" s="140">
        <v>0</v>
      </c>
      <c r="F580" s="156" t="s">
        <v>6691</v>
      </c>
      <c r="G580" s="178">
        <f>VLOOKUP('LP Model'!F580,DATA!$A$5:$C$3656,3,FALSE)</f>
        <v>530</v>
      </c>
      <c r="H580" s="35">
        <v>1</v>
      </c>
      <c r="I580" s="2">
        <v>1</v>
      </c>
      <c r="AL580" s="36"/>
    </row>
    <row r="581" spans="3:38" x14ac:dyDescent="0.2">
      <c r="C581" s="291"/>
      <c r="D581" s="251"/>
      <c r="E581" s="140">
        <v>0</v>
      </c>
      <c r="F581" s="156" t="s">
        <v>6693</v>
      </c>
      <c r="G581" s="178">
        <f>VLOOKUP('LP Model'!F581,DATA!$A$5:$C$3656,3,FALSE)</f>
        <v>440</v>
      </c>
      <c r="H581" s="35">
        <v>1</v>
      </c>
      <c r="I581" s="2">
        <v>1</v>
      </c>
      <c r="AL581" s="36"/>
    </row>
    <row r="582" spans="3:38" x14ac:dyDescent="0.2">
      <c r="C582" s="291"/>
      <c r="D582" s="251"/>
      <c r="E582" s="140">
        <v>0</v>
      </c>
      <c r="F582" s="156" t="s">
        <v>6695</v>
      </c>
      <c r="G582" s="178">
        <f>VLOOKUP('LP Model'!F582,DATA!$A$5:$C$3656,3,FALSE)</f>
        <v>440</v>
      </c>
      <c r="H582" s="35">
        <v>1</v>
      </c>
      <c r="I582" s="2">
        <v>1</v>
      </c>
      <c r="AL582" s="36"/>
    </row>
    <row r="583" spans="3:38" x14ac:dyDescent="0.2">
      <c r="C583" s="291"/>
      <c r="D583" s="251"/>
      <c r="E583" s="140">
        <v>0</v>
      </c>
      <c r="F583" s="156" t="s">
        <v>6697</v>
      </c>
      <c r="G583" s="178">
        <f>VLOOKUP('LP Model'!F583,DATA!$A$5:$C$3656,3,FALSE)</f>
        <v>490</v>
      </c>
      <c r="H583" s="35">
        <v>1</v>
      </c>
      <c r="I583" s="2">
        <v>1</v>
      </c>
      <c r="AL583" s="36"/>
    </row>
    <row r="584" spans="3:38" x14ac:dyDescent="0.2">
      <c r="C584" s="291"/>
      <c r="D584" s="251"/>
      <c r="E584" s="140">
        <v>0</v>
      </c>
      <c r="F584" s="156" t="s">
        <v>6699</v>
      </c>
      <c r="G584" s="178">
        <f>VLOOKUP('LP Model'!F584,DATA!$A$5:$C$3656,3,FALSE)</f>
        <v>430</v>
      </c>
      <c r="H584" s="35">
        <v>1</v>
      </c>
      <c r="I584" s="2">
        <v>1</v>
      </c>
      <c r="AL584" s="36"/>
    </row>
    <row r="585" spans="3:38" x14ac:dyDescent="0.2">
      <c r="C585" s="291"/>
      <c r="D585" s="251"/>
      <c r="E585" s="140">
        <v>0</v>
      </c>
      <c r="F585" s="156" t="s">
        <v>6701</v>
      </c>
      <c r="G585" s="178">
        <f>VLOOKUP('LP Model'!F585,DATA!$A$5:$C$3656,3,FALSE)</f>
        <v>510</v>
      </c>
      <c r="H585" s="35">
        <v>1</v>
      </c>
      <c r="I585" s="2">
        <v>1</v>
      </c>
      <c r="AL585" s="36"/>
    </row>
    <row r="586" spans="3:38" x14ac:dyDescent="0.2">
      <c r="C586" s="291"/>
      <c r="D586" s="251"/>
      <c r="E586" s="140">
        <v>0</v>
      </c>
      <c r="F586" s="156" t="s">
        <v>6703</v>
      </c>
      <c r="G586" s="178">
        <f>VLOOKUP('LP Model'!F586,DATA!$A$5:$C$3656,3,FALSE)</f>
        <v>510</v>
      </c>
      <c r="H586" s="35">
        <v>1</v>
      </c>
      <c r="I586" s="2">
        <v>1</v>
      </c>
      <c r="AL586" s="36"/>
    </row>
    <row r="587" spans="3:38" x14ac:dyDescent="0.2">
      <c r="C587" s="291"/>
      <c r="D587" s="251"/>
      <c r="E587" s="140">
        <v>0</v>
      </c>
      <c r="F587" s="156" t="s">
        <v>6705</v>
      </c>
      <c r="G587" s="178">
        <f>VLOOKUP('LP Model'!F587,DATA!$A$5:$C$3656,3,FALSE)</f>
        <v>440</v>
      </c>
      <c r="H587" s="35">
        <v>1</v>
      </c>
      <c r="I587" s="2">
        <v>1</v>
      </c>
      <c r="AL587" s="36"/>
    </row>
    <row r="588" spans="3:38" x14ac:dyDescent="0.2">
      <c r="C588" s="291"/>
      <c r="D588" s="251"/>
      <c r="E588" s="140">
        <v>0</v>
      </c>
      <c r="F588" s="156" t="s">
        <v>6707</v>
      </c>
      <c r="G588" s="178">
        <f>VLOOKUP('LP Model'!F588,DATA!$A$5:$C$3656,3,FALSE)</f>
        <v>440</v>
      </c>
      <c r="H588" s="35">
        <v>1</v>
      </c>
      <c r="I588" s="2">
        <v>1</v>
      </c>
      <c r="AL588" s="36"/>
    </row>
    <row r="589" spans="3:38" x14ac:dyDescent="0.2">
      <c r="C589" s="291"/>
      <c r="D589" s="251"/>
      <c r="E589" s="140">
        <v>0</v>
      </c>
      <c r="F589" s="156" t="s">
        <v>6709</v>
      </c>
      <c r="G589" s="178">
        <f>VLOOKUP('LP Model'!F589,DATA!$A$5:$C$3656,3,FALSE)</f>
        <v>490</v>
      </c>
      <c r="H589" s="35">
        <v>1</v>
      </c>
      <c r="I589" s="2">
        <v>1</v>
      </c>
      <c r="AL589" s="36"/>
    </row>
    <row r="590" spans="3:38" x14ac:dyDescent="0.2">
      <c r="C590" s="291"/>
      <c r="D590" s="251"/>
      <c r="E590" s="140">
        <v>0</v>
      </c>
      <c r="F590" s="156" t="s">
        <v>6711</v>
      </c>
      <c r="G590" s="178">
        <f>VLOOKUP('LP Model'!F590,DATA!$A$5:$C$3656,3,FALSE)</f>
        <v>430</v>
      </c>
      <c r="H590" s="35">
        <v>1</v>
      </c>
      <c r="I590" s="2">
        <v>1</v>
      </c>
      <c r="AL590" s="36"/>
    </row>
    <row r="591" spans="3:38" x14ac:dyDescent="0.2">
      <c r="C591" s="291"/>
      <c r="D591" s="251"/>
      <c r="E591" s="140">
        <v>0</v>
      </c>
      <c r="F591" s="156" t="s">
        <v>6713</v>
      </c>
      <c r="G591" s="178">
        <f>VLOOKUP('LP Model'!F591,DATA!$A$5:$C$3656,3,FALSE)</f>
        <v>510</v>
      </c>
      <c r="H591" s="35">
        <v>1</v>
      </c>
      <c r="I591" s="2">
        <v>1</v>
      </c>
      <c r="AL591" s="36"/>
    </row>
    <row r="592" spans="3:38" x14ac:dyDescent="0.2">
      <c r="C592" s="291"/>
      <c r="D592" s="251"/>
      <c r="E592" s="140">
        <v>0</v>
      </c>
      <c r="F592" s="156" t="s">
        <v>6715</v>
      </c>
      <c r="G592" s="178">
        <f>VLOOKUP('LP Model'!F592,DATA!$A$5:$C$3656,3,FALSE)</f>
        <v>510</v>
      </c>
      <c r="H592" s="35">
        <v>1</v>
      </c>
      <c r="I592" s="2">
        <v>1</v>
      </c>
      <c r="AL592" s="36"/>
    </row>
    <row r="593" spans="3:38" x14ac:dyDescent="0.2">
      <c r="C593" s="291"/>
      <c r="D593" s="251"/>
      <c r="E593" s="140">
        <v>0</v>
      </c>
      <c r="F593" s="156" t="s">
        <v>6717</v>
      </c>
      <c r="G593" s="178">
        <f>VLOOKUP('LP Model'!F593,DATA!$A$5:$C$3656,3,FALSE)</f>
        <v>470</v>
      </c>
      <c r="H593" s="35">
        <v>1</v>
      </c>
      <c r="I593" s="2">
        <v>1</v>
      </c>
      <c r="AL593" s="36"/>
    </row>
    <row r="594" spans="3:38" x14ac:dyDescent="0.2">
      <c r="C594" s="291"/>
      <c r="D594" s="251"/>
      <c r="E594" s="140">
        <v>0</v>
      </c>
      <c r="F594" s="156" t="s">
        <v>6719</v>
      </c>
      <c r="G594" s="178">
        <f>VLOOKUP('LP Model'!F594,DATA!$A$5:$C$3656,3,FALSE)</f>
        <v>470</v>
      </c>
      <c r="H594" s="35">
        <v>1</v>
      </c>
      <c r="I594" s="2">
        <v>1</v>
      </c>
      <c r="AL594" s="36"/>
    </row>
    <row r="595" spans="3:38" x14ac:dyDescent="0.2">
      <c r="C595" s="291"/>
      <c r="D595" s="251"/>
      <c r="E595" s="140">
        <v>0</v>
      </c>
      <c r="F595" s="156" t="s">
        <v>6721</v>
      </c>
      <c r="G595" s="178">
        <f>VLOOKUP('LP Model'!F595,DATA!$A$5:$C$3656,3,FALSE)</f>
        <v>520</v>
      </c>
      <c r="H595" s="35">
        <v>1</v>
      </c>
      <c r="I595" s="2">
        <v>1</v>
      </c>
      <c r="AL595" s="36"/>
    </row>
    <row r="596" spans="3:38" x14ac:dyDescent="0.2">
      <c r="C596" s="291"/>
      <c r="D596" s="251"/>
      <c r="E596" s="140">
        <v>0</v>
      </c>
      <c r="F596" s="156" t="s">
        <v>6723</v>
      </c>
      <c r="G596" s="178">
        <f>VLOOKUP('LP Model'!F596,DATA!$A$5:$C$3656,3,FALSE)</f>
        <v>460</v>
      </c>
      <c r="H596" s="35">
        <v>1</v>
      </c>
      <c r="I596" s="2">
        <v>1</v>
      </c>
      <c r="AL596" s="36"/>
    </row>
    <row r="597" spans="3:38" x14ac:dyDescent="0.2">
      <c r="C597" s="291"/>
      <c r="D597" s="251"/>
      <c r="E597" s="140">
        <v>0</v>
      </c>
      <c r="F597" s="156" t="s">
        <v>6725</v>
      </c>
      <c r="G597" s="178">
        <f>VLOOKUP('LP Model'!F597,DATA!$A$5:$C$3656,3,FALSE)</f>
        <v>540</v>
      </c>
      <c r="H597" s="35">
        <v>1</v>
      </c>
      <c r="I597" s="2">
        <v>1</v>
      </c>
      <c r="AL597" s="36"/>
    </row>
    <row r="598" spans="3:38" x14ac:dyDescent="0.2">
      <c r="C598" s="291"/>
      <c r="D598" s="251"/>
      <c r="E598" s="140">
        <v>0</v>
      </c>
      <c r="F598" s="156" t="s">
        <v>6727</v>
      </c>
      <c r="G598" s="178">
        <f>VLOOKUP('LP Model'!F598,DATA!$A$5:$C$3656,3,FALSE)</f>
        <v>540</v>
      </c>
      <c r="H598" s="35">
        <v>1</v>
      </c>
      <c r="I598" s="2">
        <v>1</v>
      </c>
      <c r="AL598" s="36"/>
    </row>
    <row r="599" spans="3:38" x14ac:dyDescent="0.2">
      <c r="C599" s="291"/>
      <c r="D599" s="251"/>
      <c r="E599" s="140">
        <v>0</v>
      </c>
      <c r="F599" s="156" t="s">
        <v>6729</v>
      </c>
      <c r="G599" s="178">
        <f>VLOOKUP('LP Model'!F599,DATA!$A$5:$C$3656,3,FALSE)</f>
        <v>420</v>
      </c>
      <c r="H599" s="35">
        <v>1</v>
      </c>
      <c r="I599" s="2">
        <v>1</v>
      </c>
      <c r="AL599" s="36"/>
    </row>
    <row r="600" spans="3:38" x14ac:dyDescent="0.2">
      <c r="C600" s="291"/>
      <c r="D600" s="251"/>
      <c r="E600" s="140">
        <v>0</v>
      </c>
      <c r="F600" s="156" t="s">
        <v>6731</v>
      </c>
      <c r="G600" s="178">
        <f>VLOOKUP('LP Model'!F600,DATA!$A$5:$C$3656,3,FALSE)</f>
        <v>420</v>
      </c>
      <c r="H600" s="35">
        <v>1</v>
      </c>
      <c r="I600" s="2">
        <v>1</v>
      </c>
      <c r="AL600" s="36"/>
    </row>
    <row r="601" spans="3:38" x14ac:dyDescent="0.2">
      <c r="C601" s="291"/>
      <c r="D601" s="251"/>
      <c r="E601" s="140">
        <v>0</v>
      </c>
      <c r="F601" s="156" t="s">
        <v>6733</v>
      </c>
      <c r="G601" s="178">
        <f>VLOOKUP('LP Model'!F601,DATA!$A$5:$C$3656,3,FALSE)</f>
        <v>470</v>
      </c>
      <c r="H601" s="35">
        <v>1</v>
      </c>
      <c r="I601" s="2">
        <v>1</v>
      </c>
      <c r="AL601" s="36"/>
    </row>
    <row r="602" spans="3:38" x14ac:dyDescent="0.2">
      <c r="C602" s="291"/>
      <c r="D602" s="251"/>
      <c r="E602" s="140">
        <v>0</v>
      </c>
      <c r="F602" s="156" t="s">
        <v>6735</v>
      </c>
      <c r="G602" s="178">
        <f>VLOOKUP('LP Model'!F602,DATA!$A$5:$C$3656,3,FALSE)</f>
        <v>410</v>
      </c>
      <c r="H602" s="35">
        <v>1</v>
      </c>
      <c r="I602" s="2">
        <v>1</v>
      </c>
      <c r="AL602" s="36"/>
    </row>
    <row r="603" spans="3:38" x14ac:dyDescent="0.2">
      <c r="C603" s="291"/>
      <c r="D603" s="251"/>
      <c r="E603" s="140">
        <v>0</v>
      </c>
      <c r="F603" s="156" t="s">
        <v>6737</v>
      </c>
      <c r="G603" s="178">
        <f>VLOOKUP('LP Model'!F603,DATA!$A$5:$C$3656,3,FALSE)</f>
        <v>490</v>
      </c>
      <c r="H603" s="35">
        <v>1</v>
      </c>
      <c r="I603" s="2">
        <v>1</v>
      </c>
      <c r="AL603" s="36"/>
    </row>
    <row r="604" spans="3:38" x14ac:dyDescent="0.2">
      <c r="C604" s="291"/>
      <c r="D604" s="251"/>
      <c r="E604" s="140">
        <v>0</v>
      </c>
      <c r="F604" s="156" t="s">
        <v>6739</v>
      </c>
      <c r="G604" s="178">
        <f>VLOOKUP('LP Model'!F604,DATA!$A$5:$C$3656,3,FALSE)</f>
        <v>490</v>
      </c>
      <c r="H604" s="35">
        <v>1</v>
      </c>
      <c r="I604" s="2">
        <v>1</v>
      </c>
      <c r="AL604" s="36"/>
    </row>
    <row r="605" spans="3:38" x14ac:dyDescent="0.2">
      <c r="C605" s="291"/>
      <c r="D605" s="251"/>
      <c r="E605" s="140">
        <v>0</v>
      </c>
      <c r="F605" s="156" t="s">
        <v>6741</v>
      </c>
      <c r="G605" s="178">
        <f>VLOOKUP('LP Model'!F605,DATA!$A$5:$C$3656,3,FALSE)</f>
        <v>540</v>
      </c>
      <c r="H605" s="35">
        <v>1</v>
      </c>
      <c r="I605" s="2">
        <v>1</v>
      </c>
      <c r="AL605" s="36"/>
    </row>
    <row r="606" spans="3:38" x14ac:dyDescent="0.2">
      <c r="C606" s="291"/>
      <c r="D606" s="251"/>
      <c r="E606" s="140">
        <v>0</v>
      </c>
      <c r="F606" s="156" t="s">
        <v>6743</v>
      </c>
      <c r="G606" s="178">
        <f>VLOOKUP('LP Model'!F606,DATA!$A$5:$C$3656,3,FALSE)</f>
        <v>540</v>
      </c>
      <c r="H606" s="35">
        <v>1</v>
      </c>
      <c r="I606" s="2">
        <v>1</v>
      </c>
      <c r="AL606" s="36"/>
    </row>
    <row r="607" spans="3:38" x14ac:dyDescent="0.2">
      <c r="C607" s="291"/>
      <c r="D607" s="251"/>
      <c r="E607" s="140">
        <v>0</v>
      </c>
      <c r="F607" s="156" t="s">
        <v>6745</v>
      </c>
      <c r="G607" s="178">
        <f>VLOOKUP('LP Model'!F607,DATA!$A$5:$C$3656,3,FALSE)</f>
        <v>590</v>
      </c>
      <c r="H607" s="35">
        <v>1</v>
      </c>
      <c r="I607" s="2">
        <v>1</v>
      </c>
      <c r="AL607" s="36"/>
    </row>
    <row r="608" spans="3:38" x14ac:dyDescent="0.2">
      <c r="C608" s="291"/>
      <c r="D608" s="251"/>
      <c r="E608" s="140">
        <v>0</v>
      </c>
      <c r="F608" s="156" t="s">
        <v>6747</v>
      </c>
      <c r="G608" s="178">
        <f>VLOOKUP('LP Model'!F608,DATA!$A$5:$C$3656,3,FALSE)</f>
        <v>530</v>
      </c>
      <c r="H608" s="35">
        <v>1</v>
      </c>
      <c r="I608" s="2">
        <v>1</v>
      </c>
      <c r="AL608" s="36"/>
    </row>
    <row r="609" spans="3:38" x14ac:dyDescent="0.2">
      <c r="C609" s="291"/>
      <c r="D609" s="251"/>
      <c r="E609" s="140">
        <v>0</v>
      </c>
      <c r="F609" s="156" t="s">
        <v>6749</v>
      </c>
      <c r="G609" s="178">
        <f>VLOOKUP('LP Model'!F609,DATA!$A$5:$C$3656,3,FALSE)</f>
        <v>610</v>
      </c>
      <c r="H609" s="35">
        <v>1</v>
      </c>
      <c r="I609" s="2">
        <v>1</v>
      </c>
      <c r="AL609" s="36"/>
    </row>
    <row r="610" spans="3:38" x14ac:dyDescent="0.2">
      <c r="C610" s="291"/>
      <c r="D610" s="251"/>
      <c r="E610" s="140">
        <v>0</v>
      </c>
      <c r="F610" s="156" t="s">
        <v>6751</v>
      </c>
      <c r="G610" s="178">
        <f>VLOOKUP('LP Model'!F610,DATA!$A$5:$C$3656,3,FALSE)</f>
        <v>610</v>
      </c>
      <c r="H610" s="35">
        <v>1</v>
      </c>
      <c r="I610" s="2">
        <v>1</v>
      </c>
      <c r="AL610" s="36"/>
    </row>
    <row r="611" spans="3:38" x14ac:dyDescent="0.2">
      <c r="C611" s="291"/>
      <c r="D611" s="251"/>
      <c r="E611" s="140">
        <v>0</v>
      </c>
      <c r="F611" s="156" t="s">
        <v>6753</v>
      </c>
      <c r="G611" s="178">
        <f>VLOOKUP('LP Model'!F611,DATA!$A$5:$C$3656,3,FALSE)</f>
        <v>610</v>
      </c>
      <c r="H611" s="35">
        <v>1</v>
      </c>
      <c r="I611" s="2">
        <v>1</v>
      </c>
      <c r="AL611" s="36"/>
    </row>
    <row r="612" spans="3:38" x14ac:dyDescent="0.2">
      <c r="C612" s="291"/>
      <c r="D612" s="251"/>
      <c r="E612" s="140">
        <v>0</v>
      </c>
      <c r="F612" s="156" t="s">
        <v>6755</v>
      </c>
      <c r="G612" s="178">
        <f>VLOOKUP('LP Model'!F612,DATA!$A$5:$C$3656,3,FALSE)</f>
        <v>610</v>
      </c>
      <c r="H612" s="35">
        <v>1</v>
      </c>
      <c r="I612" s="2">
        <v>1</v>
      </c>
      <c r="AL612" s="36"/>
    </row>
    <row r="613" spans="3:38" x14ac:dyDescent="0.2">
      <c r="C613" s="291"/>
      <c r="D613" s="251"/>
      <c r="E613" s="140">
        <v>0</v>
      </c>
      <c r="F613" s="156" t="s">
        <v>6757</v>
      </c>
      <c r="G613" s="178">
        <f>VLOOKUP('LP Model'!F613,DATA!$A$5:$C$3656,3,FALSE)</f>
        <v>660</v>
      </c>
      <c r="H613" s="35">
        <v>1</v>
      </c>
      <c r="I613" s="2">
        <v>1</v>
      </c>
      <c r="AL613" s="36"/>
    </row>
    <row r="614" spans="3:38" x14ac:dyDescent="0.2">
      <c r="C614" s="291"/>
      <c r="D614" s="251"/>
      <c r="E614" s="140">
        <v>0</v>
      </c>
      <c r="F614" s="156" t="s">
        <v>6759</v>
      </c>
      <c r="G614" s="178">
        <f>VLOOKUP('LP Model'!F614,DATA!$A$5:$C$3656,3,FALSE)</f>
        <v>600</v>
      </c>
      <c r="H614" s="35">
        <v>1</v>
      </c>
      <c r="I614" s="2">
        <v>1</v>
      </c>
      <c r="AL614" s="36"/>
    </row>
    <row r="615" spans="3:38" x14ac:dyDescent="0.2">
      <c r="C615" s="291"/>
      <c r="D615" s="251"/>
      <c r="E615" s="140">
        <v>0</v>
      </c>
      <c r="F615" s="156" t="s">
        <v>6761</v>
      </c>
      <c r="G615" s="178">
        <f>VLOOKUP('LP Model'!F615,DATA!$A$5:$C$3656,3,FALSE)</f>
        <v>680</v>
      </c>
      <c r="H615" s="35">
        <v>1</v>
      </c>
      <c r="I615" s="2">
        <v>1</v>
      </c>
      <c r="AL615" s="36"/>
    </row>
    <row r="616" spans="3:38" x14ac:dyDescent="0.2">
      <c r="C616" s="291"/>
      <c r="D616" s="251"/>
      <c r="E616" s="140">
        <v>0</v>
      </c>
      <c r="F616" s="156" t="s">
        <v>6763</v>
      </c>
      <c r="G616" s="178">
        <f>VLOOKUP('LP Model'!F616,DATA!$A$5:$C$3656,3,FALSE)</f>
        <v>680</v>
      </c>
      <c r="H616" s="35">
        <v>1</v>
      </c>
      <c r="I616" s="2">
        <v>1</v>
      </c>
      <c r="AL616" s="36"/>
    </row>
    <row r="617" spans="3:38" x14ac:dyDescent="0.2">
      <c r="C617" s="291"/>
      <c r="D617" s="251"/>
      <c r="E617" s="140">
        <v>0</v>
      </c>
      <c r="F617" s="156" t="s">
        <v>6765</v>
      </c>
      <c r="G617" s="178">
        <f>VLOOKUP('LP Model'!F617,DATA!$A$5:$C$3656,3,FALSE)</f>
        <v>650</v>
      </c>
      <c r="H617" s="35">
        <v>1</v>
      </c>
      <c r="I617" s="2">
        <v>1</v>
      </c>
      <c r="AL617" s="36"/>
    </row>
    <row r="618" spans="3:38" x14ac:dyDescent="0.2">
      <c r="C618" s="291"/>
      <c r="D618" s="251"/>
      <c r="E618" s="140">
        <v>0</v>
      </c>
      <c r="F618" s="156" t="s">
        <v>6767</v>
      </c>
      <c r="G618" s="178">
        <f>VLOOKUP('LP Model'!F618,DATA!$A$5:$C$3656,3,FALSE)</f>
        <v>650</v>
      </c>
      <c r="H618" s="35">
        <v>1</v>
      </c>
      <c r="I618" s="2">
        <v>1</v>
      </c>
      <c r="AL618" s="36"/>
    </row>
    <row r="619" spans="3:38" x14ac:dyDescent="0.2">
      <c r="C619" s="291"/>
      <c r="D619" s="251"/>
      <c r="E619" s="140">
        <v>0</v>
      </c>
      <c r="F619" s="156" t="s">
        <v>6769</v>
      </c>
      <c r="G619" s="178">
        <f>VLOOKUP('LP Model'!F619,DATA!$A$5:$C$3656,3,FALSE)</f>
        <v>700</v>
      </c>
      <c r="H619" s="35">
        <v>1</v>
      </c>
      <c r="I619" s="2">
        <v>1</v>
      </c>
      <c r="AL619" s="36"/>
    </row>
    <row r="620" spans="3:38" x14ac:dyDescent="0.2">
      <c r="C620" s="291"/>
      <c r="D620" s="251"/>
      <c r="E620" s="140">
        <v>0</v>
      </c>
      <c r="F620" s="156" t="s">
        <v>6771</v>
      </c>
      <c r="G620" s="178">
        <f>VLOOKUP('LP Model'!F620,DATA!$A$5:$C$3656,3,FALSE)</f>
        <v>640</v>
      </c>
      <c r="H620" s="35">
        <v>1</v>
      </c>
      <c r="I620" s="2">
        <v>1</v>
      </c>
      <c r="AL620" s="36"/>
    </row>
    <row r="621" spans="3:38" x14ac:dyDescent="0.2">
      <c r="C621" s="291"/>
      <c r="D621" s="251"/>
      <c r="E621" s="140">
        <v>0</v>
      </c>
      <c r="F621" s="156" t="s">
        <v>6773</v>
      </c>
      <c r="G621" s="178">
        <f>VLOOKUP('LP Model'!F621,DATA!$A$5:$C$3656,3,FALSE)</f>
        <v>720</v>
      </c>
      <c r="H621" s="35">
        <v>1</v>
      </c>
      <c r="I621" s="2">
        <v>1</v>
      </c>
      <c r="AL621" s="36"/>
    </row>
    <row r="622" spans="3:38" ht="17" thickBot="1" x14ac:dyDescent="0.25">
      <c r="C622" s="291"/>
      <c r="D622" s="252"/>
      <c r="E622" s="140">
        <v>0</v>
      </c>
      <c r="F622" s="156" t="s">
        <v>6775</v>
      </c>
      <c r="G622" s="178">
        <f>VLOOKUP('LP Model'!F622,DATA!$A$5:$C$3656,3,FALSE)</f>
        <v>720</v>
      </c>
      <c r="H622" s="35">
        <v>1</v>
      </c>
      <c r="I622" s="2">
        <v>1</v>
      </c>
      <c r="AL622" s="36"/>
    </row>
    <row r="623" spans="3:38" x14ac:dyDescent="0.2">
      <c r="C623" s="291"/>
      <c r="D623" s="250" t="s">
        <v>7275</v>
      </c>
      <c r="E623" s="140">
        <v>0</v>
      </c>
      <c r="F623" s="156" t="s">
        <v>283</v>
      </c>
      <c r="G623" s="178">
        <f>VLOOKUP('LP Model'!F623,DATA!$A$5:$C$3656,3,FALSE)</f>
        <v>540</v>
      </c>
      <c r="H623" s="35">
        <v>1</v>
      </c>
      <c r="J623" s="2">
        <v>1</v>
      </c>
      <c r="AL623" s="36"/>
    </row>
    <row r="624" spans="3:38" x14ac:dyDescent="0.2">
      <c r="C624" s="291"/>
      <c r="D624" s="251"/>
      <c r="E624" s="140">
        <v>0</v>
      </c>
      <c r="F624" s="156" t="s">
        <v>284</v>
      </c>
      <c r="G624" s="178">
        <f>VLOOKUP('LP Model'!F624,DATA!$A$5:$C$3656,3,FALSE)</f>
        <v>510</v>
      </c>
      <c r="H624" s="35">
        <v>1</v>
      </c>
      <c r="J624" s="2">
        <v>1</v>
      </c>
      <c r="AL624" s="36"/>
    </row>
    <row r="625" spans="3:38" x14ac:dyDescent="0.2">
      <c r="C625" s="291"/>
      <c r="D625" s="251"/>
      <c r="E625" s="140">
        <v>0</v>
      </c>
      <c r="F625" s="156" t="s">
        <v>285</v>
      </c>
      <c r="G625" s="178">
        <f>VLOOKUP('LP Model'!F625,DATA!$A$5:$C$3656,3,FALSE)</f>
        <v>690</v>
      </c>
      <c r="H625" s="35">
        <v>1</v>
      </c>
      <c r="J625" s="2">
        <v>1</v>
      </c>
      <c r="AL625" s="36"/>
    </row>
    <row r="626" spans="3:38" x14ac:dyDescent="0.2">
      <c r="C626" s="291"/>
      <c r="D626" s="251"/>
      <c r="E626" s="140">
        <v>0</v>
      </c>
      <c r="F626" s="156" t="s">
        <v>286</v>
      </c>
      <c r="G626" s="178">
        <f>VLOOKUP('LP Model'!F626,DATA!$A$5:$C$3656,3,FALSE)</f>
        <v>660</v>
      </c>
      <c r="H626" s="35">
        <v>1</v>
      </c>
      <c r="J626" s="2">
        <v>1</v>
      </c>
      <c r="AL626" s="36"/>
    </row>
    <row r="627" spans="3:38" x14ac:dyDescent="0.2">
      <c r="C627" s="291"/>
      <c r="D627" s="251"/>
      <c r="E627" s="140">
        <v>0</v>
      </c>
      <c r="F627" s="174" t="s">
        <v>877</v>
      </c>
      <c r="G627" s="178">
        <f>VLOOKUP('LP Model'!F627,DATA!$A$5:$C$3656,3,FALSE)</f>
        <v>480</v>
      </c>
      <c r="H627" s="35">
        <v>1</v>
      </c>
      <c r="J627" s="2">
        <v>1</v>
      </c>
      <c r="AL627" s="36"/>
    </row>
    <row r="628" spans="3:38" x14ac:dyDescent="0.2">
      <c r="C628" s="291"/>
      <c r="D628" s="251"/>
      <c r="E628" s="140">
        <v>0</v>
      </c>
      <c r="F628" s="174" t="s">
        <v>878</v>
      </c>
      <c r="G628" s="178">
        <f>VLOOKUP('LP Model'!F628,DATA!$A$5:$C$3656,3,FALSE)</f>
        <v>480</v>
      </c>
      <c r="H628" s="35">
        <v>1</v>
      </c>
      <c r="J628" s="2">
        <v>1</v>
      </c>
      <c r="AL628" s="36"/>
    </row>
    <row r="629" spans="3:38" x14ac:dyDescent="0.2">
      <c r="C629" s="291"/>
      <c r="D629" s="251"/>
      <c r="E629" s="140">
        <v>0</v>
      </c>
      <c r="F629" s="174" t="s">
        <v>879</v>
      </c>
      <c r="G629" s="178">
        <f>VLOOKUP('LP Model'!F629,DATA!$A$5:$C$3656,3,FALSE)</f>
        <v>470</v>
      </c>
      <c r="H629" s="35">
        <v>1</v>
      </c>
      <c r="J629" s="2">
        <v>1</v>
      </c>
      <c r="AL629" s="36"/>
    </row>
    <row r="630" spans="3:38" x14ac:dyDescent="0.2">
      <c r="C630" s="291"/>
      <c r="D630" s="251"/>
      <c r="E630" s="140">
        <v>0</v>
      </c>
      <c r="F630" s="174" t="s">
        <v>880</v>
      </c>
      <c r="G630" s="178">
        <f>VLOOKUP('LP Model'!F630,DATA!$A$5:$C$3656,3,FALSE)</f>
        <v>620</v>
      </c>
      <c r="H630" s="35">
        <v>1</v>
      </c>
      <c r="J630" s="2">
        <v>1</v>
      </c>
      <c r="AL630" s="36"/>
    </row>
    <row r="631" spans="3:38" x14ac:dyDescent="0.2">
      <c r="C631" s="291"/>
      <c r="D631" s="251"/>
      <c r="E631" s="140">
        <v>0</v>
      </c>
      <c r="F631" s="174" t="s">
        <v>881</v>
      </c>
      <c r="G631" s="178">
        <f>VLOOKUP('LP Model'!F631,DATA!$A$5:$C$3656,3,FALSE)</f>
        <v>720</v>
      </c>
      <c r="H631" s="35">
        <v>1</v>
      </c>
      <c r="J631" s="2">
        <v>1</v>
      </c>
      <c r="AL631" s="36"/>
    </row>
    <row r="632" spans="3:38" x14ac:dyDescent="0.2">
      <c r="C632" s="291"/>
      <c r="D632" s="251"/>
      <c r="E632" s="140">
        <v>0</v>
      </c>
      <c r="F632" s="174" t="s">
        <v>882</v>
      </c>
      <c r="G632" s="178">
        <f>VLOOKUP('LP Model'!F632,DATA!$A$5:$C$3656,3,FALSE)</f>
        <v>770</v>
      </c>
      <c r="H632" s="35">
        <v>1</v>
      </c>
      <c r="J632" s="2">
        <v>1</v>
      </c>
      <c r="AL632" s="36"/>
    </row>
    <row r="633" spans="3:38" x14ac:dyDescent="0.2">
      <c r="C633" s="291"/>
      <c r="D633" s="251"/>
      <c r="E633" s="140">
        <v>0</v>
      </c>
      <c r="F633" s="174" t="s">
        <v>883</v>
      </c>
      <c r="G633" s="178">
        <f>VLOOKUP('LP Model'!F633,DATA!$A$5:$C$3656,3,FALSE)</f>
        <v>490</v>
      </c>
      <c r="H633" s="35">
        <v>1</v>
      </c>
      <c r="J633" s="2">
        <v>1</v>
      </c>
      <c r="AL633" s="36"/>
    </row>
    <row r="634" spans="3:38" x14ac:dyDescent="0.2">
      <c r="C634" s="291"/>
      <c r="D634" s="251"/>
      <c r="E634" s="140">
        <v>0</v>
      </c>
      <c r="F634" s="174" t="s">
        <v>884</v>
      </c>
      <c r="G634" s="178">
        <f>VLOOKUP('LP Model'!F634,DATA!$A$5:$C$3656,3,FALSE)</f>
        <v>510</v>
      </c>
      <c r="H634" s="35">
        <v>1</v>
      </c>
      <c r="J634" s="2">
        <v>1</v>
      </c>
      <c r="AL634" s="36"/>
    </row>
    <row r="635" spans="3:38" x14ac:dyDescent="0.2">
      <c r="C635" s="291"/>
      <c r="D635" s="251"/>
      <c r="E635" s="140">
        <v>0</v>
      </c>
      <c r="F635" s="174" t="s">
        <v>885</v>
      </c>
      <c r="G635" s="178">
        <f>VLOOKUP('LP Model'!F635,DATA!$A$5:$C$3656,3,FALSE)</f>
        <v>560</v>
      </c>
      <c r="H635" s="35">
        <v>1</v>
      </c>
      <c r="J635" s="2">
        <v>1</v>
      </c>
      <c r="AL635" s="36"/>
    </row>
    <row r="636" spans="3:38" x14ac:dyDescent="0.2">
      <c r="C636" s="291"/>
      <c r="D636" s="251"/>
      <c r="E636" s="140">
        <v>0</v>
      </c>
      <c r="F636" s="174" t="s">
        <v>886</v>
      </c>
      <c r="G636" s="178">
        <f>VLOOKUP('LP Model'!F636,DATA!$A$5:$C$3656,3,FALSE)</f>
        <v>590</v>
      </c>
      <c r="H636" s="35">
        <v>1</v>
      </c>
      <c r="J636" s="2">
        <v>1</v>
      </c>
      <c r="AL636" s="36"/>
    </row>
    <row r="637" spans="3:38" x14ac:dyDescent="0.2">
      <c r="C637" s="291"/>
      <c r="D637" s="251"/>
      <c r="E637" s="140">
        <v>0</v>
      </c>
      <c r="F637" s="174" t="s">
        <v>887</v>
      </c>
      <c r="G637" s="178">
        <f>VLOOKUP('LP Model'!F637,DATA!$A$5:$C$3656,3,FALSE)</f>
        <v>620</v>
      </c>
      <c r="H637" s="35">
        <v>1</v>
      </c>
      <c r="J637" s="2">
        <v>1</v>
      </c>
      <c r="AL637" s="36"/>
    </row>
    <row r="638" spans="3:38" x14ac:dyDescent="0.2">
      <c r="C638" s="291"/>
      <c r="D638" s="251"/>
      <c r="E638" s="140">
        <v>0</v>
      </c>
      <c r="F638" s="174" t="s">
        <v>888</v>
      </c>
      <c r="G638" s="178">
        <f>VLOOKUP('LP Model'!F638,DATA!$A$5:$C$3656,3,FALSE)</f>
        <v>770</v>
      </c>
      <c r="H638" s="35">
        <v>1</v>
      </c>
      <c r="J638" s="2">
        <v>1</v>
      </c>
      <c r="AL638" s="36"/>
    </row>
    <row r="639" spans="3:38" x14ac:dyDescent="0.2">
      <c r="C639" s="291"/>
      <c r="D639" s="251"/>
      <c r="E639" s="140">
        <v>0</v>
      </c>
      <c r="F639" s="174" t="s">
        <v>889</v>
      </c>
      <c r="G639" s="178">
        <f>VLOOKUP('LP Model'!F639,DATA!$A$5:$C$3656,3,FALSE)</f>
        <v>560</v>
      </c>
      <c r="H639" s="35">
        <v>1</v>
      </c>
      <c r="J639" s="2">
        <v>1</v>
      </c>
      <c r="AL639" s="36"/>
    </row>
    <row r="640" spans="3:38" x14ac:dyDescent="0.2">
      <c r="C640" s="291"/>
      <c r="D640" s="251"/>
      <c r="E640" s="140">
        <v>0</v>
      </c>
      <c r="F640" s="174" t="s">
        <v>890</v>
      </c>
      <c r="G640" s="178">
        <f>VLOOKUP('LP Model'!F640,DATA!$A$5:$C$3656,3,FALSE)</f>
        <v>590</v>
      </c>
      <c r="H640" s="35">
        <v>1</v>
      </c>
      <c r="J640" s="2">
        <v>1</v>
      </c>
      <c r="AL640" s="36"/>
    </row>
    <row r="641" spans="3:38" x14ac:dyDescent="0.2">
      <c r="C641" s="291"/>
      <c r="D641" s="251"/>
      <c r="E641" s="140">
        <v>0</v>
      </c>
      <c r="F641" s="174" t="s">
        <v>891</v>
      </c>
      <c r="G641" s="178">
        <f>VLOOKUP('LP Model'!F641,DATA!$A$5:$C$3656,3,FALSE)</f>
        <v>620</v>
      </c>
      <c r="H641" s="35">
        <v>1</v>
      </c>
      <c r="J641" s="2">
        <v>1</v>
      </c>
      <c r="AL641" s="36"/>
    </row>
    <row r="642" spans="3:38" x14ac:dyDescent="0.2">
      <c r="C642" s="291"/>
      <c r="D642" s="251"/>
      <c r="E642" s="140">
        <v>0</v>
      </c>
      <c r="F642" s="174" t="s">
        <v>892</v>
      </c>
      <c r="G642" s="178">
        <f>VLOOKUP('LP Model'!F642,DATA!$A$5:$C$3656,3,FALSE)</f>
        <v>870</v>
      </c>
      <c r="H642" s="35">
        <v>1</v>
      </c>
      <c r="J642" s="2">
        <v>1</v>
      </c>
      <c r="AL642" s="36"/>
    </row>
    <row r="643" spans="3:38" x14ac:dyDescent="0.2">
      <c r="C643" s="291"/>
      <c r="D643" s="251"/>
      <c r="E643" s="140">
        <v>0</v>
      </c>
      <c r="F643" s="174" t="s">
        <v>893</v>
      </c>
      <c r="G643" s="178">
        <f>VLOOKUP('LP Model'!F643,DATA!$A$5:$C$3656,3,FALSE)</f>
        <v>640</v>
      </c>
      <c r="H643" s="35">
        <v>1</v>
      </c>
      <c r="J643" s="2">
        <v>1</v>
      </c>
      <c r="AL643" s="36"/>
    </row>
    <row r="644" spans="3:38" x14ac:dyDescent="0.2">
      <c r="C644" s="291"/>
      <c r="D644" s="251"/>
      <c r="E644" s="140">
        <v>0</v>
      </c>
      <c r="F644" s="174" t="s">
        <v>894</v>
      </c>
      <c r="G644" s="178">
        <f>VLOOKUP('LP Model'!F644,DATA!$A$5:$C$3656,3,FALSE)</f>
        <v>690</v>
      </c>
      <c r="H644" s="35">
        <v>1</v>
      </c>
      <c r="J644" s="2">
        <v>1</v>
      </c>
      <c r="AL644" s="36"/>
    </row>
    <row r="645" spans="3:38" x14ac:dyDescent="0.2">
      <c r="C645" s="291"/>
      <c r="D645" s="251"/>
      <c r="E645" s="140">
        <v>0</v>
      </c>
      <c r="F645" s="174" t="s">
        <v>895</v>
      </c>
      <c r="G645" s="178">
        <f>VLOOKUP('LP Model'!F645,DATA!$A$5:$C$3656,3,FALSE)</f>
        <v>650</v>
      </c>
      <c r="H645" s="35">
        <v>1</v>
      </c>
      <c r="J645" s="2">
        <v>1</v>
      </c>
      <c r="AL645" s="36"/>
    </row>
    <row r="646" spans="3:38" x14ac:dyDescent="0.2">
      <c r="C646" s="291"/>
      <c r="D646" s="251"/>
      <c r="E646" s="140">
        <v>0</v>
      </c>
      <c r="F646" s="174" t="s">
        <v>896</v>
      </c>
      <c r="G646" s="178">
        <f>VLOOKUP('LP Model'!F646,DATA!$A$5:$C$3656,3,FALSE)</f>
        <v>700</v>
      </c>
      <c r="H646" s="35">
        <v>1</v>
      </c>
      <c r="J646" s="2">
        <v>1</v>
      </c>
      <c r="AL646" s="36"/>
    </row>
    <row r="647" spans="3:38" x14ac:dyDescent="0.2">
      <c r="C647" s="291"/>
      <c r="D647" s="251"/>
      <c r="E647" s="140">
        <v>0</v>
      </c>
      <c r="F647" s="174" t="s">
        <v>897</v>
      </c>
      <c r="G647" s="178">
        <f>VLOOKUP('LP Model'!F647,DATA!$A$5:$C$3656,3,FALSE)</f>
        <v>650</v>
      </c>
      <c r="H647" s="35">
        <v>1</v>
      </c>
      <c r="J647" s="2">
        <v>1</v>
      </c>
      <c r="AL647" s="36"/>
    </row>
    <row r="648" spans="3:38" x14ac:dyDescent="0.2">
      <c r="C648" s="291"/>
      <c r="D648" s="251"/>
      <c r="E648" s="140">
        <v>0</v>
      </c>
      <c r="F648" s="174" t="s">
        <v>898</v>
      </c>
      <c r="G648" s="178">
        <f>VLOOKUP('LP Model'!F648,DATA!$A$5:$C$3656,3,FALSE)</f>
        <v>700</v>
      </c>
      <c r="H648" s="35">
        <v>1</v>
      </c>
      <c r="J648" s="2">
        <v>1</v>
      </c>
      <c r="AL648" s="36"/>
    </row>
    <row r="649" spans="3:38" x14ac:dyDescent="0.2">
      <c r="C649" s="291"/>
      <c r="D649" s="251"/>
      <c r="E649" s="140">
        <v>0</v>
      </c>
      <c r="F649" s="174" t="s">
        <v>899</v>
      </c>
      <c r="G649" s="178">
        <f>VLOOKUP('LP Model'!F649,DATA!$A$5:$C$3656,3,FALSE)</f>
        <v>590</v>
      </c>
      <c r="H649" s="35">
        <v>1</v>
      </c>
      <c r="J649" s="2">
        <v>1</v>
      </c>
      <c r="AL649" s="36"/>
    </row>
    <row r="650" spans="3:38" x14ac:dyDescent="0.2">
      <c r="C650" s="291"/>
      <c r="D650" s="251"/>
      <c r="E650" s="140">
        <v>0</v>
      </c>
      <c r="F650" s="174" t="s">
        <v>900</v>
      </c>
      <c r="G650" s="178">
        <f>VLOOKUP('LP Model'!F650,DATA!$A$5:$C$3656,3,FALSE)</f>
        <v>620</v>
      </c>
      <c r="H650" s="35">
        <v>1</v>
      </c>
      <c r="J650" s="2">
        <v>1</v>
      </c>
      <c r="AL650" s="36"/>
    </row>
    <row r="651" spans="3:38" x14ac:dyDescent="0.2">
      <c r="C651" s="291"/>
      <c r="D651" s="251"/>
      <c r="E651" s="140">
        <v>0</v>
      </c>
      <c r="F651" s="174" t="s">
        <v>901</v>
      </c>
      <c r="G651" s="178">
        <f>VLOOKUP('LP Model'!F651,DATA!$A$5:$C$3656,3,FALSE)</f>
        <v>770</v>
      </c>
      <c r="H651" s="35">
        <v>1</v>
      </c>
      <c r="J651" s="2">
        <v>1</v>
      </c>
      <c r="AL651" s="36"/>
    </row>
    <row r="652" spans="3:38" x14ac:dyDescent="0.2">
      <c r="C652" s="291"/>
      <c r="D652" s="251"/>
      <c r="E652" s="140">
        <v>0</v>
      </c>
      <c r="F652" s="174" t="s">
        <v>902</v>
      </c>
      <c r="G652" s="178">
        <f>VLOOKUP('LP Model'!F652,DATA!$A$5:$C$3656,3,FALSE)</f>
        <v>770</v>
      </c>
      <c r="H652" s="35">
        <v>1</v>
      </c>
      <c r="J652" s="2">
        <v>1</v>
      </c>
      <c r="AL652" s="36"/>
    </row>
    <row r="653" spans="3:38" x14ac:dyDescent="0.2">
      <c r="C653" s="291"/>
      <c r="D653" s="251"/>
      <c r="E653" s="140">
        <v>0</v>
      </c>
      <c r="F653" s="174" t="s">
        <v>903</v>
      </c>
      <c r="G653" s="178">
        <f>VLOOKUP('LP Model'!F653,DATA!$A$5:$C$3656,3,FALSE)</f>
        <v>770</v>
      </c>
      <c r="H653" s="35">
        <v>1</v>
      </c>
      <c r="J653" s="2">
        <v>1</v>
      </c>
      <c r="AL653" s="36"/>
    </row>
    <row r="654" spans="3:38" x14ac:dyDescent="0.2">
      <c r="C654" s="291"/>
      <c r="D654" s="251"/>
      <c r="E654" s="140">
        <v>0</v>
      </c>
      <c r="F654" s="174" t="s">
        <v>904</v>
      </c>
      <c r="G654" s="178">
        <f>VLOOKUP('LP Model'!F654,DATA!$A$5:$C$3656,3,FALSE)</f>
        <v>770</v>
      </c>
      <c r="H654" s="35">
        <v>1</v>
      </c>
      <c r="J654" s="2">
        <v>1</v>
      </c>
      <c r="AL654" s="36"/>
    </row>
    <row r="655" spans="3:38" x14ac:dyDescent="0.2">
      <c r="C655" s="291"/>
      <c r="D655" s="251"/>
      <c r="E655" s="140">
        <v>0</v>
      </c>
      <c r="F655" s="174" t="s">
        <v>905</v>
      </c>
      <c r="G655" s="178">
        <f>VLOOKUP('LP Model'!F655,DATA!$A$5:$C$3656,3,FALSE)</f>
        <v>770</v>
      </c>
      <c r="H655" s="35">
        <v>1</v>
      </c>
      <c r="J655" s="2">
        <v>1</v>
      </c>
      <c r="AL655" s="36"/>
    </row>
    <row r="656" spans="3:38" x14ac:dyDescent="0.2">
      <c r="C656" s="291"/>
      <c r="D656" s="251"/>
      <c r="E656" s="140">
        <v>0</v>
      </c>
      <c r="F656" s="174" t="s">
        <v>906</v>
      </c>
      <c r="G656" s="178">
        <f>VLOOKUP('LP Model'!F656,DATA!$A$5:$C$3656,3,FALSE)</f>
        <v>870</v>
      </c>
      <c r="H656" s="35">
        <v>1</v>
      </c>
      <c r="J656" s="2">
        <v>1</v>
      </c>
      <c r="AL656" s="36"/>
    </row>
    <row r="657" spans="3:38" x14ac:dyDescent="0.2">
      <c r="C657" s="291"/>
      <c r="D657" s="251"/>
      <c r="E657" s="140">
        <v>0</v>
      </c>
      <c r="F657" s="174" t="s">
        <v>907</v>
      </c>
      <c r="G657" s="178">
        <f>VLOOKUP('LP Model'!F657,DATA!$A$5:$C$3656,3,FALSE)</f>
        <v>870</v>
      </c>
      <c r="H657" s="35">
        <v>1</v>
      </c>
      <c r="J657" s="2">
        <v>1</v>
      </c>
      <c r="AL657" s="36"/>
    </row>
    <row r="658" spans="3:38" x14ac:dyDescent="0.2">
      <c r="C658" s="291"/>
      <c r="D658" s="251"/>
      <c r="E658" s="140">
        <v>0</v>
      </c>
      <c r="F658" s="174" t="s">
        <v>908</v>
      </c>
      <c r="G658" s="178">
        <f>VLOOKUP('LP Model'!F658,DATA!$A$5:$C$3656,3,FALSE)</f>
        <v>870</v>
      </c>
      <c r="H658" s="35">
        <v>1</v>
      </c>
      <c r="J658" s="2">
        <v>1</v>
      </c>
      <c r="AL658" s="36"/>
    </row>
    <row r="659" spans="3:38" x14ac:dyDescent="0.2">
      <c r="C659" s="291"/>
      <c r="D659" s="251"/>
      <c r="E659" s="140">
        <v>0</v>
      </c>
      <c r="F659" s="174" t="s">
        <v>909</v>
      </c>
      <c r="G659" s="178">
        <f>VLOOKUP('LP Model'!F659,DATA!$A$5:$C$3656,3,FALSE)</f>
        <v>870</v>
      </c>
      <c r="H659" s="35">
        <v>1</v>
      </c>
      <c r="J659" s="2">
        <v>1</v>
      </c>
      <c r="AL659" s="36"/>
    </row>
    <row r="660" spans="3:38" x14ac:dyDescent="0.2">
      <c r="C660" s="291"/>
      <c r="D660" s="251"/>
      <c r="E660" s="140">
        <v>0</v>
      </c>
      <c r="F660" s="174" t="s">
        <v>910</v>
      </c>
      <c r="G660" s="178">
        <f>VLOOKUP('LP Model'!F660,DATA!$A$5:$C$3656,3,FALSE)</f>
        <v>870</v>
      </c>
      <c r="H660" s="35">
        <v>1</v>
      </c>
      <c r="J660" s="2">
        <v>1</v>
      </c>
      <c r="AL660" s="36"/>
    </row>
    <row r="661" spans="3:38" x14ac:dyDescent="0.2">
      <c r="C661" s="291"/>
      <c r="D661" s="251"/>
      <c r="E661" s="140">
        <v>0</v>
      </c>
      <c r="F661" s="174" t="s">
        <v>911</v>
      </c>
      <c r="G661" s="178">
        <f>VLOOKUP('LP Model'!F661,DATA!$A$5:$C$3656,3,FALSE)</f>
        <v>780</v>
      </c>
      <c r="H661" s="35">
        <v>1</v>
      </c>
      <c r="J661" s="2">
        <v>1</v>
      </c>
      <c r="AL661" s="36"/>
    </row>
    <row r="662" spans="3:38" x14ac:dyDescent="0.2">
      <c r="C662" s="291"/>
      <c r="D662" s="251"/>
      <c r="E662" s="140">
        <v>0</v>
      </c>
      <c r="F662" s="174" t="s">
        <v>912</v>
      </c>
      <c r="G662" s="178">
        <f>VLOOKUP('LP Model'!F662,DATA!$A$5:$C$3656,3,FALSE)</f>
        <v>870</v>
      </c>
      <c r="H662" s="35">
        <v>1</v>
      </c>
      <c r="J662" s="2">
        <v>1</v>
      </c>
      <c r="AL662" s="36"/>
    </row>
    <row r="663" spans="3:38" x14ac:dyDescent="0.2">
      <c r="C663" s="291"/>
      <c r="D663" s="251"/>
      <c r="E663" s="140">
        <v>0</v>
      </c>
      <c r="F663" s="174" t="s">
        <v>913</v>
      </c>
      <c r="G663" s="178">
        <f>VLOOKUP('LP Model'!F663,DATA!$A$5:$C$3656,3,FALSE)</f>
        <v>870</v>
      </c>
      <c r="H663" s="35">
        <v>1</v>
      </c>
      <c r="J663" s="2">
        <v>1</v>
      </c>
      <c r="AL663" s="36"/>
    </row>
    <row r="664" spans="3:38" x14ac:dyDescent="0.2">
      <c r="C664" s="291"/>
      <c r="D664" s="251"/>
      <c r="E664" s="140">
        <v>0</v>
      </c>
      <c r="F664" s="174" t="s">
        <v>914</v>
      </c>
      <c r="G664" s="178">
        <f>VLOOKUP('LP Model'!F664,DATA!$A$5:$C$3656,3,FALSE)</f>
        <v>870</v>
      </c>
      <c r="H664" s="35">
        <v>1</v>
      </c>
      <c r="J664" s="2">
        <v>1</v>
      </c>
      <c r="AL664" s="36"/>
    </row>
    <row r="665" spans="3:38" x14ac:dyDescent="0.2">
      <c r="C665" s="291"/>
      <c r="D665" s="251"/>
      <c r="E665" s="140">
        <v>0</v>
      </c>
      <c r="F665" s="174" t="s">
        <v>915</v>
      </c>
      <c r="G665" s="178">
        <f>VLOOKUP('LP Model'!F665,DATA!$A$5:$C$3656,3,FALSE)</f>
        <v>920</v>
      </c>
      <c r="H665" s="35">
        <v>1</v>
      </c>
      <c r="J665" s="2">
        <v>1</v>
      </c>
      <c r="AL665" s="36"/>
    </row>
    <row r="666" spans="3:38" x14ac:dyDescent="0.2">
      <c r="C666" s="291"/>
      <c r="D666" s="251"/>
      <c r="E666" s="140">
        <v>0</v>
      </c>
      <c r="F666" s="174" t="s">
        <v>916</v>
      </c>
      <c r="G666" s="178">
        <f>VLOOKUP('LP Model'!F666,DATA!$A$5:$C$3656,3,FALSE)</f>
        <v>950</v>
      </c>
      <c r="H666" s="35">
        <v>1</v>
      </c>
      <c r="J666" s="2">
        <v>1</v>
      </c>
      <c r="AL666" s="36"/>
    </row>
    <row r="667" spans="3:38" x14ac:dyDescent="0.2">
      <c r="C667" s="291"/>
      <c r="D667" s="251"/>
      <c r="E667" s="140">
        <v>0</v>
      </c>
      <c r="F667" s="174" t="s">
        <v>917</v>
      </c>
      <c r="G667" s="178">
        <f>VLOOKUP('LP Model'!F667,DATA!$A$5:$C$3656,3,FALSE)</f>
        <v>740</v>
      </c>
      <c r="H667" s="35">
        <v>1</v>
      </c>
      <c r="J667" s="2">
        <v>1</v>
      </c>
      <c r="AL667" s="36"/>
    </row>
    <row r="668" spans="3:38" x14ac:dyDescent="0.2">
      <c r="C668" s="291"/>
      <c r="D668" s="251"/>
      <c r="E668" s="140">
        <v>0</v>
      </c>
      <c r="F668" s="174" t="s">
        <v>918</v>
      </c>
      <c r="G668" s="178">
        <f>VLOOKUP('LP Model'!F668,DATA!$A$5:$C$3656,3,FALSE)</f>
        <v>690</v>
      </c>
      <c r="H668" s="35">
        <v>1</v>
      </c>
      <c r="J668" s="2">
        <v>1</v>
      </c>
      <c r="AL668" s="36"/>
    </row>
    <row r="669" spans="3:38" x14ac:dyDescent="0.2">
      <c r="C669" s="291"/>
      <c r="D669" s="251"/>
      <c r="E669" s="140">
        <v>0</v>
      </c>
      <c r="F669" s="174" t="s">
        <v>919</v>
      </c>
      <c r="G669" s="178">
        <f>VLOOKUP('LP Model'!F669,DATA!$A$5:$C$3656,3,FALSE)</f>
        <v>720</v>
      </c>
      <c r="H669" s="35">
        <v>1</v>
      </c>
      <c r="J669" s="2">
        <v>1</v>
      </c>
      <c r="AL669" s="36"/>
    </row>
    <row r="670" spans="3:38" x14ac:dyDescent="0.2">
      <c r="C670" s="291"/>
      <c r="D670" s="251"/>
      <c r="E670" s="140">
        <v>0</v>
      </c>
      <c r="F670" s="174" t="s">
        <v>920</v>
      </c>
      <c r="G670" s="178">
        <f>VLOOKUP('LP Model'!F670,DATA!$A$5:$C$3656,3,FALSE)</f>
        <v>770</v>
      </c>
      <c r="H670" s="35">
        <v>1</v>
      </c>
      <c r="J670" s="2">
        <v>1</v>
      </c>
      <c r="AL670" s="36"/>
    </row>
    <row r="671" spans="3:38" x14ac:dyDescent="0.2">
      <c r="C671" s="291"/>
      <c r="D671" s="251"/>
      <c r="E671" s="140">
        <v>0</v>
      </c>
      <c r="F671" s="174" t="s">
        <v>921</v>
      </c>
      <c r="G671" s="178">
        <f>VLOOKUP('LP Model'!F671,DATA!$A$5:$C$3656,3,FALSE)</f>
        <v>770</v>
      </c>
      <c r="H671" s="35">
        <v>1</v>
      </c>
      <c r="J671" s="2">
        <v>1</v>
      </c>
      <c r="AL671" s="36"/>
    </row>
    <row r="672" spans="3:38" x14ac:dyDescent="0.2">
      <c r="C672" s="291"/>
      <c r="D672" s="251"/>
      <c r="E672" s="140">
        <v>0</v>
      </c>
      <c r="F672" s="174" t="s">
        <v>922</v>
      </c>
      <c r="G672" s="178">
        <f>VLOOKUP('LP Model'!F672,DATA!$A$5:$C$3656,3,FALSE)</f>
        <v>820</v>
      </c>
      <c r="H672" s="35">
        <v>1</v>
      </c>
      <c r="J672" s="2">
        <v>1</v>
      </c>
      <c r="AL672" s="36"/>
    </row>
    <row r="673" spans="3:38" x14ac:dyDescent="0.2">
      <c r="C673" s="291"/>
      <c r="D673" s="251"/>
      <c r="E673" s="140">
        <v>0</v>
      </c>
      <c r="F673" s="174" t="s">
        <v>923</v>
      </c>
      <c r="G673" s="178">
        <f>VLOOKUP('LP Model'!F673,DATA!$A$5:$C$3656,3,FALSE)</f>
        <v>790</v>
      </c>
      <c r="H673" s="35">
        <v>1</v>
      </c>
      <c r="J673" s="2">
        <v>1</v>
      </c>
      <c r="AL673" s="36"/>
    </row>
    <row r="674" spans="3:38" x14ac:dyDescent="0.2">
      <c r="C674" s="291"/>
      <c r="D674" s="251"/>
      <c r="E674" s="140">
        <v>0</v>
      </c>
      <c r="F674" s="174" t="s">
        <v>924</v>
      </c>
      <c r="G674" s="178">
        <f>VLOOKUP('LP Model'!F674,DATA!$A$5:$C$3656,3,FALSE)</f>
        <v>840</v>
      </c>
      <c r="H674" s="35">
        <v>1</v>
      </c>
      <c r="J674" s="2">
        <v>1</v>
      </c>
      <c r="AL674" s="36"/>
    </row>
    <row r="675" spans="3:38" x14ac:dyDescent="0.2">
      <c r="C675" s="291"/>
      <c r="D675" s="251"/>
      <c r="E675" s="140">
        <v>0</v>
      </c>
      <c r="F675" s="174" t="s">
        <v>925</v>
      </c>
      <c r="G675" s="178">
        <f>VLOOKUP('LP Model'!F675,DATA!$A$5:$C$3656,3,FALSE)</f>
        <v>510</v>
      </c>
      <c r="H675" s="35">
        <v>1</v>
      </c>
      <c r="J675" s="2">
        <v>1</v>
      </c>
      <c r="AL675" s="36"/>
    </row>
    <row r="676" spans="3:38" x14ac:dyDescent="0.2">
      <c r="C676" s="291"/>
      <c r="D676" s="251"/>
      <c r="E676" s="140">
        <v>0</v>
      </c>
      <c r="F676" s="174" t="s">
        <v>926</v>
      </c>
      <c r="G676" s="178">
        <f>VLOOKUP('LP Model'!F676,DATA!$A$5:$C$3656,3,FALSE)</f>
        <v>510</v>
      </c>
      <c r="H676" s="35">
        <v>1</v>
      </c>
      <c r="J676" s="2">
        <v>1</v>
      </c>
      <c r="AL676" s="36"/>
    </row>
    <row r="677" spans="3:38" x14ac:dyDescent="0.2">
      <c r="C677" s="291"/>
      <c r="D677" s="251"/>
      <c r="E677" s="140">
        <v>0</v>
      </c>
      <c r="F677" s="174" t="s">
        <v>927</v>
      </c>
      <c r="G677" s="178">
        <f>VLOOKUP('LP Model'!F677,DATA!$A$5:$C$3656,3,FALSE)</f>
        <v>500</v>
      </c>
      <c r="H677" s="35">
        <v>1</v>
      </c>
      <c r="J677" s="2">
        <v>1</v>
      </c>
      <c r="AL677" s="36"/>
    </row>
    <row r="678" spans="3:38" x14ac:dyDescent="0.2">
      <c r="C678" s="291"/>
      <c r="D678" s="251"/>
      <c r="E678" s="140">
        <v>0</v>
      </c>
      <c r="F678" s="174" t="s">
        <v>928</v>
      </c>
      <c r="G678" s="178">
        <f>VLOOKUP('LP Model'!F678,DATA!$A$5:$C$3656,3,FALSE)</f>
        <v>650</v>
      </c>
      <c r="H678" s="35">
        <v>1</v>
      </c>
      <c r="J678" s="2">
        <v>1</v>
      </c>
      <c r="AL678" s="36"/>
    </row>
    <row r="679" spans="3:38" x14ac:dyDescent="0.2">
      <c r="C679" s="291"/>
      <c r="D679" s="251"/>
      <c r="E679" s="140">
        <v>0</v>
      </c>
      <c r="F679" s="174" t="s">
        <v>929</v>
      </c>
      <c r="G679" s="178">
        <f>VLOOKUP('LP Model'!F679,DATA!$A$5:$C$3656,3,FALSE)</f>
        <v>750</v>
      </c>
      <c r="H679" s="35">
        <v>1</v>
      </c>
      <c r="J679" s="2">
        <v>1</v>
      </c>
      <c r="AL679" s="36"/>
    </row>
    <row r="680" spans="3:38" x14ac:dyDescent="0.2">
      <c r="C680" s="291"/>
      <c r="D680" s="251"/>
      <c r="E680" s="140">
        <v>0</v>
      </c>
      <c r="F680" s="174" t="s">
        <v>930</v>
      </c>
      <c r="G680" s="178">
        <f>VLOOKUP('LP Model'!F680,DATA!$A$5:$C$3656,3,FALSE)</f>
        <v>800</v>
      </c>
      <c r="H680" s="35">
        <v>1</v>
      </c>
      <c r="J680" s="2">
        <v>1</v>
      </c>
      <c r="AL680" s="36"/>
    </row>
    <row r="681" spans="3:38" x14ac:dyDescent="0.2">
      <c r="C681" s="291"/>
      <c r="D681" s="251"/>
      <c r="E681" s="140">
        <v>0</v>
      </c>
      <c r="F681" s="174" t="s">
        <v>931</v>
      </c>
      <c r="G681" s="178">
        <f>VLOOKUP('LP Model'!F681,DATA!$A$5:$C$3656,3,FALSE)</f>
        <v>520</v>
      </c>
      <c r="H681" s="35">
        <v>1</v>
      </c>
      <c r="J681" s="2">
        <v>1</v>
      </c>
      <c r="AL681" s="36"/>
    </row>
    <row r="682" spans="3:38" x14ac:dyDescent="0.2">
      <c r="C682" s="291"/>
      <c r="D682" s="251"/>
      <c r="E682" s="140">
        <v>0</v>
      </c>
      <c r="F682" s="174" t="s">
        <v>932</v>
      </c>
      <c r="G682" s="178">
        <f>VLOOKUP('LP Model'!F682,DATA!$A$5:$C$3656,3,FALSE)</f>
        <v>540</v>
      </c>
      <c r="H682" s="35">
        <v>1</v>
      </c>
      <c r="J682" s="2">
        <v>1</v>
      </c>
      <c r="AL682" s="36"/>
    </row>
    <row r="683" spans="3:38" x14ac:dyDescent="0.2">
      <c r="C683" s="291"/>
      <c r="D683" s="251"/>
      <c r="E683" s="140">
        <v>0</v>
      </c>
      <c r="F683" s="174" t="s">
        <v>933</v>
      </c>
      <c r="G683" s="178">
        <f>VLOOKUP('LP Model'!F683,DATA!$A$5:$C$3656,3,FALSE)</f>
        <v>590</v>
      </c>
      <c r="H683" s="35">
        <v>1</v>
      </c>
      <c r="J683" s="2">
        <v>1</v>
      </c>
      <c r="AL683" s="36"/>
    </row>
    <row r="684" spans="3:38" x14ac:dyDescent="0.2">
      <c r="C684" s="291"/>
      <c r="D684" s="251"/>
      <c r="E684" s="140">
        <v>0</v>
      </c>
      <c r="F684" s="174" t="s">
        <v>934</v>
      </c>
      <c r="G684" s="178">
        <f>VLOOKUP('LP Model'!F684,DATA!$A$5:$C$3656,3,FALSE)</f>
        <v>620</v>
      </c>
      <c r="H684" s="35">
        <v>1</v>
      </c>
      <c r="J684" s="2">
        <v>1</v>
      </c>
      <c r="AL684" s="36"/>
    </row>
    <row r="685" spans="3:38" x14ac:dyDescent="0.2">
      <c r="C685" s="291"/>
      <c r="D685" s="251"/>
      <c r="E685" s="140">
        <v>0</v>
      </c>
      <c r="F685" s="174" t="s">
        <v>935</v>
      </c>
      <c r="G685" s="178">
        <f>VLOOKUP('LP Model'!F685,DATA!$A$5:$C$3656,3,FALSE)</f>
        <v>650</v>
      </c>
      <c r="H685" s="35">
        <v>1</v>
      </c>
      <c r="J685" s="2">
        <v>1</v>
      </c>
      <c r="AL685" s="36"/>
    </row>
    <row r="686" spans="3:38" x14ac:dyDescent="0.2">
      <c r="C686" s="291"/>
      <c r="D686" s="251"/>
      <c r="E686" s="140">
        <v>0</v>
      </c>
      <c r="F686" s="174" t="s">
        <v>936</v>
      </c>
      <c r="G686" s="178">
        <f>VLOOKUP('LP Model'!F686,DATA!$A$5:$C$3656,3,FALSE)</f>
        <v>800</v>
      </c>
      <c r="H686" s="35">
        <v>1</v>
      </c>
      <c r="J686" s="2">
        <v>1</v>
      </c>
      <c r="AL686" s="36"/>
    </row>
    <row r="687" spans="3:38" x14ac:dyDescent="0.2">
      <c r="C687" s="291"/>
      <c r="D687" s="251"/>
      <c r="E687" s="140">
        <v>0</v>
      </c>
      <c r="F687" s="174" t="s">
        <v>937</v>
      </c>
      <c r="G687" s="178">
        <f>VLOOKUP('LP Model'!F687,DATA!$A$5:$C$3656,3,FALSE)</f>
        <v>590</v>
      </c>
      <c r="H687" s="35">
        <v>1</v>
      </c>
      <c r="J687" s="2">
        <v>1</v>
      </c>
      <c r="AL687" s="36"/>
    </row>
    <row r="688" spans="3:38" x14ac:dyDescent="0.2">
      <c r="C688" s="291"/>
      <c r="D688" s="251"/>
      <c r="E688" s="140">
        <v>0</v>
      </c>
      <c r="F688" s="174" t="s">
        <v>938</v>
      </c>
      <c r="G688" s="178">
        <f>VLOOKUP('LP Model'!F688,DATA!$A$5:$C$3656,3,FALSE)</f>
        <v>620</v>
      </c>
      <c r="H688" s="35">
        <v>1</v>
      </c>
      <c r="J688" s="2">
        <v>1</v>
      </c>
      <c r="AL688" s="36"/>
    </row>
    <row r="689" spans="3:38" x14ac:dyDescent="0.2">
      <c r="C689" s="291"/>
      <c r="D689" s="251"/>
      <c r="E689" s="140">
        <v>0</v>
      </c>
      <c r="F689" s="174" t="s">
        <v>939</v>
      </c>
      <c r="G689" s="178">
        <f>VLOOKUP('LP Model'!F689,DATA!$A$5:$C$3656,3,FALSE)</f>
        <v>650</v>
      </c>
      <c r="H689" s="35">
        <v>1</v>
      </c>
      <c r="J689" s="2">
        <v>1</v>
      </c>
      <c r="AL689" s="36"/>
    </row>
    <row r="690" spans="3:38" x14ac:dyDescent="0.2">
      <c r="C690" s="291"/>
      <c r="D690" s="251"/>
      <c r="E690" s="140">
        <v>0</v>
      </c>
      <c r="F690" s="174" t="s">
        <v>940</v>
      </c>
      <c r="G690" s="178">
        <f>VLOOKUP('LP Model'!F690,DATA!$A$5:$C$3656,3,FALSE)</f>
        <v>950</v>
      </c>
      <c r="H690" s="35">
        <v>1</v>
      </c>
      <c r="J690" s="2">
        <v>1</v>
      </c>
      <c r="AL690" s="36"/>
    </row>
    <row r="691" spans="3:38" x14ac:dyDescent="0.2">
      <c r="C691" s="291"/>
      <c r="D691" s="251"/>
      <c r="E691" s="140">
        <v>0</v>
      </c>
      <c r="F691" s="174" t="s">
        <v>941</v>
      </c>
      <c r="G691" s="178">
        <f>VLOOKUP('LP Model'!F691,DATA!$A$5:$C$3656,3,FALSE)</f>
        <v>720</v>
      </c>
      <c r="H691" s="35">
        <v>1</v>
      </c>
      <c r="J691" s="2">
        <v>1</v>
      </c>
      <c r="AL691" s="36"/>
    </row>
    <row r="692" spans="3:38" x14ac:dyDescent="0.2">
      <c r="C692" s="291"/>
      <c r="D692" s="251"/>
      <c r="E692" s="140">
        <v>0</v>
      </c>
      <c r="F692" s="174" t="s">
        <v>942</v>
      </c>
      <c r="G692" s="178">
        <f>VLOOKUP('LP Model'!F692,DATA!$A$5:$C$3656,3,FALSE)</f>
        <v>770</v>
      </c>
      <c r="H692" s="35">
        <v>1</v>
      </c>
      <c r="J692" s="2">
        <v>1</v>
      </c>
      <c r="AL692" s="36"/>
    </row>
    <row r="693" spans="3:38" x14ac:dyDescent="0.2">
      <c r="C693" s="291"/>
      <c r="D693" s="251"/>
      <c r="E693" s="140">
        <v>0</v>
      </c>
      <c r="F693" s="174" t="s">
        <v>943</v>
      </c>
      <c r="G693" s="178">
        <f>VLOOKUP('LP Model'!F693,DATA!$A$5:$C$3656,3,FALSE)</f>
        <v>730</v>
      </c>
      <c r="H693" s="35">
        <v>1</v>
      </c>
      <c r="J693" s="2">
        <v>1</v>
      </c>
      <c r="AL693" s="36"/>
    </row>
    <row r="694" spans="3:38" x14ac:dyDescent="0.2">
      <c r="C694" s="291"/>
      <c r="D694" s="251"/>
      <c r="E694" s="140">
        <v>0</v>
      </c>
      <c r="F694" s="174" t="s">
        <v>944</v>
      </c>
      <c r="G694" s="178">
        <f>VLOOKUP('LP Model'!F694,DATA!$A$5:$C$3656,3,FALSE)</f>
        <v>780</v>
      </c>
      <c r="H694" s="35">
        <v>1</v>
      </c>
      <c r="J694" s="2">
        <v>1</v>
      </c>
      <c r="AL694" s="36"/>
    </row>
    <row r="695" spans="3:38" x14ac:dyDescent="0.2">
      <c r="C695" s="291"/>
      <c r="D695" s="251"/>
      <c r="E695" s="140">
        <v>0</v>
      </c>
      <c r="F695" s="174" t="s">
        <v>945</v>
      </c>
      <c r="G695" s="178">
        <f>VLOOKUP('LP Model'!F695,DATA!$A$5:$C$3656,3,FALSE)</f>
        <v>730</v>
      </c>
      <c r="H695" s="35">
        <v>1</v>
      </c>
      <c r="J695" s="2">
        <v>1</v>
      </c>
      <c r="AL695" s="36"/>
    </row>
    <row r="696" spans="3:38" x14ac:dyDescent="0.2">
      <c r="C696" s="291"/>
      <c r="D696" s="251"/>
      <c r="E696" s="140">
        <v>0</v>
      </c>
      <c r="F696" s="174" t="s">
        <v>946</v>
      </c>
      <c r="G696" s="178">
        <f>VLOOKUP('LP Model'!F696,DATA!$A$5:$C$3656,3,FALSE)</f>
        <v>780</v>
      </c>
      <c r="H696" s="35">
        <v>1</v>
      </c>
      <c r="J696" s="2">
        <v>1</v>
      </c>
      <c r="AL696" s="36"/>
    </row>
    <row r="697" spans="3:38" x14ac:dyDescent="0.2">
      <c r="C697" s="291"/>
      <c r="D697" s="251"/>
      <c r="E697" s="140">
        <v>0</v>
      </c>
      <c r="F697" s="174" t="s">
        <v>947</v>
      </c>
      <c r="G697" s="178">
        <f>VLOOKUP('LP Model'!F697,DATA!$A$5:$C$3656,3,FALSE)</f>
        <v>670</v>
      </c>
      <c r="H697" s="35">
        <v>1</v>
      </c>
      <c r="J697" s="2">
        <v>1</v>
      </c>
      <c r="AL697" s="36"/>
    </row>
    <row r="698" spans="3:38" x14ac:dyDescent="0.2">
      <c r="C698" s="291"/>
      <c r="D698" s="251"/>
      <c r="E698" s="140">
        <v>0</v>
      </c>
      <c r="F698" s="174" t="s">
        <v>948</v>
      </c>
      <c r="G698" s="178">
        <f>VLOOKUP('LP Model'!F698,DATA!$A$5:$C$3656,3,FALSE)</f>
        <v>700</v>
      </c>
      <c r="H698" s="35">
        <v>1</v>
      </c>
      <c r="J698" s="2">
        <v>1</v>
      </c>
      <c r="AL698" s="36"/>
    </row>
    <row r="699" spans="3:38" x14ac:dyDescent="0.2">
      <c r="C699" s="291"/>
      <c r="D699" s="251"/>
      <c r="E699" s="140">
        <v>0</v>
      </c>
      <c r="F699" s="174" t="s">
        <v>949</v>
      </c>
      <c r="G699" s="178">
        <f>VLOOKUP('LP Model'!F699,DATA!$A$5:$C$3656,3,FALSE)</f>
        <v>830</v>
      </c>
      <c r="H699" s="35">
        <v>1</v>
      </c>
      <c r="J699" s="2">
        <v>1</v>
      </c>
      <c r="AL699" s="36"/>
    </row>
    <row r="700" spans="3:38" x14ac:dyDescent="0.2">
      <c r="C700" s="291"/>
      <c r="D700" s="251"/>
      <c r="E700" s="140">
        <v>0</v>
      </c>
      <c r="F700" s="174" t="s">
        <v>950</v>
      </c>
      <c r="G700" s="178">
        <f>VLOOKUP('LP Model'!F700,DATA!$A$5:$C$3656,3,FALSE)</f>
        <v>830</v>
      </c>
      <c r="H700" s="35">
        <v>1</v>
      </c>
      <c r="J700" s="2">
        <v>1</v>
      </c>
      <c r="AL700" s="36"/>
    </row>
    <row r="701" spans="3:38" x14ac:dyDescent="0.2">
      <c r="C701" s="291"/>
      <c r="D701" s="251"/>
      <c r="E701" s="140">
        <v>0</v>
      </c>
      <c r="F701" s="174" t="s">
        <v>951</v>
      </c>
      <c r="G701" s="178">
        <f>VLOOKUP('LP Model'!F701,DATA!$A$5:$C$3656,3,FALSE)</f>
        <v>830</v>
      </c>
      <c r="H701" s="35">
        <v>1</v>
      </c>
      <c r="J701" s="2">
        <v>1</v>
      </c>
      <c r="AL701" s="36"/>
    </row>
    <row r="702" spans="3:38" x14ac:dyDescent="0.2">
      <c r="C702" s="291"/>
      <c r="D702" s="251"/>
      <c r="E702" s="140">
        <v>0</v>
      </c>
      <c r="F702" s="174" t="s">
        <v>952</v>
      </c>
      <c r="G702" s="178">
        <f>VLOOKUP('LP Model'!F702,DATA!$A$5:$C$3656,3,FALSE)</f>
        <v>830</v>
      </c>
      <c r="H702" s="35">
        <v>1</v>
      </c>
      <c r="J702" s="2">
        <v>1</v>
      </c>
      <c r="AL702" s="36"/>
    </row>
    <row r="703" spans="3:38" x14ac:dyDescent="0.2">
      <c r="C703" s="291"/>
      <c r="D703" s="251"/>
      <c r="E703" s="140">
        <v>0</v>
      </c>
      <c r="F703" s="174" t="s">
        <v>953</v>
      </c>
      <c r="G703" s="178">
        <f>VLOOKUP('LP Model'!F703,DATA!$A$5:$C$3656,3,FALSE)</f>
        <v>830</v>
      </c>
      <c r="H703" s="35">
        <v>1</v>
      </c>
      <c r="J703" s="2">
        <v>1</v>
      </c>
      <c r="AL703" s="36"/>
    </row>
    <row r="704" spans="3:38" x14ac:dyDescent="0.2">
      <c r="C704" s="291"/>
      <c r="D704" s="251"/>
      <c r="E704" s="140">
        <v>0</v>
      </c>
      <c r="F704" s="174" t="s">
        <v>954</v>
      </c>
      <c r="G704" s="178">
        <f>VLOOKUP('LP Model'!F704,DATA!$A$5:$C$3656,3,FALSE)</f>
        <v>930</v>
      </c>
      <c r="H704" s="35">
        <v>1</v>
      </c>
      <c r="J704" s="2">
        <v>1</v>
      </c>
      <c r="AL704" s="36"/>
    </row>
    <row r="705" spans="3:38" x14ac:dyDescent="0.2">
      <c r="C705" s="291"/>
      <c r="D705" s="251"/>
      <c r="E705" s="140">
        <v>0</v>
      </c>
      <c r="F705" s="174" t="s">
        <v>955</v>
      </c>
      <c r="G705" s="178">
        <f>VLOOKUP('LP Model'!F705,DATA!$A$5:$C$3656,3,FALSE)</f>
        <v>930</v>
      </c>
      <c r="H705" s="35">
        <v>1</v>
      </c>
      <c r="J705" s="2">
        <v>1</v>
      </c>
      <c r="AL705" s="36"/>
    </row>
    <row r="706" spans="3:38" x14ac:dyDescent="0.2">
      <c r="C706" s="291"/>
      <c r="D706" s="251"/>
      <c r="E706" s="140">
        <v>0</v>
      </c>
      <c r="F706" s="174" t="s">
        <v>956</v>
      </c>
      <c r="G706" s="178">
        <f>VLOOKUP('LP Model'!F706,DATA!$A$5:$C$3656,3,FALSE)</f>
        <v>930</v>
      </c>
      <c r="H706" s="35">
        <v>1</v>
      </c>
      <c r="J706" s="2">
        <v>1</v>
      </c>
      <c r="AL706" s="36"/>
    </row>
    <row r="707" spans="3:38" x14ac:dyDescent="0.2">
      <c r="C707" s="291"/>
      <c r="D707" s="251"/>
      <c r="E707" s="140">
        <v>0</v>
      </c>
      <c r="F707" s="174" t="s">
        <v>957</v>
      </c>
      <c r="G707" s="178">
        <f>VLOOKUP('LP Model'!F707,DATA!$A$5:$C$3656,3,FALSE)</f>
        <v>930</v>
      </c>
      <c r="H707" s="35">
        <v>1</v>
      </c>
      <c r="J707" s="2">
        <v>1</v>
      </c>
      <c r="AL707" s="36"/>
    </row>
    <row r="708" spans="3:38" x14ac:dyDescent="0.2">
      <c r="C708" s="291"/>
      <c r="D708" s="251"/>
      <c r="E708" s="140">
        <v>0</v>
      </c>
      <c r="F708" s="174" t="s">
        <v>958</v>
      </c>
      <c r="G708" s="178">
        <f>VLOOKUP('LP Model'!F708,DATA!$A$5:$C$3656,3,FALSE)</f>
        <v>930</v>
      </c>
      <c r="H708" s="35">
        <v>1</v>
      </c>
      <c r="J708" s="2">
        <v>1</v>
      </c>
      <c r="AL708" s="36"/>
    </row>
    <row r="709" spans="3:38" x14ac:dyDescent="0.2">
      <c r="C709" s="291"/>
      <c r="D709" s="251"/>
      <c r="E709" s="140">
        <v>0</v>
      </c>
      <c r="F709" s="174" t="s">
        <v>959</v>
      </c>
      <c r="G709" s="178">
        <f>VLOOKUP('LP Model'!F709,DATA!$A$5:$C$3656,3,FALSE)</f>
        <v>840</v>
      </c>
      <c r="H709" s="35">
        <v>1</v>
      </c>
      <c r="J709" s="2">
        <v>1</v>
      </c>
      <c r="AL709" s="36"/>
    </row>
    <row r="710" spans="3:38" x14ac:dyDescent="0.2">
      <c r="C710" s="291"/>
      <c r="D710" s="251"/>
      <c r="E710" s="140">
        <v>0</v>
      </c>
      <c r="F710" s="174" t="s">
        <v>960</v>
      </c>
      <c r="G710" s="178">
        <f>VLOOKUP('LP Model'!F710,DATA!$A$5:$C$3656,3,FALSE)</f>
        <v>930</v>
      </c>
      <c r="H710" s="35">
        <v>1</v>
      </c>
      <c r="J710" s="2">
        <v>1</v>
      </c>
      <c r="AL710" s="36"/>
    </row>
    <row r="711" spans="3:38" x14ac:dyDescent="0.2">
      <c r="C711" s="291"/>
      <c r="D711" s="251"/>
      <c r="E711" s="140">
        <v>0</v>
      </c>
      <c r="F711" s="174" t="s">
        <v>961</v>
      </c>
      <c r="G711" s="178">
        <f>VLOOKUP('LP Model'!F711,DATA!$A$5:$C$3656,3,FALSE)</f>
        <v>930</v>
      </c>
      <c r="H711" s="35">
        <v>1</v>
      </c>
      <c r="J711" s="2">
        <v>1</v>
      </c>
      <c r="AL711" s="36"/>
    </row>
    <row r="712" spans="3:38" x14ac:dyDescent="0.2">
      <c r="C712" s="291"/>
      <c r="D712" s="251"/>
      <c r="E712" s="140">
        <v>0</v>
      </c>
      <c r="F712" s="174" t="s">
        <v>962</v>
      </c>
      <c r="G712" s="178">
        <f>VLOOKUP('LP Model'!F712,DATA!$A$5:$C$3656,3,FALSE)</f>
        <v>930</v>
      </c>
      <c r="H712" s="35">
        <v>1</v>
      </c>
      <c r="J712" s="2">
        <v>1</v>
      </c>
      <c r="AL712" s="36"/>
    </row>
    <row r="713" spans="3:38" x14ac:dyDescent="0.2">
      <c r="C713" s="291"/>
      <c r="D713" s="251"/>
      <c r="E713" s="140">
        <v>0</v>
      </c>
      <c r="F713" s="174" t="s">
        <v>963</v>
      </c>
      <c r="G713" s="178">
        <f>VLOOKUP('LP Model'!F713,DATA!$A$5:$C$3656,3,FALSE)</f>
        <v>980</v>
      </c>
      <c r="H713" s="35">
        <v>1</v>
      </c>
      <c r="J713" s="2">
        <v>1</v>
      </c>
      <c r="AL713" s="36"/>
    </row>
    <row r="714" spans="3:38" x14ac:dyDescent="0.2">
      <c r="C714" s="291"/>
      <c r="D714" s="251"/>
      <c r="E714" s="140">
        <v>0</v>
      </c>
      <c r="F714" s="174" t="s">
        <v>964</v>
      </c>
      <c r="G714" s="178">
        <f>VLOOKUP('LP Model'!F714,DATA!$A$5:$C$3656,3,FALSE)</f>
        <v>1010</v>
      </c>
      <c r="H714" s="35">
        <v>1</v>
      </c>
      <c r="J714" s="2">
        <v>1</v>
      </c>
      <c r="AL714" s="36"/>
    </row>
    <row r="715" spans="3:38" x14ac:dyDescent="0.2">
      <c r="C715" s="291"/>
      <c r="D715" s="251"/>
      <c r="E715" s="140">
        <v>0</v>
      </c>
      <c r="F715" s="174" t="s">
        <v>965</v>
      </c>
      <c r="G715" s="178">
        <f>VLOOKUP('LP Model'!F715,DATA!$A$5:$C$3656,3,FALSE)</f>
        <v>770</v>
      </c>
      <c r="H715" s="35">
        <v>1</v>
      </c>
      <c r="J715" s="2">
        <v>1</v>
      </c>
      <c r="AL715" s="36"/>
    </row>
    <row r="716" spans="3:38" x14ac:dyDescent="0.2">
      <c r="C716" s="291"/>
      <c r="D716" s="251"/>
      <c r="E716" s="140">
        <v>0</v>
      </c>
      <c r="F716" s="174" t="s">
        <v>966</v>
      </c>
      <c r="G716" s="178">
        <f>VLOOKUP('LP Model'!F716,DATA!$A$5:$C$3656,3,FALSE)</f>
        <v>720</v>
      </c>
      <c r="H716" s="35">
        <v>1</v>
      </c>
      <c r="J716" s="2">
        <v>1</v>
      </c>
      <c r="AL716" s="36"/>
    </row>
    <row r="717" spans="3:38" x14ac:dyDescent="0.2">
      <c r="C717" s="291"/>
      <c r="D717" s="251"/>
      <c r="E717" s="140">
        <v>0</v>
      </c>
      <c r="F717" s="174" t="s">
        <v>967</v>
      </c>
      <c r="G717" s="178">
        <f>VLOOKUP('LP Model'!F717,DATA!$A$5:$C$3656,3,FALSE)</f>
        <v>750</v>
      </c>
      <c r="H717" s="35">
        <v>1</v>
      </c>
      <c r="J717" s="2">
        <v>1</v>
      </c>
      <c r="AL717" s="36"/>
    </row>
    <row r="718" spans="3:38" x14ac:dyDescent="0.2">
      <c r="C718" s="291"/>
      <c r="D718" s="251"/>
      <c r="E718" s="140">
        <v>0</v>
      </c>
      <c r="F718" s="174" t="s">
        <v>968</v>
      </c>
      <c r="G718" s="178">
        <f>VLOOKUP('LP Model'!F718,DATA!$A$5:$C$3656,3,FALSE)</f>
        <v>800</v>
      </c>
      <c r="H718" s="35">
        <v>1</v>
      </c>
      <c r="J718" s="2">
        <v>1</v>
      </c>
      <c r="AL718" s="36"/>
    </row>
    <row r="719" spans="3:38" x14ac:dyDescent="0.2">
      <c r="C719" s="291"/>
      <c r="D719" s="251"/>
      <c r="E719" s="140">
        <v>0</v>
      </c>
      <c r="F719" s="174" t="s">
        <v>969</v>
      </c>
      <c r="G719" s="178">
        <f>VLOOKUP('LP Model'!F719,DATA!$A$5:$C$3656,3,FALSE)</f>
        <v>800</v>
      </c>
      <c r="H719" s="35">
        <v>1</v>
      </c>
      <c r="J719" s="2">
        <v>1</v>
      </c>
      <c r="AL719" s="36"/>
    </row>
    <row r="720" spans="3:38" x14ac:dyDescent="0.2">
      <c r="C720" s="291"/>
      <c r="D720" s="251"/>
      <c r="E720" s="140">
        <v>0</v>
      </c>
      <c r="F720" s="174" t="s">
        <v>970</v>
      </c>
      <c r="G720" s="178">
        <f>VLOOKUP('LP Model'!F720,DATA!$A$5:$C$3656,3,FALSE)</f>
        <v>850</v>
      </c>
      <c r="H720" s="35">
        <v>1</v>
      </c>
      <c r="J720" s="2">
        <v>1</v>
      </c>
      <c r="AL720" s="36"/>
    </row>
    <row r="721" spans="3:38" x14ac:dyDescent="0.2">
      <c r="C721" s="291"/>
      <c r="D721" s="251"/>
      <c r="E721" s="140">
        <v>0</v>
      </c>
      <c r="F721" s="174" t="s">
        <v>971</v>
      </c>
      <c r="G721" s="178">
        <f>VLOOKUP('LP Model'!F721,DATA!$A$5:$C$3656,3,FALSE)</f>
        <v>820</v>
      </c>
      <c r="H721" s="35">
        <v>1</v>
      </c>
      <c r="J721" s="2">
        <v>1</v>
      </c>
      <c r="AL721" s="36"/>
    </row>
    <row r="722" spans="3:38" x14ac:dyDescent="0.2">
      <c r="C722" s="291"/>
      <c r="D722" s="251"/>
      <c r="E722" s="140">
        <v>0</v>
      </c>
      <c r="F722" s="174" t="s">
        <v>972</v>
      </c>
      <c r="G722" s="178">
        <f>VLOOKUP('LP Model'!F722,DATA!$A$5:$C$3656,3,FALSE)</f>
        <v>870</v>
      </c>
      <c r="H722" s="35">
        <v>1</v>
      </c>
      <c r="J722" s="2">
        <v>1</v>
      </c>
      <c r="AL722" s="36"/>
    </row>
    <row r="723" spans="3:38" x14ac:dyDescent="0.2">
      <c r="C723" s="291"/>
      <c r="D723" s="251"/>
      <c r="E723" s="140">
        <v>0</v>
      </c>
      <c r="F723" s="174" t="s">
        <v>973</v>
      </c>
      <c r="G723" s="178">
        <f>VLOOKUP('LP Model'!F723,DATA!$A$5:$C$3656,3,FALSE)</f>
        <v>520</v>
      </c>
      <c r="H723" s="35">
        <v>1</v>
      </c>
      <c r="J723" s="2">
        <v>1</v>
      </c>
      <c r="AL723" s="36"/>
    </row>
    <row r="724" spans="3:38" x14ac:dyDescent="0.2">
      <c r="C724" s="291"/>
      <c r="D724" s="251"/>
      <c r="E724" s="140">
        <v>0</v>
      </c>
      <c r="F724" s="174" t="s">
        <v>974</v>
      </c>
      <c r="G724" s="178">
        <f>VLOOKUP('LP Model'!F724,DATA!$A$5:$C$3656,3,FALSE)</f>
        <v>520</v>
      </c>
      <c r="H724" s="35">
        <v>1</v>
      </c>
      <c r="J724" s="2">
        <v>1</v>
      </c>
      <c r="AL724" s="36"/>
    </row>
    <row r="725" spans="3:38" x14ac:dyDescent="0.2">
      <c r="C725" s="291"/>
      <c r="D725" s="251"/>
      <c r="E725" s="140">
        <v>0</v>
      </c>
      <c r="F725" s="174" t="s">
        <v>975</v>
      </c>
      <c r="G725" s="178">
        <f>VLOOKUP('LP Model'!F725,DATA!$A$5:$C$3656,3,FALSE)</f>
        <v>510</v>
      </c>
      <c r="H725" s="35">
        <v>1</v>
      </c>
      <c r="J725" s="2">
        <v>1</v>
      </c>
      <c r="AL725" s="36"/>
    </row>
    <row r="726" spans="3:38" x14ac:dyDescent="0.2">
      <c r="C726" s="291"/>
      <c r="D726" s="251"/>
      <c r="E726" s="140">
        <v>0</v>
      </c>
      <c r="F726" s="174" t="s">
        <v>976</v>
      </c>
      <c r="G726" s="178">
        <f>VLOOKUP('LP Model'!F726,DATA!$A$5:$C$3656,3,FALSE)</f>
        <v>660</v>
      </c>
      <c r="H726" s="35">
        <v>1</v>
      </c>
      <c r="J726" s="2">
        <v>1</v>
      </c>
      <c r="AL726" s="36"/>
    </row>
    <row r="727" spans="3:38" x14ac:dyDescent="0.2">
      <c r="C727" s="291"/>
      <c r="D727" s="251"/>
      <c r="E727" s="140">
        <v>0</v>
      </c>
      <c r="F727" s="174" t="s">
        <v>977</v>
      </c>
      <c r="G727" s="178">
        <f>VLOOKUP('LP Model'!F727,DATA!$A$5:$C$3656,3,FALSE)</f>
        <v>760</v>
      </c>
      <c r="H727" s="35">
        <v>1</v>
      </c>
      <c r="J727" s="2">
        <v>1</v>
      </c>
      <c r="AL727" s="36"/>
    </row>
    <row r="728" spans="3:38" x14ac:dyDescent="0.2">
      <c r="C728" s="291"/>
      <c r="D728" s="251"/>
      <c r="E728" s="140">
        <v>0</v>
      </c>
      <c r="F728" s="174" t="s">
        <v>978</v>
      </c>
      <c r="G728" s="178">
        <f>VLOOKUP('LP Model'!F728,DATA!$A$5:$C$3656,3,FALSE)</f>
        <v>810</v>
      </c>
      <c r="H728" s="35">
        <v>1</v>
      </c>
      <c r="J728" s="2">
        <v>1</v>
      </c>
      <c r="AL728" s="36"/>
    </row>
    <row r="729" spans="3:38" x14ac:dyDescent="0.2">
      <c r="C729" s="291"/>
      <c r="D729" s="251"/>
      <c r="E729" s="140">
        <v>0</v>
      </c>
      <c r="F729" s="174" t="s">
        <v>979</v>
      </c>
      <c r="G729" s="178">
        <f>VLOOKUP('LP Model'!F729,DATA!$A$5:$C$3656,3,FALSE)</f>
        <v>530</v>
      </c>
      <c r="H729" s="35">
        <v>1</v>
      </c>
      <c r="J729" s="2">
        <v>1</v>
      </c>
      <c r="AL729" s="36"/>
    </row>
    <row r="730" spans="3:38" x14ac:dyDescent="0.2">
      <c r="C730" s="291"/>
      <c r="D730" s="251"/>
      <c r="E730" s="140">
        <v>0</v>
      </c>
      <c r="F730" s="174" t="s">
        <v>980</v>
      </c>
      <c r="G730" s="178">
        <f>VLOOKUP('LP Model'!F730,DATA!$A$5:$C$3656,3,FALSE)</f>
        <v>550</v>
      </c>
      <c r="H730" s="35">
        <v>1</v>
      </c>
      <c r="J730" s="2">
        <v>1</v>
      </c>
      <c r="AL730" s="36"/>
    </row>
    <row r="731" spans="3:38" x14ac:dyDescent="0.2">
      <c r="C731" s="291"/>
      <c r="D731" s="251"/>
      <c r="E731" s="140">
        <v>0</v>
      </c>
      <c r="F731" s="174" t="s">
        <v>981</v>
      </c>
      <c r="G731" s="178">
        <f>VLOOKUP('LP Model'!F731,DATA!$A$5:$C$3656,3,FALSE)</f>
        <v>600</v>
      </c>
      <c r="H731" s="35">
        <v>1</v>
      </c>
      <c r="J731" s="2">
        <v>1</v>
      </c>
      <c r="AL731" s="36"/>
    </row>
    <row r="732" spans="3:38" x14ac:dyDescent="0.2">
      <c r="C732" s="291"/>
      <c r="D732" s="251"/>
      <c r="E732" s="140">
        <v>0</v>
      </c>
      <c r="F732" s="174" t="s">
        <v>982</v>
      </c>
      <c r="G732" s="178">
        <f>VLOOKUP('LP Model'!F732,DATA!$A$5:$C$3656,3,FALSE)</f>
        <v>630</v>
      </c>
      <c r="H732" s="35">
        <v>1</v>
      </c>
      <c r="J732" s="2">
        <v>1</v>
      </c>
      <c r="AL732" s="36"/>
    </row>
    <row r="733" spans="3:38" x14ac:dyDescent="0.2">
      <c r="C733" s="291"/>
      <c r="D733" s="251"/>
      <c r="E733" s="140">
        <v>0</v>
      </c>
      <c r="F733" s="174" t="s">
        <v>983</v>
      </c>
      <c r="G733" s="178">
        <f>VLOOKUP('LP Model'!F733,DATA!$A$5:$C$3656,3,FALSE)</f>
        <v>660</v>
      </c>
      <c r="H733" s="35">
        <v>1</v>
      </c>
      <c r="J733" s="2">
        <v>1</v>
      </c>
      <c r="AL733" s="36"/>
    </row>
    <row r="734" spans="3:38" x14ac:dyDescent="0.2">
      <c r="C734" s="291"/>
      <c r="D734" s="251"/>
      <c r="E734" s="140">
        <v>0</v>
      </c>
      <c r="F734" s="174" t="s">
        <v>984</v>
      </c>
      <c r="G734" s="178">
        <f>VLOOKUP('LP Model'!F734,DATA!$A$5:$C$3656,3,FALSE)</f>
        <v>810</v>
      </c>
      <c r="H734" s="35">
        <v>1</v>
      </c>
      <c r="J734" s="2">
        <v>1</v>
      </c>
      <c r="AL734" s="36"/>
    </row>
    <row r="735" spans="3:38" x14ac:dyDescent="0.2">
      <c r="C735" s="291"/>
      <c r="D735" s="251"/>
      <c r="E735" s="140">
        <v>0</v>
      </c>
      <c r="F735" s="174" t="s">
        <v>985</v>
      </c>
      <c r="G735" s="178">
        <f>VLOOKUP('LP Model'!F735,DATA!$A$5:$C$3656,3,FALSE)</f>
        <v>600</v>
      </c>
      <c r="H735" s="35">
        <v>1</v>
      </c>
      <c r="J735" s="2">
        <v>1</v>
      </c>
      <c r="AL735" s="36"/>
    </row>
    <row r="736" spans="3:38" x14ac:dyDescent="0.2">
      <c r="C736" s="291"/>
      <c r="D736" s="251"/>
      <c r="E736" s="140">
        <v>0</v>
      </c>
      <c r="F736" s="174" t="s">
        <v>986</v>
      </c>
      <c r="G736" s="178">
        <f>VLOOKUP('LP Model'!F736,DATA!$A$5:$C$3656,3,FALSE)</f>
        <v>630</v>
      </c>
      <c r="H736" s="35">
        <v>1</v>
      </c>
      <c r="J736" s="2">
        <v>1</v>
      </c>
      <c r="AL736" s="36"/>
    </row>
    <row r="737" spans="3:38" x14ac:dyDescent="0.2">
      <c r="C737" s="291"/>
      <c r="D737" s="251"/>
      <c r="E737" s="140">
        <v>0</v>
      </c>
      <c r="F737" s="174" t="s">
        <v>987</v>
      </c>
      <c r="G737" s="178">
        <f>VLOOKUP('LP Model'!F737,DATA!$A$5:$C$3656,3,FALSE)</f>
        <v>660</v>
      </c>
      <c r="H737" s="35">
        <v>1</v>
      </c>
      <c r="J737" s="2">
        <v>1</v>
      </c>
      <c r="AL737" s="36"/>
    </row>
    <row r="738" spans="3:38" x14ac:dyDescent="0.2">
      <c r="C738" s="291"/>
      <c r="D738" s="251"/>
      <c r="E738" s="140">
        <v>0</v>
      </c>
      <c r="F738" s="174" t="s">
        <v>988</v>
      </c>
      <c r="G738" s="178">
        <f>VLOOKUP('LP Model'!F738,DATA!$A$5:$C$3656,3,FALSE)</f>
        <v>960</v>
      </c>
      <c r="H738" s="35">
        <v>1</v>
      </c>
      <c r="J738" s="2">
        <v>1</v>
      </c>
      <c r="AL738" s="36"/>
    </row>
    <row r="739" spans="3:38" x14ac:dyDescent="0.2">
      <c r="C739" s="291"/>
      <c r="D739" s="251"/>
      <c r="E739" s="140">
        <v>0</v>
      </c>
      <c r="F739" s="174" t="s">
        <v>989</v>
      </c>
      <c r="G739" s="178">
        <f>VLOOKUP('LP Model'!F739,DATA!$A$5:$C$3656,3,FALSE)</f>
        <v>730</v>
      </c>
      <c r="H739" s="35">
        <v>1</v>
      </c>
      <c r="J739" s="2">
        <v>1</v>
      </c>
      <c r="AL739" s="36"/>
    </row>
    <row r="740" spans="3:38" x14ac:dyDescent="0.2">
      <c r="C740" s="291"/>
      <c r="D740" s="251"/>
      <c r="E740" s="140">
        <v>0</v>
      </c>
      <c r="F740" s="174" t="s">
        <v>990</v>
      </c>
      <c r="G740" s="178">
        <f>VLOOKUP('LP Model'!F740,DATA!$A$5:$C$3656,3,FALSE)</f>
        <v>780</v>
      </c>
      <c r="H740" s="35">
        <v>1</v>
      </c>
      <c r="J740" s="2">
        <v>1</v>
      </c>
      <c r="AL740" s="36"/>
    </row>
    <row r="741" spans="3:38" x14ac:dyDescent="0.2">
      <c r="C741" s="291"/>
      <c r="D741" s="251"/>
      <c r="E741" s="140">
        <v>0</v>
      </c>
      <c r="F741" s="174" t="s">
        <v>991</v>
      </c>
      <c r="G741" s="178">
        <f>VLOOKUP('LP Model'!F741,DATA!$A$5:$C$3656,3,FALSE)</f>
        <v>740</v>
      </c>
      <c r="H741" s="35">
        <v>1</v>
      </c>
      <c r="J741" s="2">
        <v>1</v>
      </c>
      <c r="AL741" s="36"/>
    </row>
    <row r="742" spans="3:38" x14ac:dyDescent="0.2">
      <c r="C742" s="291"/>
      <c r="D742" s="251"/>
      <c r="E742" s="140">
        <v>0</v>
      </c>
      <c r="F742" s="174" t="s">
        <v>992</v>
      </c>
      <c r="G742" s="178">
        <f>VLOOKUP('LP Model'!F742,DATA!$A$5:$C$3656,3,FALSE)</f>
        <v>790</v>
      </c>
      <c r="H742" s="35">
        <v>1</v>
      </c>
      <c r="J742" s="2">
        <v>1</v>
      </c>
      <c r="AL742" s="36"/>
    </row>
    <row r="743" spans="3:38" x14ac:dyDescent="0.2">
      <c r="C743" s="291"/>
      <c r="D743" s="251"/>
      <c r="E743" s="140">
        <v>0</v>
      </c>
      <c r="F743" s="174" t="s">
        <v>993</v>
      </c>
      <c r="G743" s="178">
        <f>VLOOKUP('LP Model'!F743,DATA!$A$5:$C$3656,3,FALSE)</f>
        <v>740</v>
      </c>
      <c r="H743" s="35">
        <v>1</v>
      </c>
      <c r="J743" s="2">
        <v>1</v>
      </c>
      <c r="AL743" s="36"/>
    </row>
    <row r="744" spans="3:38" x14ac:dyDescent="0.2">
      <c r="C744" s="291"/>
      <c r="D744" s="251"/>
      <c r="E744" s="140">
        <v>0</v>
      </c>
      <c r="F744" s="174" t="s">
        <v>994</v>
      </c>
      <c r="G744" s="178">
        <f>VLOOKUP('LP Model'!F744,DATA!$A$5:$C$3656,3,FALSE)</f>
        <v>790</v>
      </c>
      <c r="H744" s="35">
        <v>1</v>
      </c>
      <c r="J744" s="2">
        <v>1</v>
      </c>
      <c r="AL744" s="36"/>
    </row>
    <row r="745" spans="3:38" x14ac:dyDescent="0.2">
      <c r="C745" s="291"/>
      <c r="D745" s="251"/>
      <c r="E745" s="140">
        <v>0</v>
      </c>
      <c r="F745" s="174" t="s">
        <v>995</v>
      </c>
      <c r="G745" s="178">
        <f>VLOOKUP('LP Model'!F745,DATA!$A$5:$C$3656,3,FALSE)</f>
        <v>680</v>
      </c>
      <c r="H745" s="35">
        <v>1</v>
      </c>
      <c r="J745" s="2">
        <v>1</v>
      </c>
      <c r="AL745" s="36"/>
    </row>
    <row r="746" spans="3:38" x14ac:dyDescent="0.2">
      <c r="C746" s="291"/>
      <c r="D746" s="251"/>
      <c r="E746" s="140">
        <v>0</v>
      </c>
      <c r="F746" s="174" t="s">
        <v>996</v>
      </c>
      <c r="G746" s="178">
        <f>VLOOKUP('LP Model'!F746,DATA!$A$5:$C$3656,3,FALSE)</f>
        <v>710</v>
      </c>
      <c r="H746" s="35">
        <v>1</v>
      </c>
      <c r="J746" s="2">
        <v>1</v>
      </c>
      <c r="AL746" s="36"/>
    </row>
    <row r="747" spans="3:38" x14ac:dyDescent="0.2">
      <c r="C747" s="291"/>
      <c r="D747" s="251"/>
      <c r="E747" s="140">
        <v>0</v>
      </c>
      <c r="F747" s="174" t="s">
        <v>997</v>
      </c>
      <c r="G747" s="178">
        <f>VLOOKUP('LP Model'!F747,DATA!$A$5:$C$3656,3,FALSE)</f>
        <v>860</v>
      </c>
      <c r="H747" s="35">
        <v>1</v>
      </c>
      <c r="J747" s="2">
        <v>1</v>
      </c>
      <c r="AL747" s="36"/>
    </row>
    <row r="748" spans="3:38" x14ac:dyDescent="0.2">
      <c r="C748" s="291"/>
      <c r="D748" s="251"/>
      <c r="E748" s="140">
        <v>0</v>
      </c>
      <c r="F748" s="174" t="s">
        <v>998</v>
      </c>
      <c r="G748" s="178">
        <f>VLOOKUP('LP Model'!F748,DATA!$A$5:$C$3656,3,FALSE)</f>
        <v>860</v>
      </c>
      <c r="H748" s="35">
        <v>1</v>
      </c>
      <c r="J748" s="2">
        <v>1</v>
      </c>
      <c r="AL748" s="36"/>
    </row>
    <row r="749" spans="3:38" x14ac:dyDescent="0.2">
      <c r="C749" s="291"/>
      <c r="D749" s="251"/>
      <c r="E749" s="140">
        <v>0</v>
      </c>
      <c r="F749" s="174" t="s">
        <v>999</v>
      </c>
      <c r="G749" s="178">
        <f>VLOOKUP('LP Model'!F749,DATA!$A$5:$C$3656,3,FALSE)</f>
        <v>860</v>
      </c>
      <c r="H749" s="35">
        <v>1</v>
      </c>
      <c r="J749" s="2">
        <v>1</v>
      </c>
      <c r="AL749" s="36"/>
    </row>
    <row r="750" spans="3:38" x14ac:dyDescent="0.2">
      <c r="C750" s="291"/>
      <c r="D750" s="251"/>
      <c r="E750" s="140">
        <v>0</v>
      </c>
      <c r="F750" s="174" t="s">
        <v>1000</v>
      </c>
      <c r="G750" s="178">
        <f>VLOOKUP('LP Model'!F750,DATA!$A$5:$C$3656,3,FALSE)</f>
        <v>860</v>
      </c>
      <c r="H750" s="35">
        <v>1</v>
      </c>
      <c r="J750" s="2">
        <v>1</v>
      </c>
      <c r="AL750" s="36"/>
    </row>
    <row r="751" spans="3:38" x14ac:dyDescent="0.2">
      <c r="C751" s="291"/>
      <c r="D751" s="251"/>
      <c r="E751" s="140">
        <v>0</v>
      </c>
      <c r="F751" s="174" t="s">
        <v>1001</v>
      </c>
      <c r="G751" s="178">
        <f>VLOOKUP('LP Model'!F751,DATA!$A$5:$C$3656,3,FALSE)</f>
        <v>860</v>
      </c>
      <c r="H751" s="35">
        <v>1</v>
      </c>
      <c r="J751" s="2">
        <v>1</v>
      </c>
      <c r="AL751" s="36"/>
    </row>
    <row r="752" spans="3:38" x14ac:dyDescent="0.2">
      <c r="C752" s="291"/>
      <c r="D752" s="251"/>
      <c r="E752" s="140">
        <v>0</v>
      </c>
      <c r="F752" s="174" t="s">
        <v>1002</v>
      </c>
      <c r="G752" s="178">
        <f>VLOOKUP('LP Model'!F752,DATA!$A$5:$C$3656,3,FALSE)</f>
        <v>960</v>
      </c>
      <c r="H752" s="35">
        <v>1</v>
      </c>
      <c r="J752" s="2">
        <v>1</v>
      </c>
      <c r="AL752" s="36"/>
    </row>
    <row r="753" spans="3:38" x14ac:dyDescent="0.2">
      <c r="C753" s="291"/>
      <c r="D753" s="251"/>
      <c r="E753" s="140">
        <v>0</v>
      </c>
      <c r="F753" s="174" t="s">
        <v>1003</v>
      </c>
      <c r="G753" s="178">
        <f>VLOOKUP('LP Model'!F753,DATA!$A$5:$C$3656,3,FALSE)</f>
        <v>960</v>
      </c>
      <c r="H753" s="35">
        <v>1</v>
      </c>
      <c r="J753" s="2">
        <v>1</v>
      </c>
      <c r="AL753" s="36"/>
    </row>
    <row r="754" spans="3:38" x14ac:dyDescent="0.2">
      <c r="C754" s="291"/>
      <c r="D754" s="251"/>
      <c r="E754" s="140">
        <v>0</v>
      </c>
      <c r="F754" s="174" t="s">
        <v>1004</v>
      </c>
      <c r="G754" s="178">
        <f>VLOOKUP('LP Model'!F754,DATA!$A$5:$C$3656,3,FALSE)</f>
        <v>960</v>
      </c>
      <c r="H754" s="35">
        <v>1</v>
      </c>
      <c r="J754" s="2">
        <v>1</v>
      </c>
      <c r="AL754" s="36"/>
    </row>
    <row r="755" spans="3:38" x14ac:dyDescent="0.2">
      <c r="C755" s="291"/>
      <c r="D755" s="251"/>
      <c r="E755" s="140">
        <v>0</v>
      </c>
      <c r="F755" s="174" t="s">
        <v>1005</v>
      </c>
      <c r="G755" s="178">
        <f>VLOOKUP('LP Model'!F755,DATA!$A$5:$C$3656,3,FALSE)</f>
        <v>960</v>
      </c>
      <c r="H755" s="35">
        <v>1</v>
      </c>
      <c r="J755" s="2">
        <v>1</v>
      </c>
      <c r="AL755" s="36"/>
    </row>
    <row r="756" spans="3:38" x14ac:dyDescent="0.2">
      <c r="C756" s="291"/>
      <c r="D756" s="251"/>
      <c r="E756" s="140">
        <v>0</v>
      </c>
      <c r="F756" s="174" t="s">
        <v>1006</v>
      </c>
      <c r="G756" s="178">
        <f>VLOOKUP('LP Model'!F756,DATA!$A$5:$C$3656,3,FALSE)</f>
        <v>960</v>
      </c>
      <c r="H756" s="35">
        <v>1</v>
      </c>
      <c r="J756" s="2">
        <v>1</v>
      </c>
      <c r="AL756" s="36"/>
    </row>
    <row r="757" spans="3:38" x14ac:dyDescent="0.2">
      <c r="C757" s="291"/>
      <c r="D757" s="251"/>
      <c r="E757" s="140">
        <v>0</v>
      </c>
      <c r="F757" s="174" t="s">
        <v>1007</v>
      </c>
      <c r="G757" s="178">
        <f>VLOOKUP('LP Model'!F757,DATA!$A$5:$C$3656,3,FALSE)</f>
        <v>870</v>
      </c>
      <c r="H757" s="35">
        <v>1</v>
      </c>
      <c r="J757" s="2">
        <v>1</v>
      </c>
      <c r="AL757" s="36"/>
    </row>
    <row r="758" spans="3:38" x14ac:dyDescent="0.2">
      <c r="C758" s="291"/>
      <c r="D758" s="251"/>
      <c r="E758" s="140">
        <v>0</v>
      </c>
      <c r="F758" s="174" t="s">
        <v>1008</v>
      </c>
      <c r="G758" s="178">
        <f>VLOOKUP('LP Model'!F758,DATA!$A$5:$C$3656,3,FALSE)</f>
        <v>960</v>
      </c>
      <c r="H758" s="35">
        <v>1</v>
      </c>
      <c r="J758" s="2">
        <v>1</v>
      </c>
      <c r="AL758" s="36"/>
    </row>
    <row r="759" spans="3:38" x14ac:dyDescent="0.2">
      <c r="C759" s="291"/>
      <c r="D759" s="251"/>
      <c r="E759" s="140">
        <v>0</v>
      </c>
      <c r="F759" s="174" t="s">
        <v>1009</v>
      </c>
      <c r="G759" s="178">
        <f>VLOOKUP('LP Model'!F759,DATA!$A$5:$C$3656,3,FALSE)</f>
        <v>960</v>
      </c>
      <c r="H759" s="35">
        <v>1</v>
      </c>
      <c r="J759" s="2">
        <v>1</v>
      </c>
      <c r="AL759" s="36"/>
    </row>
    <row r="760" spans="3:38" x14ac:dyDescent="0.2">
      <c r="C760" s="291"/>
      <c r="D760" s="251"/>
      <c r="E760" s="140">
        <v>0</v>
      </c>
      <c r="F760" s="174" t="s">
        <v>1010</v>
      </c>
      <c r="G760" s="178">
        <f>VLOOKUP('LP Model'!F760,DATA!$A$5:$C$3656,3,FALSE)</f>
        <v>960</v>
      </c>
      <c r="H760" s="35">
        <v>1</v>
      </c>
      <c r="J760" s="2">
        <v>1</v>
      </c>
      <c r="AL760" s="36"/>
    </row>
    <row r="761" spans="3:38" x14ac:dyDescent="0.2">
      <c r="C761" s="291"/>
      <c r="D761" s="251"/>
      <c r="E761" s="140">
        <v>0</v>
      </c>
      <c r="F761" s="174" t="s">
        <v>1011</v>
      </c>
      <c r="G761" s="178">
        <f>VLOOKUP('LP Model'!F761,DATA!$A$5:$C$3656,3,FALSE)</f>
        <v>1010</v>
      </c>
      <c r="H761" s="35">
        <v>1</v>
      </c>
      <c r="J761" s="2">
        <v>1</v>
      </c>
      <c r="AL761" s="36"/>
    </row>
    <row r="762" spans="3:38" x14ac:dyDescent="0.2">
      <c r="C762" s="291"/>
      <c r="D762" s="251"/>
      <c r="E762" s="140">
        <v>0</v>
      </c>
      <c r="F762" s="174" t="s">
        <v>1012</v>
      </c>
      <c r="G762" s="178">
        <f>VLOOKUP('LP Model'!F762,DATA!$A$5:$C$3656,3,FALSE)</f>
        <v>1040</v>
      </c>
      <c r="H762" s="35">
        <v>1</v>
      </c>
      <c r="J762" s="2">
        <v>1</v>
      </c>
      <c r="AL762" s="36"/>
    </row>
    <row r="763" spans="3:38" x14ac:dyDescent="0.2">
      <c r="C763" s="291"/>
      <c r="D763" s="251"/>
      <c r="E763" s="140">
        <v>0</v>
      </c>
      <c r="F763" s="174" t="s">
        <v>1013</v>
      </c>
      <c r="G763" s="178">
        <f>VLOOKUP('LP Model'!F763,DATA!$A$5:$C$3656,3,FALSE)</f>
        <v>800</v>
      </c>
      <c r="H763" s="35">
        <v>1</v>
      </c>
      <c r="J763" s="2">
        <v>1</v>
      </c>
      <c r="AL763" s="36"/>
    </row>
    <row r="764" spans="3:38" x14ac:dyDescent="0.2">
      <c r="C764" s="291"/>
      <c r="D764" s="251"/>
      <c r="E764" s="140">
        <v>0</v>
      </c>
      <c r="F764" s="174" t="s">
        <v>1014</v>
      </c>
      <c r="G764" s="178">
        <f>VLOOKUP('LP Model'!F764,DATA!$A$5:$C$3656,3,FALSE)</f>
        <v>750</v>
      </c>
      <c r="H764" s="35">
        <v>1</v>
      </c>
      <c r="J764" s="2">
        <v>1</v>
      </c>
      <c r="AL764" s="36"/>
    </row>
    <row r="765" spans="3:38" x14ac:dyDescent="0.2">
      <c r="C765" s="291"/>
      <c r="D765" s="251"/>
      <c r="E765" s="140">
        <v>0</v>
      </c>
      <c r="F765" s="174" t="s">
        <v>1015</v>
      </c>
      <c r="G765" s="178">
        <f>VLOOKUP('LP Model'!F765,DATA!$A$5:$C$3656,3,FALSE)</f>
        <v>780</v>
      </c>
      <c r="H765" s="35">
        <v>1</v>
      </c>
      <c r="J765" s="2">
        <v>1</v>
      </c>
      <c r="AL765" s="36"/>
    </row>
    <row r="766" spans="3:38" x14ac:dyDescent="0.2">
      <c r="C766" s="291"/>
      <c r="D766" s="251"/>
      <c r="E766" s="140">
        <v>0</v>
      </c>
      <c r="F766" s="174" t="s">
        <v>1016</v>
      </c>
      <c r="G766" s="178">
        <f>VLOOKUP('LP Model'!F766,DATA!$A$5:$C$3656,3,FALSE)</f>
        <v>830</v>
      </c>
      <c r="H766" s="35">
        <v>1</v>
      </c>
      <c r="J766" s="2">
        <v>1</v>
      </c>
      <c r="AL766" s="36"/>
    </row>
    <row r="767" spans="3:38" x14ac:dyDescent="0.2">
      <c r="C767" s="291"/>
      <c r="D767" s="251"/>
      <c r="E767" s="140">
        <v>0</v>
      </c>
      <c r="F767" s="174" t="s">
        <v>1017</v>
      </c>
      <c r="G767" s="178">
        <f>VLOOKUP('LP Model'!F767,DATA!$A$5:$C$3656,3,FALSE)</f>
        <v>830</v>
      </c>
      <c r="H767" s="35">
        <v>1</v>
      </c>
      <c r="J767" s="2">
        <v>1</v>
      </c>
      <c r="AL767" s="36"/>
    </row>
    <row r="768" spans="3:38" x14ac:dyDescent="0.2">
      <c r="C768" s="291"/>
      <c r="D768" s="251"/>
      <c r="E768" s="140">
        <v>0</v>
      </c>
      <c r="F768" s="174" t="s">
        <v>1018</v>
      </c>
      <c r="G768" s="178">
        <f>VLOOKUP('LP Model'!F768,DATA!$A$5:$C$3656,3,FALSE)</f>
        <v>880</v>
      </c>
      <c r="H768" s="35">
        <v>1</v>
      </c>
      <c r="J768" s="2">
        <v>1</v>
      </c>
      <c r="AL768" s="36"/>
    </row>
    <row r="769" spans="3:38" x14ac:dyDescent="0.2">
      <c r="C769" s="291"/>
      <c r="D769" s="251"/>
      <c r="E769" s="140">
        <v>0</v>
      </c>
      <c r="F769" s="174" t="s">
        <v>1019</v>
      </c>
      <c r="G769" s="178">
        <f>VLOOKUP('LP Model'!F769,DATA!$A$5:$C$3656,3,FALSE)</f>
        <v>850</v>
      </c>
      <c r="H769" s="35">
        <v>1</v>
      </c>
      <c r="J769" s="2">
        <v>1</v>
      </c>
      <c r="AL769" s="36"/>
    </row>
    <row r="770" spans="3:38" x14ac:dyDescent="0.2">
      <c r="C770" s="291"/>
      <c r="D770" s="251"/>
      <c r="E770" s="140">
        <v>0</v>
      </c>
      <c r="F770" s="174" t="s">
        <v>1020</v>
      </c>
      <c r="G770" s="178">
        <f>VLOOKUP('LP Model'!F770,DATA!$A$5:$C$3656,3,FALSE)</f>
        <v>900</v>
      </c>
      <c r="H770" s="35">
        <v>1</v>
      </c>
      <c r="J770" s="2">
        <v>1</v>
      </c>
      <c r="AL770" s="36"/>
    </row>
    <row r="771" spans="3:38" x14ac:dyDescent="0.2">
      <c r="C771" s="291"/>
      <c r="D771" s="251"/>
      <c r="E771" s="140">
        <v>0</v>
      </c>
      <c r="F771" s="174" t="s">
        <v>1021</v>
      </c>
      <c r="G771" s="178">
        <f>VLOOKUP('LP Model'!F771,DATA!$A$5:$C$3656,3,FALSE)</f>
        <v>560</v>
      </c>
      <c r="H771" s="35">
        <v>1</v>
      </c>
      <c r="J771" s="2">
        <v>1</v>
      </c>
      <c r="AL771" s="36"/>
    </row>
    <row r="772" spans="3:38" x14ac:dyDescent="0.2">
      <c r="C772" s="291"/>
      <c r="D772" s="251"/>
      <c r="E772" s="140">
        <v>0</v>
      </c>
      <c r="F772" s="174" t="s">
        <v>1022</v>
      </c>
      <c r="G772" s="178">
        <f>VLOOKUP('LP Model'!F772,DATA!$A$5:$C$3656,3,FALSE)</f>
        <v>560</v>
      </c>
      <c r="H772" s="35">
        <v>1</v>
      </c>
      <c r="J772" s="2">
        <v>1</v>
      </c>
      <c r="AL772" s="36"/>
    </row>
    <row r="773" spans="3:38" x14ac:dyDescent="0.2">
      <c r="C773" s="291"/>
      <c r="D773" s="251"/>
      <c r="E773" s="140">
        <v>0</v>
      </c>
      <c r="F773" s="174" t="s">
        <v>1023</v>
      </c>
      <c r="G773" s="178">
        <f>VLOOKUP('LP Model'!F773,DATA!$A$5:$C$3656,3,FALSE)</f>
        <v>550</v>
      </c>
      <c r="H773" s="35">
        <v>1</v>
      </c>
      <c r="J773" s="2">
        <v>1</v>
      </c>
      <c r="AL773" s="36"/>
    </row>
    <row r="774" spans="3:38" x14ac:dyDescent="0.2">
      <c r="C774" s="291"/>
      <c r="D774" s="251"/>
      <c r="E774" s="140">
        <v>0</v>
      </c>
      <c r="F774" s="174" t="s">
        <v>1024</v>
      </c>
      <c r="G774" s="178">
        <f>VLOOKUP('LP Model'!F774,DATA!$A$5:$C$3656,3,FALSE)</f>
        <v>700</v>
      </c>
      <c r="H774" s="35">
        <v>1</v>
      </c>
      <c r="J774" s="2">
        <v>1</v>
      </c>
      <c r="AL774" s="36"/>
    </row>
    <row r="775" spans="3:38" x14ac:dyDescent="0.2">
      <c r="C775" s="291"/>
      <c r="D775" s="251"/>
      <c r="E775" s="140">
        <v>0</v>
      </c>
      <c r="F775" s="174" t="s">
        <v>1025</v>
      </c>
      <c r="G775" s="178">
        <f>VLOOKUP('LP Model'!F775,DATA!$A$5:$C$3656,3,FALSE)</f>
        <v>800</v>
      </c>
      <c r="H775" s="35">
        <v>1</v>
      </c>
      <c r="J775" s="2">
        <v>1</v>
      </c>
      <c r="AL775" s="36"/>
    </row>
    <row r="776" spans="3:38" x14ac:dyDescent="0.2">
      <c r="C776" s="291"/>
      <c r="D776" s="251"/>
      <c r="E776" s="140">
        <v>0</v>
      </c>
      <c r="F776" s="174" t="s">
        <v>1026</v>
      </c>
      <c r="G776" s="178">
        <f>VLOOKUP('LP Model'!F776,DATA!$A$5:$C$3656,3,FALSE)</f>
        <v>850</v>
      </c>
      <c r="H776" s="35">
        <v>1</v>
      </c>
      <c r="J776" s="2">
        <v>1</v>
      </c>
      <c r="AL776" s="36"/>
    </row>
    <row r="777" spans="3:38" x14ac:dyDescent="0.2">
      <c r="C777" s="291"/>
      <c r="D777" s="251"/>
      <c r="E777" s="140">
        <v>0</v>
      </c>
      <c r="F777" s="174" t="s">
        <v>1027</v>
      </c>
      <c r="G777" s="178">
        <f>VLOOKUP('LP Model'!F777,DATA!$A$5:$C$3656,3,FALSE)</f>
        <v>570</v>
      </c>
      <c r="H777" s="35">
        <v>1</v>
      </c>
      <c r="J777" s="2">
        <v>1</v>
      </c>
      <c r="AL777" s="36"/>
    </row>
    <row r="778" spans="3:38" x14ac:dyDescent="0.2">
      <c r="C778" s="291"/>
      <c r="D778" s="251"/>
      <c r="E778" s="140">
        <v>0</v>
      </c>
      <c r="F778" s="174" t="s">
        <v>1028</v>
      </c>
      <c r="G778" s="178">
        <f>VLOOKUP('LP Model'!F778,DATA!$A$5:$C$3656,3,FALSE)</f>
        <v>590</v>
      </c>
      <c r="H778" s="35">
        <v>1</v>
      </c>
      <c r="J778" s="2">
        <v>1</v>
      </c>
      <c r="AL778" s="36"/>
    </row>
    <row r="779" spans="3:38" x14ac:dyDescent="0.2">
      <c r="C779" s="291"/>
      <c r="D779" s="251"/>
      <c r="E779" s="140">
        <v>0</v>
      </c>
      <c r="F779" s="174" t="s">
        <v>1029</v>
      </c>
      <c r="G779" s="178">
        <f>VLOOKUP('LP Model'!F779,DATA!$A$5:$C$3656,3,FALSE)</f>
        <v>640</v>
      </c>
      <c r="H779" s="35">
        <v>1</v>
      </c>
      <c r="J779" s="2">
        <v>1</v>
      </c>
      <c r="AL779" s="36"/>
    </row>
    <row r="780" spans="3:38" x14ac:dyDescent="0.2">
      <c r="C780" s="291"/>
      <c r="D780" s="251"/>
      <c r="E780" s="140">
        <v>0</v>
      </c>
      <c r="F780" s="174" t="s">
        <v>1030</v>
      </c>
      <c r="G780" s="178">
        <f>VLOOKUP('LP Model'!F780,DATA!$A$5:$C$3656,3,FALSE)</f>
        <v>670</v>
      </c>
      <c r="H780" s="35">
        <v>1</v>
      </c>
      <c r="J780" s="2">
        <v>1</v>
      </c>
      <c r="AL780" s="36"/>
    </row>
    <row r="781" spans="3:38" x14ac:dyDescent="0.2">
      <c r="C781" s="291"/>
      <c r="D781" s="251"/>
      <c r="E781" s="140">
        <v>0</v>
      </c>
      <c r="F781" s="174" t="s">
        <v>1031</v>
      </c>
      <c r="G781" s="178">
        <f>VLOOKUP('LP Model'!F781,DATA!$A$5:$C$3656,3,FALSE)</f>
        <v>700</v>
      </c>
      <c r="H781" s="35">
        <v>1</v>
      </c>
      <c r="J781" s="2">
        <v>1</v>
      </c>
      <c r="AL781" s="36"/>
    </row>
    <row r="782" spans="3:38" x14ac:dyDescent="0.2">
      <c r="C782" s="291"/>
      <c r="D782" s="251"/>
      <c r="E782" s="140">
        <v>0</v>
      </c>
      <c r="F782" s="174" t="s">
        <v>1032</v>
      </c>
      <c r="G782" s="178">
        <f>VLOOKUP('LP Model'!F782,DATA!$A$5:$C$3656,3,FALSE)</f>
        <v>850</v>
      </c>
      <c r="H782" s="35">
        <v>1</v>
      </c>
      <c r="J782" s="2">
        <v>1</v>
      </c>
      <c r="AL782" s="36"/>
    </row>
    <row r="783" spans="3:38" x14ac:dyDescent="0.2">
      <c r="C783" s="291"/>
      <c r="D783" s="251"/>
      <c r="E783" s="140">
        <v>0</v>
      </c>
      <c r="F783" s="174" t="s">
        <v>1033</v>
      </c>
      <c r="G783" s="178">
        <f>VLOOKUP('LP Model'!F783,DATA!$A$5:$C$3656,3,FALSE)</f>
        <v>640</v>
      </c>
      <c r="H783" s="35">
        <v>1</v>
      </c>
      <c r="J783" s="2">
        <v>1</v>
      </c>
      <c r="AL783" s="36"/>
    </row>
    <row r="784" spans="3:38" x14ac:dyDescent="0.2">
      <c r="C784" s="291"/>
      <c r="D784" s="251"/>
      <c r="E784" s="140">
        <v>0</v>
      </c>
      <c r="F784" s="174" t="s">
        <v>1034</v>
      </c>
      <c r="G784" s="178">
        <f>VLOOKUP('LP Model'!F784,DATA!$A$5:$C$3656,3,FALSE)</f>
        <v>670</v>
      </c>
      <c r="H784" s="35">
        <v>1</v>
      </c>
      <c r="J784" s="2">
        <v>1</v>
      </c>
      <c r="AL784" s="36"/>
    </row>
    <row r="785" spans="3:38" x14ac:dyDescent="0.2">
      <c r="C785" s="291"/>
      <c r="D785" s="251"/>
      <c r="E785" s="140">
        <v>0</v>
      </c>
      <c r="F785" s="174" t="s">
        <v>1035</v>
      </c>
      <c r="G785" s="178">
        <f>VLOOKUP('LP Model'!F785,DATA!$A$5:$C$3656,3,FALSE)</f>
        <v>700</v>
      </c>
      <c r="H785" s="35">
        <v>1</v>
      </c>
      <c r="J785" s="2">
        <v>1</v>
      </c>
      <c r="AL785" s="36"/>
    </row>
    <row r="786" spans="3:38" x14ac:dyDescent="0.2">
      <c r="C786" s="291"/>
      <c r="D786" s="251"/>
      <c r="E786" s="140">
        <v>0</v>
      </c>
      <c r="F786" s="174" t="s">
        <v>1036</v>
      </c>
      <c r="G786" s="178">
        <f>VLOOKUP('LP Model'!F786,DATA!$A$5:$C$3656,3,FALSE)</f>
        <v>1000</v>
      </c>
      <c r="H786" s="35">
        <v>1</v>
      </c>
      <c r="J786" s="2">
        <v>1</v>
      </c>
      <c r="AL786" s="36"/>
    </row>
    <row r="787" spans="3:38" x14ac:dyDescent="0.2">
      <c r="C787" s="291"/>
      <c r="D787" s="251"/>
      <c r="E787" s="140">
        <v>0</v>
      </c>
      <c r="F787" s="174" t="s">
        <v>1037</v>
      </c>
      <c r="G787" s="178">
        <f>VLOOKUP('LP Model'!F787,DATA!$A$5:$C$3656,3,FALSE)</f>
        <v>770</v>
      </c>
      <c r="H787" s="35">
        <v>1</v>
      </c>
      <c r="J787" s="2">
        <v>1</v>
      </c>
      <c r="AL787" s="36"/>
    </row>
    <row r="788" spans="3:38" x14ac:dyDescent="0.2">
      <c r="C788" s="291"/>
      <c r="D788" s="251"/>
      <c r="E788" s="140">
        <v>0</v>
      </c>
      <c r="F788" s="174" t="s">
        <v>1038</v>
      </c>
      <c r="G788" s="178">
        <f>VLOOKUP('LP Model'!F788,DATA!$A$5:$C$3656,3,FALSE)</f>
        <v>820</v>
      </c>
      <c r="H788" s="35">
        <v>1</v>
      </c>
      <c r="J788" s="2">
        <v>1</v>
      </c>
      <c r="AL788" s="36"/>
    </row>
    <row r="789" spans="3:38" x14ac:dyDescent="0.2">
      <c r="C789" s="291"/>
      <c r="D789" s="251"/>
      <c r="E789" s="140">
        <v>0</v>
      </c>
      <c r="F789" s="174" t="s">
        <v>1039</v>
      </c>
      <c r="G789" s="178">
        <f>VLOOKUP('LP Model'!F789,DATA!$A$5:$C$3656,3,FALSE)</f>
        <v>780</v>
      </c>
      <c r="H789" s="35">
        <v>1</v>
      </c>
      <c r="J789" s="2">
        <v>1</v>
      </c>
      <c r="AL789" s="36"/>
    </row>
    <row r="790" spans="3:38" x14ac:dyDescent="0.2">
      <c r="C790" s="291"/>
      <c r="D790" s="251"/>
      <c r="E790" s="140">
        <v>0</v>
      </c>
      <c r="F790" s="174" t="s">
        <v>1040</v>
      </c>
      <c r="G790" s="178">
        <f>VLOOKUP('LP Model'!F790,DATA!$A$5:$C$3656,3,FALSE)</f>
        <v>830</v>
      </c>
      <c r="H790" s="35">
        <v>1</v>
      </c>
      <c r="J790" s="2">
        <v>1</v>
      </c>
      <c r="AL790" s="36"/>
    </row>
    <row r="791" spans="3:38" x14ac:dyDescent="0.2">
      <c r="C791" s="291"/>
      <c r="D791" s="251"/>
      <c r="E791" s="140">
        <v>0</v>
      </c>
      <c r="F791" s="174" t="s">
        <v>1041</v>
      </c>
      <c r="G791" s="178">
        <f>VLOOKUP('LP Model'!F791,DATA!$A$5:$C$3656,3,FALSE)</f>
        <v>780</v>
      </c>
      <c r="H791" s="35">
        <v>1</v>
      </c>
      <c r="J791" s="2">
        <v>1</v>
      </c>
      <c r="AL791" s="36"/>
    </row>
    <row r="792" spans="3:38" x14ac:dyDescent="0.2">
      <c r="C792" s="291"/>
      <c r="D792" s="251"/>
      <c r="E792" s="140">
        <v>0</v>
      </c>
      <c r="F792" s="174" t="s">
        <v>1042</v>
      </c>
      <c r="G792" s="178">
        <f>VLOOKUP('LP Model'!F792,DATA!$A$5:$C$3656,3,FALSE)</f>
        <v>830</v>
      </c>
      <c r="H792" s="35">
        <v>1</v>
      </c>
      <c r="J792" s="2">
        <v>1</v>
      </c>
      <c r="AL792" s="36"/>
    </row>
    <row r="793" spans="3:38" x14ac:dyDescent="0.2">
      <c r="C793" s="291"/>
      <c r="D793" s="251"/>
      <c r="E793" s="140">
        <v>0</v>
      </c>
      <c r="F793" s="174" t="s">
        <v>1043</v>
      </c>
      <c r="G793" s="178">
        <f>VLOOKUP('LP Model'!F793,DATA!$A$5:$C$3656,3,FALSE)</f>
        <v>720</v>
      </c>
      <c r="H793" s="35">
        <v>1</v>
      </c>
      <c r="J793" s="2">
        <v>1</v>
      </c>
      <c r="AL793" s="36"/>
    </row>
    <row r="794" spans="3:38" x14ac:dyDescent="0.2">
      <c r="C794" s="291"/>
      <c r="D794" s="251"/>
      <c r="E794" s="140">
        <v>0</v>
      </c>
      <c r="F794" s="174" t="s">
        <v>1044</v>
      </c>
      <c r="G794" s="178">
        <f>VLOOKUP('LP Model'!F794,DATA!$A$5:$C$3656,3,FALSE)</f>
        <v>750</v>
      </c>
      <c r="H794" s="35">
        <v>1</v>
      </c>
      <c r="J794" s="2">
        <v>1</v>
      </c>
      <c r="AL794" s="36"/>
    </row>
    <row r="795" spans="3:38" x14ac:dyDescent="0.2">
      <c r="C795" s="291"/>
      <c r="D795" s="251"/>
      <c r="E795" s="140">
        <v>0</v>
      </c>
      <c r="F795" s="174" t="s">
        <v>1045</v>
      </c>
      <c r="G795" s="178">
        <f>VLOOKUP('LP Model'!F795,DATA!$A$5:$C$3656,3,FALSE)</f>
        <v>880</v>
      </c>
      <c r="H795" s="35">
        <v>1</v>
      </c>
      <c r="J795" s="2">
        <v>1</v>
      </c>
      <c r="AL795" s="36"/>
    </row>
    <row r="796" spans="3:38" x14ac:dyDescent="0.2">
      <c r="C796" s="291"/>
      <c r="D796" s="251"/>
      <c r="E796" s="140">
        <v>0</v>
      </c>
      <c r="F796" s="174" t="s">
        <v>1046</v>
      </c>
      <c r="G796" s="178">
        <f>VLOOKUP('LP Model'!F796,DATA!$A$5:$C$3656,3,FALSE)</f>
        <v>880</v>
      </c>
      <c r="H796" s="35">
        <v>1</v>
      </c>
      <c r="J796" s="2">
        <v>1</v>
      </c>
      <c r="AL796" s="36"/>
    </row>
    <row r="797" spans="3:38" x14ac:dyDescent="0.2">
      <c r="C797" s="291"/>
      <c r="D797" s="251"/>
      <c r="E797" s="140">
        <v>0</v>
      </c>
      <c r="F797" s="174" t="s">
        <v>1047</v>
      </c>
      <c r="G797" s="178">
        <f>VLOOKUP('LP Model'!F797,DATA!$A$5:$C$3656,3,FALSE)</f>
        <v>880</v>
      </c>
      <c r="H797" s="35">
        <v>1</v>
      </c>
      <c r="J797" s="2">
        <v>1</v>
      </c>
      <c r="AL797" s="36"/>
    </row>
    <row r="798" spans="3:38" x14ac:dyDescent="0.2">
      <c r="C798" s="291"/>
      <c r="D798" s="251"/>
      <c r="E798" s="140">
        <v>0</v>
      </c>
      <c r="F798" s="174" t="s">
        <v>1048</v>
      </c>
      <c r="G798" s="178">
        <f>VLOOKUP('LP Model'!F798,DATA!$A$5:$C$3656,3,FALSE)</f>
        <v>880</v>
      </c>
      <c r="H798" s="35">
        <v>1</v>
      </c>
      <c r="J798" s="2">
        <v>1</v>
      </c>
      <c r="AL798" s="36"/>
    </row>
    <row r="799" spans="3:38" x14ac:dyDescent="0.2">
      <c r="C799" s="291"/>
      <c r="D799" s="251"/>
      <c r="E799" s="140">
        <v>0</v>
      </c>
      <c r="F799" s="174" t="s">
        <v>1049</v>
      </c>
      <c r="G799" s="178">
        <f>VLOOKUP('LP Model'!F799,DATA!$A$5:$C$3656,3,FALSE)</f>
        <v>880</v>
      </c>
      <c r="H799" s="35">
        <v>1</v>
      </c>
      <c r="J799" s="2">
        <v>1</v>
      </c>
      <c r="AL799" s="36"/>
    </row>
    <row r="800" spans="3:38" x14ac:dyDescent="0.2">
      <c r="C800" s="291"/>
      <c r="D800" s="251"/>
      <c r="E800" s="140">
        <v>0</v>
      </c>
      <c r="F800" s="174" t="s">
        <v>1050</v>
      </c>
      <c r="G800" s="178">
        <f>VLOOKUP('LP Model'!F800,DATA!$A$5:$C$3656,3,FALSE)</f>
        <v>980</v>
      </c>
      <c r="H800" s="35">
        <v>1</v>
      </c>
      <c r="J800" s="2">
        <v>1</v>
      </c>
      <c r="AL800" s="36"/>
    </row>
    <row r="801" spans="3:38" x14ac:dyDescent="0.2">
      <c r="C801" s="291"/>
      <c r="D801" s="251"/>
      <c r="E801" s="140">
        <v>0</v>
      </c>
      <c r="F801" s="174" t="s">
        <v>1051</v>
      </c>
      <c r="G801" s="178">
        <f>VLOOKUP('LP Model'!F801,DATA!$A$5:$C$3656,3,FALSE)</f>
        <v>980</v>
      </c>
      <c r="H801" s="35">
        <v>1</v>
      </c>
      <c r="J801" s="2">
        <v>1</v>
      </c>
      <c r="AL801" s="36"/>
    </row>
    <row r="802" spans="3:38" x14ac:dyDescent="0.2">
      <c r="C802" s="291"/>
      <c r="D802" s="251"/>
      <c r="E802" s="140">
        <v>0</v>
      </c>
      <c r="F802" s="174" t="s">
        <v>1052</v>
      </c>
      <c r="G802" s="178">
        <f>VLOOKUP('LP Model'!F802,DATA!$A$5:$C$3656,3,FALSE)</f>
        <v>980</v>
      </c>
      <c r="H802" s="35">
        <v>1</v>
      </c>
      <c r="J802" s="2">
        <v>1</v>
      </c>
      <c r="AL802" s="36"/>
    </row>
    <row r="803" spans="3:38" x14ac:dyDescent="0.2">
      <c r="C803" s="291"/>
      <c r="D803" s="251"/>
      <c r="E803" s="140">
        <v>0</v>
      </c>
      <c r="F803" s="174" t="s">
        <v>1053</v>
      </c>
      <c r="G803" s="178">
        <f>VLOOKUP('LP Model'!F803,DATA!$A$5:$C$3656,3,FALSE)</f>
        <v>980</v>
      </c>
      <c r="H803" s="35">
        <v>1</v>
      </c>
      <c r="J803" s="2">
        <v>1</v>
      </c>
      <c r="AL803" s="36"/>
    </row>
    <row r="804" spans="3:38" x14ac:dyDescent="0.2">
      <c r="C804" s="291"/>
      <c r="D804" s="251"/>
      <c r="E804" s="140">
        <v>0</v>
      </c>
      <c r="F804" s="174" t="s">
        <v>1054</v>
      </c>
      <c r="G804" s="178">
        <f>VLOOKUP('LP Model'!F804,DATA!$A$5:$C$3656,3,FALSE)</f>
        <v>980</v>
      </c>
      <c r="H804" s="35">
        <v>1</v>
      </c>
      <c r="J804" s="2">
        <v>1</v>
      </c>
      <c r="AL804" s="36"/>
    </row>
    <row r="805" spans="3:38" x14ac:dyDescent="0.2">
      <c r="C805" s="291"/>
      <c r="D805" s="251"/>
      <c r="E805" s="140">
        <v>0</v>
      </c>
      <c r="F805" s="174" t="s">
        <v>1055</v>
      </c>
      <c r="G805" s="178">
        <f>VLOOKUP('LP Model'!F805,DATA!$A$5:$C$3656,3,FALSE)</f>
        <v>890</v>
      </c>
      <c r="H805" s="35">
        <v>1</v>
      </c>
      <c r="J805" s="2">
        <v>1</v>
      </c>
      <c r="AL805" s="36"/>
    </row>
    <row r="806" spans="3:38" x14ac:dyDescent="0.2">
      <c r="C806" s="291"/>
      <c r="D806" s="251"/>
      <c r="E806" s="140">
        <v>0</v>
      </c>
      <c r="F806" s="174" t="s">
        <v>1056</v>
      </c>
      <c r="G806" s="178">
        <f>VLOOKUP('LP Model'!F806,DATA!$A$5:$C$3656,3,FALSE)</f>
        <v>980</v>
      </c>
      <c r="H806" s="35">
        <v>1</v>
      </c>
      <c r="J806" s="2">
        <v>1</v>
      </c>
      <c r="AL806" s="36"/>
    </row>
    <row r="807" spans="3:38" x14ac:dyDescent="0.2">
      <c r="C807" s="291"/>
      <c r="D807" s="251"/>
      <c r="E807" s="140">
        <v>0</v>
      </c>
      <c r="F807" s="174" t="s">
        <v>1057</v>
      </c>
      <c r="G807" s="178">
        <f>VLOOKUP('LP Model'!F807,DATA!$A$5:$C$3656,3,FALSE)</f>
        <v>980</v>
      </c>
      <c r="H807" s="35">
        <v>1</v>
      </c>
      <c r="J807" s="2">
        <v>1</v>
      </c>
      <c r="AL807" s="36"/>
    </row>
    <row r="808" spans="3:38" x14ac:dyDescent="0.2">
      <c r="C808" s="291"/>
      <c r="D808" s="251"/>
      <c r="E808" s="140">
        <v>0</v>
      </c>
      <c r="F808" s="174" t="s">
        <v>1058</v>
      </c>
      <c r="G808" s="178">
        <f>VLOOKUP('LP Model'!F808,DATA!$A$5:$C$3656,3,FALSE)</f>
        <v>980</v>
      </c>
      <c r="H808" s="35">
        <v>1</v>
      </c>
      <c r="J808" s="2">
        <v>1</v>
      </c>
      <c r="AL808" s="36"/>
    </row>
    <row r="809" spans="3:38" x14ac:dyDescent="0.2">
      <c r="C809" s="291"/>
      <c r="D809" s="251"/>
      <c r="E809" s="140">
        <v>0</v>
      </c>
      <c r="F809" s="174" t="s">
        <v>1059</v>
      </c>
      <c r="G809" s="178">
        <f>VLOOKUP('LP Model'!F809,DATA!$A$5:$C$3656,3,FALSE)</f>
        <v>1030</v>
      </c>
      <c r="H809" s="35">
        <v>1</v>
      </c>
      <c r="J809" s="2">
        <v>1</v>
      </c>
      <c r="AL809" s="36"/>
    </row>
    <row r="810" spans="3:38" x14ac:dyDescent="0.2">
      <c r="C810" s="291"/>
      <c r="D810" s="251"/>
      <c r="E810" s="140">
        <v>0</v>
      </c>
      <c r="F810" s="174" t="s">
        <v>1060</v>
      </c>
      <c r="G810" s="178">
        <f>VLOOKUP('LP Model'!F810,DATA!$A$5:$C$3656,3,FALSE)</f>
        <v>1060</v>
      </c>
      <c r="H810" s="35">
        <v>1</v>
      </c>
      <c r="J810" s="2">
        <v>1</v>
      </c>
      <c r="AL810" s="36"/>
    </row>
    <row r="811" spans="3:38" x14ac:dyDescent="0.2">
      <c r="C811" s="291"/>
      <c r="D811" s="251"/>
      <c r="E811" s="140">
        <v>0</v>
      </c>
      <c r="F811" s="174" t="s">
        <v>1061</v>
      </c>
      <c r="G811" s="178">
        <f>VLOOKUP('LP Model'!F811,DATA!$A$5:$C$3656,3,FALSE)</f>
        <v>820</v>
      </c>
      <c r="H811" s="35">
        <v>1</v>
      </c>
      <c r="J811" s="2">
        <v>1</v>
      </c>
      <c r="AL811" s="36"/>
    </row>
    <row r="812" spans="3:38" x14ac:dyDescent="0.2">
      <c r="C812" s="291"/>
      <c r="D812" s="251"/>
      <c r="E812" s="140">
        <v>0</v>
      </c>
      <c r="F812" s="174" t="s">
        <v>1062</v>
      </c>
      <c r="G812" s="178">
        <f>VLOOKUP('LP Model'!F812,DATA!$A$5:$C$3656,3,FALSE)</f>
        <v>770</v>
      </c>
      <c r="H812" s="35">
        <v>1</v>
      </c>
      <c r="J812" s="2">
        <v>1</v>
      </c>
      <c r="AL812" s="36"/>
    </row>
    <row r="813" spans="3:38" x14ac:dyDescent="0.2">
      <c r="C813" s="291"/>
      <c r="D813" s="251"/>
      <c r="E813" s="140">
        <v>0</v>
      </c>
      <c r="F813" s="174" t="s">
        <v>1063</v>
      </c>
      <c r="G813" s="178">
        <f>VLOOKUP('LP Model'!F813,DATA!$A$5:$C$3656,3,FALSE)</f>
        <v>800</v>
      </c>
      <c r="H813" s="35">
        <v>1</v>
      </c>
      <c r="J813" s="2">
        <v>1</v>
      </c>
      <c r="AL813" s="36"/>
    </row>
    <row r="814" spans="3:38" x14ac:dyDescent="0.2">
      <c r="C814" s="291"/>
      <c r="D814" s="251"/>
      <c r="E814" s="140">
        <v>0</v>
      </c>
      <c r="F814" s="174" t="s">
        <v>1064</v>
      </c>
      <c r="G814" s="178">
        <f>VLOOKUP('LP Model'!F814,DATA!$A$5:$C$3656,3,FALSE)</f>
        <v>850</v>
      </c>
      <c r="H814" s="35">
        <v>1</v>
      </c>
      <c r="J814" s="2">
        <v>1</v>
      </c>
      <c r="AL814" s="36"/>
    </row>
    <row r="815" spans="3:38" x14ac:dyDescent="0.2">
      <c r="C815" s="291"/>
      <c r="D815" s="251"/>
      <c r="E815" s="140">
        <v>0</v>
      </c>
      <c r="F815" s="174" t="s">
        <v>1065</v>
      </c>
      <c r="G815" s="178">
        <f>VLOOKUP('LP Model'!F815,DATA!$A$5:$C$3656,3,FALSE)</f>
        <v>850</v>
      </c>
      <c r="H815" s="35">
        <v>1</v>
      </c>
      <c r="J815" s="2">
        <v>1</v>
      </c>
      <c r="AL815" s="36"/>
    </row>
    <row r="816" spans="3:38" x14ac:dyDescent="0.2">
      <c r="C816" s="291"/>
      <c r="D816" s="251"/>
      <c r="E816" s="140">
        <v>0</v>
      </c>
      <c r="F816" s="174" t="s">
        <v>1066</v>
      </c>
      <c r="G816" s="178">
        <f>VLOOKUP('LP Model'!F816,DATA!$A$5:$C$3656,3,FALSE)</f>
        <v>900</v>
      </c>
      <c r="H816" s="35">
        <v>1</v>
      </c>
      <c r="J816" s="2">
        <v>1</v>
      </c>
      <c r="AL816" s="36"/>
    </row>
    <row r="817" spans="3:38" x14ac:dyDescent="0.2">
      <c r="C817" s="291"/>
      <c r="D817" s="251"/>
      <c r="E817" s="140">
        <v>0</v>
      </c>
      <c r="F817" s="174" t="s">
        <v>1067</v>
      </c>
      <c r="G817" s="178">
        <f>VLOOKUP('LP Model'!F817,DATA!$A$5:$C$3656,3,FALSE)</f>
        <v>870</v>
      </c>
      <c r="H817" s="35">
        <v>1</v>
      </c>
      <c r="J817" s="2">
        <v>1</v>
      </c>
      <c r="AL817" s="36"/>
    </row>
    <row r="818" spans="3:38" x14ac:dyDescent="0.2">
      <c r="C818" s="291"/>
      <c r="D818" s="251"/>
      <c r="E818" s="140">
        <v>0</v>
      </c>
      <c r="F818" s="174" t="s">
        <v>1068</v>
      </c>
      <c r="G818" s="178">
        <f>VLOOKUP('LP Model'!F818,DATA!$A$5:$C$3656,3,FALSE)</f>
        <v>920</v>
      </c>
      <c r="H818" s="35">
        <v>1</v>
      </c>
      <c r="J818" s="2">
        <v>1</v>
      </c>
      <c r="AL818" s="36"/>
    </row>
    <row r="819" spans="3:38" x14ac:dyDescent="0.2">
      <c r="C819" s="291"/>
      <c r="D819" s="251"/>
      <c r="E819" s="140">
        <v>0</v>
      </c>
      <c r="F819" s="174" t="s">
        <v>1069</v>
      </c>
      <c r="G819" s="178">
        <f>VLOOKUP('LP Model'!F819,DATA!$A$5:$C$3656,3,FALSE)</f>
        <v>550</v>
      </c>
      <c r="H819" s="35">
        <v>1</v>
      </c>
      <c r="J819" s="2">
        <v>1</v>
      </c>
      <c r="AL819" s="36"/>
    </row>
    <row r="820" spans="3:38" x14ac:dyDescent="0.2">
      <c r="C820" s="291"/>
      <c r="D820" s="251"/>
      <c r="E820" s="140">
        <v>0</v>
      </c>
      <c r="F820" s="174" t="s">
        <v>1070</v>
      </c>
      <c r="G820" s="178">
        <f>VLOOKUP('LP Model'!F820,DATA!$A$5:$C$3656,3,FALSE)</f>
        <v>550</v>
      </c>
      <c r="H820" s="35">
        <v>1</v>
      </c>
      <c r="J820" s="2">
        <v>1</v>
      </c>
      <c r="AL820" s="36"/>
    </row>
    <row r="821" spans="3:38" x14ac:dyDescent="0.2">
      <c r="C821" s="291"/>
      <c r="D821" s="251"/>
      <c r="E821" s="140">
        <v>0</v>
      </c>
      <c r="F821" s="174" t="s">
        <v>1071</v>
      </c>
      <c r="G821" s="178">
        <f>VLOOKUP('LP Model'!F821,DATA!$A$5:$C$3656,3,FALSE)</f>
        <v>540</v>
      </c>
      <c r="H821" s="35">
        <v>1</v>
      </c>
      <c r="J821" s="2">
        <v>1</v>
      </c>
      <c r="AL821" s="36"/>
    </row>
    <row r="822" spans="3:38" x14ac:dyDescent="0.2">
      <c r="C822" s="291"/>
      <c r="D822" s="251"/>
      <c r="E822" s="140">
        <v>0</v>
      </c>
      <c r="F822" s="174" t="s">
        <v>1072</v>
      </c>
      <c r="G822" s="178">
        <f>VLOOKUP('LP Model'!F822,DATA!$A$5:$C$3656,3,FALSE)</f>
        <v>690</v>
      </c>
      <c r="H822" s="35">
        <v>1</v>
      </c>
      <c r="J822" s="2">
        <v>1</v>
      </c>
      <c r="AL822" s="36"/>
    </row>
    <row r="823" spans="3:38" x14ac:dyDescent="0.2">
      <c r="C823" s="291"/>
      <c r="D823" s="251"/>
      <c r="E823" s="140">
        <v>0</v>
      </c>
      <c r="F823" s="174" t="s">
        <v>1073</v>
      </c>
      <c r="G823" s="178">
        <f>VLOOKUP('LP Model'!F823,DATA!$A$5:$C$3656,3,FALSE)</f>
        <v>790</v>
      </c>
      <c r="H823" s="35">
        <v>1</v>
      </c>
      <c r="J823" s="2">
        <v>1</v>
      </c>
      <c r="AL823" s="36"/>
    </row>
    <row r="824" spans="3:38" x14ac:dyDescent="0.2">
      <c r="C824" s="291"/>
      <c r="D824" s="251"/>
      <c r="E824" s="140">
        <v>0</v>
      </c>
      <c r="F824" s="174" t="s">
        <v>1074</v>
      </c>
      <c r="G824" s="178">
        <f>VLOOKUP('LP Model'!F824,DATA!$A$5:$C$3656,3,FALSE)</f>
        <v>840</v>
      </c>
      <c r="H824" s="35">
        <v>1</v>
      </c>
      <c r="J824" s="2">
        <v>1</v>
      </c>
      <c r="AL824" s="36"/>
    </row>
    <row r="825" spans="3:38" x14ac:dyDescent="0.2">
      <c r="C825" s="291"/>
      <c r="D825" s="251"/>
      <c r="E825" s="140">
        <v>0</v>
      </c>
      <c r="F825" s="174" t="s">
        <v>1075</v>
      </c>
      <c r="G825" s="178">
        <f>VLOOKUP('LP Model'!F825,DATA!$A$5:$C$3656,3,FALSE)</f>
        <v>560</v>
      </c>
      <c r="H825" s="35">
        <v>1</v>
      </c>
      <c r="J825" s="2">
        <v>1</v>
      </c>
      <c r="AL825" s="36"/>
    </row>
    <row r="826" spans="3:38" x14ac:dyDescent="0.2">
      <c r="C826" s="291"/>
      <c r="D826" s="251"/>
      <c r="E826" s="140">
        <v>0</v>
      </c>
      <c r="F826" s="174" t="s">
        <v>1076</v>
      </c>
      <c r="G826" s="178">
        <f>VLOOKUP('LP Model'!F826,DATA!$A$5:$C$3656,3,FALSE)</f>
        <v>580</v>
      </c>
      <c r="H826" s="35">
        <v>1</v>
      </c>
      <c r="J826" s="2">
        <v>1</v>
      </c>
      <c r="AL826" s="36"/>
    </row>
    <row r="827" spans="3:38" x14ac:dyDescent="0.2">
      <c r="C827" s="291"/>
      <c r="D827" s="251"/>
      <c r="E827" s="140">
        <v>0</v>
      </c>
      <c r="F827" s="174" t="s">
        <v>1077</v>
      </c>
      <c r="G827" s="178">
        <f>VLOOKUP('LP Model'!F827,DATA!$A$5:$C$3656,3,FALSE)</f>
        <v>630</v>
      </c>
      <c r="H827" s="35">
        <v>1</v>
      </c>
      <c r="J827" s="2">
        <v>1</v>
      </c>
      <c r="AL827" s="36"/>
    </row>
    <row r="828" spans="3:38" x14ac:dyDescent="0.2">
      <c r="C828" s="291"/>
      <c r="D828" s="251"/>
      <c r="E828" s="140">
        <v>0</v>
      </c>
      <c r="F828" s="174" t="s">
        <v>1078</v>
      </c>
      <c r="G828" s="178">
        <f>VLOOKUP('LP Model'!F828,DATA!$A$5:$C$3656,3,FALSE)</f>
        <v>660</v>
      </c>
      <c r="H828" s="35">
        <v>1</v>
      </c>
      <c r="J828" s="2">
        <v>1</v>
      </c>
      <c r="AL828" s="36"/>
    </row>
    <row r="829" spans="3:38" x14ac:dyDescent="0.2">
      <c r="C829" s="291"/>
      <c r="D829" s="251"/>
      <c r="E829" s="140">
        <v>0</v>
      </c>
      <c r="F829" s="174" t="s">
        <v>1079</v>
      </c>
      <c r="G829" s="178">
        <f>VLOOKUP('LP Model'!F829,DATA!$A$5:$C$3656,3,FALSE)</f>
        <v>690</v>
      </c>
      <c r="H829" s="35">
        <v>1</v>
      </c>
      <c r="J829" s="2">
        <v>1</v>
      </c>
      <c r="AL829" s="36"/>
    </row>
    <row r="830" spans="3:38" x14ac:dyDescent="0.2">
      <c r="C830" s="291"/>
      <c r="D830" s="251"/>
      <c r="E830" s="140">
        <v>0</v>
      </c>
      <c r="F830" s="174" t="s">
        <v>1080</v>
      </c>
      <c r="G830" s="178">
        <f>VLOOKUP('LP Model'!F830,DATA!$A$5:$C$3656,3,FALSE)</f>
        <v>840</v>
      </c>
      <c r="H830" s="35">
        <v>1</v>
      </c>
      <c r="J830" s="2">
        <v>1</v>
      </c>
      <c r="AL830" s="36"/>
    </row>
    <row r="831" spans="3:38" x14ac:dyDescent="0.2">
      <c r="C831" s="291"/>
      <c r="D831" s="251"/>
      <c r="E831" s="140">
        <v>0</v>
      </c>
      <c r="F831" s="174" t="s">
        <v>1081</v>
      </c>
      <c r="G831" s="178">
        <f>VLOOKUP('LP Model'!F831,DATA!$A$5:$C$3656,3,FALSE)</f>
        <v>630</v>
      </c>
      <c r="H831" s="35">
        <v>1</v>
      </c>
      <c r="J831" s="2">
        <v>1</v>
      </c>
      <c r="AL831" s="36"/>
    </row>
    <row r="832" spans="3:38" x14ac:dyDescent="0.2">
      <c r="C832" s="291"/>
      <c r="D832" s="251"/>
      <c r="E832" s="140">
        <v>0</v>
      </c>
      <c r="F832" s="174" t="s">
        <v>1082</v>
      </c>
      <c r="G832" s="178">
        <f>VLOOKUP('LP Model'!F832,DATA!$A$5:$C$3656,3,FALSE)</f>
        <v>660</v>
      </c>
      <c r="H832" s="35">
        <v>1</v>
      </c>
      <c r="J832" s="2">
        <v>1</v>
      </c>
      <c r="AL832" s="36"/>
    </row>
    <row r="833" spans="3:38" x14ac:dyDescent="0.2">
      <c r="C833" s="291"/>
      <c r="D833" s="251"/>
      <c r="E833" s="140">
        <v>0</v>
      </c>
      <c r="F833" s="174" t="s">
        <v>1083</v>
      </c>
      <c r="G833" s="178">
        <f>VLOOKUP('LP Model'!F833,DATA!$A$5:$C$3656,3,FALSE)</f>
        <v>690</v>
      </c>
      <c r="H833" s="35">
        <v>1</v>
      </c>
      <c r="J833" s="2">
        <v>1</v>
      </c>
      <c r="AL833" s="36"/>
    </row>
    <row r="834" spans="3:38" x14ac:dyDescent="0.2">
      <c r="C834" s="291"/>
      <c r="D834" s="251"/>
      <c r="E834" s="140">
        <v>0</v>
      </c>
      <c r="F834" s="174" t="s">
        <v>1084</v>
      </c>
      <c r="G834" s="178">
        <f>VLOOKUP('LP Model'!F834,DATA!$A$5:$C$3656,3,FALSE)</f>
        <v>990</v>
      </c>
      <c r="H834" s="35">
        <v>1</v>
      </c>
      <c r="J834" s="2">
        <v>1</v>
      </c>
      <c r="AL834" s="36"/>
    </row>
    <row r="835" spans="3:38" x14ac:dyDescent="0.2">
      <c r="C835" s="291"/>
      <c r="D835" s="251"/>
      <c r="E835" s="140">
        <v>0</v>
      </c>
      <c r="F835" s="174" t="s">
        <v>1085</v>
      </c>
      <c r="G835" s="178">
        <f>VLOOKUP('LP Model'!F835,DATA!$A$5:$C$3656,3,FALSE)</f>
        <v>760</v>
      </c>
      <c r="H835" s="35">
        <v>1</v>
      </c>
      <c r="J835" s="2">
        <v>1</v>
      </c>
      <c r="AL835" s="36"/>
    </row>
    <row r="836" spans="3:38" x14ac:dyDescent="0.2">
      <c r="C836" s="291"/>
      <c r="D836" s="251"/>
      <c r="E836" s="140">
        <v>0</v>
      </c>
      <c r="F836" s="174" t="s">
        <v>1086</v>
      </c>
      <c r="G836" s="178">
        <f>VLOOKUP('LP Model'!F836,DATA!$A$5:$C$3656,3,FALSE)</f>
        <v>810</v>
      </c>
      <c r="H836" s="35">
        <v>1</v>
      </c>
      <c r="J836" s="2">
        <v>1</v>
      </c>
      <c r="AL836" s="36"/>
    </row>
    <row r="837" spans="3:38" x14ac:dyDescent="0.2">
      <c r="C837" s="291"/>
      <c r="D837" s="251"/>
      <c r="E837" s="140">
        <v>0</v>
      </c>
      <c r="F837" s="174" t="s">
        <v>1087</v>
      </c>
      <c r="G837" s="178">
        <f>VLOOKUP('LP Model'!F837,DATA!$A$5:$C$3656,3,FALSE)</f>
        <v>770</v>
      </c>
      <c r="H837" s="35">
        <v>1</v>
      </c>
      <c r="J837" s="2">
        <v>1</v>
      </c>
      <c r="AL837" s="36"/>
    </row>
    <row r="838" spans="3:38" x14ac:dyDescent="0.2">
      <c r="C838" s="291"/>
      <c r="D838" s="251"/>
      <c r="E838" s="140">
        <v>0</v>
      </c>
      <c r="F838" s="174" t="s">
        <v>1088</v>
      </c>
      <c r="G838" s="178">
        <f>VLOOKUP('LP Model'!F838,DATA!$A$5:$C$3656,3,FALSE)</f>
        <v>820</v>
      </c>
      <c r="H838" s="35">
        <v>1</v>
      </c>
      <c r="J838" s="2">
        <v>1</v>
      </c>
      <c r="AL838" s="36"/>
    </row>
    <row r="839" spans="3:38" x14ac:dyDescent="0.2">
      <c r="C839" s="291"/>
      <c r="D839" s="251"/>
      <c r="E839" s="140">
        <v>0</v>
      </c>
      <c r="F839" s="174" t="s">
        <v>1089</v>
      </c>
      <c r="G839" s="178">
        <f>VLOOKUP('LP Model'!F839,DATA!$A$5:$C$3656,3,FALSE)</f>
        <v>770</v>
      </c>
      <c r="H839" s="35">
        <v>1</v>
      </c>
      <c r="J839" s="2">
        <v>1</v>
      </c>
      <c r="AL839" s="36"/>
    </row>
    <row r="840" spans="3:38" x14ac:dyDescent="0.2">
      <c r="C840" s="291"/>
      <c r="D840" s="251"/>
      <c r="E840" s="140">
        <v>0</v>
      </c>
      <c r="F840" s="174" t="s">
        <v>1090</v>
      </c>
      <c r="G840" s="178">
        <f>VLOOKUP('LP Model'!F840,DATA!$A$5:$C$3656,3,FALSE)</f>
        <v>820</v>
      </c>
      <c r="H840" s="35">
        <v>1</v>
      </c>
      <c r="J840" s="2">
        <v>1</v>
      </c>
      <c r="AL840" s="36"/>
    </row>
    <row r="841" spans="3:38" x14ac:dyDescent="0.2">
      <c r="C841" s="291"/>
      <c r="D841" s="251"/>
      <c r="E841" s="140">
        <v>0</v>
      </c>
      <c r="F841" s="174" t="s">
        <v>1091</v>
      </c>
      <c r="G841" s="178">
        <f>VLOOKUP('LP Model'!F841,DATA!$A$5:$C$3656,3,FALSE)</f>
        <v>710</v>
      </c>
      <c r="H841" s="35">
        <v>1</v>
      </c>
      <c r="J841" s="2">
        <v>1</v>
      </c>
      <c r="AL841" s="36"/>
    </row>
    <row r="842" spans="3:38" x14ac:dyDescent="0.2">
      <c r="C842" s="291"/>
      <c r="D842" s="251"/>
      <c r="E842" s="140">
        <v>0</v>
      </c>
      <c r="F842" s="174" t="s">
        <v>1092</v>
      </c>
      <c r="G842" s="178">
        <f>VLOOKUP('LP Model'!F842,DATA!$A$5:$C$3656,3,FALSE)</f>
        <v>740</v>
      </c>
      <c r="H842" s="35">
        <v>1</v>
      </c>
      <c r="J842" s="2">
        <v>1</v>
      </c>
      <c r="AL842" s="36"/>
    </row>
    <row r="843" spans="3:38" x14ac:dyDescent="0.2">
      <c r="C843" s="291"/>
      <c r="D843" s="251"/>
      <c r="E843" s="140">
        <v>0</v>
      </c>
      <c r="F843" s="174" t="s">
        <v>1093</v>
      </c>
      <c r="G843" s="178">
        <f>VLOOKUP('LP Model'!F843,DATA!$A$5:$C$3656,3,FALSE)</f>
        <v>860</v>
      </c>
      <c r="H843" s="35">
        <v>1</v>
      </c>
      <c r="J843" s="2">
        <v>1</v>
      </c>
      <c r="AL843" s="36"/>
    </row>
    <row r="844" spans="3:38" x14ac:dyDescent="0.2">
      <c r="C844" s="291"/>
      <c r="D844" s="251"/>
      <c r="E844" s="140">
        <v>0</v>
      </c>
      <c r="F844" s="174" t="s">
        <v>1094</v>
      </c>
      <c r="G844" s="178">
        <f>VLOOKUP('LP Model'!F844,DATA!$A$5:$C$3656,3,FALSE)</f>
        <v>860</v>
      </c>
      <c r="H844" s="35">
        <v>1</v>
      </c>
      <c r="J844" s="2">
        <v>1</v>
      </c>
      <c r="AL844" s="36"/>
    </row>
    <row r="845" spans="3:38" x14ac:dyDescent="0.2">
      <c r="C845" s="291"/>
      <c r="D845" s="251"/>
      <c r="E845" s="140">
        <v>0</v>
      </c>
      <c r="F845" s="174" t="s">
        <v>1095</v>
      </c>
      <c r="G845" s="178">
        <f>VLOOKUP('LP Model'!F845,DATA!$A$5:$C$3656,3,FALSE)</f>
        <v>860</v>
      </c>
      <c r="H845" s="35">
        <v>1</v>
      </c>
      <c r="J845" s="2">
        <v>1</v>
      </c>
      <c r="AL845" s="36"/>
    </row>
    <row r="846" spans="3:38" x14ac:dyDescent="0.2">
      <c r="C846" s="291"/>
      <c r="D846" s="251"/>
      <c r="E846" s="140">
        <v>0</v>
      </c>
      <c r="F846" s="174" t="s">
        <v>1096</v>
      </c>
      <c r="G846" s="178">
        <f>VLOOKUP('LP Model'!F846,DATA!$A$5:$C$3656,3,FALSE)</f>
        <v>860</v>
      </c>
      <c r="H846" s="35">
        <v>1</v>
      </c>
      <c r="J846" s="2">
        <v>1</v>
      </c>
      <c r="AL846" s="36"/>
    </row>
    <row r="847" spans="3:38" x14ac:dyDescent="0.2">
      <c r="C847" s="291"/>
      <c r="D847" s="251"/>
      <c r="E847" s="140">
        <v>0</v>
      </c>
      <c r="F847" s="174" t="s">
        <v>1097</v>
      </c>
      <c r="G847" s="178">
        <f>VLOOKUP('LP Model'!F847,DATA!$A$5:$C$3656,3,FALSE)</f>
        <v>860</v>
      </c>
      <c r="H847" s="35">
        <v>1</v>
      </c>
      <c r="J847" s="2">
        <v>1</v>
      </c>
      <c r="AL847" s="36"/>
    </row>
    <row r="848" spans="3:38" x14ac:dyDescent="0.2">
      <c r="C848" s="291"/>
      <c r="D848" s="251"/>
      <c r="E848" s="140">
        <v>0</v>
      </c>
      <c r="F848" s="174" t="s">
        <v>1098</v>
      </c>
      <c r="G848" s="178">
        <f>VLOOKUP('LP Model'!F848,DATA!$A$5:$C$3656,3,FALSE)</f>
        <v>960</v>
      </c>
      <c r="H848" s="35">
        <v>1</v>
      </c>
      <c r="J848" s="2">
        <v>1</v>
      </c>
      <c r="AL848" s="36"/>
    </row>
    <row r="849" spans="3:38" x14ac:dyDescent="0.2">
      <c r="C849" s="291"/>
      <c r="D849" s="251"/>
      <c r="E849" s="140">
        <v>0</v>
      </c>
      <c r="F849" s="174" t="s">
        <v>1099</v>
      </c>
      <c r="G849" s="178">
        <f>VLOOKUP('LP Model'!F849,DATA!$A$5:$C$3656,3,FALSE)</f>
        <v>960</v>
      </c>
      <c r="H849" s="35">
        <v>1</v>
      </c>
      <c r="J849" s="2">
        <v>1</v>
      </c>
      <c r="AL849" s="36"/>
    </row>
    <row r="850" spans="3:38" x14ac:dyDescent="0.2">
      <c r="C850" s="291"/>
      <c r="D850" s="251"/>
      <c r="E850" s="140">
        <v>0</v>
      </c>
      <c r="F850" s="174" t="s">
        <v>1100</v>
      </c>
      <c r="G850" s="178">
        <f>VLOOKUP('LP Model'!F850,DATA!$A$5:$C$3656,3,FALSE)</f>
        <v>960</v>
      </c>
      <c r="H850" s="35">
        <v>1</v>
      </c>
      <c r="J850" s="2">
        <v>1</v>
      </c>
      <c r="AL850" s="36"/>
    </row>
    <row r="851" spans="3:38" x14ac:dyDescent="0.2">
      <c r="C851" s="291"/>
      <c r="D851" s="251"/>
      <c r="E851" s="140">
        <v>0</v>
      </c>
      <c r="F851" s="174" t="s">
        <v>1101</v>
      </c>
      <c r="G851" s="178">
        <f>VLOOKUP('LP Model'!F851,DATA!$A$5:$C$3656,3,FALSE)</f>
        <v>960</v>
      </c>
      <c r="H851" s="35">
        <v>1</v>
      </c>
      <c r="J851" s="2">
        <v>1</v>
      </c>
      <c r="AL851" s="36"/>
    </row>
    <row r="852" spans="3:38" x14ac:dyDescent="0.2">
      <c r="C852" s="291"/>
      <c r="D852" s="251"/>
      <c r="E852" s="140">
        <v>0</v>
      </c>
      <c r="F852" s="174" t="s">
        <v>1102</v>
      </c>
      <c r="G852" s="178">
        <f>VLOOKUP('LP Model'!F852,DATA!$A$5:$C$3656,3,FALSE)</f>
        <v>960</v>
      </c>
      <c r="H852" s="35">
        <v>1</v>
      </c>
      <c r="J852" s="2">
        <v>1</v>
      </c>
      <c r="AL852" s="36"/>
    </row>
    <row r="853" spans="3:38" x14ac:dyDescent="0.2">
      <c r="C853" s="291"/>
      <c r="D853" s="251"/>
      <c r="E853" s="140">
        <v>0</v>
      </c>
      <c r="F853" s="174" t="s">
        <v>1103</v>
      </c>
      <c r="G853" s="178">
        <f>VLOOKUP('LP Model'!F853,DATA!$A$5:$C$3656,3,FALSE)</f>
        <v>870</v>
      </c>
      <c r="H853" s="35">
        <v>1</v>
      </c>
      <c r="J853" s="2">
        <v>1</v>
      </c>
      <c r="AL853" s="36"/>
    </row>
    <row r="854" spans="3:38" x14ac:dyDescent="0.2">
      <c r="C854" s="291"/>
      <c r="D854" s="251"/>
      <c r="E854" s="140">
        <v>0</v>
      </c>
      <c r="F854" s="174" t="s">
        <v>1104</v>
      </c>
      <c r="G854" s="178">
        <f>VLOOKUP('LP Model'!F854,DATA!$A$5:$C$3656,3,FALSE)</f>
        <v>960</v>
      </c>
      <c r="H854" s="35">
        <v>1</v>
      </c>
      <c r="J854" s="2">
        <v>1</v>
      </c>
      <c r="AL854" s="36"/>
    </row>
    <row r="855" spans="3:38" x14ac:dyDescent="0.2">
      <c r="C855" s="291"/>
      <c r="D855" s="251"/>
      <c r="E855" s="140">
        <v>0</v>
      </c>
      <c r="F855" s="174" t="s">
        <v>1105</v>
      </c>
      <c r="G855" s="178">
        <f>VLOOKUP('LP Model'!F855,DATA!$A$5:$C$3656,3,FALSE)</f>
        <v>960</v>
      </c>
      <c r="H855" s="35">
        <v>1</v>
      </c>
      <c r="J855" s="2">
        <v>1</v>
      </c>
      <c r="AL855" s="36"/>
    </row>
    <row r="856" spans="3:38" x14ac:dyDescent="0.2">
      <c r="C856" s="291"/>
      <c r="D856" s="251"/>
      <c r="E856" s="140">
        <v>0</v>
      </c>
      <c r="F856" s="174" t="s">
        <v>1106</v>
      </c>
      <c r="G856" s="178">
        <f>VLOOKUP('LP Model'!F856,DATA!$A$5:$C$3656,3,FALSE)</f>
        <v>960</v>
      </c>
      <c r="H856" s="35">
        <v>1</v>
      </c>
      <c r="J856" s="2">
        <v>1</v>
      </c>
      <c r="AL856" s="36"/>
    </row>
    <row r="857" spans="3:38" x14ac:dyDescent="0.2">
      <c r="C857" s="291"/>
      <c r="D857" s="251"/>
      <c r="E857" s="140">
        <v>0</v>
      </c>
      <c r="F857" s="174" t="s">
        <v>1107</v>
      </c>
      <c r="G857" s="178">
        <f>VLOOKUP('LP Model'!F857,DATA!$A$5:$C$3656,3,FALSE)</f>
        <v>1010</v>
      </c>
      <c r="H857" s="35">
        <v>1</v>
      </c>
      <c r="J857" s="2">
        <v>1</v>
      </c>
      <c r="AL857" s="36"/>
    </row>
    <row r="858" spans="3:38" x14ac:dyDescent="0.2">
      <c r="C858" s="291"/>
      <c r="D858" s="251"/>
      <c r="E858" s="140">
        <v>0</v>
      </c>
      <c r="F858" s="174" t="s">
        <v>1108</v>
      </c>
      <c r="G858" s="178">
        <f>VLOOKUP('LP Model'!F858,DATA!$A$5:$C$3656,3,FALSE)</f>
        <v>1040</v>
      </c>
      <c r="H858" s="35">
        <v>1</v>
      </c>
      <c r="J858" s="2">
        <v>1</v>
      </c>
      <c r="AL858" s="36"/>
    </row>
    <row r="859" spans="3:38" x14ac:dyDescent="0.2">
      <c r="C859" s="291"/>
      <c r="D859" s="251"/>
      <c r="E859" s="140">
        <v>0</v>
      </c>
      <c r="F859" s="174" t="s">
        <v>1109</v>
      </c>
      <c r="G859" s="178">
        <f>VLOOKUP('LP Model'!F859,DATA!$A$5:$C$3656,3,FALSE)</f>
        <v>800</v>
      </c>
      <c r="H859" s="35">
        <v>1</v>
      </c>
      <c r="J859" s="2">
        <v>1</v>
      </c>
      <c r="AL859" s="36"/>
    </row>
    <row r="860" spans="3:38" x14ac:dyDescent="0.2">
      <c r="C860" s="291"/>
      <c r="D860" s="251"/>
      <c r="E860" s="140">
        <v>0</v>
      </c>
      <c r="F860" s="174" t="s">
        <v>1110</v>
      </c>
      <c r="G860" s="178">
        <f>VLOOKUP('LP Model'!F860,DATA!$A$5:$C$3656,3,FALSE)</f>
        <v>750</v>
      </c>
      <c r="H860" s="35">
        <v>1</v>
      </c>
      <c r="J860" s="2">
        <v>1</v>
      </c>
      <c r="AL860" s="36"/>
    </row>
    <row r="861" spans="3:38" x14ac:dyDescent="0.2">
      <c r="C861" s="291"/>
      <c r="D861" s="251"/>
      <c r="E861" s="140">
        <v>0</v>
      </c>
      <c r="F861" s="174" t="s">
        <v>1111</v>
      </c>
      <c r="G861" s="178">
        <f>VLOOKUP('LP Model'!F861,DATA!$A$5:$C$3656,3,FALSE)</f>
        <v>780</v>
      </c>
      <c r="H861" s="35">
        <v>1</v>
      </c>
      <c r="J861" s="2">
        <v>1</v>
      </c>
      <c r="AL861" s="36"/>
    </row>
    <row r="862" spans="3:38" x14ac:dyDescent="0.2">
      <c r="C862" s="291"/>
      <c r="D862" s="251"/>
      <c r="E862" s="140">
        <v>0</v>
      </c>
      <c r="F862" s="174" t="s">
        <v>1112</v>
      </c>
      <c r="G862" s="178">
        <f>VLOOKUP('LP Model'!F862,DATA!$A$5:$C$3656,3,FALSE)</f>
        <v>830</v>
      </c>
      <c r="H862" s="35">
        <v>1</v>
      </c>
      <c r="J862" s="2">
        <v>1</v>
      </c>
      <c r="AL862" s="36"/>
    </row>
    <row r="863" spans="3:38" x14ac:dyDescent="0.2">
      <c r="C863" s="291"/>
      <c r="D863" s="251"/>
      <c r="E863" s="140">
        <v>0</v>
      </c>
      <c r="F863" s="174" t="s">
        <v>1113</v>
      </c>
      <c r="G863" s="178">
        <f>VLOOKUP('LP Model'!F863,DATA!$A$5:$C$3656,3,FALSE)</f>
        <v>830</v>
      </c>
      <c r="H863" s="35">
        <v>1</v>
      </c>
      <c r="J863" s="2">
        <v>1</v>
      </c>
      <c r="AL863" s="36"/>
    </row>
    <row r="864" spans="3:38" x14ac:dyDescent="0.2">
      <c r="C864" s="291"/>
      <c r="D864" s="251"/>
      <c r="E864" s="140">
        <v>0</v>
      </c>
      <c r="F864" s="174" t="s">
        <v>1114</v>
      </c>
      <c r="G864" s="178">
        <f>VLOOKUP('LP Model'!F864,DATA!$A$5:$C$3656,3,FALSE)</f>
        <v>880</v>
      </c>
      <c r="H864" s="35">
        <v>1</v>
      </c>
      <c r="J864" s="2">
        <v>1</v>
      </c>
      <c r="AL864" s="36"/>
    </row>
    <row r="865" spans="3:38" x14ac:dyDescent="0.2">
      <c r="C865" s="291"/>
      <c r="D865" s="251"/>
      <c r="E865" s="140">
        <v>0</v>
      </c>
      <c r="F865" s="174" t="s">
        <v>1115</v>
      </c>
      <c r="G865" s="178">
        <f>VLOOKUP('LP Model'!F865,DATA!$A$5:$C$3656,3,FALSE)</f>
        <v>850</v>
      </c>
      <c r="H865" s="35">
        <v>1</v>
      </c>
      <c r="J865" s="2">
        <v>1</v>
      </c>
      <c r="AL865" s="36"/>
    </row>
    <row r="866" spans="3:38" x14ac:dyDescent="0.2">
      <c r="C866" s="291"/>
      <c r="D866" s="251"/>
      <c r="E866" s="140">
        <v>0</v>
      </c>
      <c r="F866" s="174" t="s">
        <v>1116</v>
      </c>
      <c r="G866" s="178">
        <f>VLOOKUP('LP Model'!F866,DATA!$A$5:$C$3656,3,FALSE)</f>
        <v>900</v>
      </c>
      <c r="H866" s="35">
        <v>1</v>
      </c>
      <c r="J866" s="2">
        <v>1</v>
      </c>
      <c r="AL866" s="36"/>
    </row>
    <row r="867" spans="3:38" x14ac:dyDescent="0.2">
      <c r="C867" s="291"/>
      <c r="D867" s="251"/>
      <c r="E867" s="140">
        <v>0</v>
      </c>
      <c r="F867" s="174" t="s">
        <v>1117</v>
      </c>
      <c r="G867" s="178">
        <f>VLOOKUP('LP Model'!F867,DATA!$A$5:$C$3656,3,FALSE)</f>
        <v>600</v>
      </c>
      <c r="H867" s="35">
        <v>1</v>
      </c>
      <c r="J867" s="2">
        <v>1</v>
      </c>
      <c r="AL867" s="36"/>
    </row>
    <row r="868" spans="3:38" x14ac:dyDescent="0.2">
      <c r="C868" s="291"/>
      <c r="D868" s="251"/>
      <c r="E868" s="140">
        <v>0</v>
      </c>
      <c r="F868" s="174" t="s">
        <v>1118</v>
      </c>
      <c r="G868" s="178">
        <f>VLOOKUP('LP Model'!F868,DATA!$A$5:$C$3656,3,FALSE)</f>
        <v>600</v>
      </c>
      <c r="H868" s="35">
        <v>1</v>
      </c>
      <c r="J868" s="2">
        <v>1</v>
      </c>
      <c r="AL868" s="36"/>
    </row>
    <row r="869" spans="3:38" x14ac:dyDescent="0.2">
      <c r="C869" s="291"/>
      <c r="D869" s="251"/>
      <c r="E869" s="140">
        <v>0</v>
      </c>
      <c r="F869" s="174" t="s">
        <v>1119</v>
      </c>
      <c r="G869" s="178">
        <f>VLOOKUP('LP Model'!F869,DATA!$A$5:$C$3656,3,FALSE)</f>
        <v>590</v>
      </c>
      <c r="H869" s="35">
        <v>1</v>
      </c>
      <c r="J869" s="2">
        <v>1</v>
      </c>
      <c r="AL869" s="36"/>
    </row>
    <row r="870" spans="3:38" x14ac:dyDescent="0.2">
      <c r="C870" s="291"/>
      <c r="D870" s="251"/>
      <c r="E870" s="140">
        <v>0</v>
      </c>
      <c r="F870" s="174" t="s">
        <v>1120</v>
      </c>
      <c r="G870" s="178">
        <f>VLOOKUP('LP Model'!F870,DATA!$A$5:$C$3656,3,FALSE)</f>
        <v>740</v>
      </c>
      <c r="H870" s="35">
        <v>1</v>
      </c>
      <c r="J870" s="2">
        <v>1</v>
      </c>
      <c r="AL870" s="36"/>
    </row>
    <row r="871" spans="3:38" x14ac:dyDescent="0.2">
      <c r="C871" s="291"/>
      <c r="D871" s="251"/>
      <c r="E871" s="140">
        <v>0</v>
      </c>
      <c r="F871" s="174" t="s">
        <v>1121</v>
      </c>
      <c r="G871" s="178">
        <f>VLOOKUP('LP Model'!F871,DATA!$A$5:$C$3656,3,FALSE)</f>
        <v>840</v>
      </c>
      <c r="H871" s="35">
        <v>1</v>
      </c>
      <c r="J871" s="2">
        <v>1</v>
      </c>
      <c r="AL871" s="36"/>
    </row>
    <row r="872" spans="3:38" x14ac:dyDescent="0.2">
      <c r="C872" s="291"/>
      <c r="D872" s="251"/>
      <c r="E872" s="140">
        <v>0</v>
      </c>
      <c r="F872" s="174" t="s">
        <v>1122</v>
      </c>
      <c r="G872" s="178">
        <f>VLOOKUP('LP Model'!F872,DATA!$A$5:$C$3656,3,FALSE)</f>
        <v>890</v>
      </c>
      <c r="H872" s="35">
        <v>1</v>
      </c>
      <c r="J872" s="2">
        <v>1</v>
      </c>
      <c r="AL872" s="36"/>
    </row>
    <row r="873" spans="3:38" x14ac:dyDescent="0.2">
      <c r="C873" s="291"/>
      <c r="D873" s="251"/>
      <c r="E873" s="140">
        <v>0</v>
      </c>
      <c r="F873" s="174" t="s">
        <v>1123</v>
      </c>
      <c r="G873" s="178">
        <f>VLOOKUP('LP Model'!F873,DATA!$A$5:$C$3656,3,FALSE)</f>
        <v>610</v>
      </c>
      <c r="H873" s="35">
        <v>1</v>
      </c>
      <c r="J873" s="2">
        <v>1</v>
      </c>
      <c r="AL873" s="36"/>
    </row>
    <row r="874" spans="3:38" x14ac:dyDescent="0.2">
      <c r="C874" s="291"/>
      <c r="D874" s="251"/>
      <c r="E874" s="140">
        <v>0</v>
      </c>
      <c r="F874" s="174" t="s">
        <v>1124</v>
      </c>
      <c r="G874" s="178">
        <f>VLOOKUP('LP Model'!F874,DATA!$A$5:$C$3656,3,FALSE)</f>
        <v>630</v>
      </c>
      <c r="H874" s="35">
        <v>1</v>
      </c>
      <c r="J874" s="2">
        <v>1</v>
      </c>
      <c r="AL874" s="36"/>
    </row>
    <row r="875" spans="3:38" x14ac:dyDescent="0.2">
      <c r="C875" s="291"/>
      <c r="D875" s="251"/>
      <c r="E875" s="140">
        <v>0</v>
      </c>
      <c r="F875" s="174" t="s">
        <v>1125</v>
      </c>
      <c r="G875" s="178">
        <f>VLOOKUP('LP Model'!F875,DATA!$A$5:$C$3656,3,FALSE)</f>
        <v>680</v>
      </c>
      <c r="H875" s="35">
        <v>1</v>
      </c>
      <c r="J875" s="2">
        <v>1</v>
      </c>
      <c r="AL875" s="36"/>
    </row>
    <row r="876" spans="3:38" x14ac:dyDescent="0.2">
      <c r="C876" s="291"/>
      <c r="D876" s="251"/>
      <c r="E876" s="140">
        <v>0</v>
      </c>
      <c r="F876" s="174" t="s">
        <v>1126</v>
      </c>
      <c r="G876" s="178">
        <f>VLOOKUP('LP Model'!F876,DATA!$A$5:$C$3656,3,FALSE)</f>
        <v>710</v>
      </c>
      <c r="H876" s="35">
        <v>1</v>
      </c>
      <c r="J876" s="2">
        <v>1</v>
      </c>
      <c r="AL876" s="36"/>
    </row>
    <row r="877" spans="3:38" x14ac:dyDescent="0.2">
      <c r="C877" s="291"/>
      <c r="D877" s="251"/>
      <c r="E877" s="140">
        <v>0</v>
      </c>
      <c r="F877" s="174" t="s">
        <v>1127</v>
      </c>
      <c r="G877" s="178">
        <f>VLOOKUP('LP Model'!F877,DATA!$A$5:$C$3656,3,FALSE)</f>
        <v>740</v>
      </c>
      <c r="H877" s="35">
        <v>1</v>
      </c>
      <c r="J877" s="2">
        <v>1</v>
      </c>
      <c r="AL877" s="36"/>
    </row>
    <row r="878" spans="3:38" x14ac:dyDescent="0.2">
      <c r="C878" s="291"/>
      <c r="D878" s="251"/>
      <c r="E878" s="140">
        <v>0</v>
      </c>
      <c r="F878" s="174" t="s">
        <v>1128</v>
      </c>
      <c r="G878" s="178">
        <f>VLOOKUP('LP Model'!F878,DATA!$A$5:$C$3656,3,FALSE)</f>
        <v>890</v>
      </c>
      <c r="H878" s="35">
        <v>1</v>
      </c>
      <c r="J878" s="2">
        <v>1</v>
      </c>
      <c r="AL878" s="36"/>
    </row>
    <row r="879" spans="3:38" x14ac:dyDescent="0.2">
      <c r="C879" s="291"/>
      <c r="D879" s="251"/>
      <c r="E879" s="140">
        <v>0</v>
      </c>
      <c r="F879" s="174" t="s">
        <v>1129</v>
      </c>
      <c r="G879" s="178">
        <f>VLOOKUP('LP Model'!F879,DATA!$A$5:$C$3656,3,FALSE)</f>
        <v>680</v>
      </c>
      <c r="H879" s="35">
        <v>1</v>
      </c>
      <c r="J879" s="2">
        <v>1</v>
      </c>
      <c r="AL879" s="36"/>
    </row>
    <row r="880" spans="3:38" x14ac:dyDescent="0.2">
      <c r="C880" s="291"/>
      <c r="D880" s="251"/>
      <c r="E880" s="140">
        <v>0</v>
      </c>
      <c r="F880" s="174" t="s">
        <v>1130</v>
      </c>
      <c r="G880" s="178">
        <f>VLOOKUP('LP Model'!F880,DATA!$A$5:$C$3656,3,FALSE)</f>
        <v>710</v>
      </c>
      <c r="H880" s="35">
        <v>1</v>
      </c>
      <c r="J880" s="2">
        <v>1</v>
      </c>
      <c r="AL880" s="36"/>
    </row>
    <row r="881" spans="3:38" x14ac:dyDescent="0.2">
      <c r="C881" s="291"/>
      <c r="D881" s="251"/>
      <c r="E881" s="140">
        <v>0</v>
      </c>
      <c r="F881" s="174" t="s">
        <v>1131</v>
      </c>
      <c r="G881" s="178">
        <f>VLOOKUP('LP Model'!F881,DATA!$A$5:$C$3656,3,FALSE)</f>
        <v>740</v>
      </c>
      <c r="H881" s="35">
        <v>1</v>
      </c>
      <c r="J881" s="2">
        <v>1</v>
      </c>
      <c r="AL881" s="36"/>
    </row>
    <row r="882" spans="3:38" x14ac:dyDescent="0.2">
      <c r="C882" s="291"/>
      <c r="D882" s="251"/>
      <c r="E882" s="140">
        <v>0</v>
      </c>
      <c r="F882" s="174" t="s">
        <v>1132</v>
      </c>
      <c r="G882" s="178">
        <f>VLOOKUP('LP Model'!F882,DATA!$A$5:$C$3656,3,FALSE)</f>
        <v>1040</v>
      </c>
      <c r="H882" s="35">
        <v>1</v>
      </c>
      <c r="J882" s="2">
        <v>1</v>
      </c>
      <c r="AL882" s="36"/>
    </row>
    <row r="883" spans="3:38" x14ac:dyDescent="0.2">
      <c r="C883" s="291"/>
      <c r="D883" s="251"/>
      <c r="E883" s="140">
        <v>0</v>
      </c>
      <c r="F883" s="174" t="s">
        <v>1133</v>
      </c>
      <c r="G883" s="178">
        <f>VLOOKUP('LP Model'!F883,DATA!$A$5:$C$3656,3,FALSE)</f>
        <v>810</v>
      </c>
      <c r="H883" s="35">
        <v>1</v>
      </c>
      <c r="J883" s="2">
        <v>1</v>
      </c>
      <c r="AL883" s="36"/>
    </row>
    <row r="884" spans="3:38" x14ac:dyDescent="0.2">
      <c r="C884" s="291"/>
      <c r="D884" s="251"/>
      <c r="E884" s="140">
        <v>0</v>
      </c>
      <c r="F884" s="174" t="s">
        <v>1134</v>
      </c>
      <c r="G884" s="178">
        <f>VLOOKUP('LP Model'!F884,DATA!$A$5:$C$3656,3,FALSE)</f>
        <v>860</v>
      </c>
      <c r="H884" s="35">
        <v>1</v>
      </c>
      <c r="J884" s="2">
        <v>1</v>
      </c>
      <c r="AL884" s="36"/>
    </row>
    <row r="885" spans="3:38" x14ac:dyDescent="0.2">
      <c r="C885" s="291"/>
      <c r="D885" s="251"/>
      <c r="E885" s="140">
        <v>0</v>
      </c>
      <c r="F885" s="174" t="s">
        <v>1135</v>
      </c>
      <c r="G885" s="178">
        <f>VLOOKUP('LP Model'!F885,DATA!$A$5:$C$3656,3,FALSE)</f>
        <v>820</v>
      </c>
      <c r="H885" s="35">
        <v>1</v>
      </c>
      <c r="J885" s="2">
        <v>1</v>
      </c>
      <c r="AL885" s="36"/>
    </row>
    <row r="886" spans="3:38" x14ac:dyDescent="0.2">
      <c r="C886" s="291"/>
      <c r="D886" s="251"/>
      <c r="E886" s="140">
        <v>0</v>
      </c>
      <c r="F886" s="174" t="s">
        <v>1136</v>
      </c>
      <c r="G886" s="178">
        <f>VLOOKUP('LP Model'!F886,DATA!$A$5:$C$3656,3,FALSE)</f>
        <v>870</v>
      </c>
      <c r="H886" s="35">
        <v>1</v>
      </c>
      <c r="J886" s="2">
        <v>1</v>
      </c>
      <c r="AL886" s="36"/>
    </row>
    <row r="887" spans="3:38" x14ac:dyDescent="0.2">
      <c r="C887" s="291"/>
      <c r="D887" s="251"/>
      <c r="E887" s="140">
        <v>0</v>
      </c>
      <c r="F887" s="174" t="s">
        <v>1137</v>
      </c>
      <c r="G887" s="178">
        <f>VLOOKUP('LP Model'!F887,DATA!$A$5:$C$3656,3,FALSE)</f>
        <v>820</v>
      </c>
      <c r="H887" s="35">
        <v>1</v>
      </c>
      <c r="J887" s="2">
        <v>1</v>
      </c>
      <c r="AL887" s="36"/>
    </row>
    <row r="888" spans="3:38" x14ac:dyDescent="0.2">
      <c r="C888" s="291"/>
      <c r="D888" s="251"/>
      <c r="E888" s="140">
        <v>0</v>
      </c>
      <c r="F888" s="174" t="s">
        <v>1138</v>
      </c>
      <c r="G888" s="178">
        <f>VLOOKUP('LP Model'!F888,DATA!$A$5:$C$3656,3,FALSE)</f>
        <v>870</v>
      </c>
      <c r="H888" s="35">
        <v>1</v>
      </c>
      <c r="J888" s="2">
        <v>1</v>
      </c>
      <c r="AL888" s="36"/>
    </row>
    <row r="889" spans="3:38" x14ac:dyDescent="0.2">
      <c r="C889" s="291"/>
      <c r="D889" s="251"/>
      <c r="E889" s="140">
        <v>0</v>
      </c>
      <c r="F889" s="174" t="s">
        <v>1139</v>
      </c>
      <c r="G889" s="178">
        <f>VLOOKUP('LP Model'!F889,DATA!$A$5:$C$3656,3,FALSE)</f>
        <v>760</v>
      </c>
      <c r="H889" s="35">
        <v>1</v>
      </c>
      <c r="J889" s="2">
        <v>1</v>
      </c>
      <c r="AL889" s="36"/>
    </row>
    <row r="890" spans="3:38" x14ac:dyDescent="0.2">
      <c r="C890" s="291"/>
      <c r="D890" s="251"/>
      <c r="E890" s="140">
        <v>0</v>
      </c>
      <c r="F890" s="174" t="s">
        <v>1140</v>
      </c>
      <c r="G890" s="178">
        <f>VLOOKUP('LP Model'!F890,DATA!$A$5:$C$3656,3,FALSE)</f>
        <v>790</v>
      </c>
      <c r="H890" s="35">
        <v>1</v>
      </c>
      <c r="J890" s="2">
        <v>1</v>
      </c>
      <c r="AL890" s="36"/>
    </row>
    <row r="891" spans="3:38" x14ac:dyDescent="0.2">
      <c r="C891" s="291"/>
      <c r="D891" s="251"/>
      <c r="E891" s="140">
        <v>0</v>
      </c>
      <c r="F891" s="174" t="s">
        <v>1141</v>
      </c>
      <c r="G891" s="178">
        <f>VLOOKUP('LP Model'!F891,DATA!$A$5:$C$3656,3,FALSE)</f>
        <v>910</v>
      </c>
      <c r="H891" s="35">
        <v>1</v>
      </c>
      <c r="J891" s="2">
        <v>1</v>
      </c>
      <c r="AL891" s="36"/>
    </row>
    <row r="892" spans="3:38" x14ac:dyDescent="0.2">
      <c r="C892" s="291"/>
      <c r="D892" s="251"/>
      <c r="E892" s="140">
        <v>0</v>
      </c>
      <c r="F892" s="174" t="s">
        <v>1142</v>
      </c>
      <c r="G892" s="178">
        <f>VLOOKUP('LP Model'!F892,DATA!$A$5:$C$3656,3,FALSE)</f>
        <v>910</v>
      </c>
      <c r="H892" s="35">
        <v>1</v>
      </c>
      <c r="J892" s="2">
        <v>1</v>
      </c>
      <c r="AL892" s="36"/>
    </row>
    <row r="893" spans="3:38" x14ac:dyDescent="0.2">
      <c r="C893" s="291"/>
      <c r="D893" s="251"/>
      <c r="E893" s="140">
        <v>0</v>
      </c>
      <c r="F893" s="174" t="s">
        <v>1143</v>
      </c>
      <c r="G893" s="178">
        <f>VLOOKUP('LP Model'!F893,DATA!$A$5:$C$3656,3,FALSE)</f>
        <v>910</v>
      </c>
      <c r="H893" s="35">
        <v>1</v>
      </c>
      <c r="J893" s="2">
        <v>1</v>
      </c>
      <c r="AL893" s="36"/>
    </row>
    <row r="894" spans="3:38" x14ac:dyDescent="0.2">
      <c r="C894" s="291"/>
      <c r="D894" s="251"/>
      <c r="E894" s="140">
        <v>0</v>
      </c>
      <c r="F894" s="174" t="s">
        <v>1144</v>
      </c>
      <c r="G894" s="178">
        <f>VLOOKUP('LP Model'!F894,DATA!$A$5:$C$3656,3,FALSE)</f>
        <v>910</v>
      </c>
      <c r="H894" s="35">
        <v>1</v>
      </c>
      <c r="J894" s="2">
        <v>1</v>
      </c>
      <c r="AL894" s="36"/>
    </row>
    <row r="895" spans="3:38" x14ac:dyDescent="0.2">
      <c r="C895" s="291"/>
      <c r="D895" s="251"/>
      <c r="E895" s="140">
        <v>0</v>
      </c>
      <c r="F895" s="174" t="s">
        <v>1145</v>
      </c>
      <c r="G895" s="178">
        <f>VLOOKUP('LP Model'!F895,DATA!$A$5:$C$3656,3,FALSE)</f>
        <v>910</v>
      </c>
      <c r="H895" s="35">
        <v>1</v>
      </c>
      <c r="J895" s="2">
        <v>1</v>
      </c>
      <c r="AL895" s="36"/>
    </row>
    <row r="896" spans="3:38" x14ac:dyDescent="0.2">
      <c r="C896" s="291"/>
      <c r="D896" s="251"/>
      <c r="E896" s="140">
        <v>0</v>
      </c>
      <c r="F896" s="174" t="s">
        <v>1146</v>
      </c>
      <c r="G896" s="178">
        <f>VLOOKUP('LP Model'!F896,DATA!$A$5:$C$3656,3,FALSE)</f>
        <v>1010</v>
      </c>
      <c r="H896" s="35">
        <v>1</v>
      </c>
      <c r="J896" s="2">
        <v>1</v>
      </c>
      <c r="AL896" s="36"/>
    </row>
    <row r="897" spans="3:38" x14ac:dyDescent="0.2">
      <c r="C897" s="291"/>
      <c r="D897" s="251"/>
      <c r="E897" s="140">
        <v>0</v>
      </c>
      <c r="F897" s="174" t="s">
        <v>1147</v>
      </c>
      <c r="G897" s="178">
        <f>VLOOKUP('LP Model'!F897,DATA!$A$5:$C$3656,3,FALSE)</f>
        <v>1010</v>
      </c>
      <c r="H897" s="35">
        <v>1</v>
      </c>
      <c r="J897" s="2">
        <v>1</v>
      </c>
      <c r="AL897" s="36"/>
    </row>
    <row r="898" spans="3:38" x14ac:dyDescent="0.2">
      <c r="C898" s="291"/>
      <c r="D898" s="251"/>
      <c r="E898" s="140">
        <v>0</v>
      </c>
      <c r="F898" s="174" t="s">
        <v>1148</v>
      </c>
      <c r="G898" s="178">
        <f>VLOOKUP('LP Model'!F898,DATA!$A$5:$C$3656,3,FALSE)</f>
        <v>1010</v>
      </c>
      <c r="H898" s="35">
        <v>1</v>
      </c>
      <c r="J898" s="2">
        <v>1</v>
      </c>
      <c r="AL898" s="36"/>
    </row>
    <row r="899" spans="3:38" x14ac:dyDescent="0.2">
      <c r="C899" s="291"/>
      <c r="D899" s="251"/>
      <c r="E899" s="140">
        <v>0</v>
      </c>
      <c r="F899" s="174" t="s">
        <v>1149</v>
      </c>
      <c r="G899" s="178">
        <f>VLOOKUP('LP Model'!F899,DATA!$A$5:$C$3656,3,FALSE)</f>
        <v>1010</v>
      </c>
      <c r="H899" s="35">
        <v>1</v>
      </c>
      <c r="J899" s="2">
        <v>1</v>
      </c>
      <c r="AL899" s="36"/>
    </row>
    <row r="900" spans="3:38" x14ac:dyDescent="0.2">
      <c r="C900" s="291"/>
      <c r="D900" s="251"/>
      <c r="E900" s="140">
        <v>0</v>
      </c>
      <c r="F900" s="174" t="s">
        <v>1150</v>
      </c>
      <c r="G900" s="178">
        <f>VLOOKUP('LP Model'!F900,DATA!$A$5:$C$3656,3,FALSE)</f>
        <v>1010</v>
      </c>
      <c r="H900" s="35">
        <v>1</v>
      </c>
      <c r="J900" s="2">
        <v>1</v>
      </c>
      <c r="AL900" s="36"/>
    </row>
    <row r="901" spans="3:38" x14ac:dyDescent="0.2">
      <c r="C901" s="291"/>
      <c r="D901" s="251"/>
      <c r="E901" s="140">
        <v>0</v>
      </c>
      <c r="F901" s="174" t="s">
        <v>1151</v>
      </c>
      <c r="G901" s="178">
        <f>VLOOKUP('LP Model'!F901,DATA!$A$5:$C$3656,3,FALSE)</f>
        <v>920</v>
      </c>
      <c r="H901" s="35">
        <v>1</v>
      </c>
      <c r="J901" s="2">
        <v>1</v>
      </c>
      <c r="AL901" s="36"/>
    </row>
    <row r="902" spans="3:38" x14ac:dyDescent="0.2">
      <c r="C902" s="291"/>
      <c r="D902" s="251"/>
      <c r="E902" s="140">
        <v>0</v>
      </c>
      <c r="F902" s="174" t="s">
        <v>1152</v>
      </c>
      <c r="G902" s="178">
        <f>VLOOKUP('LP Model'!F902,DATA!$A$5:$C$3656,3,FALSE)</f>
        <v>1010</v>
      </c>
      <c r="H902" s="35">
        <v>1</v>
      </c>
      <c r="J902" s="2">
        <v>1</v>
      </c>
      <c r="AL902" s="36"/>
    </row>
    <row r="903" spans="3:38" x14ac:dyDescent="0.2">
      <c r="C903" s="291"/>
      <c r="D903" s="251"/>
      <c r="E903" s="140">
        <v>0</v>
      </c>
      <c r="F903" s="174" t="s">
        <v>1153</v>
      </c>
      <c r="G903" s="178">
        <f>VLOOKUP('LP Model'!F903,DATA!$A$5:$C$3656,3,FALSE)</f>
        <v>1010</v>
      </c>
      <c r="H903" s="35">
        <v>1</v>
      </c>
      <c r="J903" s="2">
        <v>1</v>
      </c>
      <c r="AL903" s="36"/>
    </row>
    <row r="904" spans="3:38" x14ac:dyDescent="0.2">
      <c r="C904" s="291"/>
      <c r="D904" s="251"/>
      <c r="E904" s="140">
        <v>0</v>
      </c>
      <c r="F904" s="174" t="s">
        <v>1154</v>
      </c>
      <c r="G904" s="178">
        <f>VLOOKUP('LP Model'!F904,DATA!$A$5:$C$3656,3,FALSE)</f>
        <v>1010</v>
      </c>
      <c r="H904" s="35">
        <v>1</v>
      </c>
      <c r="J904" s="2">
        <v>1</v>
      </c>
      <c r="AL904" s="36"/>
    </row>
    <row r="905" spans="3:38" x14ac:dyDescent="0.2">
      <c r="C905" s="291"/>
      <c r="D905" s="251"/>
      <c r="E905" s="140">
        <v>0</v>
      </c>
      <c r="F905" s="174" t="s">
        <v>1155</v>
      </c>
      <c r="G905" s="178">
        <f>VLOOKUP('LP Model'!F905,DATA!$A$5:$C$3656,3,FALSE)</f>
        <v>1060</v>
      </c>
      <c r="H905" s="35">
        <v>1</v>
      </c>
      <c r="J905" s="2">
        <v>1</v>
      </c>
      <c r="AL905" s="36"/>
    </row>
    <row r="906" spans="3:38" x14ac:dyDescent="0.2">
      <c r="C906" s="291"/>
      <c r="D906" s="251"/>
      <c r="E906" s="140">
        <v>0</v>
      </c>
      <c r="F906" s="174" t="s">
        <v>1156</v>
      </c>
      <c r="G906" s="178">
        <f>VLOOKUP('LP Model'!F906,DATA!$A$5:$C$3656,3,FALSE)</f>
        <v>1090</v>
      </c>
      <c r="H906" s="35">
        <v>1</v>
      </c>
      <c r="J906" s="2">
        <v>1</v>
      </c>
      <c r="AL906" s="36"/>
    </row>
    <row r="907" spans="3:38" x14ac:dyDescent="0.2">
      <c r="C907" s="291"/>
      <c r="D907" s="251"/>
      <c r="E907" s="140">
        <v>0</v>
      </c>
      <c r="F907" s="174" t="s">
        <v>1157</v>
      </c>
      <c r="G907" s="178">
        <f>VLOOKUP('LP Model'!F907,DATA!$A$5:$C$3656,3,FALSE)</f>
        <v>860</v>
      </c>
      <c r="H907" s="35">
        <v>1</v>
      </c>
      <c r="J907" s="2">
        <v>1</v>
      </c>
      <c r="AL907" s="36"/>
    </row>
    <row r="908" spans="3:38" x14ac:dyDescent="0.2">
      <c r="C908" s="291"/>
      <c r="D908" s="251"/>
      <c r="E908" s="140">
        <v>0</v>
      </c>
      <c r="F908" s="174" t="s">
        <v>1158</v>
      </c>
      <c r="G908" s="178">
        <f>VLOOKUP('LP Model'!F908,DATA!$A$5:$C$3656,3,FALSE)</f>
        <v>810</v>
      </c>
      <c r="H908" s="35">
        <v>1</v>
      </c>
      <c r="J908" s="2">
        <v>1</v>
      </c>
      <c r="AL908" s="36"/>
    </row>
    <row r="909" spans="3:38" x14ac:dyDescent="0.2">
      <c r="C909" s="291"/>
      <c r="D909" s="251"/>
      <c r="E909" s="140">
        <v>0</v>
      </c>
      <c r="F909" s="174" t="s">
        <v>1159</v>
      </c>
      <c r="G909" s="178">
        <f>VLOOKUP('LP Model'!F909,DATA!$A$5:$C$3656,3,FALSE)</f>
        <v>840</v>
      </c>
      <c r="H909" s="35">
        <v>1</v>
      </c>
      <c r="J909" s="2">
        <v>1</v>
      </c>
      <c r="AL909" s="36"/>
    </row>
    <row r="910" spans="3:38" x14ac:dyDescent="0.2">
      <c r="C910" s="291"/>
      <c r="D910" s="251"/>
      <c r="E910" s="140">
        <v>0</v>
      </c>
      <c r="F910" s="174" t="s">
        <v>1160</v>
      </c>
      <c r="G910" s="178">
        <f>VLOOKUP('LP Model'!F910,DATA!$A$5:$C$3656,3,FALSE)</f>
        <v>890</v>
      </c>
      <c r="H910" s="35">
        <v>1</v>
      </c>
      <c r="J910" s="2">
        <v>1</v>
      </c>
      <c r="AL910" s="36"/>
    </row>
    <row r="911" spans="3:38" x14ac:dyDescent="0.2">
      <c r="C911" s="291"/>
      <c r="D911" s="251"/>
      <c r="E911" s="140">
        <v>0</v>
      </c>
      <c r="F911" s="174" t="s">
        <v>1161</v>
      </c>
      <c r="G911" s="178">
        <f>VLOOKUP('LP Model'!F911,DATA!$A$5:$C$3656,3,FALSE)</f>
        <v>890</v>
      </c>
      <c r="H911" s="35">
        <v>1</v>
      </c>
      <c r="J911" s="2">
        <v>1</v>
      </c>
      <c r="AL911" s="36"/>
    </row>
    <row r="912" spans="3:38" x14ac:dyDescent="0.2">
      <c r="C912" s="291"/>
      <c r="D912" s="251"/>
      <c r="E912" s="140">
        <v>0</v>
      </c>
      <c r="F912" s="174" t="s">
        <v>1162</v>
      </c>
      <c r="G912" s="178">
        <f>VLOOKUP('LP Model'!F912,DATA!$A$5:$C$3656,3,FALSE)</f>
        <v>940</v>
      </c>
      <c r="H912" s="35">
        <v>1</v>
      </c>
      <c r="J912" s="2">
        <v>1</v>
      </c>
      <c r="AL912" s="36"/>
    </row>
    <row r="913" spans="3:38" x14ac:dyDescent="0.2">
      <c r="C913" s="291"/>
      <c r="D913" s="251"/>
      <c r="E913" s="140">
        <v>0</v>
      </c>
      <c r="F913" s="174" t="s">
        <v>1163</v>
      </c>
      <c r="G913" s="178">
        <f>VLOOKUP('LP Model'!F913,DATA!$A$5:$C$3656,3,FALSE)</f>
        <v>910</v>
      </c>
      <c r="H913" s="35">
        <v>1</v>
      </c>
      <c r="J913" s="2">
        <v>1</v>
      </c>
      <c r="AL913" s="36"/>
    </row>
    <row r="914" spans="3:38" x14ac:dyDescent="0.2">
      <c r="C914" s="291"/>
      <c r="D914" s="251"/>
      <c r="E914" s="140">
        <v>0</v>
      </c>
      <c r="F914" s="174" t="s">
        <v>1164</v>
      </c>
      <c r="G914" s="178">
        <f>VLOOKUP('LP Model'!F914,DATA!$A$5:$C$3656,3,FALSE)</f>
        <v>960</v>
      </c>
      <c r="H914" s="35">
        <v>1</v>
      </c>
      <c r="J914" s="2">
        <v>1</v>
      </c>
      <c r="AL914" s="36"/>
    </row>
    <row r="915" spans="3:38" x14ac:dyDescent="0.2">
      <c r="C915" s="291"/>
      <c r="D915" s="251"/>
      <c r="E915" s="140">
        <v>0</v>
      </c>
      <c r="F915" s="174" t="s">
        <v>1165</v>
      </c>
      <c r="G915" s="178">
        <f>VLOOKUP('LP Model'!F915,DATA!$A$5:$C$3656,3,FALSE)</f>
        <v>600</v>
      </c>
      <c r="H915" s="35">
        <v>1</v>
      </c>
      <c r="J915" s="2">
        <v>1</v>
      </c>
      <c r="AL915" s="36"/>
    </row>
    <row r="916" spans="3:38" x14ac:dyDescent="0.2">
      <c r="C916" s="291"/>
      <c r="D916" s="251"/>
      <c r="E916" s="140">
        <v>0</v>
      </c>
      <c r="F916" s="174" t="s">
        <v>1166</v>
      </c>
      <c r="G916" s="178">
        <f>VLOOKUP('LP Model'!F916,DATA!$A$5:$C$3656,3,FALSE)</f>
        <v>600</v>
      </c>
      <c r="H916" s="35">
        <v>1</v>
      </c>
      <c r="J916" s="2">
        <v>1</v>
      </c>
      <c r="AL916" s="36"/>
    </row>
    <row r="917" spans="3:38" x14ac:dyDescent="0.2">
      <c r="C917" s="291"/>
      <c r="D917" s="251"/>
      <c r="E917" s="140">
        <v>0</v>
      </c>
      <c r="F917" s="174" t="s">
        <v>1167</v>
      </c>
      <c r="G917" s="178">
        <f>VLOOKUP('LP Model'!F917,DATA!$A$5:$C$3656,3,FALSE)</f>
        <v>590</v>
      </c>
      <c r="H917" s="35">
        <v>1</v>
      </c>
      <c r="J917" s="2">
        <v>1</v>
      </c>
      <c r="AL917" s="36"/>
    </row>
    <row r="918" spans="3:38" x14ac:dyDescent="0.2">
      <c r="C918" s="291"/>
      <c r="D918" s="251"/>
      <c r="E918" s="140">
        <v>0</v>
      </c>
      <c r="F918" s="174" t="s">
        <v>1168</v>
      </c>
      <c r="G918" s="178">
        <f>VLOOKUP('LP Model'!F918,DATA!$A$5:$C$3656,3,FALSE)</f>
        <v>740</v>
      </c>
      <c r="H918" s="35">
        <v>1</v>
      </c>
      <c r="J918" s="2">
        <v>1</v>
      </c>
      <c r="AL918" s="36"/>
    </row>
    <row r="919" spans="3:38" x14ac:dyDescent="0.2">
      <c r="C919" s="291"/>
      <c r="D919" s="251"/>
      <c r="E919" s="140">
        <v>0</v>
      </c>
      <c r="F919" s="174" t="s">
        <v>1169</v>
      </c>
      <c r="G919" s="178">
        <f>VLOOKUP('LP Model'!F919,DATA!$A$5:$C$3656,3,FALSE)</f>
        <v>840</v>
      </c>
      <c r="H919" s="35">
        <v>1</v>
      </c>
      <c r="J919" s="2">
        <v>1</v>
      </c>
      <c r="AL919" s="36"/>
    </row>
    <row r="920" spans="3:38" x14ac:dyDescent="0.2">
      <c r="C920" s="291"/>
      <c r="D920" s="251"/>
      <c r="E920" s="140">
        <v>0</v>
      </c>
      <c r="F920" s="174" t="s">
        <v>1170</v>
      </c>
      <c r="G920" s="178">
        <f>VLOOKUP('LP Model'!F920,DATA!$A$5:$C$3656,3,FALSE)</f>
        <v>890</v>
      </c>
      <c r="H920" s="35">
        <v>1</v>
      </c>
      <c r="J920" s="2">
        <v>1</v>
      </c>
      <c r="AL920" s="36"/>
    </row>
    <row r="921" spans="3:38" x14ac:dyDescent="0.2">
      <c r="C921" s="291"/>
      <c r="D921" s="251"/>
      <c r="E921" s="140">
        <v>0</v>
      </c>
      <c r="F921" s="174" t="s">
        <v>1171</v>
      </c>
      <c r="G921" s="178">
        <f>VLOOKUP('LP Model'!F921,DATA!$A$5:$C$3656,3,FALSE)</f>
        <v>610</v>
      </c>
      <c r="H921" s="35">
        <v>1</v>
      </c>
      <c r="J921" s="2">
        <v>1</v>
      </c>
      <c r="AL921" s="36"/>
    </row>
    <row r="922" spans="3:38" x14ac:dyDescent="0.2">
      <c r="C922" s="291"/>
      <c r="D922" s="251"/>
      <c r="E922" s="140">
        <v>0</v>
      </c>
      <c r="F922" s="174" t="s">
        <v>1172</v>
      </c>
      <c r="G922" s="178">
        <f>VLOOKUP('LP Model'!F922,DATA!$A$5:$C$3656,3,FALSE)</f>
        <v>630</v>
      </c>
      <c r="H922" s="35">
        <v>1</v>
      </c>
      <c r="J922" s="2">
        <v>1</v>
      </c>
      <c r="AL922" s="36"/>
    </row>
    <row r="923" spans="3:38" x14ac:dyDescent="0.2">
      <c r="C923" s="291"/>
      <c r="D923" s="251"/>
      <c r="E923" s="140">
        <v>0</v>
      </c>
      <c r="F923" s="174" t="s">
        <v>1173</v>
      </c>
      <c r="G923" s="178">
        <f>VLOOKUP('LP Model'!F923,DATA!$A$5:$C$3656,3,FALSE)</f>
        <v>680</v>
      </c>
      <c r="H923" s="35">
        <v>1</v>
      </c>
      <c r="J923" s="2">
        <v>1</v>
      </c>
      <c r="AL923" s="36"/>
    </row>
    <row r="924" spans="3:38" x14ac:dyDescent="0.2">
      <c r="C924" s="291"/>
      <c r="D924" s="251"/>
      <c r="E924" s="140">
        <v>0</v>
      </c>
      <c r="F924" s="174" t="s">
        <v>1174</v>
      </c>
      <c r="G924" s="178">
        <f>VLOOKUP('LP Model'!F924,DATA!$A$5:$C$3656,3,FALSE)</f>
        <v>710</v>
      </c>
      <c r="H924" s="35">
        <v>1</v>
      </c>
      <c r="J924" s="2">
        <v>1</v>
      </c>
      <c r="AL924" s="36"/>
    </row>
    <row r="925" spans="3:38" x14ac:dyDescent="0.2">
      <c r="C925" s="291"/>
      <c r="D925" s="251"/>
      <c r="E925" s="140">
        <v>0</v>
      </c>
      <c r="F925" s="174" t="s">
        <v>1175</v>
      </c>
      <c r="G925" s="178">
        <f>VLOOKUP('LP Model'!F925,DATA!$A$5:$C$3656,3,FALSE)</f>
        <v>740</v>
      </c>
      <c r="H925" s="35">
        <v>1</v>
      </c>
      <c r="J925" s="2">
        <v>1</v>
      </c>
      <c r="AL925" s="36"/>
    </row>
    <row r="926" spans="3:38" x14ac:dyDescent="0.2">
      <c r="C926" s="291"/>
      <c r="D926" s="251"/>
      <c r="E926" s="140">
        <v>0</v>
      </c>
      <c r="F926" s="174" t="s">
        <v>1176</v>
      </c>
      <c r="G926" s="178">
        <f>VLOOKUP('LP Model'!F926,DATA!$A$5:$C$3656,3,FALSE)</f>
        <v>890</v>
      </c>
      <c r="H926" s="35">
        <v>1</v>
      </c>
      <c r="J926" s="2">
        <v>1</v>
      </c>
      <c r="AL926" s="36"/>
    </row>
    <row r="927" spans="3:38" x14ac:dyDescent="0.2">
      <c r="C927" s="291"/>
      <c r="D927" s="251"/>
      <c r="E927" s="140">
        <v>0</v>
      </c>
      <c r="F927" s="174" t="s">
        <v>1177</v>
      </c>
      <c r="G927" s="178">
        <f>VLOOKUP('LP Model'!F927,DATA!$A$5:$C$3656,3,FALSE)</f>
        <v>680</v>
      </c>
      <c r="H927" s="35">
        <v>1</v>
      </c>
      <c r="J927" s="2">
        <v>1</v>
      </c>
      <c r="AL927" s="36"/>
    </row>
    <row r="928" spans="3:38" x14ac:dyDescent="0.2">
      <c r="C928" s="291"/>
      <c r="D928" s="251"/>
      <c r="E928" s="140">
        <v>0</v>
      </c>
      <c r="F928" s="174" t="s">
        <v>1178</v>
      </c>
      <c r="G928" s="178">
        <f>VLOOKUP('LP Model'!F928,DATA!$A$5:$C$3656,3,FALSE)</f>
        <v>710</v>
      </c>
      <c r="H928" s="35">
        <v>1</v>
      </c>
      <c r="J928" s="2">
        <v>1</v>
      </c>
      <c r="AL928" s="36"/>
    </row>
    <row r="929" spans="3:38" x14ac:dyDescent="0.2">
      <c r="C929" s="291"/>
      <c r="D929" s="251"/>
      <c r="E929" s="140">
        <v>0</v>
      </c>
      <c r="F929" s="174" t="s">
        <v>1179</v>
      </c>
      <c r="G929" s="178">
        <f>VLOOKUP('LP Model'!F929,DATA!$A$5:$C$3656,3,FALSE)</f>
        <v>740</v>
      </c>
      <c r="H929" s="35">
        <v>1</v>
      </c>
      <c r="J929" s="2">
        <v>1</v>
      </c>
      <c r="AL929" s="36"/>
    </row>
    <row r="930" spans="3:38" x14ac:dyDescent="0.2">
      <c r="C930" s="291"/>
      <c r="D930" s="251"/>
      <c r="E930" s="140">
        <v>0</v>
      </c>
      <c r="F930" s="174" t="s">
        <v>1180</v>
      </c>
      <c r="G930" s="178">
        <f>VLOOKUP('LP Model'!F930,DATA!$A$5:$C$3656,3,FALSE)</f>
        <v>1040</v>
      </c>
      <c r="H930" s="35">
        <v>1</v>
      </c>
      <c r="J930" s="2">
        <v>1</v>
      </c>
      <c r="AL930" s="36"/>
    </row>
    <row r="931" spans="3:38" x14ac:dyDescent="0.2">
      <c r="C931" s="291"/>
      <c r="D931" s="251"/>
      <c r="E931" s="140">
        <v>0</v>
      </c>
      <c r="F931" s="174" t="s">
        <v>1181</v>
      </c>
      <c r="G931" s="178">
        <f>VLOOKUP('LP Model'!F931,DATA!$A$5:$C$3656,3,FALSE)</f>
        <v>810</v>
      </c>
      <c r="H931" s="35">
        <v>1</v>
      </c>
      <c r="J931" s="2">
        <v>1</v>
      </c>
      <c r="AL931" s="36"/>
    </row>
    <row r="932" spans="3:38" x14ac:dyDescent="0.2">
      <c r="C932" s="291"/>
      <c r="D932" s="251"/>
      <c r="E932" s="140">
        <v>0</v>
      </c>
      <c r="F932" s="174" t="s">
        <v>1182</v>
      </c>
      <c r="G932" s="178">
        <f>VLOOKUP('LP Model'!F932,DATA!$A$5:$C$3656,3,FALSE)</f>
        <v>860</v>
      </c>
      <c r="H932" s="35">
        <v>1</v>
      </c>
      <c r="J932" s="2">
        <v>1</v>
      </c>
      <c r="AL932" s="36"/>
    </row>
    <row r="933" spans="3:38" x14ac:dyDescent="0.2">
      <c r="C933" s="291"/>
      <c r="D933" s="251"/>
      <c r="E933" s="140">
        <v>0</v>
      </c>
      <c r="F933" s="174" t="s">
        <v>1183</v>
      </c>
      <c r="G933" s="178">
        <f>VLOOKUP('LP Model'!F933,DATA!$A$5:$C$3656,3,FALSE)</f>
        <v>820</v>
      </c>
      <c r="H933" s="35">
        <v>1</v>
      </c>
      <c r="J933" s="2">
        <v>1</v>
      </c>
      <c r="AL933" s="36"/>
    </row>
    <row r="934" spans="3:38" x14ac:dyDescent="0.2">
      <c r="C934" s="291"/>
      <c r="D934" s="251"/>
      <c r="E934" s="140">
        <v>0</v>
      </c>
      <c r="F934" s="174" t="s">
        <v>1184</v>
      </c>
      <c r="G934" s="178">
        <f>VLOOKUP('LP Model'!F934,DATA!$A$5:$C$3656,3,FALSE)</f>
        <v>870</v>
      </c>
      <c r="H934" s="35">
        <v>1</v>
      </c>
      <c r="J934" s="2">
        <v>1</v>
      </c>
      <c r="AL934" s="36"/>
    </row>
    <row r="935" spans="3:38" x14ac:dyDescent="0.2">
      <c r="C935" s="291"/>
      <c r="D935" s="251"/>
      <c r="E935" s="140">
        <v>0</v>
      </c>
      <c r="F935" s="174" t="s">
        <v>1185</v>
      </c>
      <c r="G935" s="178">
        <f>VLOOKUP('LP Model'!F935,DATA!$A$5:$C$3656,3,FALSE)</f>
        <v>820</v>
      </c>
      <c r="H935" s="35">
        <v>1</v>
      </c>
      <c r="J935" s="2">
        <v>1</v>
      </c>
      <c r="AL935" s="36"/>
    </row>
    <row r="936" spans="3:38" x14ac:dyDescent="0.2">
      <c r="C936" s="291"/>
      <c r="D936" s="251"/>
      <c r="E936" s="140">
        <v>0</v>
      </c>
      <c r="F936" s="174" t="s">
        <v>1186</v>
      </c>
      <c r="G936" s="178">
        <f>VLOOKUP('LP Model'!F936,DATA!$A$5:$C$3656,3,FALSE)</f>
        <v>870</v>
      </c>
      <c r="H936" s="35">
        <v>1</v>
      </c>
      <c r="J936" s="2">
        <v>1</v>
      </c>
      <c r="AL936" s="36"/>
    </row>
    <row r="937" spans="3:38" x14ac:dyDescent="0.2">
      <c r="C937" s="291"/>
      <c r="D937" s="251"/>
      <c r="E937" s="140">
        <v>0</v>
      </c>
      <c r="F937" s="174" t="s">
        <v>1187</v>
      </c>
      <c r="G937" s="178">
        <f>VLOOKUP('LP Model'!F937,DATA!$A$5:$C$3656,3,FALSE)</f>
        <v>760</v>
      </c>
      <c r="H937" s="35">
        <v>1</v>
      </c>
      <c r="J937" s="2">
        <v>1</v>
      </c>
      <c r="AL937" s="36"/>
    </row>
    <row r="938" spans="3:38" x14ac:dyDescent="0.2">
      <c r="C938" s="291"/>
      <c r="D938" s="251"/>
      <c r="E938" s="140">
        <v>0</v>
      </c>
      <c r="F938" s="174" t="s">
        <v>1188</v>
      </c>
      <c r="G938" s="178">
        <f>VLOOKUP('LP Model'!F938,DATA!$A$5:$C$3656,3,FALSE)</f>
        <v>790</v>
      </c>
      <c r="H938" s="35">
        <v>1</v>
      </c>
      <c r="J938" s="2">
        <v>1</v>
      </c>
      <c r="AL938" s="36"/>
    </row>
    <row r="939" spans="3:38" x14ac:dyDescent="0.2">
      <c r="C939" s="291"/>
      <c r="D939" s="251"/>
      <c r="E939" s="140">
        <v>0</v>
      </c>
      <c r="F939" s="174" t="s">
        <v>1189</v>
      </c>
      <c r="G939" s="178">
        <f>VLOOKUP('LP Model'!F939,DATA!$A$5:$C$3656,3,FALSE)</f>
        <v>910</v>
      </c>
      <c r="H939" s="35">
        <v>1</v>
      </c>
      <c r="J939" s="2">
        <v>1</v>
      </c>
      <c r="AL939" s="36"/>
    </row>
    <row r="940" spans="3:38" x14ac:dyDescent="0.2">
      <c r="C940" s="291"/>
      <c r="D940" s="251"/>
      <c r="E940" s="140">
        <v>0</v>
      </c>
      <c r="F940" s="174" t="s">
        <v>1190</v>
      </c>
      <c r="G940" s="178">
        <f>VLOOKUP('LP Model'!F940,DATA!$A$5:$C$3656,3,FALSE)</f>
        <v>910</v>
      </c>
      <c r="H940" s="35">
        <v>1</v>
      </c>
      <c r="J940" s="2">
        <v>1</v>
      </c>
      <c r="AL940" s="36"/>
    </row>
    <row r="941" spans="3:38" x14ac:dyDescent="0.2">
      <c r="C941" s="291"/>
      <c r="D941" s="251"/>
      <c r="E941" s="140">
        <v>0</v>
      </c>
      <c r="F941" s="174" t="s">
        <v>1191</v>
      </c>
      <c r="G941" s="178">
        <f>VLOOKUP('LP Model'!F941,DATA!$A$5:$C$3656,3,FALSE)</f>
        <v>910</v>
      </c>
      <c r="H941" s="35">
        <v>1</v>
      </c>
      <c r="J941" s="2">
        <v>1</v>
      </c>
      <c r="AL941" s="36"/>
    </row>
    <row r="942" spans="3:38" x14ac:dyDescent="0.2">
      <c r="C942" s="291"/>
      <c r="D942" s="251"/>
      <c r="E942" s="140">
        <v>0</v>
      </c>
      <c r="F942" s="174" t="s">
        <v>1192</v>
      </c>
      <c r="G942" s="178">
        <f>VLOOKUP('LP Model'!F942,DATA!$A$5:$C$3656,3,FALSE)</f>
        <v>910</v>
      </c>
      <c r="H942" s="35">
        <v>1</v>
      </c>
      <c r="J942" s="2">
        <v>1</v>
      </c>
      <c r="AL942" s="36"/>
    </row>
    <row r="943" spans="3:38" x14ac:dyDescent="0.2">
      <c r="C943" s="291"/>
      <c r="D943" s="251"/>
      <c r="E943" s="140">
        <v>0</v>
      </c>
      <c r="F943" s="174" t="s">
        <v>1193</v>
      </c>
      <c r="G943" s="178">
        <f>VLOOKUP('LP Model'!F943,DATA!$A$5:$C$3656,3,FALSE)</f>
        <v>910</v>
      </c>
      <c r="H943" s="35">
        <v>1</v>
      </c>
      <c r="J943" s="2">
        <v>1</v>
      </c>
      <c r="AL943" s="36"/>
    </row>
    <row r="944" spans="3:38" x14ac:dyDescent="0.2">
      <c r="C944" s="291"/>
      <c r="D944" s="251"/>
      <c r="E944" s="140">
        <v>0</v>
      </c>
      <c r="F944" s="174" t="s">
        <v>1194</v>
      </c>
      <c r="G944" s="178">
        <f>VLOOKUP('LP Model'!F944,DATA!$A$5:$C$3656,3,FALSE)</f>
        <v>1010</v>
      </c>
      <c r="H944" s="35">
        <v>1</v>
      </c>
      <c r="J944" s="2">
        <v>1</v>
      </c>
      <c r="AL944" s="36"/>
    </row>
    <row r="945" spans="3:38" x14ac:dyDescent="0.2">
      <c r="C945" s="291"/>
      <c r="D945" s="251"/>
      <c r="E945" s="140">
        <v>0</v>
      </c>
      <c r="F945" s="174" t="s">
        <v>1195</v>
      </c>
      <c r="G945" s="178">
        <f>VLOOKUP('LP Model'!F945,DATA!$A$5:$C$3656,3,FALSE)</f>
        <v>1010</v>
      </c>
      <c r="H945" s="35">
        <v>1</v>
      </c>
      <c r="J945" s="2">
        <v>1</v>
      </c>
      <c r="AL945" s="36"/>
    </row>
    <row r="946" spans="3:38" x14ac:dyDescent="0.2">
      <c r="C946" s="291"/>
      <c r="D946" s="251"/>
      <c r="E946" s="140">
        <v>0</v>
      </c>
      <c r="F946" s="174" t="s">
        <v>1196</v>
      </c>
      <c r="G946" s="178">
        <f>VLOOKUP('LP Model'!F946,DATA!$A$5:$C$3656,3,FALSE)</f>
        <v>1010</v>
      </c>
      <c r="H946" s="35">
        <v>1</v>
      </c>
      <c r="J946" s="2">
        <v>1</v>
      </c>
      <c r="AL946" s="36"/>
    </row>
    <row r="947" spans="3:38" x14ac:dyDescent="0.2">
      <c r="C947" s="291"/>
      <c r="D947" s="251"/>
      <c r="E947" s="140">
        <v>0</v>
      </c>
      <c r="F947" s="174" t="s">
        <v>1197</v>
      </c>
      <c r="G947" s="178">
        <f>VLOOKUP('LP Model'!F947,DATA!$A$5:$C$3656,3,FALSE)</f>
        <v>1010</v>
      </c>
      <c r="H947" s="35">
        <v>1</v>
      </c>
      <c r="J947" s="2">
        <v>1</v>
      </c>
      <c r="AL947" s="36"/>
    </row>
    <row r="948" spans="3:38" x14ac:dyDescent="0.2">
      <c r="C948" s="291"/>
      <c r="D948" s="251"/>
      <c r="E948" s="140">
        <v>0</v>
      </c>
      <c r="F948" s="174" t="s">
        <v>1198</v>
      </c>
      <c r="G948" s="178">
        <f>VLOOKUP('LP Model'!F948,DATA!$A$5:$C$3656,3,FALSE)</f>
        <v>1010</v>
      </c>
      <c r="H948" s="35">
        <v>1</v>
      </c>
      <c r="J948" s="2">
        <v>1</v>
      </c>
      <c r="AL948" s="36"/>
    </row>
    <row r="949" spans="3:38" x14ac:dyDescent="0.2">
      <c r="C949" s="291"/>
      <c r="D949" s="251"/>
      <c r="E949" s="140">
        <v>0</v>
      </c>
      <c r="F949" s="174" t="s">
        <v>1199</v>
      </c>
      <c r="G949" s="178">
        <f>VLOOKUP('LP Model'!F949,DATA!$A$5:$C$3656,3,FALSE)</f>
        <v>920</v>
      </c>
      <c r="H949" s="35">
        <v>1</v>
      </c>
      <c r="J949" s="2">
        <v>1</v>
      </c>
      <c r="AL949" s="36"/>
    </row>
    <row r="950" spans="3:38" x14ac:dyDescent="0.2">
      <c r="C950" s="291"/>
      <c r="D950" s="251"/>
      <c r="E950" s="140">
        <v>0</v>
      </c>
      <c r="F950" s="174" t="s">
        <v>1200</v>
      </c>
      <c r="G950" s="178">
        <f>VLOOKUP('LP Model'!F950,DATA!$A$5:$C$3656,3,FALSE)</f>
        <v>1010</v>
      </c>
      <c r="H950" s="35">
        <v>1</v>
      </c>
      <c r="J950" s="2">
        <v>1</v>
      </c>
      <c r="AL950" s="36"/>
    </row>
    <row r="951" spans="3:38" x14ac:dyDescent="0.2">
      <c r="C951" s="291"/>
      <c r="D951" s="251"/>
      <c r="E951" s="140">
        <v>0</v>
      </c>
      <c r="F951" s="174" t="s">
        <v>1201</v>
      </c>
      <c r="G951" s="178">
        <f>VLOOKUP('LP Model'!F951,DATA!$A$5:$C$3656,3,FALSE)</f>
        <v>1010</v>
      </c>
      <c r="H951" s="35">
        <v>1</v>
      </c>
      <c r="J951" s="2">
        <v>1</v>
      </c>
      <c r="AL951" s="36"/>
    </row>
    <row r="952" spans="3:38" x14ac:dyDescent="0.2">
      <c r="C952" s="291"/>
      <c r="D952" s="251"/>
      <c r="E952" s="140">
        <v>0</v>
      </c>
      <c r="F952" s="174" t="s">
        <v>1202</v>
      </c>
      <c r="G952" s="178">
        <f>VLOOKUP('LP Model'!F952,DATA!$A$5:$C$3656,3,FALSE)</f>
        <v>1010</v>
      </c>
      <c r="H952" s="35">
        <v>1</v>
      </c>
      <c r="J952" s="2">
        <v>1</v>
      </c>
      <c r="AL952" s="36"/>
    </row>
    <row r="953" spans="3:38" x14ac:dyDescent="0.2">
      <c r="C953" s="291"/>
      <c r="D953" s="251"/>
      <c r="E953" s="140">
        <v>0</v>
      </c>
      <c r="F953" s="174" t="s">
        <v>1203</v>
      </c>
      <c r="G953" s="178">
        <f>VLOOKUP('LP Model'!F953,DATA!$A$5:$C$3656,3,FALSE)</f>
        <v>1060</v>
      </c>
      <c r="H953" s="35">
        <v>1</v>
      </c>
      <c r="J953" s="2">
        <v>1</v>
      </c>
      <c r="AL953" s="36"/>
    </row>
    <row r="954" spans="3:38" x14ac:dyDescent="0.2">
      <c r="C954" s="291"/>
      <c r="D954" s="251"/>
      <c r="E954" s="140">
        <v>0</v>
      </c>
      <c r="F954" s="174" t="s">
        <v>1204</v>
      </c>
      <c r="G954" s="178">
        <f>VLOOKUP('LP Model'!F954,DATA!$A$5:$C$3656,3,FALSE)</f>
        <v>1090</v>
      </c>
      <c r="H954" s="35">
        <v>1</v>
      </c>
      <c r="J954" s="2">
        <v>1</v>
      </c>
      <c r="AL954" s="36"/>
    </row>
    <row r="955" spans="3:38" x14ac:dyDescent="0.2">
      <c r="C955" s="291"/>
      <c r="D955" s="251"/>
      <c r="E955" s="140">
        <v>0</v>
      </c>
      <c r="F955" s="174" t="s">
        <v>1205</v>
      </c>
      <c r="G955" s="178">
        <f>VLOOKUP('LP Model'!F955,DATA!$A$5:$C$3656,3,FALSE)</f>
        <v>860</v>
      </c>
      <c r="H955" s="35">
        <v>1</v>
      </c>
      <c r="J955" s="2">
        <v>1</v>
      </c>
      <c r="AL955" s="36"/>
    </row>
    <row r="956" spans="3:38" x14ac:dyDescent="0.2">
      <c r="C956" s="291"/>
      <c r="D956" s="251"/>
      <c r="E956" s="140">
        <v>0</v>
      </c>
      <c r="F956" s="174" t="s">
        <v>1206</v>
      </c>
      <c r="G956" s="178">
        <f>VLOOKUP('LP Model'!F956,DATA!$A$5:$C$3656,3,FALSE)</f>
        <v>810</v>
      </c>
      <c r="H956" s="35">
        <v>1</v>
      </c>
      <c r="J956" s="2">
        <v>1</v>
      </c>
      <c r="AL956" s="36"/>
    </row>
    <row r="957" spans="3:38" x14ac:dyDescent="0.2">
      <c r="C957" s="291"/>
      <c r="D957" s="251"/>
      <c r="E957" s="140">
        <v>0</v>
      </c>
      <c r="F957" s="174" t="s">
        <v>1207</v>
      </c>
      <c r="G957" s="178">
        <f>VLOOKUP('LP Model'!F957,DATA!$A$5:$C$3656,3,FALSE)</f>
        <v>840</v>
      </c>
      <c r="H957" s="35">
        <v>1</v>
      </c>
      <c r="J957" s="2">
        <v>1</v>
      </c>
      <c r="AL957" s="36"/>
    </row>
    <row r="958" spans="3:38" x14ac:dyDescent="0.2">
      <c r="C958" s="291"/>
      <c r="D958" s="251"/>
      <c r="E958" s="140">
        <v>0</v>
      </c>
      <c r="F958" s="174" t="s">
        <v>1208</v>
      </c>
      <c r="G958" s="178">
        <f>VLOOKUP('LP Model'!F958,DATA!$A$5:$C$3656,3,FALSE)</f>
        <v>890</v>
      </c>
      <c r="H958" s="35">
        <v>1</v>
      </c>
      <c r="J958" s="2">
        <v>1</v>
      </c>
      <c r="AL958" s="36"/>
    </row>
    <row r="959" spans="3:38" x14ac:dyDescent="0.2">
      <c r="C959" s="291"/>
      <c r="D959" s="251"/>
      <c r="E959" s="140">
        <v>0</v>
      </c>
      <c r="F959" s="174" t="s">
        <v>1209</v>
      </c>
      <c r="G959" s="178">
        <f>VLOOKUP('LP Model'!F959,DATA!$A$5:$C$3656,3,FALSE)</f>
        <v>890</v>
      </c>
      <c r="H959" s="35">
        <v>1</v>
      </c>
      <c r="J959" s="2">
        <v>1</v>
      </c>
      <c r="AL959" s="36"/>
    </row>
    <row r="960" spans="3:38" x14ac:dyDescent="0.2">
      <c r="C960" s="291"/>
      <c r="D960" s="251"/>
      <c r="E960" s="140">
        <v>0</v>
      </c>
      <c r="F960" s="174" t="s">
        <v>1210</v>
      </c>
      <c r="G960" s="178">
        <f>VLOOKUP('LP Model'!F960,DATA!$A$5:$C$3656,3,FALSE)</f>
        <v>940</v>
      </c>
      <c r="H960" s="35">
        <v>1</v>
      </c>
      <c r="J960" s="2">
        <v>1</v>
      </c>
      <c r="AL960" s="36"/>
    </row>
    <row r="961" spans="3:38" x14ac:dyDescent="0.2">
      <c r="C961" s="291"/>
      <c r="D961" s="251"/>
      <c r="E961" s="140">
        <v>0</v>
      </c>
      <c r="F961" s="174" t="s">
        <v>1211</v>
      </c>
      <c r="G961" s="178">
        <f>VLOOKUP('LP Model'!F961,DATA!$A$5:$C$3656,3,FALSE)</f>
        <v>910</v>
      </c>
      <c r="H961" s="35">
        <v>1</v>
      </c>
      <c r="J961" s="2">
        <v>1</v>
      </c>
      <c r="AL961" s="36"/>
    </row>
    <row r="962" spans="3:38" x14ac:dyDescent="0.2">
      <c r="C962" s="291"/>
      <c r="D962" s="251"/>
      <c r="E962" s="140">
        <v>0</v>
      </c>
      <c r="F962" s="174" t="s">
        <v>1212</v>
      </c>
      <c r="G962" s="178">
        <f>VLOOKUP('LP Model'!F962,DATA!$A$5:$C$3656,3,FALSE)</f>
        <v>960</v>
      </c>
      <c r="H962" s="35">
        <v>1</v>
      </c>
      <c r="J962" s="2">
        <v>1</v>
      </c>
      <c r="AL962" s="36"/>
    </row>
    <row r="963" spans="3:38" x14ac:dyDescent="0.2">
      <c r="C963" s="291"/>
      <c r="D963" s="251"/>
      <c r="E963" s="140">
        <v>0</v>
      </c>
      <c r="F963" s="174" t="s">
        <v>1213</v>
      </c>
      <c r="G963" s="178">
        <f>VLOOKUP('LP Model'!F963,DATA!$A$5:$C$3656,3,FALSE)</f>
        <v>650</v>
      </c>
      <c r="H963" s="35">
        <v>1</v>
      </c>
      <c r="J963" s="2">
        <v>1</v>
      </c>
      <c r="AL963" s="36"/>
    </row>
    <row r="964" spans="3:38" x14ac:dyDescent="0.2">
      <c r="C964" s="291"/>
      <c r="D964" s="251"/>
      <c r="E964" s="140">
        <v>0</v>
      </c>
      <c r="F964" s="174" t="s">
        <v>1214</v>
      </c>
      <c r="G964" s="178">
        <f>VLOOKUP('LP Model'!F964,DATA!$A$5:$C$3656,3,FALSE)</f>
        <v>650</v>
      </c>
      <c r="H964" s="35">
        <v>1</v>
      </c>
      <c r="J964" s="2">
        <v>1</v>
      </c>
      <c r="AL964" s="36"/>
    </row>
    <row r="965" spans="3:38" x14ac:dyDescent="0.2">
      <c r="C965" s="291"/>
      <c r="D965" s="251"/>
      <c r="E965" s="140">
        <v>0</v>
      </c>
      <c r="F965" s="174" t="s">
        <v>1215</v>
      </c>
      <c r="G965" s="178">
        <f>VLOOKUP('LP Model'!F965,DATA!$A$5:$C$3656,3,FALSE)</f>
        <v>640</v>
      </c>
      <c r="H965" s="35">
        <v>1</v>
      </c>
      <c r="J965" s="2">
        <v>1</v>
      </c>
      <c r="AL965" s="36"/>
    </row>
    <row r="966" spans="3:38" x14ac:dyDescent="0.2">
      <c r="C966" s="291"/>
      <c r="D966" s="251"/>
      <c r="E966" s="140">
        <v>0</v>
      </c>
      <c r="F966" s="174" t="s">
        <v>1216</v>
      </c>
      <c r="G966" s="178">
        <f>VLOOKUP('LP Model'!F966,DATA!$A$5:$C$3656,3,FALSE)</f>
        <v>790</v>
      </c>
      <c r="H966" s="35">
        <v>1</v>
      </c>
      <c r="J966" s="2">
        <v>1</v>
      </c>
      <c r="AL966" s="36"/>
    </row>
    <row r="967" spans="3:38" x14ac:dyDescent="0.2">
      <c r="C967" s="291"/>
      <c r="D967" s="251"/>
      <c r="E967" s="140">
        <v>0</v>
      </c>
      <c r="F967" s="174" t="s">
        <v>1217</v>
      </c>
      <c r="G967" s="178">
        <f>VLOOKUP('LP Model'!F967,DATA!$A$5:$C$3656,3,FALSE)</f>
        <v>890</v>
      </c>
      <c r="H967" s="35">
        <v>1</v>
      </c>
      <c r="J967" s="2">
        <v>1</v>
      </c>
      <c r="AL967" s="36"/>
    </row>
    <row r="968" spans="3:38" x14ac:dyDescent="0.2">
      <c r="C968" s="291"/>
      <c r="D968" s="251"/>
      <c r="E968" s="140">
        <v>0</v>
      </c>
      <c r="F968" s="174" t="s">
        <v>1218</v>
      </c>
      <c r="G968" s="178">
        <f>VLOOKUP('LP Model'!F968,DATA!$A$5:$C$3656,3,FALSE)</f>
        <v>940</v>
      </c>
      <c r="H968" s="35">
        <v>1</v>
      </c>
      <c r="J968" s="2">
        <v>1</v>
      </c>
      <c r="AL968" s="36"/>
    </row>
    <row r="969" spans="3:38" x14ac:dyDescent="0.2">
      <c r="C969" s="291"/>
      <c r="D969" s="251"/>
      <c r="E969" s="140">
        <v>0</v>
      </c>
      <c r="F969" s="174" t="s">
        <v>1219</v>
      </c>
      <c r="G969" s="178">
        <f>VLOOKUP('LP Model'!F969,DATA!$A$5:$C$3656,3,FALSE)</f>
        <v>660</v>
      </c>
      <c r="H969" s="35">
        <v>1</v>
      </c>
      <c r="J969" s="2">
        <v>1</v>
      </c>
      <c r="AL969" s="36"/>
    </row>
    <row r="970" spans="3:38" x14ac:dyDescent="0.2">
      <c r="C970" s="291"/>
      <c r="D970" s="251"/>
      <c r="E970" s="140">
        <v>0</v>
      </c>
      <c r="F970" s="174" t="s">
        <v>1220</v>
      </c>
      <c r="G970" s="178">
        <f>VLOOKUP('LP Model'!F970,DATA!$A$5:$C$3656,3,FALSE)</f>
        <v>680</v>
      </c>
      <c r="H970" s="35">
        <v>1</v>
      </c>
      <c r="J970" s="2">
        <v>1</v>
      </c>
      <c r="AL970" s="36"/>
    </row>
    <row r="971" spans="3:38" x14ac:dyDescent="0.2">
      <c r="C971" s="291"/>
      <c r="D971" s="251"/>
      <c r="E971" s="140">
        <v>0</v>
      </c>
      <c r="F971" s="174" t="s">
        <v>1221</v>
      </c>
      <c r="G971" s="178">
        <f>VLOOKUP('LP Model'!F971,DATA!$A$5:$C$3656,3,FALSE)</f>
        <v>730</v>
      </c>
      <c r="H971" s="35">
        <v>1</v>
      </c>
      <c r="J971" s="2">
        <v>1</v>
      </c>
      <c r="AL971" s="36"/>
    </row>
    <row r="972" spans="3:38" x14ac:dyDescent="0.2">
      <c r="C972" s="291"/>
      <c r="D972" s="251"/>
      <c r="E972" s="140">
        <v>0</v>
      </c>
      <c r="F972" s="174" t="s">
        <v>1222</v>
      </c>
      <c r="G972" s="178">
        <f>VLOOKUP('LP Model'!F972,DATA!$A$5:$C$3656,3,FALSE)</f>
        <v>760</v>
      </c>
      <c r="H972" s="35">
        <v>1</v>
      </c>
      <c r="J972" s="2">
        <v>1</v>
      </c>
      <c r="AL972" s="36"/>
    </row>
    <row r="973" spans="3:38" x14ac:dyDescent="0.2">
      <c r="C973" s="291"/>
      <c r="D973" s="251"/>
      <c r="E973" s="140">
        <v>0</v>
      </c>
      <c r="F973" s="174" t="s">
        <v>1223</v>
      </c>
      <c r="G973" s="178">
        <f>VLOOKUP('LP Model'!F973,DATA!$A$5:$C$3656,3,FALSE)</f>
        <v>790</v>
      </c>
      <c r="H973" s="35">
        <v>1</v>
      </c>
      <c r="J973" s="2">
        <v>1</v>
      </c>
      <c r="AL973" s="36"/>
    </row>
    <row r="974" spans="3:38" x14ac:dyDescent="0.2">
      <c r="C974" s="291"/>
      <c r="D974" s="251"/>
      <c r="E974" s="140">
        <v>0</v>
      </c>
      <c r="F974" s="174" t="s">
        <v>1224</v>
      </c>
      <c r="G974" s="178">
        <f>VLOOKUP('LP Model'!F974,DATA!$A$5:$C$3656,3,FALSE)</f>
        <v>940</v>
      </c>
      <c r="H974" s="35">
        <v>1</v>
      </c>
      <c r="J974" s="2">
        <v>1</v>
      </c>
      <c r="AL974" s="36"/>
    </row>
    <row r="975" spans="3:38" x14ac:dyDescent="0.2">
      <c r="C975" s="291"/>
      <c r="D975" s="251"/>
      <c r="E975" s="140">
        <v>0</v>
      </c>
      <c r="F975" s="174" t="s">
        <v>1225</v>
      </c>
      <c r="G975" s="178">
        <f>VLOOKUP('LP Model'!F975,DATA!$A$5:$C$3656,3,FALSE)</f>
        <v>730</v>
      </c>
      <c r="H975" s="35">
        <v>1</v>
      </c>
      <c r="J975" s="2">
        <v>1</v>
      </c>
      <c r="AL975" s="36"/>
    </row>
    <row r="976" spans="3:38" x14ac:dyDescent="0.2">
      <c r="C976" s="291"/>
      <c r="D976" s="251"/>
      <c r="E976" s="140">
        <v>0</v>
      </c>
      <c r="F976" s="174" t="s">
        <v>1226</v>
      </c>
      <c r="G976" s="178">
        <f>VLOOKUP('LP Model'!F976,DATA!$A$5:$C$3656,3,FALSE)</f>
        <v>760</v>
      </c>
      <c r="H976" s="35">
        <v>1</v>
      </c>
      <c r="J976" s="2">
        <v>1</v>
      </c>
      <c r="AL976" s="36"/>
    </row>
    <row r="977" spans="3:38" x14ac:dyDescent="0.2">
      <c r="C977" s="291"/>
      <c r="D977" s="251"/>
      <c r="E977" s="140">
        <v>0</v>
      </c>
      <c r="F977" s="174" t="s">
        <v>1227</v>
      </c>
      <c r="G977" s="178">
        <f>VLOOKUP('LP Model'!F977,DATA!$A$5:$C$3656,3,FALSE)</f>
        <v>790</v>
      </c>
      <c r="H977" s="35">
        <v>1</v>
      </c>
      <c r="J977" s="2">
        <v>1</v>
      </c>
      <c r="AL977" s="36"/>
    </row>
    <row r="978" spans="3:38" x14ac:dyDescent="0.2">
      <c r="C978" s="291"/>
      <c r="D978" s="251"/>
      <c r="E978" s="140">
        <v>0</v>
      </c>
      <c r="F978" s="174" t="s">
        <v>1228</v>
      </c>
      <c r="G978" s="178">
        <f>VLOOKUP('LP Model'!F978,DATA!$A$5:$C$3656,3,FALSE)</f>
        <v>1090</v>
      </c>
      <c r="H978" s="35">
        <v>1</v>
      </c>
      <c r="J978" s="2">
        <v>1</v>
      </c>
      <c r="AL978" s="36"/>
    </row>
    <row r="979" spans="3:38" x14ac:dyDescent="0.2">
      <c r="C979" s="291"/>
      <c r="D979" s="251"/>
      <c r="E979" s="140">
        <v>0</v>
      </c>
      <c r="F979" s="174" t="s">
        <v>1229</v>
      </c>
      <c r="G979" s="178">
        <f>VLOOKUP('LP Model'!F979,DATA!$A$5:$C$3656,3,FALSE)</f>
        <v>860</v>
      </c>
      <c r="H979" s="35">
        <v>1</v>
      </c>
      <c r="J979" s="2">
        <v>1</v>
      </c>
      <c r="AL979" s="36"/>
    </row>
    <row r="980" spans="3:38" x14ac:dyDescent="0.2">
      <c r="C980" s="291"/>
      <c r="D980" s="251"/>
      <c r="E980" s="140">
        <v>0</v>
      </c>
      <c r="F980" s="174" t="s">
        <v>1230</v>
      </c>
      <c r="G980" s="178">
        <f>VLOOKUP('LP Model'!F980,DATA!$A$5:$C$3656,3,FALSE)</f>
        <v>910</v>
      </c>
      <c r="H980" s="35">
        <v>1</v>
      </c>
      <c r="J980" s="2">
        <v>1</v>
      </c>
      <c r="AL980" s="36"/>
    </row>
    <row r="981" spans="3:38" x14ac:dyDescent="0.2">
      <c r="C981" s="291"/>
      <c r="D981" s="251"/>
      <c r="E981" s="140">
        <v>0</v>
      </c>
      <c r="F981" s="174" t="s">
        <v>1231</v>
      </c>
      <c r="G981" s="178">
        <f>VLOOKUP('LP Model'!F981,DATA!$A$5:$C$3656,3,FALSE)</f>
        <v>870</v>
      </c>
      <c r="H981" s="35">
        <v>1</v>
      </c>
      <c r="J981" s="2">
        <v>1</v>
      </c>
      <c r="AL981" s="36"/>
    </row>
    <row r="982" spans="3:38" x14ac:dyDescent="0.2">
      <c r="C982" s="291"/>
      <c r="D982" s="251"/>
      <c r="E982" s="140">
        <v>0</v>
      </c>
      <c r="F982" s="174" t="s">
        <v>1232</v>
      </c>
      <c r="G982" s="178">
        <f>VLOOKUP('LP Model'!F982,DATA!$A$5:$C$3656,3,FALSE)</f>
        <v>920</v>
      </c>
      <c r="H982" s="35">
        <v>1</v>
      </c>
      <c r="J982" s="2">
        <v>1</v>
      </c>
      <c r="AL982" s="36"/>
    </row>
    <row r="983" spans="3:38" x14ac:dyDescent="0.2">
      <c r="C983" s="291"/>
      <c r="D983" s="251"/>
      <c r="E983" s="140">
        <v>0</v>
      </c>
      <c r="F983" s="174" t="s">
        <v>1233</v>
      </c>
      <c r="G983" s="178">
        <f>VLOOKUP('LP Model'!F983,DATA!$A$5:$C$3656,3,FALSE)</f>
        <v>870</v>
      </c>
      <c r="H983" s="35">
        <v>1</v>
      </c>
      <c r="J983" s="2">
        <v>1</v>
      </c>
      <c r="AL983" s="36"/>
    </row>
    <row r="984" spans="3:38" x14ac:dyDescent="0.2">
      <c r="C984" s="291"/>
      <c r="D984" s="251"/>
      <c r="E984" s="140">
        <v>0</v>
      </c>
      <c r="F984" s="174" t="s">
        <v>1234</v>
      </c>
      <c r="G984" s="178">
        <f>VLOOKUP('LP Model'!F984,DATA!$A$5:$C$3656,3,FALSE)</f>
        <v>920</v>
      </c>
      <c r="H984" s="35">
        <v>1</v>
      </c>
      <c r="J984" s="2">
        <v>1</v>
      </c>
      <c r="AL984" s="36"/>
    </row>
    <row r="985" spans="3:38" x14ac:dyDescent="0.2">
      <c r="C985" s="291"/>
      <c r="D985" s="251"/>
      <c r="E985" s="140">
        <v>0</v>
      </c>
      <c r="F985" s="174" t="s">
        <v>1235</v>
      </c>
      <c r="G985" s="178">
        <f>VLOOKUP('LP Model'!F985,DATA!$A$5:$C$3656,3,FALSE)</f>
        <v>810</v>
      </c>
      <c r="H985" s="35">
        <v>1</v>
      </c>
      <c r="J985" s="2">
        <v>1</v>
      </c>
      <c r="AL985" s="36"/>
    </row>
    <row r="986" spans="3:38" x14ac:dyDescent="0.2">
      <c r="C986" s="291"/>
      <c r="D986" s="251"/>
      <c r="E986" s="140">
        <v>0</v>
      </c>
      <c r="F986" s="174" t="s">
        <v>1236</v>
      </c>
      <c r="G986" s="178">
        <f>VLOOKUP('LP Model'!F986,DATA!$A$5:$C$3656,3,FALSE)</f>
        <v>840</v>
      </c>
      <c r="H986" s="35">
        <v>1</v>
      </c>
      <c r="J986" s="2">
        <v>1</v>
      </c>
      <c r="AL986" s="36"/>
    </row>
    <row r="987" spans="3:38" x14ac:dyDescent="0.2">
      <c r="C987" s="291"/>
      <c r="D987" s="251"/>
      <c r="E987" s="140">
        <v>0</v>
      </c>
      <c r="F987" s="174" t="s">
        <v>1237</v>
      </c>
      <c r="G987" s="178">
        <f>VLOOKUP('LP Model'!F987,DATA!$A$5:$C$3656,3,FALSE)</f>
        <v>980</v>
      </c>
      <c r="H987" s="35">
        <v>1</v>
      </c>
      <c r="J987" s="2">
        <v>1</v>
      </c>
      <c r="AL987" s="36"/>
    </row>
    <row r="988" spans="3:38" x14ac:dyDescent="0.2">
      <c r="C988" s="291"/>
      <c r="D988" s="251"/>
      <c r="E988" s="140">
        <v>0</v>
      </c>
      <c r="F988" s="174" t="s">
        <v>1238</v>
      </c>
      <c r="G988" s="178">
        <f>VLOOKUP('LP Model'!F988,DATA!$A$5:$C$3656,3,FALSE)</f>
        <v>980</v>
      </c>
      <c r="H988" s="35">
        <v>1</v>
      </c>
      <c r="J988" s="2">
        <v>1</v>
      </c>
      <c r="AL988" s="36"/>
    </row>
    <row r="989" spans="3:38" x14ac:dyDescent="0.2">
      <c r="C989" s="291"/>
      <c r="D989" s="251"/>
      <c r="E989" s="140">
        <v>0</v>
      </c>
      <c r="F989" s="174" t="s">
        <v>1239</v>
      </c>
      <c r="G989" s="178">
        <f>VLOOKUP('LP Model'!F989,DATA!$A$5:$C$3656,3,FALSE)</f>
        <v>980</v>
      </c>
      <c r="H989" s="35">
        <v>1</v>
      </c>
      <c r="J989" s="2">
        <v>1</v>
      </c>
      <c r="AL989" s="36"/>
    </row>
    <row r="990" spans="3:38" x14ac:dyDescent="0.2">
      <c r="C990" s="291"/>
      <c r="D990" s="251"/>
      <c r="E990" s="140">
        <v>0</v>
      </c>
      <c r="F990" s="174" t="s">
        <v>1240</v>
      </c>
      <c r="G990" s="178">
        <f>VLOOKUP('LP Model'!F990,DATA!$A$5:$C$3656,3,FALSE)</f>
        <v>980</v>
      </c>
      <c r="H990" s="35">
        <v>1</v>
      </c>
      <c r="J990" s="2">
        <v>1</v>
      </c>
      <c r="AL990" s="36"/>
    </row>
    <row r="991" spans="3:38" x14ac:dyDescent="0.2">
      <c r="C991" s="291"/>
      <c r="D991" s="251"/>
      <c r="E991" s="140">
        <v>0</v>
      </c>
      <c r="F991" s="174" t="s">
        <v>1241</v>
      </c>
      <c r="G991" s="178">
        <f>VLOOKUP('LP Model'!F991,DATA!$A$5:$C$3656,3,FALSE)</f>
        <v>980</v>
      </c>
      <c r="H991" s="35">
        <v>1</v>
      </c>
      <c r="J991" s="2">
        <v>1</v>
      </c>
      <c r="AL991" s="36"/>
    </row>
    <row r="992" spans="3:38" x14ac:dyDescent="0.2">
      <c r="C992" s="291"/>
      <c r="D992" s="251"/>
      <c r="E992" s="140">
        <v>0</v>
      </c>
      <c r="F992" s="174" t="s">
        <v>1242</v>
      </c>
      <c r="G992" s="178">
        <f>VLOOKUP('LP Model'!F992,DATA!$A$5:$C$3656,3,FALSE)</f>
        <v>1080</v>
      </c>
      <c r="H992" s="35">
        <v>1</v>
      </c>
      <c r="J992" s="2">
        <v>1</v>
      </c>
      <c r="AL992" s="36"/>
    </row>
    <row r="993" spans="3:38" x14ac:dyDescent="0.2">
      <c r="C993" s="291"/>
      <c r="D993" s="251"/>
      <c r="E993" s="140">
        <v>0</v>
      </c>
      <c r="F993" s="174" t="s">
        <v>1243</v>
      </c>
      <c r="G993" s="178">
        <f>VLOOKUP('LP Model'!F993,DATA!$A$5:$C$3656,3,FALSE)</f>
        <v>1080</v>
      </c>
      <c r="H993" s="35">
        <v>1</v>
      </c>
      <c r="J993" s="2">
        <v>1</v>
      </c>
      <c r="AL993" s="36"/>
    </row>
    <row r="994" spans="3:38" x14ac:dyDescent="0.2">
      <c r="C994" s="291"/>
      <c r="D994" s="251"/>
      <c r="E994" s="140">
        <v>0</v>
      </c>
      <c r="F994" s="174" t="s">
        <v>1244</v>
      </c>
      <c r="G994" s="178">
        <f>VLOOKUP('LP Model'!F994,DATA!$A$5:$C$3656,3,FALSE)</f>
        <v>1080</v>
      </c>
      <c r="H994" s="35">
        <v>1</v>
      </c>
      <c r="J994" s="2">
        <v>1</v>
      </c>
      <c r="AL994" s="36"/>
    </row>
    <row r="995" spans="3:38" x14ac:dyDescent="0.2">
      <c r="C995" s="291"/>
      <c r="D995" s="251"/>
      <c r="E995" s="140">
        <v>0</v>
      </c>
      <c r="F995" s="174" t="s">
        <v>1245</v>
      </c>
      <c r="G995" s="178">
        <f>VLOOKUP('LP Model'!F995,DATA!$A$5:$C$3656,3,FALSE)</f>
        <v>1080</v>
      </c>
      <c r="H995" s="35">
        <v>1</v>
      </c>
      <c r="J995" s="2">
        <v>1</v>
      </c>
      <c r="AL995" s="36"/>
    </row>
    <row r="996" spans="3:38" x14ac:dyDescent="0.2">
      <c r="C996" s="291"/>
      <c r="D996" s="251"/>
      <c r="E996" s="140">
        <v>0</v>
      </c>
      <c r="F996" s="174" t="s">
        <v>1246</v>
      </c>
      <c r="G996" s="178">
        <f>VLOOKUP('LP Model'!F996,DATA!$A$5:$C$3656,3,FALSE)</f>
        <v>1080</v>
      </c>
      <c r="H996" s="35">
        <v>1</v>
      </c>
      <c r="J996" s="2">
        <v>1</v>
      </c>
      <c r="AL996" s="36"/>
    </row>
    <row r="997" spans="3:38" x14ac:dyDescent="0.2">
      <c r="C997" s="291"/>
      <c r="D997" s="251"/>
      <c r="E997" s="140">
        <v>0</v>
      </c>
      <c r="F997" s="174" t="s">
        <v>1247</v>
      </c>
      <c r="G997" s="178">
        <f>VLOOKUP('LP Model'!F997,DATA!$A$5:$C$3656,3,FALSE)</f>
        <v>990</v>
      </c>
      <c r="H997" s="35">
        <v>1</v>
      </c>
      <c r="J997" s="2">
        <v>1</v>
      </c>
      <c r="AL997" s="36"/>
    </row>
    <row r="998" spans="3:38" x14ac:dyDescent="0.2">
      <c r="C998" s="291"/>
      <c r="D998" s="251"/>
      <c r="E998" s="140">
        <v>0</v>
      </c>
      <c r="F998" s="174" t="s">
        <v>1248</v>
      </c>
      <c r="G998" s="178">
        <f>VLOOKUP('LP Model'!F998,DATA!$A$5:$C$3656,3,FALSE)</f>
        <v>1080</v>
      </c>
      <c r="H998" s="35">
        <v>1</v>
      </c>
      <c r="J998" s="2">
        <v>1</v>
      </c>
      <c r="AL998" s="36"/>
    </row>
    <row r="999" spans="3:38" x14ac:dyDescent="0.2">
      <c r="C999" s="291"/>
      <c r="D999" s="251"/>
      <c r="E999" s="140">
        <v>0</v>
      </c>
      <c r="F999" s="174" t="s">
        <v>1249</v>
      </c>
      <c r="G999" s="178">
        <f>VLOOKUP('LP Model'!F999,DATA!$A$5:$C$3656,3,FALSE)</f>
        <v>1080</v>
      </c>
      <c r="H999" s="35">
        <v>1</v>
      </c>
      <c r="J999" s="2">
        <v>1</v>
      </c>
      <c r="AL999" s="36"/>
    </row>
    <row r="1000" spans="3:38" x14ac:dyDescent="0.2">
      <c r="C1000" s="291"/>
      <c r="D1000" s="251"/>
      <c r="E1000" s="140">
        <v>0</v>
      </c>
      <c r="F1000" s="174" t="s">
        <v>1250</v>
      </c>
      <c r="G1000" s="178">
        <f>VLOOKUP('LP Model'!F1000,DATA!$A$5:$C$3656,3,FALSE)</f>
        <v>1080</v>
      </c>
      <c r="H1000" s="35">
        <v>1</v>
      </c>
      <c r="J1000" s="2">
        <v>1</v>
      </c>
      <c r="AL1000" s="36"/>
    </row>
    <row r="1001" spans="3:38" x14ac:dyDescent="0.2">
      <c r="C1001" s="291"/>
      <c r="D1001" s="251"/>
      <c r="E1001" s="140">
        <v>0</v>
      </c>
      <c r="F1001" s="174" t="s">
        <v>1251</v>
      </c>
      <c r="G1001" s="178">
        <f>VLOOKUP('LP Model'!F1001,DATA!$A$5:$C$3656,3,FALSE)</f>
        <v>1130</v>
      </c>
      <c r="H1001" s="35">
        <v>1</v>
      </c>
      <c r="J1001" s="2">
        <v>1</v>
      </c>
      <c r="AL1001" s="36"/>
    </row>
    <row r="1002" spans="3:38" x14ac:dyDescent="0.2">
      <c r="C1002" s="291"/>
      <c r="D1002" s="251"/>
      <c r="E1002" s="140">
        <v>0</v>
      </c>
      <c r="F1002" s="174" t="s">
        <v>1252</v>
      </c>
      <c r="G1002" s="178">
        <f>VLOOKUP('LP Model'!F1002,DATA!$A$5:$C$3656,3,FALSE)</f>
        <v>1160</v>
      </c>
      <c r="H1002" s="35">
        <v>1</v>
      </c>
      <c r="J1002" s="2">
        <v>1</v>
      </c>
      <c r="AL1002" s="36"/>
    </row>
    <row r="1003" spans="3:38" x14ac:dyDescent="0.2">
      <c r="C1003" s="291"/>
      <c r="D1003" s="251"/>
      <c r="E1003" s="140">
        <v>0</v>
      </c>
      <c r="F1003" s="174" t="s">
        <v>1253</v>
      </c>
      <c r="G1003" s="178">
        <f>VLOOKUP('LP Model'!F1003,DATA!$A$5:$C$3656,3,FALSE)</f>
        <v>930</v>
      </c>
      <c r="H1003" s="35">
        <v>1</v>
      </c>
      <c r="J1003" s="2">
        <v>1</v>
      </c>
      <c r="AL1003" s="36"/>
    </row>
    <row r="1004" spans="3:38" x14ac:dyDescent="0.2">
      <c r="C1004" s="291"/>
      <c r="D1004" s="251"/>
      <c r="E1004" s="140">
        <v>0</v>
      </c>
      <c r="F1004" s="174" t="s">
        <v>1254</v>
      </c>
      <c r="G1004" s="178">
        <f>VLOOKUP('LP Model'!F1004,DATA!$A$5:$C$3656,3,FALSE)</f>
        <v>880</v>
      </c>
      <c r="H1004" s="35">
        <v>1</v>
      </c>
      <c r="J1004" s="2">
        <v>1</v>
      </c>
      <c r="AL1004" s="36"/>
    </row>
    <row r="1005" spans="3:38" x14ac:dyDescent="0.2">
      <c r="C1005" s="291"/>
      <c r="D1005" s="251"/>
      <c r="E1005" s="140">
        <v>0</v>
      </c>
      <c r="F1005" s="174" t="s">
        <v>1255</v>
      </c>
      <c r="G1005" s="178">
        <f>VLOOKUP('LP Model'!F1005,DATA!$A$5:$C$3656,3,FALSE)</f>
        <v>910</v>
      </c>
      <c r="H1005" s="35">
        <v>1</v>
      </c>
      <c r="J1005" s="2">
        <v>1</v>
      </c>
      <c r="AL1005" s="36"/>
    </row>
    <row r="1006" spans="3:38" x14ac:dyDescent="0.2">
      <c r="C1006" s="291"/>
      <c r="D1006" s="251"/>
      <c r="E1006" s="140">
        <v>0</v>
      </c>
      <c r="F1006" s="174" t="s">
        <v>1256</v>
      </c>
      <c r="G1006" s="178">
        <f>VLOOKUP('LP Model'!F1006,DATA!$A$5:$C$3656,3,FALSE)</f>
        <v>960</v>
      </c>
      <c r="H1006" s="35">
        <v>1</v>
      </c>
      <c r="J1006" s="2">
        <v>1</v>
      </c>
      <c r="AL1006" s="36"/>
    </row>
    <row r="1007" spans="3:38" x14ac:dyDescent="0.2">
      <c r="C1007" s="291"/>
      <c r="D1007" s="251"/>
      <c r="E1007" s="140">
        <v>0</v>
      </c>
      <c r="F1007" s="174" t="s">
        <v>1257</v>
      </c>
      <c r="G1007" s="178">
        <f>VLOOKUP('LP Model'!F1007,DATA!$A$5:$C$3656,3,FALSE)</f>
        <v>960</v>
      </c>
      <c r="H1007" s="35">
        <v>1</v>
      </c>
      <c r="J1007" s="2">
        <v>1</v>
      </c>
      <c r="AL1007" s="36"/>
    </row>
    <row r="1008" spans="3:38" x14ac:dyDescent="0.2">
      <c r="C1008" s="291"/>
      <c r="D1008" s="251"/>
      <c r="E1008" s="140">
        <v>0</v>
      </c>
      <c r="F1008" s="174" t="s">
        <v>1258</v>
      </c>
      <c r="G1008" s="178">
        <f>VLOOKUP('LP Model'!F1008,DATA!$A$5:$C$3656,3,FALSE)</f>
        <v>1010</v>
      </c>
      <c r="H1008" s="35">
        <v>1</v>
      </c>
      <c r="J1008" s="2">
        <v>1</v>
      </c>
      <c r="AL1008" s="36"/>
    </row>
    <row r="1009" spans="3:38" x14ac:dyDescent="0.2">
      <c r="C1009" s="291"/>
      <c r="D1009" s="251"/>
      <c r="E1009" s="140">
        <v>0</v>
      </c>
      <c r="F1009" s="174" t="s">
        <v>1259</v>
      </c>
      <c r="G1009" s="178">
        <f>VLOOKUP('LP Model'!F1009,DATA!$A$5:$C$3656,3,FALSE)</f>
        <v>980</v>
      </c>
      <c r="H1009" s="35">
        <v>1</v>
      </c>
      <c r="J1009" s="2">
        <v>1</v>
      </c>
      <c r="AL1009" s="36"/>
    </row>
    <row r="1010" spans="3:38" x14ac:dyDescent="0.2">
      <c r="C1010" s="291"/>
      <c r="D1010" s="251"/>
      <c r="E1010" s="140">
        <v>0</v>
      </c>
      <c r="F1010" s="174" t="s">
        <v>1260</v>
      </c>
      <c r="G1010" s="178">
        <f>VLOOKUP('LP Model'!F1010,DATA!$A$5:$C$3656,3,FALSE)</f>
        <v>1030</v>
      </c>
      <c r="H1010" s="35">
        <v>1</v>
      </c>
      <c r="J1010" s="2">
        <v>1</v>
      </c>
      <c r="AL1010" s="36"/>
    </row>
    <row r="1011" spans="3:38" x14ac:dyDescent="0.2">
      <c r="C1011" s="291"/>
      <c r="D1011" s="251"/>
      <c r="E1011" s="140">
        <v>0</v>
      </c>
      <c r="F1011" s="174" t="s">
        <v>1261</v>
      </c>
      <c r="G1011" s="178">
        <f>VLOOKUP('LP Model'!F1011,DATA!$A$5:$C$3656,3,FALSE)</f>
        <v>600</v>
      </c>
      <c r="H1011" s="35">
        <v>1</v>
      </c>
      <c r="J1011" s="2">
        <v>1</v>
      </c>
      <c r="AL1011" s="36"/>
    </row>
    <row r="1012" spans="3:38" x14ac:dyDescent="0.2">
      <c r="C1012" s="291"/>
      <c r="D1012" s="251"/>
      <c r="E1012" s="140">
        <v>0</v>
      </c>
      <c r="F1012" s="174" t="s">
        <v>1262</v>
      </c>
      <c r="G1012" s="178">
        <f>VLOOKUP('LP Model'!F1012,DATA!$A$5:$C$3656,3,FALSE)</f>
        <v>600</v>
      </c>
      <c r="H1012" s="35">
        <v>1</v>
      </c>
      <c r="J1012" s="2">
        <v>1</v>
      </c>
      <c r="AL1012" s="36"/>
    </row>
    <row r="1013" spans="3:38" x14ac:dyDescent="0.2">
      <c r="C1013" s="291"/>
      <c r="D1013" s="251"/>
      <c r="E1013" s="140">
        <v>0</v>
      </c>
      <c r="F1013" s="174" t="s">
        <v>1263</v>
      </c>
      <c r="G1013" s="178">
        <f>VLOOKUP('LP Model'!F1013,DATA!$A$5:$C$3656,3,FALSE)</f>
        <v>590</v>
      </c>
      <c r="H1013" s="35">
        <v>1</v>
      </c>
      <c r="J1013" s="2">
        <v>1</v>
      </c>
      <c r="AL1013" s="36"/>
    </row>
    <row r="1014" spans="3:38" x14ac:dyDescent="0.2">
      <c r="C1014" s="291"/>
      <c r="D1014" s="251"/>
      <c r="E1014" s="140">
        <v>0</v>
      </c>
      <c r="F1014" s="174" t="s">
        <v>1264</v>
      </c>
      <c r="G1014" s="178">
        <f>VLOOKUP('LP Model'!F1014,DATA!$A$5:$C$3656,3,FALSE)</f>
        <v>740</v>
      </c>
      <c r="H1014" s="35">
        <v>1</v>
      </c>
      <c r="J1014" s="2">
        <v>1</v>
      </c>
      <c r="AL1014" s="36"/>
    </row>
    <row r="1015" spans="3:38" x14ac:dyDescent="0.2">
      <c r="C1015" s="291"/>
      <c r="D1015" s="251"/>
      <c r="E1015" s="140">
        <v>0</v>
      </c>
      <c r="F1015" s="174" t="s">
        <v>1265</v>
      </c>
      <c r="G1015" s="178">
        <f>VLOOKUP('LP Model'!F1015,DATA!$A$5:$C$3656,3,FALSE)</f>
        <v>840</v>
      </c>
      <c r="H1015" s="35">
        <v>1</v>
      </c>
      <c r="J1015" s="2">
        <v>1</v>
      </c>
      <c r="AL1015" s="36"/>
    </row>
    <row r="1016" spans="3:38" x14ac:dyDescent="0.2">
      <c r="C1016" s="291"/>
      <c r="D1016" s="251"/>
      <c r="E1016" s="140">
        <v>0</v>
      </c>
      <c r="F1016" s="174" t="s">
        <v>1266</v>
      </c>
      <c r="G1016" s="178">
        <f>VLOOKUP('LP Model'!F1016,DATA!$A$5:$C$3656,3,FALSE)</f>
        <v>890</v>
      </c>
      <c r="H1016" s="35">
        <v>1</v>
      </c>
      <c r="J1016" s="2">
        <v>1</v>
      </c>
      <c r="AL1016" s="36"/>
    </row>
    <row r="1017" spans="3:38" x14ac:dyDescent="0.2">
      <c r="C1017" s="291"/>
      <c r="D1017" s="251"/>
      <c r="E1017" s="140">
        <v>0</v>
      </c>
      <c r="F1017" s="174" t="s">
        <v>1267</v>
      </c>
      <c r="G1017" s="178">
        <f>VLOOKUP('LP Model'!F1017,DATA!$A$5:$C$3656,3,FALSE)</f>
        <v>610</v>
      </c>
      <c r="H1017" s="35">
        <v>1</v>
      </c>
      <c r="J1017" s="2">
        <v>1</v>
      </c>
      <c r="AL1017" s="36"/>
    </row>
    <row r="1018" spans="3:38" x14ac:dyDescent="0.2">
      <c r="C1018" s="291"/>
      <c r="D1018" s="251"/>
      <c r="E1018" s="140">
        <v>0</v>
      </c>
      <c r="F1018" s="174" t="s">
        <v>1268</v>
      </c>
      <c r="G1018" s="178">
        <f>VLOOKUP('LP Model'!F1018,DATA!$A$5:$C$3656,3,FALSE)</f>
        <v>630</v>
      </c>
      <c r="H1018" s="35">
        <v>1</v>
      </c>
      <c r="J1018" s="2">
        <v>1</v>
      </c>
      <c r="AL1018" s="36"/>
    </row>
    <row r="1019" spans="3:38" x14ac:dyDescent="0.2">
      <c r="C1019" s="291"/>
      <c r="D1019" s="251"/>
      <c r="E1019" s="140">
        <v>0</v>
      </c>
      <c r="F1019" s="174" t="s">
        <v>1269</v>
      </c>
      <c r="G1019" s="178">
        <f>VLOOKUP('LP Model'!F1019,DATA!$A$5:$C$3656,3,FALSE)</f>
        <v>680</v>
      </c>
      <c r="H1019" s="35">
        <v>1</v>
      </c>
      <c r="J1019" s="2">
        <v>1</v>
      </c>
      <c r="AL1019" s="36"/>
    </row>
    <row r="1020" spans="3:38" x14ac:dyDescent="0.2">
      <c r="C1020" s="291"/>
      <c r="D1020" s="251"/>
      <c r="E1020" s="140">
        <v>0</v>
      </c>
      <c r="F1020" s="174" t="s">
        <v>1270</v>
      </c>
      <c r="G1020" s="178">
        <f>VLOOKUP('LP Model'!F1020,DATA!$A$5:$C$3656,3,FALSE)</f>
        <v>710</v>
      </c>
      <c r="H1020" s="35">
        <v>1</v>
      </c>
      <c r="J1020" s="2">
        <v>1</v>
      </c>
      <c r="AL1020" s="36"/>
    </row>
    <row r="1021" spans="3:38" x14ac:dyDescent="0.2">
      <c r="C1021" s="291"/>
      <c r="D1021" s="251"/>
      <c r="E1021" s="140">
        <v>0</v>
      </c>
      <c r="F1021" s="174" t="s">
        <v>1271</v>
      </c>
      <c r="G1021" s="178">
        <f>VLOOKUP('LP Model'!F1021,DATA!$A$5:$C$3656,3,FALSE)</f>
        <v>740</v>
      </c>
      <c r="H1021" s="35">
        <v>1</v>
      </c>
      <c r="J1021" s="2">
        <v>1</v>
      </c>
      <c r="AL1021" s="36"/>
    </row>
    <row r="1022" spans="3:38" x14ac:dyDescent="0.2">
      <c r="C1022" s="291"/>
      <c r="D1022" s="251"/>
      <c r="E1022" s="140">
        <v>0</v>
      </c>
      <c r="F1022" s="174" t="s">
        <v>1272</v>
      </c>
      <c r="G1022" s="178">
        <f>VLOOKUP('LP Model'!F1022,DATA!$A$5:$C$3656,3,FALSE)</f>
        <v>890</v>
      </c>
      <c r="H1022" s="35">
        <v>1</v>
      </c>
      <c r="J1022" s="2">
        <v>1</v>
      </c>
      <c r="AL1022" s="36"/>
    </row>
    <row r="1023" spans="3:38" x14ac:dyDescent="0.2">
      <c r="C1023" s="291"/>
      <c r="D1023" s="251"/>
      <c r="E1023" s="140">
        <v>0</v>
      </c>
      <c r="F1023" s="174" t="s">
        <v>1273</v>
      </c>
      <c r="G1023" s="178">
        <f>VLOOKUP('LP Model'!F1023,DATA!$A$5:$C$3656,3,FALSE)</f>
        <v>680</v>
      </c>
      <c r="H1023" s="35">
        <v>1</v>
      </c>
      <c r="J1023" s="2">
        <v>1</v>
      </c>
      <c r="AL1023" s="36"/>
    </row>
    <row r="1024" spans="3:38" x14ac:dyDescent="0.2">
      <c r="C1024" s="291"/>
      <c r="D1024" s="251"/>
      <c r="E1024" s="140">
        <v>0</v>
      </c>
      <c r="F1024" s="174" t="s">
        <v>1274</v>
      </c>
      <c r="G1024" s="178">
        <f>VLOOKUP('LP Model'!F1024,DATA!$A$5:$C$3656,3,FALSE)</f>
        <v>710</v>
      </c>
      <c r="H1024" s="35">
        <v>1</v>
      </c>
      <c r="J1024" s="2">
        <v>1</v>
      </c>
      <c r="AL1024" s="36"/>
    </row>
    <row r="1025" spans="3:38" x14ac:dyDescent="0.2">
      <c r="C1025" s="291"/>
      <c r="D1025" s="251"/>
      <c r="E1025" s="140">
        <v>0</v>
      </c>
      <c r="F1025" s="174" t="s">
        <v>1275</v>
      </c>
      <c r="G1025" s="178">
        <f>VLOOKUP('LP Model'!F1025,DATA!$A$5:$C$3656,3,FALSE)</f>
        <v>740</v>
      </c>
      <c r="H1025" s="35">
        <v>1</v>
      </c>
      <c r="J1025" s="2">
        <v>1</v>
      </c>
      <c r="AL1025" s="36"/>
    </row>
    <row r="1026" spans="3:38" x14ac:dyDescent="0.2">
      <c r="C1026" s="291"/>
      <c r="D1026" s="251"/>
      <c r="E1026" s="140">
        <v>0</v>
      </c>
      <c r="F1026" s="174" t="s">
        <v>1276</v>
      </c>
      <c r="G1026" s="178">
        <f>VLOOKUP('LP Model'!F1026,DATA!$A$5:$C$3656,3,FALSE)</f>
        <v>1040</v>
      </c>
      <c r="H1026" s="35">
        <v>1</v>
      </c>
      <c r="J1026" s="2">
        <v>1</v>
      </c>
      <c r="AL1026" s="36"/>
    </row>
    <row r="1027" spans="3:38" x14ac:dyDescent="0.2">
      <c r="C1027" s="291"/>
      <c r="D1027" s="251"/>
      <c r="E1027" s="140">
        <v>0</v>
      </c>
      <c r="F1027" s="174" t="s">
        <v>1277</v>
      </c>
      <c r="G1027" s="178">
        <f>VLOOKUP('LP Model'!F1027,DATA!$A$5:$C$3656,3,FALSE)</f>
        <v>810</v>
      </c>
      <c r="H1027" s="35">
        <v>1</v>
      </c>
      <c r="J1027" s="2">
        <v>1</v>
      </c>
      <c r="AL1027" s="36"/>
    </row>
    <row r="1028" spans="3:38" x14ac:dyDescent="0.2">
      <c r="C1028" s="291"/>
      <c r="D1028" s="251"/>
      <c r="E1028" s="140">
        <v>0</v>
      </c>
      <c r="F1028" s="174" t="s">
        <v>1278</v>
      </c>
      <c r="G1028" s="178">
        <f>VLOOKUP('LP Model'!F1028,DATA!$A$5:$C$3656,3,FALSE)</f>
        <v>860</v>
      </c>
      <c r="H1028" s="35">
        <v>1</v>
      </c>
      <c r="J1028" s="2">
        <v>1</v>
      </c>
      <c r="AL1028" s="36"/>
    </row>
    <row r="1029" spans="3:38" x14ac:dyDescent="0.2">
      <c r="C1029" s="291"/>
      <c r="D1029" s="251"/>
      <c r="E1029" s="140">
        <v>0</v>
      </c>
      <c r="F1029" s="174" t="s">
        <v>1279</v>
      </c>
      <c r="G1029" s="178">
        <f>VLOOKUP('LP Model'!F1029,DATA!$A$5:$C$3656,3,FALSE)</f>
        <v>820</v>
      </c>
      <c r="H1029" s="35">
        <v>1</v>
      </c>
      <c r="J1029" s="2">
        <v>1</v>
      </c>
      <c r="AL1029" s="36"/>
    </row>
    <row r="1030" spans="3:38" x14ac:dyDescent="0.2">
      <c r="C1030" s="291"/>
      <c r="D1030" s="251"/>
      <c r="E1030" s="140">
        <v>0</v>
      </c>
      <c r="F1030" s="174" t="s">
        <v>1280</v>
      </c>
      <c r="G1030" s="178">
        <f>VLOOKUP('LP Model'!F1030,DATA!$A$5:$C$3656,3,FALSE)</f>
        <v>870</v>
      </c>
      <c r="H1030" s="35">
        <v>1</v>
      </c>
      <c r="J1030" s="2">
        <v>1</v>
      </c>
      <c r="AL1030" s="36"/>
    </row>
    <row r="1031" spans="3:38" x14ac:dyDescent="0.2">
      <c r="C1031" s="291"/>
      <c r="D1031" s="251"/>
      <c r="E1031" s="140">
        <v>0</v>
      </c>
      <c r="F1031" s="174" t="s">
        <v>1281</v>
      </c>
      <c r="G1031" s="178">
        <f>VLOOKUP('LP Model'!F1031,DATA!$A$5:$C$3656,3,FALSE)</f>
        <v>820</v>
      </c>
      <c r="H1031" s="35">
        <v>1</v>
      </c>
      <c r="J1031" s="2">
        <v>1</v>
      </c>
      <c r="AL1031" s="36"/>
    </row>
    <row r="1032" spans="3:38" x14ac:dyDescent="0.2">
      <c r="C1032" s="291"/>
      <c r="D1032" s="251"/>
      <c r="E1032" s="140">
        <v>0</v>
      </c>
      <c r="F1032" s="174" t="s">
        <v>1282</v>
      </c>
      <c r="G1032" s="178">
        <f>VLOOKUP('LP Model'!F1032,DATA!$A$5:$C$3656,3,FALSE)</f>
        <v>870</v>
      </c>
      <c r="H1032" s="35">
        <v>1</v>
      </c>
      <c r="J1032" s="2">
        <v>1</v>
      </c>
      <c r="AL1032" s="36"/>
    </row>
    <row r="1033" spans="3:38" x14ac:dyDescent="0.2">
      <c r="C1033" s="291"/>
      <c r="D1033" s="251"/>
      <c r="E1033" s="140">
        <v>0</v>
      </c>
      <c r="F1033" s="174" t="s">
        <v>1283</v>
      </c>
      <c r="G1033" s="178">
        <f>VLOOKUP('LP Model'!F1033,DATA!$A$5:$C$3656,3,FALSE)</f>
        <v>760</v>
      </c>
      <c r="H1033" s="35">
        <v>1</v>
      </c>
      <c r="J1033" s="2">
        <v>1</v>
      </c>
      <c r="AL1033" s="36"/>
    </row>
    <row r="1034" spans="3:38" x14ac:dyDescent="0.2">
      <c r="C1034" s="291"/>
      <c r="D1034" s="251"/>
      <c r="E1034" s="140">
        <v>0</v>
      </c>
      <c r="F1034" s="174" t="s">
        <v>1284</v>
      </c>
      <c r="G1034" s="178">
        <f>VLOOKUP('LP Model'!F1034,DATA!$A$5:$C$3656,3,FALSE)</f>
        <v>790</v>
      </c>
      <c r="H1034" s="35">
        <v>1</v>
      </c>
      <c r="J1034" s="2">
        <v>1</v>
      </c>
      <c r="AL1034" s="36"/>
    </row>
    <row r="1035" spans="3:38" x14ac:dyDescent="0.2">
      <c r="C1035" s="291"/>
      <c r="D1035" s="251"/>
      <c r="E1035" s="140">
        <v>0</v>
      </c>
      <c r="F1035" s="174" t="s">
        <v>1285</v>
      </c>
      <c r="G1035" s="178">
        <f>VLOOKUP('LP Model'!F1035,DATA!$A$5:$C$3656,3,FALSE)</f>
        <v>910</v>
      </c>
      <c r="H1035" s="35">
        <v>1</v>
      </c>
      <c r="J1035" s="2">
        <v>1</v>
      </c>
      <c r="AL1035" s="36"/>
    </row>
    <row r="1036" spans="3:38" x14ac:dyDescent="0.2">
      <c r="C1036" s="291"/>
      <c r="D1036" s="251"/>
      <c r="E1036" s="140">
        <v>0</v>
      </c>
      <c r="F1036" s="174" t="s">
        <v>1286</v>
      </c>
      <c r="G1036" s="178">
        <f>VLOOKUP('LP Model'!F1036,DATA!$A$5:$C$3656,3,FALSE)</f>
        <v>910</v>
      </c>
      <c r="H1036" s="35">
        <v>1</v>
      </c>
      <c r="J1036" s="2">
        <v>1</v>
      </c>
      <c r="AL1036" s="36"/>
    </row>
    <row r="1037" spans="3:38" x14ac:dyDescent="0.2">
      <c r="C1037" s="291"/>
      <c r="D1037" s="251"/>
      <c r="E1037" s="140">
        <v>0</v>
      </c>
      <c r="F1037" s="174" t="s">
        <v>1287</v>
      </c>
      <c r="G1037" s="178">
        <f>VLOOKUP('LP Model'!F1037,DATA!$A$5:$C$3656,3,FALSE)</f>
        <v>910</v>
      </c>
      <c r="H1037" s="35">
        <v>1</v>
      </c>
      <c r="J1037" s="2">
        <v>1</v>
      </c>
      <c r="AL1037" s="36"/>
    </row>
    <row r="1038" spans="3:38" x14ac:dyDescent="0.2">
      <c r="C1038" s="291"/>
      <c r="D1038" s="251"/>
      <c r="E1038" s="140">
        <v>0</v>
      </c>
      <c r="F1038" s="174" t="s">
        <v>1288</v>
      </c>
      <c r="G1038" s="178">
        <f>VLOOKUP('LP Model'!F1038,DATA!$A$5:$C$3656,3,FALSE)</f>
        <v>910</v>
      </c>
      <c r="H1038" s="35">
        <v>1</v>
      </c>
      <c r="J1038" s="2">
        <v>1</v>
      </c>
      <c r="AL1038" s="36"/>
    </row>
    <row r="1039" spans="3:38" x14ac:dyDescent="0.2">
      <c r="C1039" s="291"/>
      <c r="D1039" s="251"/>
      <c r="E1039" s="140">
        <v>0</v>
      </c>
      <c r="F1039" s="174" t="s">
        <v>1289</v>
      </c>
      <c r="G1039" s="178">
        <f>VLOOKUP('LP Model'!F1039,DATA!$A$5:$C$3656,3,FALSE)</f>
        <v>910</v>
      </c>
      <c r="H1039" s="35">
        <v>1</v>
      </c>
      <c r="J1039" s="2">
        <v>1</v>
      </c>
      <c r="AL1039" s="36"/>
    </row>
    <row r="1040" spans="3:38" x14ac:dyDescent="0.2">
      <c r="C1040" s="291"/>
      <c r="D1040" s="251"/>
      <c r="E1040" s="140">
        <v>0</v>
      </c>
      <c r="F1040" s="174" t="s">
        <v>1290</v>
      </c>
      <c r="G1040" s="178">
        <f>VLOOKUP('LP Model'!F1040,DATA!$A$5:$C$3656,3,FALSE)</f>
        <v>1010</v>
      </c>
      <c r="H1040" s="35">
        <v>1</v>
      </c>
      <c r="J1040" s="2">
        <v>1</v>
      </c>
      <c r="AL1040" s="36"/>
    </row>
    <row r="1041" spans="3:38" x14ac:dyDescent="0.2">
      <c r="C1041" s="291"/>
      <c r="D1041" s="251"/>
      <c r="E1041" s="140">
        <v>0</v>
      </c>
      <c r="F1041" s="174" t="s">
        <v>1291</v>
      </c>
      <c r="G1041" s="178">
        <f>VLOOKUP('LP Model'!F1041,DATA!$A$5:$C$3656,3,FALSE)</f>
        <v>1010</v>
      </c>
      <c r="H1041" s="35">
        <v>1</v>
      </c>
      <c r="J1041" s="2">
        <v>1</v>
      </c>
      <c r="AL1041" s="36"/>
    </row>
    <row r="1042" spans="3:38" x14ac:dyDescent="0.2">
      <c r="C1042" s="291"/>
      <c r="D1042" s="251"/>
      <c r="E1042" s="140">
        <v>0</v>
      </c>
      <c r="F1042" s="174" t="s">
        <v>1292</v>
      </c>
      <c r="G1042" s="178">
        <f>VLOOKUP('LP Model'!F1042,DATA!$A$5:$C$3656,3,FALSE)</f>
        <v>1010</v>
      </c>
      <c r="H1042" s="35">
        <v>1</v>
      </c>
      <c r="J1042" s="2">
        <v>1</v>
      </c>
      <c r="AL1042" s="36"/>
    </row>
    <row r="1043" spans="3:38" x14ac:dyDescent="0.2">
      <c r="C1043" s="291"/>
      <c r="D1043" s="251"/>
      <c r="E1043" s="140">
        <v>0</v>
      </c>
      <c r="F1043" s="174" t="s">
        <v>1293</v>
      </c>
      <c r="G1043" s="178">
        <f>VLOOKUP('LP Model'!F1043,DATA!$A$5:$C$3656,3,FALSE)</f>
        <v>1010</v>
      </c>
      <c r="H1043" s="35">
        <v>1</v>
      </c>
      <c r="J1043" s="2">
        <v>1</v>
      </c>
      <c r="AL1043" s="36"/>
    </row>
    <row r="1044" spans="3:38" x14ac:dyDescent="0.2">
      <c r="C1044" s="291"/>
      <c r="D1044" s="251"/>
      <c r="E1044" s="140">
        <v>0</v>
      </c>
      <c r="F1044" s="174" t="s">
        <v>1294</v>
      </c>
      <c r="G1044" s="178">
        <f>VLOOKUP('LP Model'!F1044,DATA!$A$5:$C$3656,3,FALSE)</f>
        <v>1010</v>
      </c>
      <c r="H1044" s="35">
        <v>1</v>
      </c>
      <c r="J1044" s="2">
        <v>1</v>
      </c>
      <c r="AL1044" s="36"/>
    </row>
    <row r="1045" spans="3:38" x14ac:dyDescent="0.2">
      <c r="C1045" s="291"/>
      <c r="D1045" s="251"/>
      <c r="E1045" s="140">
        <v>0</v>
      </c>
      <c r="F1045" s="174" t="s">
        <v>1295</v>
      </c>
      <c r="G1045" s="178">
        <f>VLOOKUP('LP Model'!F1045,DATA!$A$5:$C$3656,3,FALSE)</f>
        <v>920</v>
      </c>
      <c r="H1045" s="35">
        <v>1</v>
      </c>
      <c r="J1045" s="2">
        <v>1</v>
      </c>
      <c r="AL1045" s="36"/>
    </row>
    <row r="1046" spans="3:38" x14ac:dyDescent="0.2">
      <c r="C1046" s="291"/>
      <c r="D1046" s="251"/>
      <c r="E1046" s="140">
        <v>0</v>
      </c>
      <c r="F1046" s="174" t="s">
        <v>1296</v>
      </c>
      <c r="G1046" s="178">
        <f>VLOOKUP('LP Model'!F1046,DATA!$A$5:$C$3656,3,FALSE)</f>
        <v>1010</v>
      </c>
      <c r="H1046" s="35">
        <v>1</v>
      </c>
      <c r="J1046" s="2">
        <v>1</v>
      </c>
      <c r="AL1046" s="36"/>
    </row>
    <row r="1047" spans="3:38" x14ac:dyDescent="0.2">
      <c r="C1047" s="291"/>
      <c r="D1047" s="251"/>
      <c r="E1047" s="140">
        <v>0</v>
      </c>
      <c r="F1047" s="174" t="s">
        <v>1297</v>
      </c>
      <c r="G1047" s="178">
        <f>VLOOKUP('LP Model'!F1047,DATA!$A$5:$C$3656,3,FALSE)</f>
        <v>1010</v>
      </c>
      <c r="H1047" s="35">
        <v>1</v>
      </c>
      <c r="J1047" s="2">
        <v>1</v>
      </c>
      <c r="AL1047" s="36"/>
    </row>
    <row r="1048" spans="3:38" x14ac:dyDescent="0.2">
      <c r="C1048" s="291"/>
      <c r="D1048" s="251"/>
      <c r="E1048" s="140">
        <v>0</v>
      </c>
      <c r="F1048" s="174" t="s">
        <v>1298</v>
      </c>
      <c r="G1048" s="178">
        <f>VLOOKUP('LP Model'!F1048,DATA!$A$5:$C$3656,3,FALSE)</f>
        <v>1010</v>
      </c>
      <c r="H1048" s="35">
        <v>1</v>
      </c>
      <c r="J1048" s="2">
        <v>1</v>
      </c>
      <c r="AL1048" s="36"/>
    </row>
    <row r="1049" spans="3:38" x14ac:dyDescent="0.2">
      <c r="C1049" s="291"/>
      <c r="D1049" s="251"/>
      <c r="E1049" s="140">
        <v>0</v>
      </c>
      <c r="F1049" s="174" t="s">
        <v>1299</v>
      </c>
      <c r="G1049" s="178">
        <f>VLOOKUP('LP Model'!F1049,DATA!$A$5:$C$3656,3,FALSE)</f>
        <v>1060</v>
      </c>
      <c r="H1049" s="35">
        <v>1</v>
      </c>
      <c r="J1049" s="2">
        <v>1</v>
      </c>
      <c r="AL1049" s="36"/>
    </row>
    <row r="1050" spans="3:38" x14ac:dyDescent="0.2">
      <c r="C1050" s="291"/>
      <c r="D1050" s="251"/>
      <c r="E1050" s="140">
        <v>0</v>
      </c>
      <c r="F1050" s="174" t="s">
        <v>1300</v>
      </c>
      <c r="G1050" s="178">
        <f>VLOOKUP('LP Model'!F1050,DATA!$A$5:$C$3656,3,FALSE)</f>
        <v>1090</v>
      </c>
      <c r="H1050" s="35">
        <v>1</v>
      </c>
      <c r="J1050" s="2">
        <v>1</v>
      </c>
      <c r="AL1050" s="36"/>
    </row>
    <row r="1051" spans="3:38" x14ac:dyDescent="0.2">
      <c r="C1051" s="291"/>
      <c r="D1051" s="251"/>
      <c r="E1051" s="140">
        <v>0</v>
      </c>
      <c r="F1051" s="174" t="s">
        <v>1301</v>
      </c>
      <c r="G1051" s="178">
        <f>VLOOKUP('LP Model'!F1051,DATA!$A$5:$C$3656,3,FALSE)</f>
        <v>860</v>
      </c>
      <c r="H1051" s="35">
        <v>1</v>
      </c>
      <c r="J1051" s="2">
        <v>1</v>
      </c>
      <c r="AL1051" s="36"/>
    </row>
    <row r="1052" spans="3:38" x14ac:dyDescent="0.2">
      <c r="C1052" s="291"/>
      <c r="D1052" s="251"/>
      <c r="E1052" s="140">
        <v>0</v>
      </c>
      <c r="F1052" s="174" t="s">
        <v>1302</v>
      </c>
      <c r="G1052" s="178">
        <f>VLOOKUP('LP Model'!F1052,DATA!$A$5:$C$3656,3,FALSE)</f>
        <v>810</v>
      </c>
      <c r="H1052" s="35">
        <v>1</v>
      </c>
      <c r="J1052" s="2">
        <v>1</v>
      </c>
      <c r="AL1052" s="36"/>
    </row>
    <row r="1053" spans="3:38" x14ac:dyDescent="0.2">
      <c r="C1053" s="291"/>
      <c r="D1053" s="251"/>
      <c r="E1053" s="140">
        <v>0</v>
      </c>
      <c r="F1053" s="174" t="s">
        <v>1303</v>
      </c>
      <c r="G1053" s="178">
        <f>VLOOKUP('LP Model'!F1053,DATA!$A$5:$C$3656,3,FALSE)</f>
        <v>840</v>
      </c>
      <c r="H1053" s="35">
        <v>1</v>
      </c>
      <c r="J1053" s="2">
        <v>1</v>
      </c>
      <c r="AL1053" s="36"/>
    </row>
    <row r="1054" spans="3:38" x14ac:dyDescent="0.2">
      <c r="C1054" s="291"/>
      <c r="D1054" s="251"/>
      <c r="E1054" s="140">
        <v>0</v>
      </c>
      <c r="F1054" s="174" t="s">
        <v>1304</v>
      </c>
      <c r="G1054" s="178">
        <f>VLOOKUP('LP Model'!F1054,DATA!$A$5:$C$3656,3,FALSE)</f>
        <v>890</v>
      </c>
      <c r="H1054" s="35">
        <v>1</v>
      </c>
      <c r="J1054" s="2">
        <v>1</v>
      </c>
      <c r="AL1054" s="36"/>
    </row>
    <row r="1055" spans="3:38" x14ac:dyDescent="0.2">
      <c r="C1055" s="291"/>
      <c r="D1055" s="251"/>
      <c r="E1055" s="140">
        <v>0</v>
      </c>
      <c r="F1055" s="174" t="s">
        <v>1305</v>
      </c>
      <c r="G1055" s="178">
        <f>VLOOKUP('LP Model'!F1055,DATA!$A$5:$C$3656,3,FALSE)</f>
        <v>890</v>
      </c>
      <c r="H1055" s="35">
        <v>1</v>
      </c>
      <c r="J1055" s="2">
        <v>1</v>
      </c>
      <c r="AL1055" s="36"/>
    </row>
    <row r="1056" spans="3:38" x14ac:dyDescent="0.2">
      <c r="C1056" s="291"/>
      <c r="D1056" s="251"/>
      <c r="E1056" s="140">
        <v>0</v>
      </c>
      <c r="F1056" s="174" t="s">
        <v>1306</v>
      </c>
      <c r="G1056" s="178">
        <f>VLOOKUP('LP Model'!F1056,DATA!$A$5:$C$3656,3,FALSE)</f>
        <v>940</v>
      </c>
      <c r="H1056" s="35">
        <v>1</v>
      </c>
      <c r="J1056" s="2">
        <v>1</v>
      </c>
      <c r="AL1056" s="36"/>
    </row>
    <row r="1057" spans="3:38" x14ac:dyDescent="0.2">
      <c r="C1057" s="291"/>
      <c r="D1057" s="251"/>
      <c r="E1057" s="140">
        <v>0</v>
      </c>
      <c r="F1057" s="174" t="s">
        <v>1307</v>
      </c>
      <c r="G1057" s="178">
        <f>VLOOKUP('LP Model'!F1057,DATA!$A$5:$C$3656,3,FALSE)</f>
        <v>910</v>
      </c>
      <c r="H1057" s="35">
        <v>1</v>
      </c>
      <c r="J1057" s="2">
        <v>1</v>
      </c>
      <c r="AL1057" s="36"/>
    </row>
    <row r="1058" spans="3:38" x14ac:dyDescent="0.2">
      <c r="C1058" s="291"/>
      <c r="D1058" s="251"/>
      <c r="E1058" s="140">
        <v>0</v>
      </c>
      <c r="F1058" s="174" t="s">
        <v>1308</v>
      </c>
      <c r="G1058" s="178">
        <f>VLOOKUP('LP Model'!F1058,DATA!$A$5:$C$3656,3,FALSE)</f>
        <v>960</v>
      </c>
      <c r="H1058" s="35">
        <v>1</v>
      </c>
      <c r="J1058" s="2">
        <v>1</v>
      </c>
      <c r="AL1058" s="36"/>
    </row>
    <row r="1059" spans="3:38" x14ac:dyDescent="0.2">
      <c r="C1059" s="291"/>
      <c r="D1059" s="251"/>
      <c r="E1059" s="140">
        <v>0</v>
      </c>
      <c r="F1059" s="174" t="s">
        <v>1309</v>
      </c>
      <c r="G1059" s="178">
        <f>VLOOKUP('LP Model'!F1059,DATA!$A$5:$C$3656,3,FALSE)</f>
        <v>760</v>
      </c>
      <c r="H1059" s="35">
        <v>1</v>
      </c>
      <c r="J1059" s="2">
        <v>1</v>
      </c>
      <c r="AL1059" s="36"/>
    </row>
    <row r="1060" spans="3:38" x14ac:dyDescent="0.2">
      <c r="C1060" s="291"/>
      <c r="D1060" s="251"/>
      <c r="E1060" s="140">
        <v>0</v>
      </c>
      <c r="F1060" s="174" t="s">
        <v>1310</v>
      </c>
      <c r="G1060" s="178">
        <f>VLOOKUP('LP Model'!F1060,DATA!$A$5:$C$3656,3,FALSE)</f>
        <v>760</v>
      </c>
      <c r="H1060" s="35">
        <v>1</v>
      </c>
      <c r="J1060" s="2">
        <v>1</v>
      </c>
      <c r="AL1060" s="36"/>
    </row>
    <row r="1061" spans="3:38" x14ac:dyDescent="0.2">
      <c r="C1061" s="291"/>
      <c r="D1061" s="251"/>
      <c r="E1061" s="140">
        <v>0</v>
      </c>
      <c r="F1061" s="174" t="s">
        <v>1311</v>
      </c>
      <c r="G1061" s="178">
        <f>VLOOKUP('LP Model'!F1061,DATA!$A$5:$C$3656,3,FALSE)</f>
        <v>750</v>
      </c>
      <c r="H1061" s="35">
        <v>1</v>
      </c>
      <c r="J1061" s="2">
        <v>1</v>
      </c>
      <c r="AL1061" s="36"/>
    </row>
    <row r="1062" spans="3:38" x14ac:dyDescent="0.2">
      <c r="C1062" s="291"/>
      <c r="D1062" s="251"/>
      <c r="E1062" s="140">
        <v>0</v>
      </c>
      <c r="F1062" s="174" t="s">
        <v>1312</v>
      </c>
      <c r="G1062" s="178">
        <f>VLOOKUP('LP Model'!F1062,DATA!$A$5:$C$3656,3,FALSE)</f>
        <v>900</v>
      </c>
      <c r="H1062" s="35">
        <v>1</v>
      </c>
      <c r="J1062" s="2">
        <v>1</v>
      </c>
      <c r="AL1062" s="36"/>
    </row>
    <row r="1063" spans="3:38" x14ac:dyDescent="0.2">
      <c r="C1063" s="291"/>
      <c r="D1063" s="251"/>
      <c r="E1063" s="140">
        <v>0</v>
      </c>
      <c r="F1063" s="174" t="s">
        <v>1313</v>
      </c>
      <c r="G1063" s="178">
        <f>VLOOKUP('LP Model'!F1063,DATA!$A$5:$C$3656,3,FALSE)</f>
        <v>1000</v>
      </c>
      <c r="H1063" s="35">
        <v>1</v>
      </c>
      <c r="J1063" s="2">
        <v>1</v>
      </c>
      <c r="AL1063" s="36"/>
    </row>
    <row r="1064" spans="3:38" x14ac:dyDescent="0.2">
      <c r="C1064" s="291"/>
      <c r="D1064" s="251"/>
      <c r="E1064" s="140">
        <v>0</v>
      </c>
      <c r="F1064" s="174" t="s">
        <v>1314</v>
      </c>
      <c r="G1064" s="178">
        <f>VLOOKUP('LP Model'!F1064,DATA!$A$5:$C$3656,3,FALSE)</f>
        <v>1050</v>
      </c>
      <c r="H1064" s="35">
        <v>1</v>
      </c>
      <c r="J1064" s="2">
        <v>1</v>
      </c>
      <c r="AL1064" s="36"/>
    </row>
    <row r="1065" spans="3:38" x14ac:dyDescent="0.2">
      <c r="C1065" s="291"/>
      <c r="D1065" s="251"/>
      <c r="E1065" s="140">
        <v>0</v>
      </c>
      <c r="F1065" s="174" t="s">
        <v>1315</v>
      </c>
      <c r="G1065" s="178">
        <f>VLOOKUP('LP Model'!F1065,DATA!$A$5:$C$3656,3,FALSE)</f>
        <v>770</v>
      </c>
      <c r="H1065" s="35">
        <v>1</v>
      </c>
      <c r="J1065" s="2">
        <v>1</v>
      </c>
      <c r="AL1065" s="36"/>
    </row>
    <row r="1066" spans="3:38" x14ac:dyDescent="0.2">
      <c r="C1066" s="291"/>
      <c r="D1066" s="251"/>
      <c r="E1066" s="140">
        <v>0</v>
      </c>
      <c r="F1066" s="174" t="s">
        <v>1316</v>
      </c>
      <c r="G1066" s="178">
        <f>VLOOKUP('LP Model'!F1066,DATA!$A$5:$C$3656,3,FALSE)</f>
        <v>790</v>
      </c>
      <c r="H1066" s="35">
        <v>1</v>
      </c>
      <c r="J1066" s="2">
        <v>1</v>
      </c>
      <c r="AL1066" s="36"/>
    </row>
    <row r="1067" spans="3:38" x14ac:dyDescent="0.2">
      <c r="C1067" s="291"/>
      <c r="D1067" s="251"/>
      <c r="E1067" s="140">
        <v>0</v>
      </c>
      <c r="F1067" s="174" t="s">
        <v>1317</v>
      </c>
      <c r="G1067" s="178">
        <f>VLOOKUP('LP Model'!F1067,DATA!$A$5:$C$3656,3,FALSE)</f>
        <v>840</v>
      </c>
      <c r="H1067" s="35">
        <v>1</v>
      </c>
      <c r="J1067" s="2">
        <v>1</v>
      </c>
      <c r="AL1067" s="36"/>
    </row>
    <row r="1068" spans="3:38" x14ac:dyDescent="0.2">
      <c r="C1068" s="291"/>
      <c r="D1068" s="251"/>
      <c r="E1068" s="140">
        <v>0</v>
      </c>
      <c r="F1068" s="174" t="s">
        <v>1318</v>
      </c>
      <c r="G1068" s="178">
        <f>VLOOKUP('LP Model'!F1068,DATA!$A$5:$C$3656,3,FALSE)</f>
        <v>870</v>
      </c>
      <c r="H1068" s="35">
        <v>1</v>
      </c>
      <c r="J1068" s="2">
        <v>1</v>
      </c>
      <c r="AL1068" s="36"/>
    </row>
    <row r="1069" spans="3:38" x14ac:dyDescent="0.2">
      <c r="C1069" s="291"/>
      <c r="D1069" s="251"/>
      <c r="E1069" s="140">
        <v>0</v>
      </c>
      <c r="F1069" s="174" t="s">
        <v>1319</v>
      </c>
      <c r="G1069" s="178">
        <f>VLOOKUP('LP Model'!F1069,DATA!$A$5:$C$3656,3,FALSE)</f>
        <v>900</v>
      </c>
      <c r="H1069" s="35">
        <v>1</v>
      </c>
      <c r="J1069" s="2">
        <v>1</v>
      </c>
      <c r="AL1069" s="36"/>
    </row>
    <row r="1070" spans="3:38" x14ac:dyDescent="0.2">
      <c r="C1070" s="291"/>
      <c r="D1070" s="251"/>
      <c r="E1070" s="140">
        <v>0</v>
      </c>
      <c r="F1070" s="174" t="s">
        <v>1320</v>
      </c>
      <c r="G1070" s="178">
        <f>VLOOKUP('LP Model'!F1070,DATA!$A$5:$C$3656,3,FALSE)</f>
        <v>1050</v>
      </c>
      <c r="H1070" s="35">
        <v>1</v>
      </c>
      <c r="J1070" s="2">
        <v>1</v>
      </c>
      <c r="AL1070" s="36"/>
    </row>
    <row r="1071" spans="3:38" x14ac:dyDescent="0.2">
      <c r="C1071" s="291"/>
      <c r="D1071" s="251"/>
      <c r="E1071" s="140">
        <v>0</v>
      </c>
      <c r="F1071" s="174" t="s">
        <v>1321</v>
      </c>
      <c r="G1071" s="178">
        <f>VLOOKUP('LP Model'!F1071,DATA!$A$5:$C$3656,3,FALSE)</f>
        <v>840</v>
      </c>
      <c r="H1071" s="35">
        <v>1</v>
      </c>
      <c r="J1071" s="2">
        <v>1</v>
      </c>
      <c r="AL1071" s="36"/>
    </row>
    <row r="1072" spans="3:38" x14ac:dyDescent="0.2">
      <c r="C1072" s="291"/>
      <c r="D1072" s="251"/>
      <c r="E1072" s="140">
        <v>0</v>
      </c>
      <c r="F1072" s="174" t="s">
        <v>1322</v>
      </c>
      <c r="G1072" s="178">
        <f>VLOOKUP('LP Model'!F1072,DATA!$A$5:$C$3656,3,FALSE)</f>
        <v>870</v>
      </c>
      <c r="H1072" s="35">
        <v>1</v>
      </c>
      <c r="J1072" s="2">
        <v>1</v>
      </c>
      <c r="AL1072" s="36"/>
    </row>
    <row r="1073" spans="3:38" x14ac:dyDescent="0.2">
      <c r="C1073" s="291"/>
      <c r="D1073" s="251"/>
      <c r="E1073" s="140">
        <v>0</v>
      </c>
      <c r="F1073" s="174" t="s">
        <v>1323</v>
      </c>
      <c r="G1073" s="178">
        <f>VLOOKUP('LP Model'!F1073,DATA!$A$5:$C$3656,3,FALSE)</f>
        <v>900</v>
      </c>
      <c r="H1073" s="35">
        <v>1</v>
      </c>
      <c r="J1073" s="2">
        <v>1</v>
      </c>
      <c r="AL1073" s="36"/>
    </row>
    <row r="1074" spans="3:38" x14ac:dyDescent="0.2">
      <c r="C1074" s="291"/>
      <c r="D1074" s="251"/>
      <c r="E1074" s="140">
        <v>0</v>
      </c>
      <c r="F1074" s="174" t="s">
        <v>1324</v>
      </c>
      <c r="G1074" s="178">
        <f>VLOOKUP('LP Model'!F1074,DATA!$A$5:$C$3656,3,FALSE)</f>
        <v>1200</v>
      </c>
      <c r="H1074" s="35">
        <v>1</v>
      </c>
      <c r="J1074" s="2">
        <v>1</v>
      </c>
      <c r="AL1074" s="36"/>
    </row>
    <row r="1075" spans="3:38" x14ac:dyDescent="0.2">
      <c r="C1075" s="291"/>
      <c r="D1075" s="251"/>
      <c r="E1075" s="140">
        <v>0</v>
      </c>
      <c r="F1075" s="174" t="s">
        <v>1325</v>
      </c>
      <c r="G1075" s="178">
        <f>VLOOKUP('LP Model'!F1075,DATA!$A$5:$C$3656,3,FALSE)</f>
        <v>970</v>
      </c>
      <c r="H1075" s="35">
        <v>1</v>
      </c>
      <c r="J1075" s="2">
        <v>1</v>
      </c>
      <c r="AL1075" s="36"/>
    </row>
    <row r="1076" spans="3:38" x14ac:dyDescent="0.2">
      <c r="C1076" s="291"/>
      <c r="D1076" s="251"/>
      <c r="E1076" s="140">
        <v>0</v>
      </c>
      <c r="F1076" s="174" t="s">
        <v>1326</v>
      </c>
      <c r="G1076" s="178">
        <f>VLOOKUP('LP Model'!F1076,DATA!$A$5:$C$3656,3,FALSE)</f>
        <v>1020</v>
      </c>
      <c r="H1076" s="35">
        <v>1</v>
      </c>
      <c r="J1076" s="2">
        <v>1</v>
      </c>
      <c r="AL1076" s="36"/>
    </row>
    <row r="1077" spans="3:38" x14ac:dyDescent="0.2">
      <c r="C1077" s="291"/>
      <c r="D1077" s="251"/>
      <c r="E1077" s="140">
        <v>0</v>
      </c>
      <c r="F1077" s="174" t="s">
        <v>1327</v>
      </c>
      <c r="G1077" s="178">
        <f>VLOOKUP('LP Model'!F1077,DATA!$A$5:$C$3656,3,FALSE)</f>
        <v>980</v>
      </c>
      <c r="H1077" s="35">
        <v>1</v>
      </c>
      <c r="J1077" s="2">
        <v>1</v>
      </c>
      <c r="AL1077" s="36"/>
    </row>
    <row r="1078" spans="3:38" x14ac:dyDescent="0.2">
      <c r="C1078" s="291"/>
      <c r="D1078" s="251"/>
      <c r="E1078" s="140">
        <v>0</v>
      </c>
      <c r="F1078" s="174" t="s">
        <v>1328</v>
      </c>
      <c r="G1078" s="178">
        <f>VLOOKUP('LP Model'!F1078,DATA!$A$5:$C$3656,3,FALSE)</f>
        <v>1030</v>
      </c>
      <c r="H1078" s="35">
        <v>1</v>
      </c>
      <c r="J1078" s="2">
        <v>1</v>
      </c>
      <c r="AL1078" s="36"/>
    </row>
    <row r="1079" spans="3:38" x14ac:dyDescent="0.2">
      <c r="C1079" s="291"/>
      <c r="D1079" s="251"/>
      <c r="E1079" s="140">
        <v>0</v>
      </c>
      <c r="F1079" s="174" t="s">
        <v>1329</v>
      </c>
      <c r="G1079" s="178">
        <f>VLOOKUP('LP Model'!F1079,DATA!$A$5:$C$3656,3,FALSE)</f>
        <v>980</v>
      </c>
      <c r="H1079" s="35">
        <v>1</v>
      </c>
      <c r="J1079" s="2">
        <v>1</v>
      </c>
      <c r="AL1079" s="36"/>
    </row>
    <row r="1080" spans="3:38" x14ac:dyDescent="0.2">
      <c r="C1080" s="291"/>
      <c r="D1080" s="251"/>
      <c r="E1080" s="140">
        <v>0</v>
      </c>
      <c r="F1080" s="174" t="s">
        <v>1330</v>
      </c>
      <c r="G1080" s="178">
        <f>VLOOKUP('LP Model'!F1080,DATA!$A$5:$C$3656,3,FALSE)</f>
        <v>1030</v>
      </c>
      <c r="H1080" s="35">
        <v>1</v>
      </c>
      <c r="J1080" s="2">
        <v>1</v>
      </c>
      <c r="AL1080" s="36"/>
    </row>
    <row r="1081" spans="3:38" x14ac:dyDescent="0.2">
      <c r="C1081" s="291"/>
      <c r="D1081" s="251"/>
      <c r="E1081" s="140">
        <v>0</v>
      </c>
      <c r="F1081" s="174" t="s">
        <v>1331</v>
      </c>
      <c r="G1081" s="178">
        <f>VLOOKUP('LP Model'!F1081,DATA!$A$5:$C$3656,3,FALSE)</f>
        <v>920</v>
      </c>
      <c r="H1081" s="35">
        <v>1</v>
      </c>
      <c r="J1081" s="2">
        <v>1</v>
      </c>
      <c r="AL1081" s="36"/>
    </row>
    <row r="1082" spans="3:38" x14ac:dyDescent="0.2">
      <c r="C1082" s="291"/>
      <c r="D1082" s="251"/>
      <c r="E1082" s="140">
        <v>0</v>
      </c>
      <c r="F1082" s="174" t="s">
        <v>1332</v>
      </c>
      <c r="G1082" s="178">
        <f>VLOOKUP('LP Model'!F1082,DATA!$A$5:$C$3656,3,FALSE)</f>
        <v>950</v>
      </c>
      <c r="H1082" s="35">
        <v>1</v>
      </c>
      <c r="J1082" s="2">
        <v>1</v>
      </c>
      <c r="AL1082" s="36"/>
    </row>
    <row r="1083" spans="3:38" x14ac:dyDescent="0.2">
      <c r="C1083" s="291"/>
      <c r="D1083" s="251"/>
      <c r="E1083" s="140">
        <v>0</v>
      </c>
      <c r="F1083" s="174" t="s">
        <v>1333</v>
      </c>
      <c r="G1083" s="178">
        <f>VLOOKUP('LP Model'!F1083,DATA!$A$5:$C$3656,3,FALSE)</f>
        <v>1070</v>
      </c>
      <c r="H1083" s="35">
        <v>1</v>
      </c>
      <c r="J1083" s="2">
        <v>1</v>
      </c>
      <c r="AL1083" s="36"/>
    </row>
    <row r="1084" spans="3:38" x14ac:dyDescent="0.2">
      <c r="C1084" s="291"/>
      <c r="D1084" s="251"/>
      <c r="E1084" s="140">
        <v>0</v>
      </c>
      <c r="F1084" s="174" t="s">
        <v>1334</v>
      </c>
      <c r="G1084" s="178">
        <f>VLOOKUP('LP Model'!F1084,DATA!$A$5:$C$3656,3,FALSE)</f>
        <v>1070</v>
      </c>
      <c r="H1084" s="35">
        <v>1</v>
      </c>
      <c r="J1084" s="2">
        <v>1</v>
      </c>
      <c r="AL1084" s="36"/>
    </row>
    <row r="1085" spans="3:38" x14ac:dyDescent="0.2">
      <c r="C1085" s="291"/>
      <c r="D1085" s="251"/>
      <c r="E1085" s="140">
        <v>0</v>
      </c>
      <c r="F1085" s="174" t="s">
        <v>1335</v>
      </c>
      <c r="G1085" s="178">
        <f>VLOOKUP('LP Model'!F1085,DATA!$A$5:$C$3656,3,FALSE)</f>
        <v>1070</v>
      </c>
      <c r="H1085" s="35">
        <v>1</v>
      </c>
      <c r="J1085" s="2">
        <v>1</v>
      </c>
      <c r="AL1085" s="36"/>
    </row>
    <row r="1086" spans="3:38" x14ac:dyDescent="0.2">
      <c r="C1086" s="291"/>
      <c r="D1086" s="251"/>
      <c r="E1086" s="140">
        <v>0</v>
      </c>
      <c r="F1086" s="174" t="s">
        <v>1336</v>
      </c>
      <c r="G1086" s="178">
        <f>VLOOKUP('LP Model'!F1086,DATA!$A$5:$C$3656,3,FALSE)</f>
        <v>1070</v>
      </c>
      <c r="H1086" s="35">
        <v>1</v>
      </c>
      <c r="J1086" s="2">
        <v>1</v>
      </c>
      <c r="AL1086" s="36"/>
    </row>
    <row r="1087" spans="3:38" x14ac:dyDescent="0.2">
      <c r="C1087" s="291"/>
      <c r="D1087" s="251"/>
      <c r="E1087" s="140">
        <v>0</v>
      </c>
      <c r="F1087" s="174" t="s">
        <v>1337</v>
      </c>
      <c r="G1087" s="178">
        <f>VLOOKUP('LP Model'!F1087,DATA!$A$5:$C$3656,3,FALSE)</f>
        <v>1070</v>
      </c>
      <c r="H1087" s="35">
        <v>1</v>
      </c>
      <c r="J1087" s="2">
        <v>1</v>
      </c>
      <c r="AL1087" s="36"/>
    </row>
    <row r="1088" spans="3:38" x14ac:dyDescent="0.2">
      <c r="C1088" s="291"/>
      <c r="D1088" s="251"/>
      <c r="E1088" s="140">
        <v>0</v>
      </c>
      <c r="F1088" s="174" t="s">
        <v>1338</v>
      </c>
      <c r="G1088" s="178">
        <f>VLOOKUP('LP Model'!F1088,DATA!$A$5:$C$3656,3,FALSE)</f>
        <v>1170</v>
      </c>
      <c r="H1088" s="35">
        <v>1</v>
      </c>
      <c r="J1088" s="2">
        <v>1</v>
      </c>
      <c r="AL1088" s="36"/>
    </row>
    <row r="1089" spans="3:38" x14ac:dyDescent="0.2">
      <c r="C1089" s="291"/>
      <c r="D1089" s="251"/>
      <c r="E1089" s="140">
        <v>0</v>
      </c>
      <c r="F1089" s="174" t="s">
        <v>1339</v>
      </c>
      <c r="G1089" s="178">
        <f>VLOOKUP('LP Model'!F1089,DATA!$A$5:$C$3656,3,FALSE)</f>
        <v>1170</v>
      </c>
      <c r="H1089" s="35">
        <v>1</v>
      </c>
      <c r="J1089" s="2">
        <v>1</v>
      </c>
      <c r="AL1089" s="36"/>
    </row>
    <row r="1090" spans="3:38" x14ac:dyDescent="0.2">
      <c r="C1090" s="291"/>
      <c r="D1090" s="251"/>
      <c r="E1090" s="140">
        <v>0</v>
      </c>
      <c r="F1090" s="174" t="s">
        <v>1340</v>
      </c>
      <c r="G1090" s="178">
        <f>VLOOKUP('LP Model'!F1090,DATA!$A$5:$C$3656,3,FALSE)</f>
        <v>1170</v>
      </c>
      <c r="H1090" s="35">
        <v>1</v>
      </c>
      <c r="J1090" s="2">
        <v>1</v>
      </c>
      <c r="AL1090" s="36"/>
    </row>
    <row r="1091" spans="3:38" x14ac:dyDescent="0.2">
      <c r="C1091" s="291"/>
      <c r="D1091" s="251"/>
      <c r="E1091" s="140">
        <v>0</v>
      </c>
      <c r="F1091" s="174" t="s">
        <v>1341</v>
      </c>
      <c r="G1091" s="178">
        <f>VLOOKUP('LP Model'!F1091,DATA!$A$5:$C$3656,3,FALSE)</f>
        <v>1170</v>
      </c>
      <c r="H1091" s="35">
        <v>1</v>
      </c>
      <c r="J1091" s="2">
        <v>1</v>
      </c>
      <c r="AL1091" s="36"/>
    </row>
    <row r="1092" spans="3:38" x14ac:dyDescent="0.2">
      <c r="C1092" s="291"/>
      <c r="D1092" s="251"/>
      <c r="E1092" s="140">
        <v>0</v>
      </c>
      <c r="F1092" s="174" t="s">
        <v>1342</v>
      </c>
      <c r="G1092" s="178">
        <f>VLOOKUP('LP Model'!F1092,DATA!$A$5:$C$3656,3,FALSE)</f>
        <v>1170</v>
      </c>
      <c r="H1092" s="35">
        <v>1</v>
      </c>
      <c r="J1092" s="2">
        <v>1</v>
      </c>
      <c r="AL1092" s="36"/>
    </row>
    <row r="1093" spans="3:38" x14ac:dyDescent="0.2">
      <c r="C1093" s="291"/>
      <c r="D1093" s="251"/>
      <c r="E1093" s="140">
        <v>0</v>
      </c>
      <c r="F1093" s="174" t="s">
        <v>1343</v>
      </c>
      <c r="G1093" s="178">
        <f>VLOOKUP('LP Model'!F1093,DATA!$A$5:$C$3656,3,FALSE)</f>
        <v>1080</v>
      </c>
      <c r="H1093" s="35">
        <v>1</v>
      </c>
      <c r="J1093" s="2">
        <v>1</v>
      </c>
      <c r="AL1093" s="36"/>
    </row>
    <row r="1094" spans="3:38" x14ac:dyDescent="0.2">
      <c r="C1094" s="291"/>
      <c r="D1094" s="251"/>
      <c r="E1094" s="140">
        <v>0</v>
      </c>
      <c r="F1094" s="174" t="s">
        <v>1344</v>
      </c>
      <c r="G1094" s="178">
        <f>VLOOKUP('LP Model'!F1094,DATA!$A$5:$C$3656,3,FALSE)</f>
        <v>1170</v>
      </c>
      <c r="H1094" s="35">
        <v>1</v>
      </c>
      <c r="J1094" s="2">
        <v>1</v>
      </c>
      <c r="AL1094" s="36"/>
    </row>
    <row r="1095" spans="3:38" x14ac:dyDescent="0.2">
      <c r="C1095" s="291"/>
      <c r="D1095" s="251"/>
      <c r="E1095" s="140">
        <v>0</v>
      </c>
      <c r="F1095" s="174" t="s">
        <v>1345</v>
      </c>
      <c r="G1095" s="178">
        <f>VLOOKUP('LP Model'!F1095,DATA!$A$5:$C$3656,3,FALSE)</f>
        <v>1170</v>
      </c>
      <c r="H1095" s="35">
        <v>1</v>
      </c>
      <c r="J1095" s="2">
        <v>1</v>
      </c>
      <c r="AL1095" s="36"/>
    </row>
    <row r="1096" spans="3:38" x14ac:dyDescent="0.2">
      <c r="C1096" s="291"/>
      <c r="D1096" s="251"/>
      <c r="E1096" s="140">
        <v>0</v>
      </c>
      <c r="F1096" s="174" t="s">
        <v>1346</v>
      </c>
      <c r="G1096" s="178">
        <f>VLOOKUP('LP Model'!F1096,DATA!$A$5:$C$3656,3,FALSE)</f>
        <v>1170</v>
      </c>
      <c r="H1096" s="35">
        <v>1</v>
      </c>
      <c r="J1096" s="2">
        <v>1</v>
      </c>
      <c r="AL1096" s="36"/>
    </row>
    <row r="1097" spans="3:38" x14ac:dyDescent="0.2">
      <c r="C1097" s="291"/>
      <c r="D1097" s="251"/>
      <c r="E1097" s="140">
        <v>0</v>
      </c>
      <c r="F1097" s="174" t="s">
        <v>1347</v>
      </c>
      <c r="G1097" s="178">
        <f>VLOOKUP('LP Model'!F1097,DATA!$A$5:$C$3656,3,FALSE)</f>
        <v>1220</v>
      </c>
      <c r="H1097" s="35">
        <v>1</v>
      </c>
      <c r="J1097" s="2">
        <v>1</v>
      </c>
      <c r="AL1097" s="36"/>
    </row>
    <row r="1098" spans="3:38" x14ac:dyDescent="0.2">
      <c r="C1098" s="291"/>
      <c r="D1098" s="251"/>
      <c r="E1098" s="140">
        <v>0</v>
      </c>
      <c r="F1098" s="174" t="s">
        <v>1348</v>
      </c>
      <c r="G1098" s="178">
        <f>VLOOKUP('LP Model'!F1098,DATA!$A$5:$C$3656,3,FALSE)</f>
        <v>1250</v>
      </c>
      <c r="H1098" s="35">
        <v>1</v>
      </c>
      <c r="J1098" s="2">
        <v>1</v>
      </c>
      <c r="AL1098" s="36"/>
    </row>
    <row r="1099" spans="3:38" x14ac:dyDescent="0.2">
      <c r="C1099" s="291"/>
      <c r="D1099" s="251"/>
      <c r="E1099" s="140">
        <v>0</v>
      </c>
      <c r="F1099" s="174" t="s">
        <v>1349</v>
      </c>
      <c r="G1099" s="178">
        <f>VLOOKUP('LP Model'!F1099,DATA!$A$5:$C$3656,3,FALSE)</f>
        <v>1030</v>
      </c>
      <c r="H1099" s="35">
        <v>1</v>
      </c>
      <c r="J1099" s="2">
        <v>1</v>
      </c>
      <c r="AL1099" s="36"/>
    </row>
    <row r="1100" spans="3:38" x14ac:dyDescent="0.2">
      <c r="C1100" s="291"/>
      <c r="D1100" s="251"/>
      <c r="E1100" s="140">
        <v>0</v>
      </c>
      <c r="F1100" s="174" t="s">
        <v>1350</v>
      </c>
      <c r="G1100" s="178">
        <f>VLOOKUP('LP Model'!F1100,DATA!$A$5:$C$3656,3,FALSE)</f>
        <v>980</v>
      </c>
      <c r="H1100" s="35">
        <v>1</v>
      </c>
      <c r="J1100" s="2">
        <v>1</v>
      </c>
      <c r="AL1100" s="36"/>
    </row>
    <row r="1101" spans="3:38" x14ac:dyDescent="0.2">
      <c r="C1101" s="291"/>
      <c r="D1101" s="251"/>
      <c r="E1101" s="140">
        <v>0</v>
      </c>
      <c r="F1101" s="174" t="s">
        <v>1351</v>
      </c>
      <c r="G1101" s="178">
        <f>VLOOKUP('LP Model'!F1101,DATA!$A$5:$C$3656,3,FALSE)</f>
        <v>1010</v>
      </c>
      <c r="H1101" s="35">
        <v>1</v>
      </c>
      <c r="J1101" s="2">
        <v>1</v>
      </c>
      <c r="AL1101" s="36"/>
    </row>
    <row r="1102" spans="3:38" x14ac:dyDescent="0.2">
      <c r="C1102" s="291"/>
      <c r="D1102" s="251"/>
      <c r="E1102" s="140">
        <v>0</v>
      </c>
      <c r="F1102" s="174" t="s">
        <v>1352</v>
      </c>
      <c r="G1102" s="178">
        <f>VLOOKUP('LP Model'!F1102,DATA!$A$5:$C$3656,3,FALSE)</f>
        <v>1060</v>
      </c>
      <c r="H1102" s="35">
        <v>1</v>
      </c>
      <c r="J1102" s="2">
        <v>1</v>
      </c>
      <c r="AL1102" s="36"/>
    </row>
    <row r="1103" spans="3:38" x14ac:dyDescent="0.2">
      <c r="C1103" s="291"/>
      <c r="D1103" s="251"/>
      <c r="E1103" s="140">
        <v>0</v>
      </c>
      <c r="F1103" s="174" t="s">
        <v>1353</v>
      </c>
      <c r="G1103" s="178">
        <f>VLOOKUP('LP Model'!F1103,DATA!$A$5:$C$3656,3,FALSE)</f>
        <v>1060</v>
      </c>
      <c r="H1103" s="35">
        <v>1</v>
      </c>
      <c r="J1103" s="2">
        <v>1</v>
      </c>
      <c r="AL1103" s="36"/>
    </row>
    <row r="1104" spans="3:38" x14ac:dyDescent="0.2">
      <c r="C1104" s="291"/>
      <c r="D1104" s="251"/>
      <c r="E1104" s="140">
        <v>0</v>
      </c>
      <c r="F1104" s="174" t="s">
        <v>1354</v>
      </c>
      <c r="G1104" s="178">
        <f>VLOOKUP('LP Model'!F1104,DATA!$A$5:$C$3656,3,FALSE)</f>
        <v>1110</v>
      </c>
      <c r="H1104" s="35">
        <v>1</v>
      </c>
      <c r="J1104" s="2">
        <v>1</v>
      </c>
      <c r="AL1104" s="36"/>
    </row>
    <row r="1105" spans="3:38" x14ac:dyDescent="0.2">
      <c r="C1105" s="291"/>
      <c r="D1105" s="251"/>
      <c r="E1105" s="140">
        <v>0</v>
      </c>
      <c r="F1105" s="174" t="s">
        <v>1355</v>
      </c>
      <c r="G1105" s="178">
        <f>VLOOKUP('LP Model'!F1105,DATA!$A$5:$C$3656,3,FALSE)</f>
        <v>1080</v>
      </c>
      <c r="H1105" s="35">
        <v>1</v>
      </c>
      <c r="J1105" s="2">
        <v>1</v>
      </c>
      <c r="AL1105" s="36"/>
    </row>
    <row r="1106" spans="3:38" x14ac:dyDescent="0.2">
      <c r="C1106" s="291"/>
      <c r="D1106" s="251"/>
      <c r="E1106" s="140">
        <v>0</v>
      </c>
      <c r="F1106" s="174" t="s">
        <v>1356</v>
      </c>
      <c r="G1106" s="178">
        <f>VLOOKUP('LP Model'!F1106,DATA!$A$5:$C$3656,3,FALSE)</f>
        <v>1130</v>
      </c>
      <c r="H1106" s="35">
        <v>1</v>
      </c>
      <c r="J1106" s="2">
        <v>1</v>
      </c>
      <c r="AL1106" s="36"/>
    </row>
    <row r="1107" spans="3:38" x14ac:dyDescent="0.2">
      <c r="C1107" s="291"/>
      <c r="D1107" s="251"/>
      <c r="E1107" s="140">
        <v>0</v>
      </c>
      <c r="F1107" s="174" t="s">
        <v>1357</v>
      </c>
      <c r="G1107" s="178">
        <f>VLOOKUP('LP Model'!F1107,DATA!$A$5:$C$3656,3,FALSE)</f>
        <v>880</v>
      </c>
      <c r="H1107" s="35">
        <v>1</v>
      </c>
      <c r="J1107" s="2">
        <v>1</v>
      </c>
      <c r="AL1107" s="36"/>
    </row>
    <row r="1108" spans="3:38" x14ac:dyDescent="0.2">
      <c r="C1108" s="291"/>
      <c r="D1108" s="251"/>
      <c r="E1108" s="140">
        <v>0</v>
      </c>
      <c r="F1108" s="174" t="s">
        <v>1358</v>
      </c>
      <c r="G1108" s="178">
        <f>VLOOKUP('LP Model'!F1108,DATA!$A$5:$C$3656,3,FALSE)</f>
        <v>880</v>
      </c>
      <c r="H1108" s="35">
        <v>1</v>
      </c>
      <c r="J1108" s="2">
        <v>1</v>
      </c>
      <c r="AL1108" s="36"/>
    </row>
    <row r="1109" spans="3:38" x14ac:dyDescent="0.2">
      <c r="C1109" s="291"/>
      <c r="D1109" s="251"/>
      <c r="E1109" s="140">
        <v>0</v>
      </c>
      <c r="F1109" s="174" t="s">
        <v>1359</v>
      </c>
      <c r="G1109" s="178">
        <f>VLOOKUP('LP Model'!F1109,DATA!$A$5:$C$3656,3,FALSE)</f>
        <v>870</v>
      </c>
      <c r="H1109" s="35">
        <v>1</v>
      </c>
      <c r="J1109" s="2">
        <v>1</v>
      </c>
      <c r="AL1109" s="36"/>
    </row>
    <row r="1110" spans="3:38" x14ac:dyDescent="0.2">
      <c r="C1110" s="291"/>
      <c r="D1110" s="251"/>
      <c r="E1110" s="140">
        <v>0</v>
      </c>
      <c r="F1110" s="174" t="s">
        <v>1360</v>
      </c>
      <c r="G1110" s="178">
        <f>VLOOKUP('LP Model'!F1110,DATA!$A$5:$C$3656,3,FALSE)</f>
        <v>1020</v>
      </c>
      <c r="H1110" s="35">
        <v>1</v>
      </c>
      <c r="J1110" s="2">
        <v>1</v>
      </c>
      <c r="AL1110" s="36"/>
    </row>
    <row r="1111" spans="3:38" x14ac:dyDescent="0.2">
      <c r="C1111" s="291"/>
      <c r="D1111" s="251"/>
      <c r="E1111" s="140">
        <v>0</v>
      </c>
      <c r="F1111" s="174" t="s">
        <v>1361</v>
      </c>
      <c r="G1111" s="178">
        <f>VLOOKUP('LP Model'!F1111,DATA!$A$5:$C$3656,3,FALSE)</f>
        <v>1120</v>
      </c>
      <c r="H1111" s="35">
        <v>1</v>
      </c>
      <c r="J1111" s="2">
        <v>1</v>
      </c>
      <c r="AL1111" s="36"/>
    </row>
    <row r="1112" spans="3:38" x14ac:dyDescent="0.2">
      <c r="C1112" s="291"/>
      <c r="D1112" s="251"/>
      <c r="E1112" s="140">
        <v>0</v>
      </c>
      <c r="F1112" s="174" t="s">
        <v>1362</v>
      </c>
      <c r="G1112" s="178">
        <f>VLOOKUP('LP Model'!F1112,DATA!$A$5:$C$3656,3,FALSE)</f>
        <v>1170</v>
      </c>
      <c r="H1112" s="35">
        <v>1</v>
      </c>
      <c r="J1112" s="2">
        <v>1</v>
      </c>
      <c r="AL1112" s="36"/>
    </row>
    <row r="1113" spans="3:38" x14ac:dyDescent="0.2">
      <c r="C1113" s="291"/>
      <c r="D1113" s="251"/>
      <c r="E1113" s="140">
        <v>0</v>
      </c>
      <c r="F1113" s="174" t="s">
        <v>1363</v>
      </c>
      <c r="G1113" s="178">
        <f>VLOOKUP('LP Model'!F1113,DATA!$A$5:$C$3656,3,FALSE)</f>
        <v>890</v>
      </c>
      <c r="H1113" s="35">
        <v>1</v>
      </c>
      <c r="J1113" s="2">
        <v>1</v>
      </c>
      <c r="AL1113" s="36"/>
    </row>
    <row r="1114" spans="3:38" x14ac:dyDescent="0.2">
      <c r="C1114" s="291"/>
      <c r="D1114" s="251"/>
      <c r="E1114" s="140">
        <v>0</v>
      </c>
      <c r="F1114" s="174" t="s">
        <v>1364</v>
      </c>
      <c r="G1114" s="178">
        <f>VLOOKUP('LP Model'!F1114,DATA!$A$5:$C$3656,3,FALSE)</f>
        <v>910</v>
      </c>
      <c r="H1114" s="35">
        <v>1</v>
      </c>
      <c r="J1114" s="2">
        <v>1</v>
      </c>
      <c r="AL1114" s="36"/>
    </row>
    <row r="1115" spans="3:38" x14ac:dyDescent="0.2">
      <c r="C1115" s="291"/>
      <c r="D1115" s="251"/>
      <c r="E1115" s="140">
        <v>0</v>
      </c>
      <c r="F1115" s="174" t="s">
        <v>1365</v>
      </c>
      <c r="G1115" s="178">
        <f>VLOOKUP('LP Model'!F1115,DATA!$A$5:$C$3656,3,FALSE)</f>
        <v>960</v>
      </c>
      <c r="H1115" s="35">
        <v>1</v>
      </c>
      <c r="J1115" s="2">
        <v>1</v>
      </c>
      <c r="AL1115" s="36"/>
    </row>
    <row r="1116" spans="3:38" x14ac:dyDescent="0.2">
      <c r="C1116" s="291"/>
      <c r="D1116" s="251"/>
      <c r="E1116" s="140">
        <v>0</v>
      </c>
      <c r="F1116" s="174" t="s">
        <v>1366</v>
      </c>
      <c r="G1116" s="178">
        <f>VLOOKUP('LP Model'!F1116,DATA!$A$5:$C$3656,3,FALSE)</f>
        <v>990</v>
      </c>
      <c r="H1116" s="35">
        <v>1</v>
      </c>
      <c r="J1116" s="2">
        <v>1</v>
      </c>
      <c r="AL1116" s="36"/>
    </row>
    <row r="1117" spans="3:38" x14ac:dyDescent="0.2">
      <c r="C1117" s="291"/>
      <c r="D1117" s="251"/>
      <c r="E1117" s="140">
        <v>0</v>
      </c>
      <c r="F1117" s="174" t="s">
        <v>1367</v>
      </c>
      <c r="G1117" s="178">
        <f>VLOOKUP('LP Model'!F1117,DATA!$A$5:$C$3656,3,FALSE)</f>
        <v>1020</v>
      </c>
      <c r="H1117" s="35">
        <v>1</v>
      </c>
      <c r="J1117" s="2">
        <v>1</v>
      </c>
      <c r="AL1117" s="36"/>
    </row>
    <row r="1118" spans="3:38" x14ac:dyDescent="0.2">
      <c r="C1118" s="291"/>
      <c r="D1118" s="251"/>
      <c r="E1118" s="140">
        <v>0</v>
      </c>
      <c r="F1118" s="174" t="s">
        <v>1368</v>
      </c>
      <c r="G1118" s="178">
        <f>VLOOKUP('LP Model'!F1118,DATA!$A$5:$C$3656,3,FALSE)</f>
        <v>1170</v>
      </c>
      <c r="H1118" s="35">
        <v>1</v>
      </c>
      <c r="J1118" s="2">
        <v>1</v>
      </c>
      <c r="AL1118" s="36"/>
    </row>
    <row r="1119" spans="3:38" x14ac:dyDescent="0.2">
      <c r="C1119" s="291"/>
      <c r="D1119" s="251"/>
      <c r="E1119" s="140">
        <v>0</v>
      </c>
      <c r="F1119" s="174" t="s">
        <v>1369</v>
      </c>
      <c r="G1119" s="178">
        <f>VLOOKUP('LP Model'!F1119,DATA!$A$5:$C$3656,3,FALSE)</f>
        <v>960</v>
      </c>
      <c r="H1119" s="35">
        <v>1</v>
      </c>
      <c r="J1119" s="2">
        <v>1</v>
      </c>
      <c r="AL1119" s="36"/>
    </row>
    <row r="1120" spans="3:38" x14ac:dyDescent="0.2">
      <c r="C1120" s="291"/>
      <c r="D1120" s="251"/>
      <c r="E1120" s="140">
        <v>0</v>
      </c>
      <c r="F1120" s="174" t="s">
        <v>1370</v>
      </c>
      <c r="G1120" s="178">
        <f>VLOOKUP('LP Model'!F1120,DATA!$A$5:$C$3656,3,FALSE)</f>
        <v>990</v>
      </c>
      <c r="H1120" s="35">
        <v>1</v>
      </c>
      <c r="J1120" s="2">
        <v>1</v>
      </c>
      <c r="AL1120" s="36"/>
    </row>
    <row r="1121" spans="3:38" x14ac:dyDescent="0.2">
      <c r="C1121" s="291"/>
      <c r="D1121" s="251"/>
      <c r="E1121" s="140">
        <v>0</v>
      </c>
      <c r="F1121" s="174" t="s">
        <v>1371</v>
      </c>
      <c r="G1121" s="178">
        <f>VLOOKUP('LP Model'!F1121,DATA!$A$5:$C$3656,3,FALSE)</f>
        <v>1020</v>
      </c>
      <c r="H1121" s="35">
        <v>1</v>
      </c>
      <c r="J1121" s="2">
        <v>1</v>
      </c>
      <c r="AL1121" s="36"/>
    </row>
    <row r="1122" spans="3:38" x14ac:dyDescent="0.2">
      <c r="C1122" s="291"/>
      <c r="D1122" s="251"/>
      <c r="E1122" s="140">
        <v>0</v>
      </c>
      <c r="F1122" s="174" t="s">
        <v>1372</v>
      </c>
      <c r="G1122" s="178">
        <f>VLOOKUP('LP Model'!F1122,DATA!$A$5:$C$3656,3,FALSE)</f>
        <v>1370</v>
      </c>
      <c r="H1122" s="35">
        <v>1</v>
      </c>
      <c r="J1122" s="2">
        <v>1</v>
      </c>
      <c r="AL1122" s="36"/>
    </row>
    <row r="1123" spans="3:38" x14ac:dyDescent="0.2">
      <c r="C1123" s="291"/>
      <c r="D1123" s="251"/>
      <c r="E1123" s="140">
        <v>0</v>
      </c>
      <c r="F1123" s="174" t="s">
        <v>1373</v>
      </c>
      <c r="G1123" s="178">
        <f>VLOOKUP('LP Model'!F1123,DATA!$A$5:$C$3656,3,FALSE)</f>
        <v>1140</v>
      </c>
      <c r="H1123" s="35">
        <v>1</v>
      </c>
      <c r="J1123" s="2">
        <v>1</v>
      </c>
      <c r="AL1123" s="36"/>
    </row>
    <row r="1124" spans="3:38" x14ac:dyDescent="0.2">
      <c r="C1124" s="291"/>
      <c r="D1124" s="251"/>
      <c r="E1124" s="140">
        <v>0</v>
      </c>
      <c r="F1124" s="174" t="s">
        <v>1374</v>
      </c>
      <c r="G1124" s="178">
        <f>VLOOKUP('LP Model'!F1124,DATA!$A$5:$C$3656,3,FALSE)</f>
        <v>1190</v>
      </c>
      <c r="H1124" s="35">
        <v>1</v>
      </c>
      <c r="J1124" s="2">
        <v>1</v>
      </c>
      <c r="AL1124" s="36"/>
    </row>
    <row r="1125" spans="3:38" x14ac:dyDescent="0.2">
      <c r="C1125" s="291"/>
      <c r="D1125" s="251"/>
      <c r="E1125" s="140">
        <v>0</v>
      </c>
      <c r="F1125" s="174" t="s">
        <v>1375</v>
      </c>
      <c r="G1125" s="178">
        <f>VLOOKUP('LP Model'!F1125,DATA!$A$5:$C$3656,3,FALSE)</f>
        <v>1150</v>
      </c>
      <c r="H1125" s="35">
        <v>1</v>
      </c>
      <c r="J1125" s="2">
        <v>1</v>
      </c>
      <c r="AL1125" s="36"/>
    </row>
    <row r="1126" spans="3:38" x14ac:dyDescent="0.2">
      <c r="C1126" s="291"/>
      <c r="D1126" s="251"/>
      <c r="E1126" s="140">
        <v>0</v>
      </c>
      <c r="F1126" s="174" t="s">
        <v>1376</v>
      </c>
      <c r="G1126" s="178">
        <f>VLOOKUP('LP Model'!F1126,DATA!$A$5:$C$3656,3,FALSE)</f>
        <v>1200</v>
      </c>
      <c r="H1126" s="35">
        <v>1</v>
      </c>
      <c r="J1126" s="2">
        <v>1</v>
      </c>
      <c r="AL1126" s="36"/>
    </row>
    <row r="1127" spans="3:38" x14ac:dyDescent="0.2">
      <c r="C1127" s="291"/>
      <c r="D1127" s="251"/>
      <c r="E1127" s="140">
        <v>0</v>
      </c>
      <c r="F1127" s="174" t="s">
        <v>1377</v>
      </c>
      <c r="G1127" s="178">
        <f>VLOOKUP('LP Model'!F1127,DATA!$A$5:$C$3656,3,FALSE)</f>
        <v>1150</v>
      </c>
      <c r="H1127" s="35">
        <v>1</v>
      </c>
      <c r="J1127" s="2">
        <v>1</v>
      </c>
      <c r="AL1127" s="36"/>
    </row>
    <row r="1128" spans="3:38" x14ac:dyDescent="0.2">
      <c r="C1128" s="291"/>
      <c r="D1128" s="251"/>
      <c r="E1128" s="140">
        <v>0</v>
      </c>
      <c r="F1128" s="174" t="s">
        <v>1378</v>
      </c>
      <c r="G1128" s="178">
        <f>VLOOKUP('LP Model'!F1128,DATA!$A$5:$C$3656,3,FALSE)</f>
        <v>1200</v>
      </c>
      <c r="H1128" s="35">
        <v>1</v>
      </c>
      <c r="J1128" s="2">
        <v>1</v>
      </c>
      <c r="AL1128" s="36"/>
    </row>
    <row r="1129" spans="3:38" x14ac:dyDescent="0.2">
      <c r="C1129" s="291"/>
      <c r="D1129" s="251"/>
      <c r="E1129" s="140">
        <v>0</v>
      </c>
      <c r="F1129" s="174" t="s">
        <v>1379</v>
      </c>
      <c r="G1129" s="178">
        <f>VLOOKUP('LP Model'!F1129,DATA!$A$5:$C$3656,3,FALSE)</f>
        <v>1090</v>
      </c>
      <c r="H1129" s="35">
        <v>1</v>
      </c>
      <c r="J1129" s="2">
        <v>1</v>
      </c>
      <c r="AL1129" s="36"/>
    </row>
    <row r="1130" spans="3:38" x14ac:dyDescent="0.2">
      <c r="C1130" s="291"/>
      <c r="D1130" s="251"/>
      <c r="E1130" s="140">
        <v>0</v>
      </c>
      <c r="F1130" s="174" t="s">
        <v>1380</v>
      </c>
      <c r="G1130" s="178">
        <f>VLOOKUP('LP Model'!F1130,DATA!$A$5:$C$3656,3,FALSE)</f>
        <v>1120</v>
      </c>
      <c r="H1130" s="35">
        <v>1</v>
      </c>
      <c r="J1130" s="2">
        <v>1</v>
      </c>
      <c r="AL1130" s="36"/>
    </row>
    <row r="1131" spans="3:38" x14ac:dyDescent="0.2">
      <c r="C1131" s="291"/>
      <c r="D1131" s="251"/>
      <c r="E1131" s="140">
        <v>0</v>
      </c>
      <c r="F1131" s="174" t="s">
        <v>1381</v>
      </c>
      <c r="G1131" s="178">
        <f>VLOOKUP('LP Model'!F1131,DATA!$A$5:$C$3656,3,FALSE)</f>
        <v>1250</v>
      </c>
      <c r="H1131" s="35">
        <v>1</v>
      </c>
      <c r="J1131" s="2">
        <v>1</v>
      </c>
      <c r="AL1131" s="36"/>
    </row>
    <row r="1132" spans="3:38" x14ac:dyDescent="0.2">
      <c r="C1132" s="291"/>
      <c r="D1132" s="251"/>
      <c r="E1132" s="140">
        <v>0</v>
      </c>
      <c r="F1132" s="174" t="s">
        <v>1382</v>
      </c>
      <c r="G1132" s="178">
        <f>VLOOKUP('LP Model'!F1132,DATA!$A$5:$C$3656,3,FALSE)</f>
        <v>1250</v>
      </c>
      <c r="H1132" s="35">
        <v>1</v>
      </c>
      <c r="J1132" s="2">
        <v>1</v>
      </c>
      <c r="AL1132" s="36"/>
    </row>
    <row r="1133" spans="3:38" x14ac:dyDescent="0.2">
      <c r="C1133" s="291"/>
      <c r="D1133" s="251"/>
      <c r="E1133" s="140">
        <v>0</v>
      </c>
      <c r="F1133" s="174" t="s">
        <v>1383</v>
      </c>
      <c r="G1133" s="178">
        <f>VLOOKUP('LP Model'!F1133,DATA!$A$5:$C$3656,3,FALSE)</f>
        <v>1250</v>
      </c>
      <c r="H1133" s="35">
        <v>1</v>
      </c>
      <c r="J1133" s="2">
        <v>1</v>
      </c>
      <c r="AL1133" s="36"/>
    </row>
    <row r="1134" spans="3:38" x14ac:dyDescent="0.2">
      <c r="C1134" s="291"/>
      <c r="D1134" s="251"/>
      <c r="E1134" s="140">
        <v>0</v>
      </c>
      <c r="F1134" s="174" t="s">
        <v>1384</v>
      </c>
      <c r="G1134" s="178">
        <f>VLOOKUP('LP Model'!F1134,DATA!$A$5:$C$3656,3,FALSE)</f>
        <v>1250</v>
      </c>
      <c r="H1134" s="35">
        <v>1</v>
      </c>
      <c r="J1134" s="2">
        <v>1</v>
      </c>
      <c r="AL1134" s="36"/>
    </row>
    <row r="1135" spans="3:38" x14ac:dyDescent="0.2">
      <c r="C1135" s="291"/>
      <c r="D1135" s="251"/>
      <c r="E1135" s="140">
        <v>0</v>
      </c>
      <c r="F1135" s="174" t="s">
        <v>1385</v>
      </c>
      <c r="G1135" s="178">
        <f>VLOOKUP('LP Model'!F1135,DATA!$A$5:$C$3656,3,FALSE)</f>
        <v>1250</v>
      </c>
      <c r="H1135" s="35">
        <v>1</v>
      </c>
      <c r="J1135" s="2">
        <v>1</v>
      </c>
      <c r="AL1135" s="36"/>
    </row>
    <row r="1136" spans="3:38" x14ac:dyDescent="0.2">
      <c r="C1136" s="291"/>
      <c r="D1136" s="251"/>
      <c r="E1136" s="140">
        <v>0</v>
      </c>
      <c r="F1136" s="174" t="s">
        <v>1386</v>
      </c>
      <c r="G1136" s="178">
        <f>VLOOKUP('LP Model'!F1136,DATA!$A$5:$C$3656,3,FALSE)</f>
        <v>1350</v>
      </c>
      <c r="H1136" s="35">
        <v>1</v>
      </c>
      <c r="J1136" s="2">
        <v>1</v>
      </c>
      <c r="AL1136" s="36"/>
    </row>
    <row r="1137" spans="3:38" x14ac:dyDescent="0.2">
      <c r="C1137" s="291"/>
      <c r="D1137" s="251"/>
      <c r="E1137" s="140">
        <v>0</v>
      </c>
      <c r="F1137" s="174" t="s">
        <v>1387</v>
      </c>
      <c r="G1137" s="178">
        <f>VLOOKUP('LP Model'!F1137,DATA!$A$5:$C$3656,3,FALSE)</f>
        <v>1350</v>
      </c>
      <c r="H1137" s="35">
        <v>1</v>
      </c>
      <c r="J1137" s="2">
        <v>1</v>
      </c>
      <c r="AL1137" s="36"/>
    </row>
    <row r="1138" spans="3:38" x14ac:dyDescent="0.2">
      <c r="C1138" s="291"/>
      <c r="D1138" s="251"/>
      <c r="E1138" s="140">
        <v>0</v>
      </c>
      <c r="F1138" s="174" t="s">
        <v>1388</v>
      </c>
      <c r="G1138" s="178">
        <f>VLOOKUP('LP Model'!F1138,DATA!$A$5:$C$3656,3,FALSE)</f>
        <v>1350</v>
      </c>
      <c r="H1138" s="35">
        <v>1</v>
      </c>
      <c r="J1138" s="2">
        <v>1</v>
      </c>
      <c r="AL1138" s="36"/>
    </row>
    <row r="1139" spans="3:38" x14ac:dyDescent="0.2">
      <c r="C1139" s="291"/>
      <c r="D1139" s="251"/>
      <c r="E1139" s="140">
        <v>0</v>
      </c>
      <c r="F1139" s="174" t="s">
        <v>1389</v>
      </c>
      <c r="G1139" s="178">
        <f>VLOOKUP('LP Model'!F1139,DATA!$A$5:$C$3656,3,FALSE)</f>
        <v>1350</v>
      </c>
      <c r="H1139" s="35">
        <v>1</v>
      </c>
      <c r="J1139" s="2">
        <v>1</v>
      </c>
      <c r="AL1139" s="36"/>
    </row>
    <row r="1140" spans="3:38" x14ac:dyDescent="0.2">
      <c r="C1140" s="291"/>
      <c r="D1140" s="251"/>
      <c r="E1140" s="140">
        <v>0</v>
      </c>
      <c r="F1140" s="174" t="s">
        <v>1390</v>
      </c>
      <c r="G1140" s="178">
        <f>VLOOKUP('LP Model'!F1140,DATA!$A$5:$C$3656,3,FALSE)</f>
        <v>1350</v>
      </c>
      <c r="H1140" s="35">
        <v>1</v>
      </c>
      <c r="J1140" s="2">
        <v>1</v>
      </c>
      <c r="AL1140" s="36"/>
    </row>
    <row r="1141" spans="3:38" x14ac:dyDescent="0.2">
      <c r="C1141" s="291"/>
      <c r="D1141" s="251"/>
      <c r="E1141" s="140">
        <v>0</v>
      </c>
      <c r="F1141" s="174" t="s">
        <v>1391</v>
      </c>
      <c r="G1141" s="178">
        <f>VLOOKUP('LP Model'!F1141,DATA!$A$5:$C$3656,3,FALSE)</f>
        <v>1260</v>
      </c>
      <c r="H1141" s="35">
        <v>1</v>
      </c>
      <c r="J1141" s="2">
        <v>1</v>
      </c>
      <c r="AL1141" s="36"/>
    </row>
    <row r="1142" spans="3:38" x14ac:dyDescent="0.2">
      <c r="C1142" s="291"/>
      <c r="D1142" s="251"/>
      <c r="E1142" s="140">
        <v>0</v>
      </c>
      <c r="F1142" s="174" t="s">
        <v>1392</v>
      </c>
      <c r="G1142" s="178">
        <f>VLOOKUP('LP Model'!F1142,DATA!$A$5:$C$3656,3,FALSE)</f>
        <v>1350</v>
      </c>
      <c r="H1142" s="35">
        <v>1</v>
      </c>
      <c r="J1142" s="2">
        <v>1</v>
      </c>
      <c r="AL1142" s="36"/>
    </row>
    <row r="1143" spans="3:38" x14ac:dyDescent="0.2">
      <c r="C1143" s="291"/>
      <c r="D1143" s="251"/>
      <c r="E1143" s="140">
        <v>0</v>
      </c>
      <c r="F1143" s="174" t="s">
        <v>1393</v>
      </c>
      <c r="G1143" s="178">
        <f>VLOOKUP('LP Model'!F1143,DATA!$A$5:$C$3656,3,FALSE)</f>
        <v>1350</v>
      </c>
      <c r="H1143" s="35">
        <v>1</v>
      </c>
      <c r="J1143" s="2">
        <v>1</v>
      </c>
      <c r="AL1143" s="36"/>
    </row>
    <row r="1144" spans="3:38" x14ac:dyDescent="0.2">
      <c r="C1144" s="291"/>
      <c r="D1144" s="251"/>
      <c r="E1144" s="140">
        <v>0</v>
      </c>
      <c r="F1144" s="174" t="s">
        <v>1394</v>
      </c>
      <c r="G1144" s="178">
        <f>VLOOKUP('LP Model'!F1144,DATA!$A$5:$C$3656,3,FALSE)</f>
        <v>1350</v>
      </c>
      <c r="H1144" s="35">
        <v>1</v>
      </c>
      <c r="J1144" s="2">
        <v>1</v>
      </c>
      <c r="AL1144" s="36"/>
    </row>
    <row r="1145" spans="3:38" x14ac:dyDescent="0.2">
      <c r="C1145" s="291"/>
      <c r="D1145" s="251"/>
      <c r="E1145" s="140">
        <v>0</v>
      </c>
      <c r="F1145" s="174" t="s">
        <v>1395</v>
      </c>
      <c r="G1145" s="178">
        <f>VLOOKUP('LP Model'!F1145,DATA!$A$5:$C$3656,3,FALSE)</f>
        <v>1400</v>
      </c>
      <c r="H1145" s="35">
        <v>1</v>
      </c>
      <c r="J1145" s="2">
        <v>1</v>
      </c>
      <c r="AL1145" s="36"/>
    </row>
    <row r="1146" spans="3:38" x14ac:dyDescent="0.2">
      <c r="C1146" s="291"/>
      <c r="D1146" s="251"/>
      <c r="E1146" s="140">
        <v>0</v>
      </c>
      <c r="F1146" s="174" t="s">
        <v>1396</v>
      </c>
      <c r="G1146" s="178">
        <f>VLOOKUP('LP Model'!F1146,DATA!$A$5:$C$3656,3,FALSE)</f>
        <v>1430</v>
      </c>
      <c r="H1146" s="35">
        <v>1</v>
      </c>
      <c r="J1146" s="2">
        <v>1</v>
      </c>
      <c r="AL1146" s="36"/>
    </row>
    <row r="1147" spans="3:38" x14ac:dyDescent="0.2">
      <c r="C1147" s="291"/>
      <c r="D1147" s="251"/>
      <c r="E1147" s="140">
        <v>0</v>
      </c>
      <c r="F1147" s="174" t="s">
        <v>1397</v>
      </c>
      <c r="G1147" s="178">
        <f>VLOOKUP('LP Model'!F1147,DATA!$A$5:$C$3656,3,FALSE)</f>
        <v>1210</v>
      </c>
      <c r="H1147" s="35">
        <v>1</v>
      </c>
      <c r="J1147" s="2">
        <v>1</v>
      </c>
      <c r="AL1147" s="36"/>
    </row>
    <row r="1148" spans="3:38" x14ac:dyDescent="0.2">
      <c r="C1148" s="291"/>
      <c r="D1148" s="251"/>
      <c r="E1148" s="140">
        <v>0</v>
      </c>
      <c r="F1148" s="174" t="s">
        <v>1398</v>
      </c>
      <c r="G1148" s="178">
        <f>VLOOKUP('LP Model'!F1148,DATA!$A$5:$C$3656,3,FALSE)</f>
        <v>1160</v>
      </c>
      <c r="H1148" s="35">
        <v>1</v>
      </c>
      <c r="J1148" s="2">
        <v>1</v>
      </c>
      <c r="AL1148" s="36"/>
    </row>
    <row r="1149" spans="3:38" x14ac:dyDescent="0.2">
      <c r="C1149" s="291"/>
      <c r="D1149" s="251"/>
      <c r="E1149" s="140">
        <v>0</v>
      </c>
      <c r="F1149" s="174" t="s">
        <v>1399</v>
      </c>
      <c r="G1149" s="178">
        <f>VLOOKUP('LP Model'!F1149,DATA!$A$5:$C$3656,3,FALSE)</f>
        <v>1190</v>
      </c>
      <c r="H1149" s="35">
        <v>1</v>
      </c>
      <c r="J1149" s="2">
        <v>1</v>
      </c>
      <c r="AL1149" s="36"/>
    </row>
    <row r="1150" spans="3:38" x14ac:dyDescent="0.2">
      <c r="C1150" s="291"/>
      <c r="D1150" s="251"/>
      <c r="E1150" s="140">
        <v>0</v>
      </c>
      <c r="F1150" s="174" t="s">
        <v>1400</v>
      </c>
      <c r="G1150" s="178">
        <f>VLOOKUP('LP Model'!F1150,DATA!$A$5:$C$3656,3,FALSE)</f>
        <v>1240</v>
      </c>
      <c r="H1150" s="35">
        <v>1</v>
      </c>
      <c r="J1150" s="2">
        <v>1</v>
      </c>
      <c r="AL1150" s="36"/>
    </row>
    <row r="1151" spans="3:38" x14ac:dyDescent="0.2">
      <c r="C1151" s="291"/>
      <c r="D1151" s="251"/>
      <c r="E1151" s="140">
        <v>0</v>
      </c>
      <c r="F1151" s="174" t="s">
        <v>1401</v>
      </c>
      <c r="G1151" s="178">
        <f>VLOOKUP('LP Model'!F1151,DATA!$A$5:$C$3656,3,FALSE)</f>
        <v>1240</v>
      </c>
      <c r="H1151" s="35">
        <v>1</v>
      </c>
      <c r="J1151" s="2">
        <v>1</v>
      </c>
      <c r="AL1151" s="36"/>
    </row>
    <row r="1152" spans="3:38" x14ac:dyDescent="0.2">
      <c r="C1152" s="291"/>
      <c r="D1152" s="251"/>
      <c r="E1152" s="140">
        <v>0</v>
      </c>
      <c r="F1152" s="174" t="s">
        <v>1402</v>
      </c>
      <c r="G1152" s="178">
        <f>VLOOKUP('LP Model'!F1152,DATA!$A$5:$C$3656,3,FALSE)</f>
        <v>1290</v>
      </c>
      <c r="H1152" s="35">
        <v>1</v>
      </c>
      <c r="J1152" s="2">
        <v>1</v>
      </c>
      <c r="AL1152" s="36"/>
    </row>
    <row r="1153" spans="3:38" x14ac:dyDescent="0.2">
      <c r="C1153" s="291"/>
      <c r="D1153" s="251"/>
      <c r="E1153" s="140">
        <v>0</v>
      </c>
      <c r="F1153" s="174" t="s">
        <v>1403</v>
      </c>
      <c r="G1153" s="178">
        <f>VLOOKUP('LP Model'!F1153,DATA!$A$5:$C$3656,3,FALSE)</f>
        <v>1260</v>
      </c>
      <c r="H1153" s="35">
        <v>1</v>
      </c>
      <c r="J1153" s="2">
        <v>1</v>
      </c>
      <c r="AL1153" s="36"/>
    </row>
    <row r="1154" spans="3:38" x14ac:dyDescent="0.2">
      <c r="C1154" s="291"/>
      <c r="D1154" s="251"/>
      <c r="E1154" s="140">
        <v>0</v>
      </c>
      <c r="F1154" s="174" t="s">
        <v>1404</v>
      </c>
      <c r="G1154" s="178">
        <f>VLOOKUP('LP Model'!F1154,DATA!$A$5:$C$3656,3,FALSE)</f>
        <v>1310</v>
      </c>
      <c r="H1154" s="35">
        <v>1</v>
      </c>
      <c r="J1154" s="2">
        <v>1</v>
      </c>
      <c r="AL1154" s="36"/>
    </row>
    <row r="1155" spans="3:38" x14ac:dyDescent="0.2">
      <c r="C1155" s="291"/>
      <c r="D1155" s="251"/>
      <c r="E1155" s="140">
        <v>0</v>
      </c>
      <c r="F1155" s="174" t="s">
        <v>1405</v>
      </c>
      <c r="G1155" s="178">
        <f>VLOOKUP('LP Model'!F1155,DATA!$A$5:$C$3656,3,FALSE)</f>
        <v>930</v>
      </c>
      <c r="H1155" s="35">
        <v>1</v>
      </c>
      <c r="J1155" s="2">
        <v>1</v>
      </c>
      <c r="AL1155" s="36"/>
    </row>
    <row r="1156" spans="3:38" x14ac:dyDescent="0.2">
      <c r="C1156" s="291"/>
      <c r="D1156" s="251"/>
      <c r="E1156" s="140">
        <v>0</v>
      </c>
      <c r="F1156" s="174" t="s">
        <v>1406</v>
      </c>
      <c r="G1156" s="178">
        <f>VLOOKUP('LP Model'!F1156,DATA!$A$5:$C$3656,3,FALSE)</f>
        <v>930</v>
      </c>
      <c r="H1156" s="35">
        <v>1</v>
      </c>
      <c r="J1156" s="2">
        <v>1</v>
      </c>
      <c r="AL1156" s="36"/>
    </row>
    <row r="1157" spans="3:38" x14ac:dyDescent="0.2">
      <c r="C1157" s="291"/>
      <c r="D1157" s="251"/>
      <c r="E1157" s="140">
        <v>0</v>
      </c>
      <c r="F1157" s="174" t="s">
        <v>1407</v>
      </c>
      <c r="G1157" s="178">
        <f>VLOOKUP('LP Model'!F1157,DATA!$A$5:$C$3656,3,FALSE)</f>
        <v>920</v>
      </c>
      <c r="H1157" s="35">
        <v>1</v>
      </c>
      <c r="J1157" s="2">
        <v>1</v>
      </c>
      <c r="AL1157" s="36"/>
    </row>
    <row r="1158" spans="3:38" x14ac:dyDescent="0.2">
      <c r="C1158" s="291"/>
      <c r="D1158" s="251"/>
      <c r="E1158" s="140">
        <v>0</v>
      </c>
      <c r="F1158" s="174" t="s">
        <v>1408</v>
      </c>
      <c r="G1158" s="178">
        <f>VLOOKUP('LP Model'!F1158,DATA!$A$5:$C$3656,3,FALSE)</f>
        <v>1070</v>
      </c>
      <c r="H1158" s="35">
        <v>1</v>
      </c>
      <c r="J1158" s="2">
        <v>1</v>
      </c>
      <c r="AL1158" s="36"/>
    </row>
    <row r="1159" spans="3:38" x14ac:dyDescent="0.2">
      <c r="C1159" s="291"/>
      <c r="D1159" s="251"/>
      <c r="E1159" s="140">
        <v>0</v>
      </c>
      <c r="F1159" s="174" t="s">
        <v>1409</v>
      </c>
      <c r="G1159" s="178">
        <f>VLOOKUP('LP Model'!F1159,DATA!$A$5:$C$3656,3,FALSE)</f>
        <v>1170</v>
      </c>
      <c r="H1159" s="35">
        <v>1</v>
      </c>
      <c r="J1159" s="2">
        <v>1</v>
      </c>
      <c r="AL1159" s="36"/>
    </row>
    <row r="1160" spans="3:38" x14ac:dyDescent="0.2">
      <c r="C1160" s="291"/>
      <c r="D1160" s="251"/>
      <c r="E1160" s="140">
        <v>0</v>
      </c>
      <c r="F1160" s="174" t="s">
        <v>1410</v>
      </c>
      <c r="G1160" s="178">
        <f>VLOOKUP('LP Model'!F1160,DATA!$A$5:$C$3656,3,FALSE)</f>
        <v>1220</v>
      </c>
      <c r="H1160" s="35">
        <v>1</v>
      </c>
      <c r="J1160" s="2">
        <v>1</v>
      </c>
      <c r="AL1160" s="36"/>
    </row>
    <row r="1161" spans="3:38" x14ac:dyDescent="0.2">
      <c r="C1161" s="291"/>
      <c r="D1161" s="251"/>
      <c r="E1161" s="140">
        <v>0</v>
      </c>
      <c r="F1161" s="174" t="s">
        <v>1411</v>
      </c>
      <c r="G1161" s="178">
        <f>VLOOKUP('LP Model'!F1161,DATA!$A$5:$C$3656,3,FALSE)</f>
        <v>940</v>
      </c>
      <c r="H1161" s="35">
        <v>1</v>
      </c>
      <c r="J1161" s="2">
        <v>1</v>
      </c>
      <c r="AL1161" s="36"/>
    </row>
    <row r="1162" spans="3:38" x14ac:dyDescent="0.2">
      <c r="C1162" s="291"/>
      <c r="D1162" s="251"/>
      <c r="E1162" s="140">
        <v>0</v>
      </c>
      <c r="F1162" s="174" t="s">
        <v>1412</v>
      </c>
      <c r="G1162" s="178">
        <f>VLOOKUP('LP Model'!F1162,DATA!$A$5:$C$3656,3,FALSE)</f>
        <v>960</v>
      </c>
      <c r="H1162" s="35">
        <v>1</v>
      </c>
      <c r="J1162" s="2">
        <v>1</v>
      </c>
      <c r="AL1162" s="36"/>
    </row>
    <row r="1163" spans="3:38" x14ac:dyDescent="0.2">
      <c r="C1163" s="291"/>
      <c r="D1163" s="251"/>
      <c r="E1163" s="140">
        <v>0</v>
      </c>
      <c r="F1163" s="174" t="s">
        <v>1413</v>
      </c>
      <c r="G1163" s="178">
        <f>VLOOKUP('LP Model'!F1163,DATA!$A$5:$C$3656,3,FALSE)</f>
        <v>1010</v>
      </c>
      <c r="H1163" s="35">
        <v>1</v>
      </c>
      <c r="J1163" s="2">
        <v>1</v>
      </c>
      <c r="AL1163" s="36"/>
    </row>
    <row r="1164" spans="3:38" x14ac:dyDescent="0.2">
      <c r="C1164" s="291"/>
      <c r="D1164" s="251"/>
      <c r="E1164" s="140">
        <v>0</v>
      </c>
      <c r="F1164" s="174" t="s">
        <v>1414</v>
      </c>
      <c r="G1164" s="178">
        <f>VLOOKUP('LP Model'!F1164,DATA!$A$5:$C$3656,3,FALSE)</f>
        <v>1040</v>
      </c>
      <c r="H1164" s="35">
        <v>1</v>
      </c>
      <c r="J1164" s="2">
        <v>1</v>
      </c>
      <c r="AL1164" s="36"/>
    </row>
    <row r="1165" spans="3:38" x14ac:dyDescent="0.2">
      <c r="C1165" s="291"/>
      <c r="D1165" s="251"/>
      <c r="E1165" s="140">
        <v>0</v>
      </c>
      <c r="F1165" s="174" t="s">
        <v>1415</v>
      </c>
      <c r="G1165" s="178">
        <f>VLOOKUP('LP Model'!F1165,DATA!$A$5:$C$3656,3,FALSE)</f>
        <v>1070</v>
      </c>
      <c r="H1165" s="35">
        <v>1</v>
      </c>
      <c r="J1165" s="2">
        <v>1</v>
      </c>
      <c r="AL1165" s="36"/>
    </row>
    <row r="1166" spans="3:38" x14ac:dyDescent="0.2">
      <c r="C1166" s="291"/>
      <c r="D1166" s="251"/>
      <c r="E1166" s="140">
        <v>0</v>
      </c>
      <c r="F1166" s="174" t="s">
        <v>1416</v>
      </c>
      <c r="G1166" s="178">
        <f>VLOOKUP('LP Model'!F1166,DATA!$A$5:$C$3656,3,FALSE)</f>
        <v>1220</v>
      </c>
      <c r="H1166" s="35">
        <v>1</v>
      </c>
      <c r="J1166" s="2">
        <v>1</v>
      </c>
      <c r="AL1166" s="36"/>
    </row>
    <row r="1167" spans="3:38" x14ac:dyDescent="0.2">
      <c r="C1167" s="291"/>
      <c r="D1167" s="251"/>
      <c r="E1167" s="140">
        <v>0</v>
      </c>
      <c r="F1167" s="174" t="s">
        <v>1417</v>
      </c>
      <c r="G1167" s="178">
        <f>VLOOKUP('LP Model'!F1167,DATA!$A$5:$C$3656,3,FALSE)</f>
        <v>1010</v>
      </c>
      <c r="H1167" s="35">
        <v>1</v>
      </c>
      <c r="J1167" s="2">
        <v>1</v>
      </c>
      <c r="AL1167" s="36"/>
    </row>
    <row r="1168" spans="3:38" x14ac:dyDescent="0.2">
      <c r="C1168" s="291"/>
      <c r="D1168" s="251"/>
      <c r="E1168" s="140">
        <v>0</v>
      </c>
      <c r="F1168" s="174" t="s">
        <v>1418</v>
      </c>
      <c r="G1168" s="178">
        <f>VLOOKUP('LP Model'!F1168,DATA!$A$5:$C$3656,3,FALSE)</f>
        <v>1040</v>
      </c>
      <c r="H1168" s="35">
        <v>1</v>
      </c>
      <c r="J1168" s="2">
        <v>1</v>
      </c>
      <c r="AL1168" s="36"/>
    </row>
    <row r="1169" spans="3:38" x14ac:dyDescent="0.2">
      <c r="C1169" s="291"/>
      <c r="D1169" s="251"/>
      <c r="E1169" s="140">
        <v>0</v>
      </c>
      <c r="F1169" s="174" t="s">
        <v>1419</v>
      </c>
      <c r="G1169" s="178">
        <f>VLOOKUP('LP Model'!F1169,DATA!$A$5:$C$3656,3,FALSE)</f>
        <v>1070</v>
      </c>
      <c r="H1169" s="35">
        <v>1</v>
      </c>
      <c r="J1169" s="2">
        <v>1</v>
      </c>
      <c r="AL1169" s="36"/>
    </row>
    <row r="1170" spans="3:38" x14ac:dyDescent="0.2">
      <c r="C1170" s="291"/>
      <c r="D1170" s="251"/>
      <c r="E1170" s="140">
        <v>0</v>
      </c>
      <c r="F1170" s="174" t="s">
        <v>1420</v>
      </c>
      <c r="G1170" s="178">
        <f>VLOOKUP('LP Model'!F1170,DATA!$A$5:$C$3656,3,FALSE)</f>
        <v>1370</v>
      </c>
      <c r="H1170" s="35">
        <v>1</v>
      </c>
      <c r="J1170" s="2">
        <v>1</v>
      </c>
      <c r="AL1170" s="36"/>
    </row>
    <row r="1171" spans="3:38" x14ac:dyDescent="0.2">
      <c r="C1171" s="291"/>
      <c r="D1171" s="251"/>
      <c r="E1171" s="140">
        <v>0</v>
      </c>
      <c r="F1171" s="174" t="s">
        <v>1421</v>
      </c>
      <c r="G1171" s="178">
        <f>VLOOKUP('LP Model'!F1171,DATA!$A$5:$C$3656,3,FALSE)</f>
        <v>1140</v>
      </c>
      <c r="H1171" s="35">
        <v>1</v>
      </c>
      <c r="J1171" s="2">
        <v>1</v>
      </c>
      <c r="AL1171" s="36"/>
    </row>
    <row r="1172" spans="3:38" x14ac:dyDescent="0.2">
      <c r="C1172" s="291"/>
      <c r="D1172" s="251"/>
      <c r="E1172" s="140">
        <v>0</v>
      </c>
      <c r="F1172" s="174" t="s">
        <v>1422</v>
      </c>
      <c r="G1172" s="178">
        <f>VLOOKUP('LP Model'!F1172,DATA!$A$5:$C$3656,3,FALSE)</f>
        <v>1190</v>
      </c>
      <c r="H1172" s="35">
        <v>1</v>
      </c>
      <c r="J1172" s="2">
        <v>1</v>
      </c>
      <c r="AL1172" s="36"/>
    </row>
    <row r="1173" spans="3:38" x14ac:dyDescent="0.2">
      <c r="C1173" s="291"/>
      <c r="D1173" s="251"/>
      <c r="E1173" s="140">
        <v>0</v>
      </c>
      <c r="F1173" s="174" t="s">
        <v>1423</v>
      </c>
      <c r="G1173" s="178">
        <f>VLOOKUP('LP Model'!F1173,DATA!$A$5:$C$3656,3,FALSE)</f>
        <v>1150</v>
      </c>
      <c r="H1173" s="35">
        <v>1</v>
      </c>
      <c r="J1173" s="2">
        <v>1</v>
      </c>
      <c r="AL1173" s="36"/>
    </row>
    <row r="1174" spans="3:38" x14ac:dyDescent="0.2">
      <c r="C1174" s="291"/>
      <c r="D1174" s="251"/>
      <c r="E1174" s="140">
        <v>0</v>
      </c>
      <c r="F1174" s="174" t="s">
        <v>1424</v>
      </c>
      <c r="G1174" s="178">
        <f>VLOOKUP('LP Model'!F1174,DATA!$A$5:$C$3656,3,FALSE)</f>
        <v>1200</v>
      </c>
      <c r="H1174" s="35">
        <v>1</v>
      </c>
      <c r="J1174" s="2">
        <v>1</v>
      </c>
      <c r="AL1174" s="36"/>
    </row>
    <row r="1175" spans="3:38" x14ac:dyDescent="0.2">
      <c r="C1175" s="291"/>
      <c r="D1175" s="251"/>
      <c r="E1175" s="140">
        <v>0</v>
      </c>
      <c r="F1175" s="174" t="s">
        <v>1425</v>
      </c>
      <c r="G1175" s="178">
        <f>VLOOKUP('LP Model'!F1175,DATA!$A$5:$C$3656,3,FALSE)</f>
        <v>1150</v>
      </c>
      <c r="H1175" s="35">
        <v>1</v>
      </c>
      <c r="J1175" s="2">
        <v>1</v>
      </c>
      <c r="AL1175" s="36"/>
    </row>
    <row r="1176" spans="3:38" x14ac:dyDescent="0.2">
      <c r="C1176" s="291"/>
      <c r="D1176" s="251"/>
      <c r="E1176" s="140">
        <v>0</v>
      </c>
      <c r="F1176" s="174" t="s">
        <v>1426</v>
      </c>
      <c r="G1176" s="178">
        <f>VLOOKUP('LP Model'!F1176,DATA!$A$5:$C$3656,3,FALSE)</f>
        <v>1200</v>
      </c>
      <c r="H1176" s="35">
        <v>1</v>
      </c>
      <c r="J1176" s="2">
        <v>1</v>
      </c>
      <c r="AL1176" s="36"/>
    </row>
    <row r="1177" spans="3:38" x14ac:dyDescent="0.2">
      <c r="C1177" s="291"/>
      <c r="D1177" s="251"/>
      <c r="E1177" s="140">
        <v>0</v>
      </c>
      <c r="F1177" s="174" t="s">
        <v>1427</v>
      </c>
      <c r="G1177" s="178">
        <f>VLOOKUP('LP Model'!F1177,DATA!$A$5:$C$3656,3,FALSE)</f>
        <v>1090</v>
      </c>
      <c r="H1177" s="35">
        <v>1</v>
      </c>
      <c r="J1177" s="2">
        <v>1</v>
      </c>
      <c r="AL1177" s="36"/>
    </row>
    <row r="1178" spans="3:38" x14ac:dyDescent="0.2">
      <c r="C1178" s="291"/>
      <c r="D1178" s="251"/>
      <c r="E1178" s="140">
        <v>0</v>
      </c>
      <c r="F1178" s="174" t="s">
        <v>1428</v>
      </c>
      <c r="G1178" s="178">
        <f>VLOOKUP('LP Model'!F1178,DATA!$A$5:$C$3656,3,FALSE)</f>
        <v>1120</v>
      </c>
      <c r="H1178" s="35">
        <v>1</v>
      </c>
      <c r="J1178" s="2">
        <v>1</v>
      </c>
      <c r="AL1178" s="36"/>
    </row>
    <row r="1179" spans="3:38" x14ac:dyDescent="0.2">
      <c r="C1179" s="291"/>
      <c r="D1179" s="251"/>
      <c r="E1179" s="140">
        <v>0</v>
      </c>
      <c r="F1179" s="174" t="s">
        <v>1429</v>
      </c>
      <c r="G1179" s="178">
        <f>VLOOKUP('LP Model'!F1179,DATA!$A$5:$C$3656,3,FALSE)</f>
        <v>1250</v>
      </c>
      <c r="H1179" s="35">
        <v>1</v>
      </c>
      <c r="J1179" s="2">
        <v>1</v>
      </c>
      <c r="AL1179" s="36"/>
    </row>
    <row r="1180" spans="3:38" x14ac:dyDescent="0.2">
      <c r="C1180" s="291"/>
      <c r="D1180" s="251"/>
      <c r="E1180" s="140">
        <v>0</v>
      </c>
      <c r="F1180" s="174" t="s">
        <v>1430</v>
      </c>
      <c r="G1180" s="178">
        <f>VLOOKUP('LP Model'!F1180,DATA!$A$5:$C$3656,3,FALSE)</f>
        <v>1250</v>
      </c>
      <c r="H1180" s="35">
        <v>1</v>
      </c>
      <c r="J1180" s="2">
        <v>1</v>
      </c>
      <c r="AL1180" s="36"/>
    </row>
    <row r="1181" spans="3:38" x14ac:dyDescent="0.2">
      <c r="C1181" s="291"/>
      <c r="D1181" s="251"/>
      <c r="E1181" s="140">
        <v>0</v>
      </c>
      <c r="F1181" s="174" t="s">
        <v>1431</v>
      </c>
      <c r="G1181" s="178">
        <f>VLOOKUP('LP Model'!F1181,DATA!$A$5:$C$3656,3,FALSE)</f>
        <v>1250</v>
      </c>
      <c r="H1181" s="35">
        <v>1</v>
      </c>
      <c r="J1181" s="2">
        <v>1</v>
      </c>
      <c r="AL1181" s="36"/>
    </row>
    <row r="1182" spans="3:38" x14ac:dyDescent="0.2">
      <c r="C1182" s="291"/>
      <c r="D1182" s="251"/>
      <c r="E1182" s="140">
        <v>0</v>
      </c>
      <c r="F1182" s="174" t="s">
        <v>1432</v>
      </c>
      <c r="G1182" s="178">
        <f>VLOOKUP('LP Model'!F1182,DATA!$A$5:$C$3656,3,FALSE)</f>
        <v>1250</v>
      </c>
      <c r="H1182" s="35">
        <v>1</v>
      </c>
      <c r="J1182" s="2">
        <v>1</v>
      </c>
      <c r="AL1182" s="36"/>
    </row>
    <row r="1183" spans="3:38" x14ac:dyDescent="0.2">
      <c r="C1183" s="291"/>
      <c r="D1183" s="251"/>
      <c r="E1183" s="140">
        <v>0</v>
      </c>
      <c r="F1183" s="174" t="s">
        <v>1433</v>
      </c>
      <c r="G1183" s="178">
        <f>VLOOKUP('LP Model'!F1183,DATA!$A$5:$C$3656,3,FALSE)</f>
        <v>1250</v>
      </c>
      <c r="H1183" s="35">
        <v>1</v>
      </c>
      <c r="J1183" s="2">
        <v>1</v>
      </c>
      <c r="AL1183" s="36"/>
    </row>
    <row r="1184" spans="3:38" x14ac:dyDescent="0.2">
      <c r="C1184" s="291"/>
      <c r="D1184" s="251"/>
      <c r="E1184" s="140">
        <v>0</v>
      </c>
      <c r="F1184" s="174" t="s">
        <v>1434</v>
      </c>
      <c r="G1184" s="178">
        <f>VLOOKUP('LP Model'!F1184,DATA!$A$5:$C$3656,3,FALSE)</f>
        <v>1350</v>
      </c>
      <c r="H1184" s="35">
        <v>1</v>
      </c>
      <c r="J1184" s="2">
        <v>1</v>
      </c>
      <c r="AL1184" s="36"/>
    </row>
    <row r="1185" spans="3:38" x14ac:dyDescent="0.2">
      <c r="C1185" s="291"/>
      <c r="D1185" s="251"/>
      <c r="E1185" s="140">
        <v>0</v>
      </c>
      <c r="F1185" s="174" t="s">
        <v>1435</v>
      </c>
      <c r="G1185" s="178">
        <f>VLOOKUP('LP Model'!F1185,DATA!$A$5:$C$3656,3,FALSE)</f>
        <v>1350</v>
      </c>
      <c r="H1185" s="35">
        <v>1</v>
      </c>
      <c r="J1185" s="2">
        <v>1</v>
      </c>
      <c r="AL1185" s="36"/>
    </row>
    <row r="1186" spans="3:38" x14ac:dyDescent="0.2">
      <c r="C1186" s="291"/>
      <c r="D1186" s="251"/>
      <c r="E1186" s="140">
        <v>0</v>
      </c>
      <c r="F1186" s="174" t="s">
        <v>1436</v>
      </c>
      <c r="G1186" s="178">
        <f>VLOOKUP('LP Model'!F1186,DATA!$A$5:$C$3656,3,FALSE)</f>
        <v>1350</v>
      </c>
      <c r="H1186" s="35">
        <v>1</v>
      </c>
      <c r="J1186" s="2">
        <v>1</v>
      </c>
      <c r="AL1186" s="36"/>
    </row>
    <row r="1187" spans="3:38" x14ac:dyDescent="0.2">
      <c r="C1187" s="291"/>
      <c r="D1187" s="251"/>
      <c r="E1187" s="140">
        <v>0</v>
      </c>
      <c r="F1187" s="174" t="s">
        <v>1437</v>
      </c>
      <c r="G1187" s="178">
        <f>VLOOKUP('LP Model'!F1187,DATA!$A$5:$C$3656,3,FALSE)</f>
        <v>1350</v>
      </c>
      <c r="H1187" s="35">
        <v>1</v>
      </c>
      <c r="J1187" s="2">
        <v>1</v>
      </c>
      <c r="AL1187" s="36"/>
    </row>
    <row r="1188" spans="3:38" x14ac:dyDescent="0.2">
      <c r="C1188" s="291"/>
      <c r="D1188" s="251"/>
      <c r="E1188" s="140">
        <v>0</v>
      </c>
      <c r="F1188" s="174" t="s">
        <v>1438</v>
      </c>
      <c r="G1188" s="178">
        <f>VLOOKUP('LP Model'!F1188,DATA!$A$5:$C$3656,3,FALSE)</f>
        <v>1350</v>
      </c>
      <c r="H1188" s="35">
        <v>1</v>
      </c>
      <c r="J1188" s="2">
        <v>1</v>
      </c>
      <c r="AL1188" s="36"/>
    </row>
    <row r="1189" spans="3:38" x14ac:dyDescent="0.2">
      <c r="C1189" s="291"/>
      <c r="D1189" s="251"/>
      <c r="E1189" s="140">
        <v>0</v>
      </c>
      <c r="F1189" s="174" t="s">
        <v>1439</v>
      </c>
      <c r="G1189" s="178">
        <f>VLOOKUP('LP Model'!F1189,DATA!$A$5:$C$3656,3,FALSE)</f>
        <v>1260</v>
      </c>
      <c r="H1189" s="35">
        <v>1</v>
      </c>
      <c r="J1189" s="2">
        <v>1</v>
      </c>
      <c r="AL1189" s="36"/>
    </row>
    <row r="1190" spans="3:38" x14ac:dyDescent="0.2">
      <c r="C1190" s="291"/>
      <c r="D1190" s="251"/>
      <c r="E1190" s="140">
        <v>0</v>
      </c>
      <c r="F1190" s="174" t="s">
        <v>1440</v>
      </c>
      <c r="G1190" s="178">
        <f>VLOOKUP('LP Model'!F1190,DATA!$A$5:$C$3656,3,FALSE)</f>
        <v>1350</v>
      </c>
      <c r="H1190" s="35">
        <v>1</v>
      </c>
      <c r="J1190" s="2">
        <v>1</v>
      </c>
      <c r="AL1190" s="36"/>
    </row>
    <row r="1191" spans="3:38" x14ac:dyDescent="0.2">
      <c r="C1191" s="291"/>
      <c r="D1191" s="251"/>
      <c r="E1191" s="140">
        <v>0</v>
      </c>
      <c r="F1191" s="174" t="s">
        <v>1441</v>
      </c>
      <c r="G1191" s="178">
        <f>VLOOKUP('LP Model'!F1191,DATA!$A$5:$C$3656,3,FALSE)</f>
        <v>1350</v>
      </c>
      <c r="H1191" s="35">
        <v>1</v>
      </c>
      <c r="J1191" s="2">
        <v>1</v>
      </c>
      <c r="AL1191" s="36"/>
    </row>
    <row r="1192" spans="3:38" x14ac:dyDescent="0.2">
      <c r="C1192" s="291"/>
      <c r="D1192" s="251"/>
      <c r="E1192" s="140">
        <v>0</v>
      </c>
      <c r="F1192" s="174" t="s">
        <v>1442</v>
      </c>
      <c r="G1192" s="178">
        <f>VLOOKUP('LP Model'!F1192,DATA!$A$5:$C$3656,3,FALSE)</f>
        <v>1350</v>
      </c>
      <c r="H1192" s="35">
        <v>1</v>
      </c>
      <c r="J1192" s="2">
        <v>1</v>
      </c>
      <c r="AL1192" s="36"/>
    </row>
    <row r="1193" spans="3:38" x14ac:dyDescent="0.2">
      <c r="C1193" s="291"/>
      <c r="D1193" s="251"/>
      <c r="E1193" s="140">
        <v>0</v>
      </c>
      <c r="F1193" s="174" t="s">
        <v>1443</v>
      </c>
      <c r="G1193" s="178">
        <f>VLOOKUP('LP Model'!F1193,DATA!$A$5:$C$3656,3,FALSE)</f>
        <v>1400</v>
      </c>
      <c r="H1193" s="35">
        <v>1</v>
      </c>
      <c r="J1193" s="2">
        <v>1</v>
      </c>
      <c r="AL1193" s="36"/>
    </row>
    <row r="1194" spans="3:38" x14ac:dyDescent="0.2">
      <c r="C1194" s="291"/>
      <c r="D1194" s="251"/>
      <c r="E1194" s="140">
        <v>0</v>
      </c>
      <c r="F1194" s="174" t="s">
        <v>1444</v>
      </c>
      <c r="G1194" s="178">
        <f>VLOOKUP('LP Model'!F1194,DATA!$A$5:$C$3656,3,FALSE)</f>
        <v>1430</v>
      </c>
      <c r="H1194" s="35">
        <v>1</v>
      </c>
      <c r="J1194" s="2">
        <v>1</v>
      </c>
      <c r="AL1194" s="36"/>
    </row>
    <row r="1195" spans="3:38" x14ac:dyDescent="0.2">
      <c r="C1195" s="291"/>
      <c r="D1195" s="251"/>
      <c r="E1195" s="140">
        <v>0</v>
      </c>
      <c r="F1195" s="174" t="s">
        <v>1445</v>
      </c>
      <c r="G1195" s="178">
        <f>VLOOKUP('LP Model'!F1195,DATA!$A$5:$C$3656,3,FALSE)</f>
        <v>1210</v>
      </c>
      <c r="H1195" s="35">
        <v>1</v>
      </c>
      <c r="J1195" s="2">
        <v>1</v>
      </c>
      <c r="AL1195" s="36"/>
    </row>
    <row r="1196" spans="3:38" x14ac:dyDescent="0.2">
      <c r="C1196" s="291"/>
      <c r="D1196" s="251"/>
      <c r="E1196" s="140">
        <v>0</v>
      </c>
      <c r="F1196" s="174" t="s">
        <v>1446</v>
      </c>
      <c r="G1196" s="178">
        <f>VLOOKUP('LP Model'!F1196,DATA!$A$5:$C$3656,3,FALSE)</f>
        <v>1160</v>
      </c>
      <c r="H1196" s="35">
        <v>1</v>
      </c>
      <c r="J1196" s="2">
        <v>1</v>
      </c>
      <c r="AL1196" s="36"/>
    </row>
    <row r="1197" spans="3:38" x14ac:dyDescent="0.2">
      <c r="C1197" s="291"/>
      <c r="D1197" s="251"/>
      <c r="E1197" s="140">
        <v>0</v>
      </c>
      <c r="F1197" s="174" t="s">
        <v>1447</v>
      </c>
      <c r="G1197" s="178">
        <f>VLOOKUP('LP Model'!F1197,DATA!$A$5:$C$3656,3,FALSE)</f>
        <v>1190</v>
      </c>
      <c r="H1197" s="35">
        <v>1</v>
      </c>
      <c r="J1197" s="2">
        <v>1</v>
      </c>
      <c r="AL1197" s="36"/>
    </row>
    <row r="1198" spans="3:38" x14ac:dyDescent="0.2">
      <c r="C1198" s="291"/>
      <c r="D1198" s="251"/>
      <c r="E1198" s="140">
        <v>0</v>
      </c>
      <c r="F1198" s="174" t="s">
        <v>1448</v>
      </c>
      <c r="G1198" s="178">
        <f>VLOOKUP('LP Model'!F1198,DATA!$A$5:$C$3656,3,FALSE)</f>
        <v>1240</v>
      </c>
      <c r="H1198" s="35">
        <v>1</v>
      </c>
      <c r="J1198" s="2">
        <v>1</v>
      </c>
      <c r="AL1198" s="36"/>
    </row>
    <row r="1199" spans="3:38" x14ac:dyDescent="0.2">
      <c r="C1199" s="291"/>
      <c r="D1199" s="251"/>
      <c r="E1199" s="140">
        <v>0</v>
      </c>
      <c r="F1199" s="174" t="s">
        <v>1449</v>
      </c>
      <c r="G1199" s="178">
        <f>VLOOKUP('LP Model'!F1199,DATA!$A$5:$C$3656,3,FALSE)</f>
        <v>1240</v>
      </c>
      <c r="H1199" s="35">
        <v>1</v>
      </c>
      <c r="J1199" s="2">
        <v>1</v>
      </c>
      <c r="AL1199" s="36"/>
    </row>
    <row r="1200" spans="3:38" x14ac:dyDescent="0.2">
      <c r="C1200" s="291"/>
      <c r="D1200" s="251"/>
      <c r="E1200" s="140">
        <v>0</v>
      </c>
      <c r="F1200" s="174" t="s">
        <v>1450</v>
      </c>
      <c r="G1200" s="178">
        <f>VLOOKUP('LP Model'!F1200,DATA!$A$5:$C$3656,3,FALSE)</f>
        <v>1290</v>
      </c>
      <c r="H1200" s="35">
        <v>1</v>
      </c>
      <c r="J1200" s="2">
        <v>1</v>
      </c>
      <c r="AL1200" s="36"/>
    </row>
    <row r="1201" spans="3:38" x14ac:dyDescent="0.2">
      <c r="C1201" s="291"/>
      <c r="D1201" s="251"/>
      <c r="E1201" s="140">
        <v>0</v>
      </c>
      <c r="F1201" s="174" t="s">
        <v>1451</v>
      </c>
      <c r="G1201" s="178">
        <f>VLOOKUP('LP Model'!F1201,DATA!$A$5:$C$3656,3,FALSE)</f>
        <v>1260</v>
      </c>
      <c r="H1201" s="35">
        <v>1</v>
      </c>
      <c r="J1201" s="2">
        <v>1</v>
      </c>
      <c r="AL1201" s="36"/>
    </row>
    <row r="1202" spans="3:38" x14ac:dyDescent="0.2">
      <c r="C1202" s="291"/>
      <c r="D1202" s="251"/>
      <c r="E1202" s="140">
        <v>0</v>
      </c>
      <c r="F1202" s="174" t="s">
        <v>1452</v>
      </c>
      <c r="G1202" s="178">
        <f>VLOOKUP('LP Model'!F1202,DATA!$A$5:$C$3656,3,FALSE)</f>
        <v>1310</v>
      </c>
      <c r="H1202" s="35">
        <v>1</v>
      </c>
      <c r="J1202" s="2">
        <v>1</v>
      </c>
      <c r="AL1202" s="36"/>
    </row>
    <row r="1203" spans="3:38" x14ac:dyDescent="0.2">
      <c r="C1203" s="291"/>
      <c r="D1203" s="251"/>
      <c r="E1203" s="140">
        <v>0</v>
      </c>
      <c r="F1203" s="156" t="s">
        <v>3985</v>
      </c>
      <c r="G1203" s="178">
        <f>VLOOKUP('LP Model'!F1203,DATA!$A$5:$C$3656,3,FALSE)</f>
        <v>750</v>
      </c>
      <c r="H1203" s="35">
        <v>1</v>
      </c>
      <c r="J1203" s="2">
        <v>1</v>
      </c>
      <c r="AL1203" s="36"/>
    </row>
    <row r="1204" spans="3:38" x14ac:dyDescent="0.2">
      <c r="C1204" s="291"/>
      <c r="D1204" s="251"/>
      <c r="E1204" s="140">
        <v>0</v>
      </c>
      <c r="F1204" s="156" t="s">
        <v>3987</v>
      </c>
      <c r="G1204" s="178">
        <f>VLOOKUP('LP Model'!F1204,DATA!$A$5:$C$3656,3,FALSE)</f>
        <v>850</v>
      </c>
      <c r="H1204" s="35">
        <v>1</v>
      </c>
      <c r="J1204" s="2">
        <v>1</v>
      </c>
      <c r="AL1204" s="36"/>
    </row>
    <row r="1205" spans="3:38" x14ac:dyDescent="0.2">
      <c r="C1205" s="291"/>
      <c r="D1205" s="251"/>
      <c r="E1205" s="140">
        <v>0</v>
      </c>
      <c r="F1205" s="156" t="s">
        <v>3989</v>
      </c>
      <c r="G1205" s="178">
        <f>VLOOKUP('LP Model'!F1205,DATA!$A$5:$C$3656,3,FALSE)</f>
        <v>750</v>
      </c>
      <c r="H1205" s="35">
        <v>1</v>
      </c>
      <c r="J1205" s="2">
        <v>1</v>
      </c>
      <c r="AL1205" s="36"/>
    </row>
    <row r="1206" spans="3:38" x14ac:dyDescent="0.2">
      <c r="C1206" s="291"/>
      <c r="D1206" s="251"/>
      <c r="E1206" s="140">
        <v>0</v>
      </c>
      <c r="F1206" s="156" t="s">
        <v>3991</v>
      </c>
      <c r="G1206" s="178">
        <f>VLOOKUP('LP Model'!F1206,DATA!$A$5:$C$3656,3,FALSE)</f>
        <v>850</v>
      </c>
      <c r="H1206" s="35">
        <v>1</v>
      </c>
      <c r="J1206" s="2">
        <v>1</v>
      </c>
      <c r="AL1206" s="36"/>
    </row>
    <row r="1207" spans="3:38" x14ac:dyDescent="0.2">
      <c r="C1207" s="291"/>
      <c r="D1207" s="251"/>
      <c r="E1207" s="140">
        <v>0</v>
      </c>
      <c r="F1207" s="156" t="s">
        <v>3993</v>
      </c>
      <c r="G1207" s="178">
        <f>VLOOKUP('LP Model'!F1207,DATA!$A$5:$C$3656,3,FALSE)</f>
        <v>800</v>
      </c>
      <c r="H1207" s="35">
        <v>1</v>
      </c>
      <c r="J1207" s="2">
        <v>1</v>
      </c>
      <c r="AL1207" s="36"/>
    </row>
    <row r="1208" spans="3:38" x14ac:dyDescent="0.2">
      <c r="C1208" s="291"/>
      <c r="D1208" s="251"/>
      <c r="E1208" s="140">
        <v>0</v>
      </c>
      <c r="F1208" s="156" t="s">
        <v>3995</v>
      </c>
      <c r="G1208" s="178">
        <f>VLOOKUP('LP Model'!F1208,DATA!$A$5:$C$3656,3,FALSE)</f>
        <v>900</v>
      </c>
      <c r="H1208" s="35">
        <v>1</v>
      </c>
      <c r="J1208" s="2">
        <v>1</v>
      </c>
      <c r="AL1208" s="36"/>
    </row>
    <row r="1209" spans="3:38" x14ac:dyDescent="0.2">
      <c r="C1209" s="291"/>
      <c r="D1209" s="251"/>
      <c r="E1209" s="140">
        <v>0</v>
      </c>
      <c r="F1209" s="156" t="s">
        <v>3997</v>
      </c>
      <c r="G1209" s="178">
        <f>VLOOKUP('LP Model'!F1209,DATA!$A$5:$C$3656,3,FALSE)</f>
        <v>800</v>
      </c>
      <c r="H1209" s="35">
        <v>1</v>
      </c>
      <c r="J1209" s="2">
        <v>1</v>
      </c>
      <c r="AL1209" s="36"/>
    </row>
    <row r="1210" spans="3:38" x14ac:dyDescent="0.2">
      <c r="C1210" s="291"/>
      <c r="D1210" s="251"/>
      <c r="E1210" s="140">
        <v>0</v>
      </c>
      <c r="F1210" s="156" t="s">
        <v>3999</v>
      </c>
      <c r="G1210" s="178">
        <f>VLOOKUP('LP Model'!F1210,DATA!$A$5:$C$3656,3,FALSE)</f>
        <v>850</v>
      </c>
      <c r="H1210" s="35">
        <v>1</v>
      </c>
      <c r="J1210" s="2">
        <v>1</v>
      </c>
      <c r="AL1210" s="36"/>
    </row>
    <row r="1211" spans="3:38" x14ac:dyDescent="0.2">
      <c r="C1211" s="291"/>
      <c r="D1211" s="251"/>
      <c r="E1211" s="140">
        <v>0</v>
      </c>
      <c r="F1211" s="156" t="s">
        <v>4001</v>
      </c>
      <c r="G1211" s="178">
        <f>VLOOKUP('LP Model'!F1211,DATA!$A$5:$C$3656,3,FALSE)</f>
        <v>950</v>
      </c>
      <c r="H1211" s="35">
        <v>1</v>
      </c>
      <c r="J1211" s="2">
        <v>1</v>
      </c>
      <c r="AL1211" s="36"/>
    </row>
    <row r="1212" spans="3:38" x14ac:dyDescent="0.2">
      <c r="C1212" s="291"/>
      <c r="D1212" s="251"/>
      <c r="E1212" s="140">
        <v>0</v>
      </c>
      <c r="F1212" s="156" t="s">
        <v>4003</v>
      </c>
      <c r="G1212" s="178">
        <f>VLOOKUP('LP Model'!F1212,DATA!$A$5:$C$3656,3,FALSE)</f>
        <v>700</v>
      </c>
      <c r="H1212" s="35">
        <v>1</v>
      </c>
      <c r="J1212" s="2">
        <v>1</v>
      </c>
      <c r="AL1212" s="36"/>
    </row>
    <row r="1213" spans="3:38" x14ac:dyDescent="0.2">
      <c r="C1213" s="291"/>
      <c r="D1213" s="251"/>
      <c r="E1213" s="140">
        <v>0</v>
      </c>
      <c r="F1213" s="156" t="s">
        <v>4005</v>
      </c>
      <c r="G1213" s="178">
        <f>VLOOKUP('LP Model'!F1213,DATA!$A$5:$C$3656,3,FALSE)</f>
        <v>800</v>
      </c>
      <c r="H1213" s="35">
        <v>1</v>
      </c>
      <c r="J1213" s="2">
        <v>1</v>
      </c>
      <c r="AL1213" s="36"/>
    </row>
    <row r="1214" spans="3:38" x14ac:dyDescent="0.2">
      <c r="C1214" s="291"/>
      <c r="D1214" s="251"/>
      <c r="E1214" s="140">
        <v>0</v>
      </c>
      <c r="F1214" s="156" t="s">
        <v>4007</v>
      </c>
      <c r="G1214" s="178">
        <f>VLOOKUP('LP Model'!F1214,DATA!$A$5:$C$3656,3,FALSE)</f>
        <v>650</v>
      </c>
      <c r="H1214" s="35">
        <v>1</v>
      </c>
      <c r="J1214" s="2">
        <v>1</v>
      </c>
      <c r="AL1214" s="36"/>
    </row>
    <row r="1215" spans="3:38" x14ac:dyDescent="0.2">
      <c r="C1215" s="291"/>
      <c r="D1215" s="251"/>
      <c r="E1215" s="140">
        <v>0</v>
      </c>
      <c r="F1215" s="156" t="s">
        <v>4009</v>
      </c>
      <c r="G1215" s="178">
        <f>VLOOKUP('LP Model'!F1215,DATA!$A$5:$C$3656,3,FALSE)</f>
        <v>600</v>
      </c>
      <c r="H1215" s="35">
        <v>1</v>
      </c>
      <c r="J1215" s="2">
        <v>1</v>
      </c>
      <c r="AL1215" s="36"/>
    </row>
    <row r="1216" spans="3:38" x14ac:dyDescent="0.2">
      <c r="C1216" s="291"/>
      <c r="D1216" s="251"/>
      <c r="E1216" s="140">
        <v>0</v>
      </c>
      <c r="F1216" s="156" t="s">
        <v>4011</v>
      </c>
      <c r="G1216" s="178">
        <f>VLOOKUP('LP Model'!F1216,DATA!$A$5:$C$3656,3,FALSE)</f>
        <v>570</v>
      </c>
      <c r="H1216" s="35">
        <v>1</v>
      </c>
      <c r="J1216" s="2">
        <v>1</v>
      </c>
      <c r="AL1216" s="36"/>
    </row>
    <row r="1217" spans="3:38" x14ac:dyDescent="0.2">
      <c r="C1217" s="291"/>
      <c r="D1217" s="251"/>
      <c r="E1217" s="140">
        <v>0</v>
      </c>
      <c r="F1217" s="156" t="s">
        <v>4013</v>
      </c>
      <c r="G1217" s="178">
        <f>VLOOKUP('LP Model'!F1217,DATA!$A$5:$C$3656,3,FALSE)</f>
        <v>620</v>
      </c>
      <c r="H1217" s="35">
        <v>1</v>
      </c>
      <c r="J1217" s="2">
        <v>1</v>
      </c>
      <c r="AL1217" s="36"/>
    </row>
    <row r="1218" spans="3:38" x14ac:dyDescent="0.2">
      <c r="C1218" s="291"/>
      <c r="D1218" s="251"/>
      <c r="E1218" s="140">
        <v>0</v>
      </c>
      <c r="F1218" s="156" t="s">
        <v>4015</v>
      </c>
      <c r="G1218" s="178">
        <f>VLOOKUP('LP Model'!F1218,DATA!$A$5:$C$3656,3,FALSE)</f>
        <v>650</v>
      </c>
      <c r="H1218" s="35">
        <v>1</v>
      </c>
      <c r="J1218" s="2">
        <v>1</v>
      </c>
      <c r="AL1218" s="36"/>
    </row>
    <row r="1219" spans="3:38" x14ac:dyDescent="0.2">
      <c r="C1219" s="291"/>
      <c r="D1219" s="251"/>
      <c r="E1219" s="140">
        <v>0</v>
      </c>
      <c r="F1219" s="156" t="s">
        <v>4017</v>
      </c>
      <c r="G1219" s="178">
        <f>VLOOKUP('LP Model'!F1219,DATA!$A$5:$C$3656,3,FALSE)</f>
        <v>700</v>
      </c>
      <c r="H1219" s="35">
        <v>1</v>
      </c>
      <c r="J1219" s="2">
        <v>1</v>
      </c>
      <c r="AL1219" s="36"/>
    </row>
    <row r="1220" spans="3:38" x14ac:dyDescent="0.2">
      <c r="C1220" s="291"/>
      <c r="D1220" s="251"/>
      <c r="E1220" s="140">
        <v>0</v>
      </c>
      <c r="F1220" s="156" t="s">
        <v>4019</v>
      </c>
      <c r="G1220" s="178">
        <f>VLOOKUP('LP Model'!F1220,DATA!$A$5:$C$3656,3,FALSE)</f>
        <v>800</v>
      </c>
      <c r="H1220" s="35">
        <v>1</v>
      </c>
      <c r="J1220" s="2">
        <v>1</v>
      </c>
      <c r="AL1220" s="36"/>
    </row>
    <row r="1221" spans="3:38" x14ac:dyDescent="0.2">
      <c r="C1221" s="291"/>
      <c r="D1221" s="251"/>
      <c r="E1221" s="140">
        <v>0</v>
      </c>
      <c r="F1221" s="156" t="s">
        <v>4021</v>
      </c>
      <c r="G1221" s="178">
        <f>VLOOKUP('LP Model'!F1221,DATA!$A$5:$C$3656,3,FALSE)</f>
        <v>700</v>
      </c>
      <c r="H1221" s="35">
        <v>1</v>
      </c>
      <c r="J1221" s="2">
        <v>1</v>
      </c>
      <c r="AL1221" s="36"/>
    </row>
    <row r="1222" spans="3:38" x14ac:dyDescent="0.2">
      <c r="C1222" s="291"/>
      <c r="D1222" s="251"/>
      <c r="E1222" s="140">
        <v>0</v>
      </c>
      <c r="F1222" s="156" t="s">
        <v>4023</v>
      </c>
      <c r="G1222" s="178">
        <f>VLOOKUP('LP Model'!F1222,DATA!$A$5:$C$3656,3,FALSE)</f>
        <v>800</v>
      </c>
      <c r="H1222" s="35">
        <v>1</v>
      </c>
      <c r="J1222" s="2">
        <v>1</v>
      </c>
      <c r="AL1222" s="36"/>
    </row>
    <row r="1223" spans="3:38" x14ac:dyDescent="0.2">
      <c r="C1223" s="291"/>
      <c r="D1223" s="251"/>
      <c r="E1223" s="140">
        <v>0</v>
      </c>
      <c r="F1223" s="156" t="s">
        <v>4025</v>
      </c>
      <c r="G1223" s="178">
        <f>VLOOKUP('LP Model'!F1223,DATA!$A$5:$C$3656,3,FALSE)</f>
        <v>750</v>
      </c>
      <c r="H1223" s="35">
        <v>1</v>
      </c>
      <c r="J1223" s="2">
        <v>1</v>
      </c>
      <c r="AL1223" s="36"/>
    </row>
    <row r="1224" spans="3:38" x14ac:dyDescent="0.2">
      <c r="C1224" s="291"/>
      <c r="D1224" s="251"/>
      <c r="E1224" s="140">
        <v>0</v>
      </c>
      <c r="F1224" s="156" t="s">
        <v>4027</v>
      </c>
      <c r="G1224" s="178">
        <f>VLOOKUP('LP Model'!F1224,DATA!$A$5:$C$3656,3,FALSE)</f>
        <v>850</v>
      </c>
      <c r="H1224" s="35">
        <v>1</v>
      </c>
      <c r="J1224" s="2">
        <v>1</v>
      </c>
      <c r="AL1224" s="36"/>
    </row>
    <row r="1225" spans="3:38" x14ac:dyDescent="0.2">
      <c r="C1225" s="291"/>
      <c r="D1225" s="251"/>
      <c r="E1225" s="140">
        <v>0</v>
      </c>
      <c r="F1225" s="156" t="s">
        <v>4029</v>
      </c>
      <c r="G1225" s="178">
        <f>VLOOKUP('LP Model'!F1225,DATA!$A$5:$C$3656,3,FALSE)</f>
        <v>750</v>
      </c>
      <c r="H1225" s="35">
        <v>1</v>
      </c>
      <c r="J1225" s="2">
        <v>1</v>
      </c>
      <c r="AL1225" s="36"/>
    </row>
    <row r="1226" spans="3:38" x14ac:dyDescent="0.2">
      <c r="C1226" s="291"/>
      <c r="D1226" s="251"/>
      <c r="E1226" s="140">
        <v>0</v>
      </c>
      <c r="F1226" s="156" t="s">
        <v>4031</v>
      </c>
      <c r="G1226" s="178">
        <f>VLOOKUP('LP Model'!F1226,DATA!$A$5:$C$3656,3,FALSE)</f>
        <v>800</v>
      </c>
      <c r="H1226" s="35">
        <v>1</v>
      </c>
      <c r="J1226" s="2">
        <v>1</v>
      </c>
      <c r="AL1226" s="36"/>
    </row>
    <row r="1227" spans="3:38" x14ac:dyDescent="0.2">
      <c r="C1227" s="291"/>
      <c r="D1227" s="251"/>
      <c r="E1227" s="140">
        <v>0</v>
      </c>
      <c r="F1227" s="156" t="s">
        <v>4033</v>
      </c>
      <c r="G1227" s="178">
        <f>VLOOKUP('LP Model'!F1227,DATA!$A$5:$C$3656,3,FALSE)</f>
        <v>900</v>
      </c>
      <c r="H1227" s="35">
        <v>1</v>
      </c>
      <c r="J1227" s="2">
        <v>1</v>
      </c>
      <c r="AL1227" s="36"/>
    </row>
    <row r="1228" spans="3:38" x14ac:dyDescent="0.2">
      <c r="C1228" s="291"/>
      <c r="D1228" s="251"/>
      <c r="E1228" s="140">
        <v>0</v>
      </c>
      <c r="F1228" s="156" t="s">
        <v>4035</v>
      </c>
      <c r="G1228" s="178">
        <f>VLOOKUP('LP Model'!F1228,DATA!$A$5:$C$3656,3,FALSE)</f>
        <v>650</v>
      </c>
      <c r="H1228" s="35">
        <v>1</v>
      </c>
      <c r="J1228" s="2">
        <v>1</v>
      </c>
      <c r="AL1228" s="36"/>
    </row>
    <row r="1229" spans="3:38" x14ac:dyDescent="0.2">
      <c r="C1229" s="291"/>
      <c r="D1229" s="251"/>
      <c r="E1229" s="140">
        <v>0</v>
      </c>
      <c r="F1229" s="156" t="s">
        <v>4037</v>
      </c>
      <c r="G1229" s="178">
        <f>VLOOKUP('LP Model'!F1229,DATA!$A$5:$C$3656,3,FALSE)</f>
        <v>750</v>
      </c>
      <c r="H1229" s="35">
        <v>1</v>
      </c>
      <c r="J1229" s="2">
        <v>1</v>
      </c>
      <c r="AL1229" s="36"/>
    </row>
    <row r="1230" spans="3:38" x14ac:dyDescent="0.2">
      <c r="C1230" s="291"/>
      <c r="D1230" s="251"/>
      <c r="E1230" s="140">
        <v>0</v>
      </c>
      <c r="F1230" s="156" t="s">
        <v>4039</v>
      </c>
      <c r="G1230" s="178">
        <f>VLOOKUP('LP Model'!F1230,DATA!$A$5:$C$3656,3,FALSE)</f>
        <v>600</v>
      </c>
      <c r="H1230" s="35">
        <v>1</v>
      </c>
      <c r="J1230" s="2">
        <v>1</v>
      </c>
      <c r="AL1230" s="36"/>
    </row>
    <row r="1231" spans="3:38" x14ac:dyDescent="0.2">
      <c r="C1231" s="291"/>
      <c r="D1231" s="251"/>
      <c r="E1231" s="140">
        <v>0</v>
      </c>
      <c r="F1231" s="156" t="s">
        <v>4041</v>
      </c>
      <c r="G1231" s="178">
        <f>VLOOKUP('LP Model'!F1231,DATA!$A$5:$C$3656,3,FALSE)</f>
        <v>550</v>
      </c>
      <c r="H1231" s="35">
        <v>1</v>
      </c>
      <c r="J1231" s="2">
        <v>1</v>
      </c>
      <c r="AL1231" s="36"/>
    </row>
    <row r="1232" spans="3:38" x14ac:dyDescent="0.2">
      <c r="C1232" s="291"/>
      <c r="D1232" s="251"/>
      <c r="E1232" s="140">
        <v>0</v>
      </c>
      <c r="F1232" s="156" t="s">
        <v>4043</v>
      </c>
      <c r="G1232" s="178">
        <f>VLOOKUP('LP Model'!F1232,DATA!$A$5:$C$3656,3,FALSE)</f>
        <v>520</v>
      </c>
      <c r="H1232" s="35">
        <v>1</v>
      </c>
      <c r="J1232" s="2">
        <v>1</v>
      </c>
      <c r="AL1232" s="36"/>
    </row>
    <row r="1233" spans="3:38" x14ac:dyDescent="0.2">
      <c r="C1233" s="291"/>
      <c r="D1233" s="251"/>
      <c r="E1233" s="140">
        <v>0</v>
      </c>
      <c r="F1233" s="156" t="s">
        <v>4045</v>
      </c>
      <c r="G1233" s="178">
        <f>VLOOKUP('LP Model'!F1233,DATA!$A$5:$C$3656,3,FALSE)</f>
        <v>570</v>
      </c>
      <c r="H1233" s="35">
        <v>1</v>
      </c>
      <c r="J1233" s="2">
        <v>1</v>
      </c>
      <c r="AL1233" s="36"/>
    </row>
    <row r="1234" spans="3:38" x14ac:dyDescent="0.2">
      <c r="C1234" s="291"/>
      <c r="D1234" s="251"/>
      <c r="E1234" s="140">
        <v>0</v>
      </c>
      <c r="F1234" s="156" t="s">
        <v>4047</v>
      </c>
      <c r="G1234" s="178">
        <f>VLOOKUP('LP Model'!F1234,DATA!$A$5:$C$3656,3,FALSE)</f>
        <v>600</v>
      </c>
      <c r="H1234" s="35">
        <v>1</v>
      </c>
      <c r="J1234" s="2">
        <v>1</v>
      </c>
      <c r="AL1234" s="36"/>
    </row>
    <row r="1235" spans="3:38" x14ac:dyDescent="0.2">
      <c r="C1235" s="291"/>
      <c r="D1235" s="251"/>
      <c r="E1235" s="140">
        <v>0</v>
      </c>
      <c r="F1235" s="156" t="s">
        <v>4049</v>
      </c>
      <c r="G1235" s="178">
        <f>VLOOKUP('LP Model'!F1235,DATA!$A$5:$C$3656,3,FALSE)</f>
        <v>700</v>
      </c>
      <c r="H1235" s="35">
        <v>1</v>
      </c>
      <c r="J1235" s="2">
        <v>1</v>
      </c>
      <c r="AL1235" s="36"/>
    </row>
    <row r="1236" spans="3:38" x14ac:dyDescent="0.2">
      <c r="C1236" s="291"/>
      <c r="D1236" s="251"/>
      <c r="E1236" s="140">
        <v>0</v>
      </c>
      <c r="F1236" s="156" t="s">
        <v>4051</v>
      </c>
      <c r="G1236" s="178">
        <f>VLOOKUP('LP Model'!F1236,DATA!$A$5:$C$3656,3,FALSE)</f>
        <v>800</v>
      </c>
      <c r="H1236" s="35">
        <v>1</v>
      </c>
      <c r="J1236" s="2">
        <v>1</v>
      </c>
      <c r="AL1236" s="36"/>
    </row>
    <row r="1237" spans="3:38" x14ac:dyDescent="0.2">
      <c r="C1237" s="291"/>
      <c r="D1237" s="251"/>
      <c r="E1237" s="140">
        <v>0</v>
      </c>
      <c r="F1237" s="156" t="s">
        <v>4053</v>
      </c>
      <c r="G1237" s="178">
        <f>VLOOKUP('LP Model'!F1237,DATA!$A$5:$C$3656,3,FALSE)</f>
        <v>700</v>
      </c>
      <c r="H1237" s="35">
        <v>1</v>
      </c>
      <c r="J1237" s="2">
        <v>1</v>
      </c>
      <c r="AL1237" s="36"/>
    </row>
    <row r="1238" spans="3:38" x14ac:dyDescent="0.2">
      <c r="C1238" s="291"/>
      <c r="D1238" s="251"/>
      <c r="E1238" s="140">
        <v>0</v>
      </c>
      <c r="F1238" s="156" t="s">
        <v>4055</v>
      </c>
      <c r="G1238" s="178">
        <f>VLOOKUP('LP Model'!F1238,DATA!$A$5:$C$3656,3,FALSE)</f>
        <v>800</v>
      </c>
      <c r="H1238" s="35">
        <v>1</v>
      </c>
      <c r="J1238" s="2">
        <v>1</v>
      </c>
      <c r="AL1238" s="36"/>
    </row>
    <row r="1239" spans="3:38" x14ac:dyDescent="0.2">
      <c r="C1239" s="291"/>
      <c r="D1239" s="251"/>
      <c r="E1239" s="140">
        <v>0</v>
      </c>
      <c r="F1239" s="156" t="s">
        <v>4057</v>
      </c>
      <c r="G1239" s="178">
        <f>VLOOKUP('LP Model'!F1239,DATA!$A$5:$C$3656,3,FALSE)</f>
        <v>750</v>
      </c>
      <c r="H1239" s="35">
        <v>1</v>
      </c>
      <c r="J1239" s="2">
        <v>1</v>
      </c>
      <c r="AL1239" s="36"/>
    </row>
    <row r="1240" spans="3:38" x14ac:dyDescent="0.2">
      <c r="C1240" s="291"/>
      <c r="D1240" s="251"/>
      <c r="E1240" s="140">
        <v>0</v>
      </c>
      <c r="F1240" s="156" t="s">
        <v>4059</v>
      </c>
      <c r="G1240" s="178">
        <f>VLOOKUP('LP Model'!F1240,DATA!$A$5:$C$3656,3,FALSE)</f>
        <v>850</v>
      </c>
      <c r="H1240" s="35">
        <v>1</v>
      </c>
      <c r="J1240" s="2">
        <v>1</v>
      </c>
      <c r="AL1240" s="36"/>
    </row>
    <row r="1241" spans="3:38" x14ac:dyDescent="0.2">
      <c r="C1241" s="291"/>
      <c r="D1241" s="251"/>
      <c r="E1241" s="140">
        <v>0</v>
      </c>
      <c r="F1241" s="156" t="s">
        <v>4061</v>
      </c>
      <c r="G1241" s="178">
        <f>VLOOKUP('LP Model'!F1241,DATA!$A$5:$C$3656,3,FALSE)</f>
        <v>750</v>
      </c>
      <c r="H1241" s="35">
        <v>1</v>
      </c>
      <c r="J1241" s="2">
        <v>1</v>
      </c>
      <c r="AL1241" s="36"/>
    </row>
    <row r="1242" spans="3:38" x14ac:dyDescent="0.2">
      <c r="C1242" s="291"/>
      <c r="D1242" s="251"/>
      <c r="E1242" s="140">
        <v>0</v>
      </c>
      <c r="F1242" s="156" t="s">
        <v>4063</v>
      </c>
      <c r="G1242" s="178">
        <f>VLOOKUP('LP Model'!F1242,DATA!$A$5:$C$3656,3,FALSE)</f>
        <v>800</v>
      </c>
      <c r="H1242" s="35">
        <v>1</v>
      </c>
      <c r="J1242" s="2">
        <v>1</v>
      </c>
      <c r="AL1242" s="36"/>
    </row>
    <row r="1243" spans="3:38" x14ac:dyDescent="0.2">
      <c r="C1243" s="291"/>
      <c r="D1243" s="251"/>
      <c r="E1243" s="140">
        <v>0</v>
      </c>
      <c r="F1243" s="156" t="s">
        <v>4065</v>
      </c>
      <c r="G1243" s="178">
        <f>VLOOKUP('LP Model'!F1243,DATA!$A$5:$C$3656,3,FALSE)</f>
        <v>900</v>
      </c>
      <c r="H1243" s="35">
        <v>1</v>
      </c>
      <c r="J1243" s="2">
        <v>1</v>
      </c>
      <c r="AL1243" s="36"/>
    </row>
    <row r="1244" spans="3:38" x14ac:dyDescent="0.2">
      <c r="C1244" s="291"/>
      <c r="D1244" s="251"/>
      <c r="E1244" s="140">
        <v>0</v>
      </c>
      <c r="F1244" s="156" t="s">
        <v>4067</v>
      </c>
      <c r="G1244" s="178">
        <f>VLOOKUP('LP Model'!F1244,DATA!$A$5:$C$3656,3,FALSE)</f>
        <v>650</v>
      </c>
      <c r="H1244" s="35">
        <v>1</v>
      </c>
      <c r="J1244" s="2">
        <v>1</v>
      </c>
      <c r="AL1244" s="36"/>
    </row>
    <row r="1245" spans="3:38" x14ac:dyDescent="0.2">
      <c r="C1245" s="291"/>
      <c r="D1245" s="251"/>
      <c r="E1245" s="140">
        <v>0</v>
      </c>
      <c r="F1245" s="156" t="s">
        <v>4069</v>
      </c>
      <c r="G1245" s="178">
        <f>VLOOKUP('LP Model'!F1245,DATA!$A$5:$C$3656,3,FALSE)</f>
        <v>750</v>
      </c>
      <c r="H1245" s="35">
        <v>1</v>
      </c>
      <c r="J1245" s="2">
        <v>1</v>
      </c>
      <c r="AL1245" s="36"/>
    </row>
    <row r="1246" spans="3:38" x14ac:dyDescent="0.2">
      <c r="C1246" s="291"/>
      <c r="D1246" s="251"/>
      <c r="E1246" s="140">
        <v>0</v>
      </c>
      <c r="F1246" s="156" t="s">
        <v>4071</v>
      </c>
      <c r="G1246" s="178">
        <f>VLOOKUP('LP Model'!F1246,DATA!$A$5:$C$3656,3,FALSE)</f>
        <v>600</v>
      </c>
      <c r="H1246" s="35">
        <v>1</v>
      </c>
      <c r="J1246" s="2">
        <v>1</v>
      </c>
      <c r="AL1246" s="36"/>
    </row>
    <row r="1247" spans="3:38" x14ac:dyDescent="0.2">
      <c r="C1247" s="291"/>
      <c r="D1247" s="251"/>
      <c r="E1247" s="140">
        <v>0</v>
      </c>
      <c r="F1247" s="156" t="s">
        <v>4073</v>
      </c>
      <c r="G1247" s="178">
        <f>VLOOKUP('LP Model'!F1247,DATA!$A$5:$C$3656,3,FALSE)</f>
        <v>550</v>
      </c>
      <c r="H1247" s="35">
        <v>1</v>
      </c>
      <c r="J1247" s="2">
        <v>1</v>
      </c>
      <c r="AL1247" s="36"/>
    </row>
    <row r="1248" spans="3:38" x14ac:dyDescent="0.2">
      <c r="C1248" s="291"/>
      <c r="D1248" s="251"/>
      <c r="E1248" s="140">
        <v>0</v>
      </c>
      <c r="F1248" s="156" t="s">
        <v>4075</v>
      </c>
      <c r="G1248" s="178">
        <f>VLOOKUP('LP Model'!F1248,DATA!$A$5:$C$3656,3,FALSE)</f>
        <v>520</v>
      </c>
      <c r="H1248" s="35">
        <v>1</v>
      </c>
      <c r="J1248" s="2">
        <v>1</v>
      </c>
      <c r="AL1248" s="36"/>
    </row>
    <row r="1249" spans="3:38" x14ac:dyDescent="0.2">
      <c r="C1249" s="291"/>
      <c r="D1249" s="251"/>
      <c r="E1249" s="140">
        <v>0</v>
      </c>
      <c r="F1249" s="156" t="s">
        <v>4077</v>
      </c>
      <c r="G1249" s="178">
        <f>VLOOKUP('LP Model'!F1249,DATA!$A$5:$C$3656,3,FALSE)</f>
        <v>570</v>
      </c>
      <c r="H1249" s="35">
        <v>1</v>
      </c>
      <c r="J1249" s="2">
        <v>1</v>
      </c>
      <c r="AL1249" s="36"/>
    </row>
    <row r="1250" spans="3:38" x14ac:dyDescent="0.2">
      <c r="C1250" s="291"/>
      <c r="D1250" s="251"/>
      <c r="E1250" s="140">
        <v>0</v>
      </c>
      <c r="F1250" s="156" t="s">
        <v>4079</v>
      </c>
      <c r="G1250" s="178">
        <f>VLOOKUP('LP Model'!F1250,DATA!$A$5:$C$3656,3,FALSE)</f>
        <v>600</v>
      </c>
      <c r="H1250" s="35">
        <v>1</v>
      </c>
      <c r="J1250" s="2">
        <v>1</v>
      </c>
      <c r="AL1250" s="36"/>
    </row>
    <row r="1251" spans="3:38" x14ac:dyDescent="0.2">
      <c r="C1251" s="291"/>
      <c r="D1251" s="251"/>
      <c r="E1251" s="140">
        <v>0</v>
      </c>
      <c r="F1251" s="156" t="s">
        <v>4081</v>
      </c>
      <c r="G1251" s="178">
        <f>VLOOKUP('LP Model'!F1251,DATA!$A$5:$C$3656,3,FALSE)</f>
        <v>750</v>
      </c>
      <c r="H1251" s="35">
        <v>1</v>
      </c>
      <c r="J1251" s="2">
        <v>1</v>
      </c>
      <c r="AL1251" s="36"/>
    </row>
    <row r="1252" spans="3:38" x14ac:dyDescent="0.2">
      <c r="C1252" s="291"/>
      <c r="D1252" s="251"/>
      <c r="E1252" s="140">
        <v>0</v>
      </c>
      <c r="F1252" s="156" t="s">
        <v>4083</v>
      </c>
      <c r="G1252" s="178">
        <f>VLOOKUP('LP Model'!F1252,DATA!$A$5:$C$3656,3,FALSE)</f>
        <v>850</v>
      </c>
      <c r="H1252" s="35">
        <v>1</v>
      </c>
      <c r="J1252" s="2">
        <v>1</v>
      </c>
      <c r="AL1252" s="36"/>
    </row>
    <row r="1253" spans="3:38" x14ac:dyDescent="0.2">
      <c r="C1253" s="291"/>
      <c r="D1253" s="251"/>
      <c r="E1253" s="140">
        <v>0</v>
      </c>
      <c r="F1253" s="156" t="s">
        <v>4085</v>
      </c>
      <c r="G1253" s="178">
        <f>VLOOKUP('LP Model'!F1253,DATA!$A$5:$C$3656,3,FALSE)</f>
        <v>750</v>
      </c>
      <c r="H1253" s="35">
        <v>1</v>
      </c>
      <c r="J1253" s="2">
        <v>1</v>
      </c>
      <c r="AL1253" s="36"/>
    </row>
    <row r="1254" spans="3:38" x14ac:dyDescent="0.2">
      <c r="C1254" s="291"/>
      <c r="D1254" s="251"/>
      <c r="E1254" s="140">
        <v>0</v>
      </c>
      <c r="F1254" s="156" t="s">
        <v>4087</v>
      </c>
      <c r="G1254" s="178">
        <f>VLOOKUP('LP Model'!F1254,DATA!$A$5:$C$3656,3,FALSE)</f>
        <v>850</v>
      </c>
      <c r="H1254" s="35">
        <v>1</v>
      </c>
      <c r="J1254" s="2">
        <v>1</v>
      </c>
      <c r="AL1254" s="36"/>
    </row>
    <row r="1255" spans="3:38" x14ac:dyDescent="0.2">
      <c r="C1255" s="291"/>
      <c r="D1255" s="251"/>
      <c r="E1255" s="140">
        <v>0</v>
      </c>
      <c r="F1255" s="156" t="s">
        <v>4089</v>
      </c>
      <c r="G1255" s="178">
        <f>VLOOKUP('LP Model'!F1255,DATA!$A$5:$C$3656,3,FALSE)</f>
        <v>800</v>
      </c>
      <c r="H1255" s="35">
        <v>1</v>
      </c>
      <c r="J1255" s="2">
        <v>1</v>
      </c>
      <c r="AL1255" s="36"/>
    </row>
    <row r="1256" spans="3:38" x14ac:dyDescent="0.2">
      <c r="C1256" s="291"/>
      <c r="D1256" s="251"/>
      <c r="E1256" s="140">
        <v>0</v>
      </c>
      <c r="F1256" s="156" t="s">
        <v>4091</v>
      </c>
      <c r="G1256" s="178">
        <f>VLOOKUP('LP Model'!F1256,DATA!$A$5:$C$3656,3,FALSE)</f>
        <v>900</v>
      </c>
      <c r="H1256" s="35">
        <v>1</v>
      </c>
      <c r="J1256" s="2">
        <v>1</v>
      </c>
      <c r="AL1256" s="36"/>
    </row>
    <row r="1257" spans="3:38" x14ac:dyDescent="0.2">
      <c r="C1257" s="291"/>
      <c r="D1257" s="251"/>
      <c r="E1257" s="140">
        <v>0</v>
      </c>
      <c r="F1257" s="156" t="s">
        <v>4093</v>
      </c>
      <c r="G1257" s="178">
        <f>VLOOKUP('LP Model'!F1257,DATA!$A$5:$C$3656,3,FALSE)</f>
        <v>800</v>
      </c>
      <c r="H1257" s="35">
        <v>1</v>
      </c>
      <c r="J1257" s="2">
        <v>1</v>
      </c>
      <c r="AL1257" s="36"/>
    </row>
    <row r="1258" spans="3:38" x14ac:dyDescent="0.2">
      <c r="C1258" s="291"/>
      <c r="D1258" s="251"/>
      <c r="E1258" s="140">
        <v>0</v>
      </c>
      <c r="F1258" s="156" t="s">
        <v>4095</v>
      </c>
      <c r="G1258" s="178">
        <f>VLOOKUP('LP Model'!F1258,DATA!$A$5:$C$3656,3,FALSE)</f>
        <v>850</v>
      </c>
      <c r="H1258" s="35">
        <v>1</v>
      </c>
      <c r="J1258" s="2">
        <v>1</v>
      </c>
      <c r="AL1258" s="36"/>
    </row>
    <row r="1259" spans="3:38" x14ac:dyDescent="0.2">
      <c r="C1259" s="291"/>
      <c r="D1259" s="251"/>
      <c r="E1259" s="140">
        <v>0</v>
      </c>
      <c r="F1259" s="156" t="s">
        <v>4097</v>
      </c>
      <c r="G1259" s="178">
        <f>VLOOKUP('LP Model'!F1259,DATA!$A$5:$C$3656,3,FALSE)</f>
        <v>950</v>
      </c>
      <c r="H1259" s="35">
        <v>1</v>
      </c>
      <c r="J1259" s="2">
        <v>1</v>
      </c>
      <c r="AL1259" s="36"/>
    </row>
    <row r="1260" spans="3:38" x14ac:dyDescent="0.2">
      <c r="C1260" s="291"/>
      <c r="D1260" s="251"/>
      <c r="E1260" s="140">
        <v>0</v>
      </c>
      <c r="F1260" s="156" t="s">
        <v>4099</v>
      </c>
      <c r="G1260" s="178">
        <f>VLOOKUP('LP Model'!F1260,DATA!$A$5:$C$3656,3,FALSE)</f>
        <v>700</v>
      </c>
      <c r="H1260" s="35">
        <v>1</v>
      </c>
      <c r="J1260" s="2">
        <v>1</v>
      </c>
      <c r="AL1260" s="36"/>
    </row>
    <row r="1261" spans="3:38" x14ac:dyDescent="0.2">
      <c r="C1261" s="291"/>
      <c r="D1261" s="251"/>
      <c r="E1261" s="140">
        <v>0</v>
      </c>
      <c r="F1261" s="156" t="s">
        <v>4101</v>
      </c>
      <c r="G1261" s="178">
        <f>VLOOKUP('LP Model'!F1261,DATA!$A$5:$C$3656,3,FALSE)</f>
        <v>800</v>
      </c>
      <c r="H1261" s="35">
        <v>1</v>
      </c>
      <c r="J1261" s="2">
        <v>1</v>
      </c>
      <c r="AL1261" s="36"/>
    </row>
    <row r="1262" spans="3:38" x14ac:dyDescent="0.2">
      <c r="C1262" s="291"/>
      <c r="D1262" s="251"/>
      <c r="E1262" s="140">
        <v>0</v>
      </c>
      <c r="F1262" s="156" t="s">
        <v>4103</v>
      </c>
      <c r="G1262" s="178">
        <f>VLOOKUP('LP Model'!F1262,DATA!$A$5:$C$3656,3,FALSE)</f>
        <v>650</v>
      </c>
      <c r="H1262" s="35">
        <v>1</v>
      </c>
      <c r="J1262" s="2">
        <v>1</v>
      </c>
      <c r="AL1262" s="36"/>
    </row>
    <row r="1263" spans="3:38" x14ac:dyDescent="0.2">
      <c r="C1263" s="291"/>
      <c r="D1263" s="251"/>
      <c r="E1263" s="140">
        <v>0</v>
      </c>
      <c r="F1263" s="156" t="s">
        <v>4105</v>
      </c>
      <c r="G1263" s="178">
        <f>VLOOKUP('LP Model'!F1263,DATA!$A$5:$C$3656,3,FALSE)</f>
        <v>600</v>
      </c>
      <c r="H1263" s="35">
        <v>1</v>
      </c>
      <c r="J1263" s="2">
        <v>1</v>
      </c>
      <c r="AL1263" s="36"/>
    </row>
    <row r="1264" spans="3:38" x14ac:dyDescent="0.2">
      <c r="C1264" s="291"/>
      <c r="D1264" s="251"/>
      <c r="E1264" s="140">
        <v>0</v>
      </c>
      <c r="F1264" s="156" t="s">
        <v>4107</v>
      </c>
      <c r="G1264" s="178">
        <f>VLOOKUP('LP Model'!F1264,DATA!$A$5:$C$3656,3,FALSE)</f>
        <v>570</v>
      </c>
      <c r="H1264" s="35">
        <v>1</v>
      </c>
      <c r="J1264" s="2">
        <v>1</v>
      </c>
      <c r="AL1264" s="36"/>
    </row>
    <row r="1265" spans="3:38" x14ac:dyDescent="0.2">
      <c r="C1265" s="291"/>
      <c r="D1265" s="251"/>
      <c r="E1265" s="140">
        <v>0</v>
      </c>
      <c r="F1265" s="156" t="s">
        <v>4109</v>
      </c>
      <c r="G1265" s="178">
        <f>VLOOKUP('LP Model'!F1265,DATA!$A$5:$C$3656,3,FALSE)</f>
        <v>620</v>
      </c>
      <c r="H1265" s="35">
        <v>1</v>
      </c>
      <c r="J1265" s="2">
        <v>1</v>
      </c>
      <c r="AL1265" s="36"/>
    </row>
    <row r="1266" spans="3:38" x14ac:dyDescent="0.2">
      <c r="C1266" s="291"/>
      <c r="D1266" s="251"/>
      <c r="E1266" s="140">
        <v>0</v>
      </c>
      <c r="F1266" s="156" t="s">
        <v>4111</v>
      </c>
      <c r="G1266" s="178">
        <f>VLOOKUP('LP Model'!F1266,DATA!$A$5:$C$3656,3,FALSE)</f>
        <v>650</v>
      </c>
      <c r="H1266" s="35">
        <v>1</v>
      </c>
      <c r="J1266" s="2">
        <v>1</v>
      </c>
      <c r="AL1266" s="36"/>
    </row>
    <row r="1267" spans="3:38" x14ac:dyDescent="0.2">
      <c r="C1267" s="291"/>
      <c r="D1267" s="251"/>
      <c r="E1267" s="140">
        <v>0</v>
      </c>
      <c r="F1267" s="156" t="s">
        <v>4113</v>
      </c>
      <c r="G1267" s="178">
        <f>VLOOKUP('LP Model'!F1267,DATA!$A$5:$C$3656,3,FALSE)</f>
        <v>700</v>
      </c>
      <c r="H1267" s="35">
        <v>1</v>
      </c>
      <c r="J1267" s="2">
        <v>1</v>
      </c>
      <c r="AL1267" s="36"/>
    </row>
    <row r="1268" spans="3:38" x14ac:dyDescent="0.2">
      <c r="C1268" s="291"/>
      <c r="D1268" s="251"/>
      <c r="E1268" s="140">
        <v>0</v>
      </c>
      <c r="F1268" s="156" t="s">
        <v>4115</v>
      </c>
      <c r="G1268" s="178">
        <f>VLOOKUP('LP Model'!F1268,DATA!$A$5:$C$3656,3,FALSE)</f>
        <v>800</v>
      </c>
      <c r="H1268" s="35">
        <v>1</v>
      </c>
      <c r="J1268" s="2">
        <v>1</v>
      </c>
      <c r="AL1268" s="36"/>
    </row>
    <row r="1269" spans="3:38" x14ac:dyDescent="0.2">
      <c r="C1269" s="291"/>
      <c r="D1269" s="251"/>
      <c r="E1269" s="140">
        <v>0</v>
      </c>
      <c r="F1269" s="156" t="s">
        <v>4117</v>
      </c>
      <c r="G1269" s="178">
        <f>VLOOKUP('LP Model'!F1269,DATA!$A$5:$C$3656,3,FALSE)</f>
        <v>700</v>
      </c>
      <c r="H1269" s="35">
        <v>1</v>
      </c>
      <c r="J1269" s="2">
        <v>1</v>
      </c>
      <c r="AL1269" s="36"/>
    </row>
    <row r="1270" spans="3:38" x14ac:dyDescent="0.2">
      <c r="C1270" s="291"/>
      <c r="D1270" s="251"/>
      <c r="E1270" s="140">
        <v>0</v>
      </c>
      <c r="F1270" s="156" t="s">
        <v>4119</v>
      </c>
      <c r="G1270" s="178">
        <f>VLOOKUP('LP Model'!F1270,DATA!$A$5:$C$3656,3,FALSE)</f>
        <v>800</v>
      </c>
      <c r="H1270" s="35">
        <v>1</v>
      </c>
      <c r="J1270" s="2">
        <v>1</v>
      </c>
      <c r="AL1270" s="36"/>
    </row>
    <row r="1271" spans="3:38" x14ac:dyDescent="0.2">
      <c r="C1271" s="291"/>
      <c r="D1271" s="251"/>
      <c r="E1271" s="140">
        <v>0</v>
      </c>
      <c r="F1271" s="156" t="s">
        <v>4121</v>
      </c>
      <c r="G1271" s="178">
        <f>VLOOKUP('LP Model'!F1271,DATA!$A$5:$C$3656,3,FALSE)</f>
        <v>750</v>
      </c>
      <c r="H1271" s="35">
        <v>1</v>
      </c>
      <c r="J1271" s="2">
        <v>1</v>
      </c>
      <c r="AL1271" s="36"/>
    </row>
    <row r="1272" spans="3:38" x14ac:dyDescent="0.2">
      <c r="C1272" s="291"/>
      <c r="D1272" s="251"/>
      <c r="E1272" s="140">
        <v>0</v>
      </c>
      <c r="F1272" s="156" t="s">
        <v>4123</v>
      </c>
      <c r="G1272" s="178">
        <f>VLOOKUP('LP Model'!F1272,DATA!$A$5:$C$3656,3,FALSE)</f>
        <v>850</v>
      </c>
      <c r="H1272" s="35">
        <v>1</v>
      </c>
      <c r="J1272" s="2">
        <v>1</v>
      </c>
      <c r="AL1272" s="36"/>
    </row>
    <row r="1273" spans="3:38" x14ac:dyDescent="0.2">
      <c r="C1273" s="291"/>
      <c r="D1273" s="251"/>
      <c r="E1273" s="140">
        <v>0</v>
      </c>
      <c r="F1273" s="156" t="s">
        <v>4125</v>
      </c>
      <c r="G1273" s="178">
        <f>VLOOKUP('LP Model'!F1273,DATA!$A$5:$C$3656,3,FALSE)</f>
        <v>750</v>
      </c>
      <c r="H1273" s="35">
        <v>1</v>
      </c>
      <c r="J1273" s="2">
        <v>1</v>
      </c>
      <c r="AL1273" s="36"/>
    </row>
    <row r="1274" spans="3:38" x14ac:dyDescent="0.2">
      <c r="C1274" s="291"/>
      <c r="D1274" s="251"/>
      <c r="E1274" s="140">
        <v>0</v>
      </c>
      <c r="F1274" s="156" t="s">
        <v>4127</v>
      </c>
      <c r="G1274" s="178">
        <f>VLOOKUP('LP Model'!F1274,DATA!$A$5:$C$3656,3,FALSE)</f>
        <v>800</v>
      </c>
      <c r="H1274" s="35">
        <v>1</v>
      </c>
      <c r="J1274" s="2">
        <v>1</v>
      </c>
      <c r="AL1274" s="36"/>
    </row>
    <row r="1275" spans="3:38" x14ac:dyDescent="0.2">
      <c r="C1275" s="291"/>
      <c r="D1275" s="251"/>
      <c r="E1275" s="140">
        <v>0</v>
      </c>
      <c r="F1275" s="156" t="s">
        <v>4129</v>
      </c>
      <c r="G1275" s="178">
        <f>VLOOKUP('LP Model'!F1275,DATA!$A$5:$C$3656,3,FALSE)</f>
        <v>900</v>
      </c>
      <c r="H1275" s="35">
        <v>1</v>
      </c>
      <c r="J1275" s="2">
        <v>1</v>
      </c>
      <c r="AL1275" s="36"/>
    </row>
    <row r="1276" spans="3:38" x14ac:dyDescent="0.2">
      <c r="C1276" s="291"/>
      <c r="D1276" s="251"/>
      <c r="E1276" s="140">
        <v>0</v>
      </c>
      <c r="F1276" s="156" t="s">
        <v>4131</v>
      </c>
      <c r="G1276" s="178">
        <f>VLOOKUP('LP Model'!F1276,DATA!$A$5:$C$3656,3,FALSE)</f>
        <v>650</v>
      </c>
      <c r="H1276" s="35">
        <v>1</v>
      </c>
      <c r="J1276" s="2">
        <v>1</v>
      </c>
      <c r="AL1276" s="36"/>
    </row>
    <row r="1277" spans="3:38" x14ac:dyDescent="0.2">
      <c r="C1277" s="291"/>
      <c r="D1277" s="251"/>
      <c r="E1277" s="140">
        <v>0</v>
      </c>
      <c r="F1277" s="156" t="s">
        <v>4133</v>
      </c>
      <c r="G1277" s="178">
        <f>VLOOKUP('LP Model'!F1277,DATA!$A$5:$C$3656,3,FALSE)</f>
        <v>750</v>
      </c>
      <c r="H1277" s="35">
        <v>1</v>
      </c>
      <c r="J1277" s="2">
        <v>1</v>
      </c>
      <c r="AL1277" s="36"/>
    </row>
    <row r="1278" spans="3:38" x14ac:dyDescent="0.2">
      <c r="C1278" s="291"/>
      <c r="D1278" s="251"/>
      <c r="E1278" s="140">
        <v>0</v>
      </c>
      <c r="F1278" s="156" t="s">
        <v>4135</v>
      </c>
      <c r="G1278" s="178">
        <f>VLOOKUP('LP Model'!F1278,DATA!$A$5:$C$3656,3,FALSE)</f>
        <v>600</v>
      </c>
      <c r="H1278" s="35">
        <v>1</v>
      </c>
      <c r="J1278" s="2">
        <v>1</v>
      </c>
      <c r="AL1278" s="36"/>
    </row>
    <row r="1279" spans="3:38" x14ac:dyDescent="0.2">
      <c r="C1279" s="291"/>
      <c r="D1279" s="251"/>
      <c r="E1279" s="140">
        <v>0</v>
      </c>
      <c r="F1279" s="156" t="s">
        <v>4137</v>
      </c>
      <c r="G1279" s="178">
        <f>VLOOKUP('LP Model'!F1279,DATA!$A$5:$C$3656,3,FALSE)</f>
        <v>550</v>
      </c>
      <c r="H1279" s="35">
        <v>1</v>
      </c>
      <c r="J1279" s="2">
        <v>1</v>
      </c>
      <c r="AL1279" s="36"/>
    </row>
    <row r="1280" spans="3:38" x14ac:dyDescent="0.2">
      <c r="C1280" s="291"/>
      <c r="D1280" s="251"/>
      <c r="E1280" s="140">
        <v>0</v>
      </c>
      <c r="F1280" s="156" t="s">
        <v>4139</v>
      </c>
      <c r="G1280" s="178">
        <f>VLOOKUP('LP Model'!F1280,DATA!$A$5:$C$3656,3,FALSE)</f>
        <v>520</v>
      </c>
      <c r="H1280" s="35">
        <v>1</v>
      </c>
      <c r="J1280" s="2">
        <v>1</v>
      </c>
      <c r="AL1280" s="36"/>
    </row>
    <row r="1281" spans="3:38" x14ac:dyDescent="0.2">
      <c r="C1281" s="291"/>
      <c r="D1281" s="251"/>
      <c r="E1281" s="140">
        <v>0</v>
      </c>
      <c r="F1281" s="156" t="s">
        <v>4141</v>
      </c>
      <c r="G1281" s="178">
        <f>VLOOKUP('LP Model'!F1281,DATA!$A$5:$C$3656,3,FALSE)</f>
        <v>570</v>
      </c>
      <c r="H1281" s="35">
        <v>1</v>
      </c>
      <c r="J1281" s="2">
        <v>1</v>
      </c>
      <c r="AL1281" s="36"/>
    </row>
    <row r="1282" spans="3:38" x14ac:dyDescent="0.2">
      <c r="C1282" s="291"/>
      <c r="D1282" s="251"/>
      <c r="E1282" s="140">
        <v>0</v>
      </c>
      <c r="F1282" s="156" t="s">
        <v>4143</v>
      </c>
      <c r="G1282" s="178">
        <f>VLOOKUP('LP Model'!F1282,DATA!$A$5:$C$3656,3,FALSE)</f>
        <v>600</v>
      </c>
      <c r="H1282" s="35">
        <v>1</v>
      </c>
      <c r="J1282" s="2">
        <v>1</v>
      </c>
      <c r="AL1282" s="36"/>
    </row>
    <row r="1283" spans="3:38" x14ac:dyDescent="0.2">
      <c r="C1283" s="291"/>
      <c r="D1283" s="251"/>
      <c r="E1283" s="140">
        <v>0</v>
      </c>
      <c r="F1283" s="156" t="s">
        <v>4145</v>
      </c>
      <c r="G1283" s="178">
        <f>VLOOKUP('LP Model'!F1283,DATA!$A$5:$C$3656,3,FALSE)</f>
        <v>600</v>
      </c>
      <c r="H1283" s="35">
        <v>1</v>
      </c>
      <c r="J1283" s="2">
        <v>1</v>
      </c>
      <c r="AL1283" s="36"/>
    </row>
    <row r="1284" spans="3:38" x14ac:dyDescent="0.2">
      <c r="C1284" s="291"/>
      <c r="D1284" s="251"/>
      <c r="E1284" s="140">
        <v>0</v>
      </c>
      <c r="F1284" s="156" t="s">
        <v>4147</v>
      </c>
      <c r="G1284" s="178">
        <f>VLOOKUP('LP Model'!F1284,DATA!$A$5:$C$3656,3,FALSE)</f>
        <v>700</v>
      </c>
      <c r="H1284" s="35">
        <v>1</v>
      </c>
      <c r="J1284" s="2">
        <v>1</v>
      </c>
      <c r="AL1284" s="36"/>
    </row>
    <row r="1285" spans="3:38" x14ac:dyDescent="0.2">
      <c r="C1285" s="291"/>
      <c r="D1285" s="251"/>
      <c r="E1285" s="140">
        <v>0</v>
      </c>
      <c r="F1285" s="156" t="s">
        <v>4149</v>
      </c>
      <c r="G1285" s="178">
        <f>VLOOKUP('LP Model'!F1285,DATA!$A$5:$C$3656,3,FALSE)</f>
        <v>600</v>
      </c>
      <c r="H1285" s="35">
        <v>1</v>
      </c>
      <c r="J1285" s="2">
        <v>1</v>
      </c>
      <c r="AL1285" s="36"/>
    </row>
    <row r="1286" spans="3:38" x14ac:dyDescent="0.2">
      <c r="C1286" s="291"/>
      <c r="D1286" s="251"/>
      <c r="E1286" s="140">
        <v>0</v>
      </c>
      <c r="F1286" s="156" t="s">
        <v>4151</v>
      </c>
      <c r="G1286" s="178">
        <f>VLOOKUP('LP Model'!F1286,DATA!$A$5:$C$3656,3,FALSE)</f>
        <v>700</v>
      </c>
      <c r="H1286" s="35">
        <v>1</v>
      </c>
      <c r="J1286" s="2">
        <v>1</v>
      </c>
      <c r="AL1286" s="36"/>
    </row>
    <row r="1287" spans="3:38" x14ac:dyDescent="0.2">
      <c r="C1287" s="291"/>
      <c r="D1287" s="251"/>
      <c r="E1287" s="140">
        <v>0</v>
      </c>
      <c r="F1287" s="156" t="s">
        <v>4153</v>
      </c>
      <c r="G1287" s="178">
        <f>VLOOKUP('LP Model'!F1287,DATA!$A$5:$C$3656,3,FALSE)</f>
        <v>650</v>
      </c>
      <c r="H1287" s="35">
        <v>1</v>
      </c>
      <c r="J1287" s="2">
        <v>1</v>
      </c>
      <c r="AL1287" s="36"/>
    </row>
    <row r="1288" spans="3:38" x14ac:dyDescent="0.2">
      <c r="C1288" s="291"/>
      <c r="D1288" s="251"/>
      <c r="E1288" s="140">
        <v>0</v>
      </c>
      <c r="F1288" s="156" t="s">
        <v>4155</v>
      </c>
      <c r="G1288" s="178">
        <f>VLOOKUP('LP Model'!F1288,DATA!$A$5:$C$3656,3,FALSE)</f>
        <v>750</v>
      </c>
      <c r="H1288" s="35">
        <v>1</v>
      </c>
      <c r="J1288" s="2">
        <v>1</v>
      </c>
      <c r="AL1288" s="36"/>
    </row>
    <row r="1289" spans="3:38" x14ac:dyDescent="0.2">
      <c r="C1289" s="291"/>
      <c r="D1289" s="251"/>
      <c r="E1289" s="140">
        <v>0</v>
      </c>
      <c r="F1289" s="156" t="s">
        <v>4157</v>
      </c>
      <c r="G1289" s="178">
        <f>VLOOKUP('LP Model'!F1289,DATA!$A$5:$C$3656,3,FALSE)</f>
        <v>650</v>
      </c>
      <c r="H1289" s="35">
        <v>1</v>
      </c>
      <c r="J1289" s="2">
        <v>1</v>
      </c>
      <c r="AL1289" s="36"/>
    </row>
    <row r="1290" spans="3:38" x14ac:dyDescent="0.2">
      <c r="C1290" s="291"/>
      <c r="D1290" s="251"/>
      <c r="E1290" s="140">
        <v>0</v>
      </c>
      <c r="F1290" s="156" t="s">
        <v>4159</v>
      </c>
      <c r="G1290" s="178">
        <f>VLOOKUP('LP Model'!F1290,DATA!$A$5:$C$3656,3,FALSE)</f>
        <v>700</v>
      </c>
      <c r="H1290" s="35">
        <v>1</v>
      </c>
      <c r="J1290" s="2">
        <v>1</v>
      </c>
      <c r="AL1290" s="36"/>
    </row>
    <row r="1291" spans="3:38" x14ac:dyDescent="0.2">
      <c r="C1291" s="291"/>
      <c r="D1291" s="251"/>
      <c r="E1291" s="140">
        <v>0</v>
      </c>
      <c r="F1291" s="156" t="s">
        <v>4161</v>
      </c>
      <c r="G1291" s="178">
        <f>VLOOKUP('LP Model'!F1291,DATA!$A$5:$C$3656,3,FALSE)</f>
        <v>800</v>
      </c>
      <c r="H1291" s="35">
        <v>1</v>
      </c>
      <c r="J1291" s="2">
        <v>1</v>
      </c>
      <c r="AL1291" s="36"/>
    </row>
    <row r="1292" spans="3:38" x14ac:dyDescent="0.2">
      <c r="C1292" s="291"/>
      <c r="D1292" s="251"/>
      <c r="E1292" s="140">
        <v>0</v>
      </c>
      <c r="F1292" s="156" t="s">
        <v>4163</v>
      </c>
      <c r="G1292" s="178">
        <f>VLOOKUP('LP Model'!F1292,DATA!$A$5:$C$3656,3,FALSE)</f>
        <v>550</v>
      </c>
      <c r="H1292" s="35">
        <v>1</v>
      </c>
      <c r="J1292" s="2">
        <v>1</v>
      </c>
      <c r="AL1292" s="36"/>
    </row>
    <row r="1293" spans="3:38" x14ac:dyDescent="0.2">
      <c r="C1293" s="291"/>
      <c r="D1293" s="251"/>
      <c r="E1293" s="140">
        <v>0</v>
      </c>
      <c r="F1293" s="156" t="s">
        <v>4165</v>
      </c>
      <c r="G1293" s="178">
        <f>VLOOKUP('LP Model'!F1293,DATA!$A$5:$C$3656,3,FALSE)</f>
        <v>650</v>
      </c>
      <c r="H1293" s="35">
        <v>1</v>
      </c>
      <c r="J1293" s="2">
        <v>1</v>
      </c>
      <c r="AL1293" s="36"/>
    </row>
    <row r="1294" spans="3:38" x14ac:dyDescent="0.2">
      <c r="C1294" s="291"/>
      <c r="D1294" s="251"/>
      <c r="E1294" s="140">
        <v>0</v>
      </c>
      <c r="F1294" s="156" t="s">
        <v>4167</v>
      </c>
      <c r="G1294" s="178">
        <f>VLOOKUP('LP Model'!F1294,DATA!$A$5:$C$3656,3,FALSE)</f>
        <v>500</v>
      </c>
      <c r="H1294" s="35">
        <v>1</v>
      </c>
      <c r="J1294" s="2">
        <v>1</v>
      </c>
      <c r="AL1294" s="36"/>
    </row>
    <row r="1295" spans="3:38" x14ac:dyDescent="0.2">
      <c r="C1295" s="291"/>
      <c r="D1295" s="251"/>
      <c r="E1295" s="140">
        <v>0</v>
      </c>
      <c r="F1295" s="156" t="s">
        <v>4169</v>
      </c>
      <c r="G1295" s="178">
        <f>VLOOKUP('LP Model'!F1295,DATA!$A$5:$C$3656,3,FALSE)</f>
        <v>450</v>
      </c>
      <c r="H1295" s="35">
        <v>1</v>
      </c>
      <c r="J1295" s="2">
        <v>1</v>
      </c>
      <c r="AL1295" s="36"/>
    </row>
    <row r="1296" spans="3:38" x14ac:dyDescent="0.2">
      <c r="C1296" s="291"/>
      <c r="D1296" s="251"/>
      <c r="E1296" s="140">
        <v>0</v>
      </c>
      <c r="F1296" s="156" t="s">
        <v>4171</v>
      </c>
      <c r="G1296" s="178">
        <f>VLOOKUP('LP Model'!F1296,DATA!$A$5:$C$3656,3,FALSE)</f>
        <v>420</v>
      </c>
      <c r="H1296" s="35">
        <v>1</v>
      </c>
      <c r="J1296" s="2">
        <v>1</v>
      </c>
      <c r="AL1296" s="36"/>
    </row>
    <row r="1297" spans="3:38" x14ac:dyDescent="0.2">
      <c r="C1297" s="291"/>
      <c r="D1297" s="251"/>
      <c r="E1297" s="140">
        <v>0</v>
      </c>
      <c r="F1297" s="156" t="s">
        <v>4173</v>
      </c>
      <c r="G1297" s="178">
        <f>VLOOKUP('LP Model'!F1297,DATA!$A$5:$C$3656,3,FALSE)</f>
        <v>470</v>
      </c>
      <c r="H1297" s="35">
        <v>1</v>
      </c>
      <c r="J1297" s="2">
        <v>1</v>
      </c>
      <c r="AL1297" s="36"/>
    </row>
    <row r="1298" spans="3:38" x14ac:dyDescent="0.2">
      <c r="C1298" s="291"/>
      <c r="D1298" s="251"/>
      <c r="E1298" s="140">
        <v>0</v>
      </c>
      <c r="F1298" s="156" t="s">
        <v>4175</v>
      </c>
      <c r="G1298" s="178">
        <f>VLOOKUP('LP Model'!F1298,DATA!$A$5:$C$3656,3,FALSE)</f>
        <v>500</v>
      </c>
      <c r="H1298" s="35">
        <v>1</v>
      </c>
      <c r="J1298" s="2">
        <v>1</v>
      </c>
      <c r="AL1298" s="36"/>
    </row>
    <row r="1299" spans="3:38" x14ac:dyDescent="0.2">
      <c r="C1299" s="291"/>
      <c r="D1299" s="251"/>
      <c r="E1299" s="140">
        <v>0</v>
      </c>
      <c r="F1299" s="156" t="s">
        <v>4177</v>
      </c>
      <c r="G1299" s="178">
        <f>VLOOKUP('LP Model'!F1299,DATA!$A$5:$C$3656,3,FALSE)</f>
        <v>500</v>
      </c>
      <c r="H1299" s="35">
        <v>1</v>
      </c>
      <c r="J1299" s="2">
        <v>1</v>
      </c>
      <c r="AL1299" s="36"/>
    </row>
    <row r="1300" spans="3:38" x14ac:dyDescent="0.2">
      <c r="C1300" s="291"/>
      <c r="D1300" s="251"/>
      <c r="E1300" s="140">
        <v>0</v>
      </c>
      <c r="F1300" s="156" t="s">
        <v>4179</v>
      </c>
      <c r="G1300" s="178">
        <f>VLOOKUP('LP Model'!F1300,DATA!$A$5:$C$3656,3,FALSE)</f>
        <v>600</v>
      </c>
      <c r="H1300" s="35">
        <v>1</v>
      </c>
      <c r="J1300" s="2">
        <v>1</v>
      </c>
      <c r="AL1300" s="36"/>
    </row>
    <row r="1301" spans="3:38" x14ac:dyDescent="0.2">
      <c r="C1301" s="291"/>
      <c r="D1301" s="251"/>
      <c r="E1301" s="140">
        <v>0</v>
      </c>
      <c r="F1301" s="156" t="s">
        <v>4181</v>
      </c>
      <c r="G1301" s="178">
        <f>VLOOKUP('LP Model'!F1301,DATA!$A$5:$C$3656,3,FALSE)</f>
        <v>500</v>
      </c>
      <c r="H1301" s="35">
        <v>1</v>
      </c>
      <c r="J1301" s="2">
        <v>1</v>
      </c>
      <c r="AL1301" s="36"/>
    </row>
    <row r="1302" spans="3:38" x14ac:dyDescent="0.2">
      <c r="C1302" s="291"/>
      <c r="D1302" s="251"/>
      <c r="E1302" s="140">
        <v>0</v>
      </c>
      <c r="F1302" s="156" t="s">
        <v>4183</v>
      </c>
      <c r="G1302" s="178">
        <f>VLOOKUP('LP Model'!F1302,DATA!$A$5:$C$3656,3,FALSE)</f>
        <v>600</v>
      </c>
      <c r="H1302" s="35">
        <v>1</v>
      </c>
      <c r="J1302" s="2">
        <v>1</v>
      </c>
      <c r="AL1302" s="36"/>
    </row>
    <row r="1303" spans="3:38" x14ac:dyDescent="0.2">
      <c r="C1303" s="291"/>
      <c r="D1303" s="251"/>
      <c r="E1303" s="140">
        <v>0</v>
      </c>
      <c r="F1303" s="156" t="s">
        <v>4185</v>
      </c>
      <c r="G1303" s="178">
        <f>VLOOKUP('LP Model'!F1303,DATA!$A$5:$C$3656,3,FALSE)</f>
        <v>550</v>
      </c>
      <c r="H1303" s="35">
        <v>1</v>
      </c>
      <c r="J1303" s="2">
        <v>1</v>
      </c>
      <c r="AL1303" s="36"/>
    </row>
    <row r="1304" spans="3:38" x14ac:dyDescent="0.2">
      <c r="C1304" s="291"/>
      <c r="D1304" s="251"/>
      <c r="E1304" s="140">
        <v>0</v>
      </c>
      <c r="F1304" s="156" t="s">
        <v>4187</v>
      </c>
      <c r="G1304" s="178">
        <f>VLOOKUP('LP Model'!F1304,DATA!$A$5:$C$3656,3,FALSE)</f>
        <v>650</v>
      </c>
      <c r="H1304" s="35">
        <v>1</v>
      </c>
      <c r="J1304" s="2">
        <v>1</v>
      </c>
      <c r="AL1304" s="36"/>
    </row>
    <row r="1305" spans="3:38" x14ac:dyDescent="0.2">
      <c r="C1305" s="291"/>
      <c r="D1305" s="251"/>
      <c r="E1305" s="140">
        <v>0</v>
      </c>
      <c r="F1305" s="156" t="s">
        <v>4189</v>
      </c>
      <c r="G1305" s="178">
        <f>VLOOKUP('LP Model'!F1305,DATA!$A$5:$C$3656,3,FALSE)</f>
        <v>550</v>
      </c>
      <c r="H1305" s="35">
        <v>1</v>
      </c>
      <c r="J1305" s="2">
        <v>1</v>
      </c>
      <c r="AL1305" s="36"/>
    </row>
    <row r="1306" spans="3:38" x14ac:dyDescent="0.2">
      <c r="C1306" s="291"/>
      <c r="D1306" s="251"/>
      <c r="E1306" s="140">
        <v>0</v>
      </c>
      <c r="F1306" s="156" t="s">
        <v>4191</v>
      </c>
      <c r="G1306" s="178">
        <f>VLOOKUP('LP Model'!F1306,DATA!$A$5:$C$3656,3,FALSE)</f>
        <v>600</v>
      </c>
      <c r="H1306" s="35">
        <v>1</v>
      </c>
      <c r="J1306" s="2">
        <v>1</v>
      </c>
      <c r="AL1306" s="36"/>
    </row>
    <row r="1307" spans="3:38" x14ac:dyDescent="0.2">
      <c r="C1307" s="291"/>
      <c r="D1307" s="251"/>
      <c r="E1307" s="140">
        <v>0</v>
      </c>
      <c r="F1307" s="156" t="s">
        <v>4193</v>
      </c>
      <c r="G1307" s="178">
        <f>VLOOKUP('LP Model'!F1307,DATA!$A$5:$C$3656,3,FALSE)</f>
        <v>700</v>
      </c>
      <c r="H1307" s="35">
        <v>1</v>
      </c>
      <c r="J1307" s="2">
        <v>1</v>
      </c>
      <c r="AL1307" s="36"/>
    </row>
    <row r="1308" spans="3:38" x14ac:dyDescent="0.2">
      <c r="C1308" s="291"/>
      <c r="D1308" s="251"/>
      <c r="E1308" s="140">
        <v>0</v>
      </c>
      <c r="F1308" s="156" t="s">
        <v>4195</v>
      </c>
      <c r="G1308" s="178">
        <f>VLOOKUP('LP Model'!F1308,DATA!$A$5:$C$3656,3,FALSE)</f>
        <v>450</v>
      </c>
      <c r="H1308" s="35">
        <v>1</v>
      </c>
      <c r="J1308" s="2">
        <v>1</v>
      </c>
      <c r="AL1308" s="36"/>
    </row>
    <row r="1309" spans="3:38" x14ac:dyDescent="0.2">
      <c r="C1309" s="291"/>
      <c r="D1309" s="251"/>
      <c r="E1309" s="140">
        <v>0</v>
      </c>
      <c r="F1309" s="156" t="s">
        <v>4197</v>
      </c>
      <c r="G1309" s="178">
        <f>VLOOKUP('LP Model'!F1309,DATA!$A$5:$C$3656,3,FALSE)</f>
        <v>550</v>
      </c>
      <c r="H1309" s="35">
        <v>1</v>
      </c>
      <c r="J1309" s="2">
        <v>1</v>
      </c>
      <c r="AL1309" s="36"/>
    </row>
    <row r="1310" spans="3:38" x14ac:dyDescent="0.2">
      <c r="C1310" s="291"/>
      <c r="D1310" s="251"/>
      <c r="E1310" s="140">
        <v>0</v>
      </c>
      <c r="F1310" s="156" t="s">
        <v>4199</v>
      </c>
      <c r="G1310" s="178">
        <f>VLOOKUP('LP Model'!F1310,DATA!$A$5:$C$3656,3,FALSE)</f>
        <v>400</v>
      </c>
      <c r="H1310" s="35">
        <v>1</v>
      </c>
      <c r="J1310" s="2">
        <v>1</v>
      </c>
      <c r="AL1310" s="36"/>
    </row>
    <row r="1311" spans="3:38" x14ac:dyDescent="0.2">
      <c r="C1311" s="291"/>
      <c r="D1311" s="251"/>
      <c r="E1311" s="140">
        <v>0</v>
      </c>
      <c r="F1311" s="156" t="s">
        <v>4201</v>
      </c>
      <c r="G1311" s="178">
        <f>VLOOKUP('LP Model'!F1311,DATA!$A$5:$C$3656,3,FALSE)</f>
        <v>350</v>
      </c>
      <c r="H1311" s="35">
        <v>1</v>
      </c>
      <c r="J1311" s="2">
        <v>1</v>
      </c>
      <c r="AL1311" s="36"/>
    </row>
    <row r="1312" spans="3:38" x14ac:dyDescent="0.2">
      <c r="C1312" s="291"/>
      <c r="D1312" s="251"/>
      <c r="E1312" s="140">
        <v>0</v>
      </c>
      <c r="F1312" s="156" t="s">
        <v>4203</v>
      </c>
      <c r="G1312" s="178">
        <f>VLOOKUP('LP Model'!F1312,DATA!$A$5:$C$3656,3,FALSE)</f>
        <v>320</v>
      </c>
      <c r="H1312" s="35">
        <v>1</v>
      </c>
      <c r="J1312" s="2">
        <v>1</v>
      </c>
      <c r="AL1312" s="36"/>
    </row>
    <row r="1313" spans="3:38" x14ac:dyDescent="0.2">
      <c r="C1313" s="291"/>
      <c r="D1313" s="251"/>
      <c r="E1313" s="140">
        <v>0</v>
      </c>
      <c r="F1313" s="156" t="s">
        <v>4205</v>
      </c>
      <c r="G1313" s="178">
        <f>VLOOKUP('LP Model'!F1313,DATA!$A$5:$C$3656,3,FALSE)</f>
        <v>370</v>
      </c>
      <c r="H1313" s="35">
        <v>1</v>
      </c>
      <c r="J1313" s="2">
        <v>1</v>
      </c>
      <c r="AL1313" s="36"/>
    </row>
    <row r="1314" spans="3:38" x14ac:dyDescent="0.2">
      <c r="C1314" s="291"/>
      <c r="D1314" s="251"/>
      <c r="E1314" s="140">
        <v>0</v>
      </c>
      <c r="F1314" s="156" t="s">
        <v>4207</v>
      </c>
      <c r="G1314" s="178">
        <f>VLOOKUP('LP Model'!F1314,DATA!$A$5:$C$3656,3,FALSE)</f>
        <v>400</v>
      </c>
      <c r="H1314" s="35">
        <v>1</v>
      </c>
      <c r="J1314" s="2">
        <v>1</v>
      </c>
      <c r="AL1314" s="36"/>
    </row>
    <row r="1315" spans="3:38" x14ac:dyDescent="0.2">
      <c r="C1315" s="291"/>
      <c r="D1315" s="251"/>
      <c r="E1315" s="140">
        <v>0</v>
      </c>
      <c r="F1315" s="173" t="s">
        <v>5389</v>
      </c>
      <c r="G1315" s="178">
        <f>VLOOKUP('LP Model'!F1315,DATA!$A$5:$C$3656,3,FALSE)</f>
        <v>420</v>
      </c>
      <c r="H1315" s="35">
        <v>1</v>
      </c>
      <c r="J1315" s="2">
        <v>1</v>
      </c>
      <c r="AL1315" s="36"/>
    </row>
    <row r="1316" spans="3:38" x14ac:dyDescent="0.2">
      <c r="C1316" s="291"/>
      <c r="D1316" s="251"/>
      <c r="E1316" s="140">
        <v>0</v>
      </c>
      <c r="F1316" s="173" t="s">
        <v>5413</v>
      </c>
      <c r="G1316" s="178">
        <f>VLOOKUP('LP Model'!F1316,DATA!$A$5:$C$3656,3,FALSE)</f>
        <v>450</v>
      </c>
      <c r="H1316" s="35">
        <v>1</v>
      </c>
      <c r="J1316" s="2">
        <v>1</v>
      </c>
      <c r="AL1316" s="36"/>
    </row>
    <row r="1317" spans="3:38" x14ac:dyDescent="0.2">
      <c r="C1317" s="291"/>
      <c r="D1317" s="251"/>
      <c r="E1317" s="140">
        <v>0</v>
      </c>
      <c r="F1317" s="173" t="s">
        <v>5437</v>
      </c>
      <c r="G1317" s="178">
        <f>VLOOKUP('LP Model'!F1317,DATA!$A$5:$C$3656,3,FALSE)</f>
        <v>410</v>
      </c>
      <c r="H1317" s="35">
        <v>1</v>
      </c>
      <c r="J1317" s="2">
        <v>1</v>
      </c>
      <c r="AL1317" s="36"/>
    </row>
    <row r="1318" spans="3:38" x14ac:dyDescent="0.2">
      <c r="C1318" s="291"/>
      <c r="D1318" s="251"/>
      <c r="E1318" s="140">
        <v>0</v>
      </c>
      <c r="F1318" s="173" t="s">
        <v>5461</v>
      </c>
      <c r="G1318" s="178">
        <f>VLOOKUP('LP Model'!F1318,DATA!$A$5:$C$3656,3,FALSE)</f>
        <v>370</v>
      </c>
      <c r="H1318" s="35">
        <v>1</v>
      </c>
      <c r="J1318" s="2">
        <v>1</v>
      </c>
      <c r="AL1318" s="36"/>
    </row>
    <row r="1319" spans="3:38" x14ac:dyDescent="0.2">
      <c r="C1319" s="291"/>
      <c r="D1319" s="251"/>
      <c r="E1319" s="140">
        <v>0</v>
      </c>
      <c r="F1319" s="173" t="s">
        <v>5485</v>
      </c>
      <c r="G1319" s="178">
        <f>VLOOKUP('LP Model'!F1319,DATA!$A$5:$C$3656,3,FALSE)</f>
        <v>420</v>
      </c>
      <c r="H1319" s="35">
        <v>1</v>
      </c>
      <c r="J1319" s="2">
        <v>1</v>
      </c>
      <c r="AL1319" s="36"/>
    </row>
    <row r="1320" spans="3:38" x14ac:dyDescent="0.2">
      <c r="C1320" s="291"/>
      <c r="D1320" s="251"/>
      <c r="E1320" s="140">
        <v>0</v>
      </c>
      <c r="F1320" s="173" t="s">
        <v>5509</v>
      </c>
      <c r="G1320" s="178">
        <f>VLOOKUP('LP Model'!F1320,DATA!$A$5:$C$3656,3,FALSE)</f>
        <v>400</v>
      </c>
      <c r="H1320" s="35">
        <v>1</v>
      </c>
      <c r="J1320" s="2">
        <v>1</v>
      </c>
      <c r="AL1320" s="36"/>
    </row>
    <row r="1321" spans="3:38" x14ac:dyDescent="0.2">
      <c r="C1321" s="291"/>
      <c r="D1321" s="251"/>
      <c r="E1321" s="140">
        <v>0</v>
      </c>
      <c r="F1321" s="173" t="s">
        <v>5533</v>
      </c>
      <c r="G1321" s="178">
        <f>VLOOKUP('LP Model'!F1321,DATA!$A$5:$C$3656,3,FALSE)</f>
        <v>420</v>
      </c>
      <c r="H1321" s="35">
        <v>1</v>
      </c>
      <c r="J1321" s="2">
        <v>1</v>
      </c>
      <c r="AL1321" s="36"/>
    </row>
    <row r="1322" spans="3:38" x14ac:dyDescent="0.2">
      <c r="C1322" s="291"/>
      <c r="D1322" s="251"/>
      <c r="E1322" s="140">
        <v>0</v>
      </c>
      <c r="F1322" s="173" t="s">
        <v>5557</v>
      </c>
      <c r="G1322" s="178">
        <f>VLOOKUP('LP Model'!F1322,DATA!$A$5:$C$3656,3,FALSE)</f>
        <v>450</v>
      </c>
      <c r="H1322" s="35">
        <v>1</v>
      </c>
      <c r="J1322" s="2">
        <v>1</v>
      </c>
      <c r="AL1322" s="36"/>
    </row>
    <row r="1323" spans="3:38" x14ac:dyDescent="0.2">
      <c r="C1323" s="291"/>
      <c r="D1323" s="251"/>
      <c r="E1323" s="140">
        <v>0</v>
      </c>
      <c r="F1323" s="173" t="s">
        <v>5571</v>
      </c>
      <c r="G1323" s="178">
        <f>VLOOKUP('LP Model'!F1323,DATA!$A$5:$C$3656,3,FALSE)</f>
        <v>630</v>
      </c>
      <c r="H1323" s="35">
        <v>1</v>
      </c>
      <c r="J1323" s="2">
        <v>1</v>
      </c>
      <c r="AL1323" s="36"/>
    </row>
    <row r="1324" spans="3:38" x14ac:dyDescent="0.2">
      <c r="C1324" s="291"/>
      <c r="D1324" s="251"/>
      <c r="E1324" s="140">
        <v>0</v>
      </c>
      <c r="F1324" s="173" t="s">
        <v>5573</v>
      </c>
      <c r="G1324" s="178">
        <f>VLOOKUP('LP Model'!F1324,DATA!$A$5:$C$3656,3,FALSE)</f>
        <v>670</v>
      </c>
      <c r="H1324" s="35">
        <v>1</v>
      </c>
      <c r="J1324" s="2">
        <v>1</v>
      </c>
      <c r="AL1324" s="36"/>
    </row>
    <row r="1325" spans="3:38" x14ac:dyDescent="0.2">
      <c r="C1325" s="291"/>
      <c r="D1325" s="251"/>
      <c r="E1325" s="140">
        <v>0</v>
      </c>
      <c r="F1325" s="173" t="s">
        <v>5619</v>
      </c>
      <c r="G1325" s="178">
        <f>VLOOKUP('LP Model'!F1325,DATA!$A$5:$C$3656,3,FALSE)</f>
        <v>580</v>
      </c>
      <c r="H1325" s="35">
        <v>1</v>
      </c>
      <c r="J1325" s="2">
        <v>1</v>
      </c>
      <c r="AL1325" s="36"/>
    </row>
    <row r="1326" spans="3:38" x14ac:dyDescent="0.2">
      <c r="C1326" s="291"/>
      <c r="D1326" s="251"/>
      <c r="E1326" s="140">
        <v>0</v>
      </c>
      <c r="F1326" s="173" t="s">
        <v>5621</v>
      </c>
      <c r="G1326" s="178">
        <f>VLOOKUP('LP Model'!F1326,DATA!$A$5:$C$3656,3,FALSE)</f>
        <v>620</v>
      </c>
      <c r="H1326" s="35">
        <v>1</v>
      </c>
      <c r="J1326" s="2">
        <v>1</v>
      </c>
      <c r="AL1326" s="36"/>
    </row>
    <row r="1327" spans="3:38" x14ac:dyDescent="0.2">
      <c r="C1327" s="291"/>
      <c r="D1327" s="251"/>
      <c r="E1327" s="140">
        <v>0</v>
      </c>
      <c r="F1327" s="173" t="s">
        <v>5666</v>
      </c>
      <c r="G1327" s="178">
        <f>VLOOKUP('LP Model'!F1327,DATA!$A$5:$C$3656,3,FALSE)</f>
        <v>550</v>
      </c>
      <c r="H1327" s="35">
        <v>1</v>
      </c>
      <c r="J1327" s="2">
        <v>1</v>
      </c>
      <c r="AL1327" s="36"/>
    </row>
    <row r="1328" spans="3:38" x14ac:dyDescent="0.2">
      <c r="C1328" s="291"/>
      <c r="D1328" s="251"/>
      <c r="E1328" s="140">
        <v>0</v>
      </c>
      <c r="F1328" s="173" t="s">
        <v>5668</v>
      </c>
      <c r="G1328" s="178">
        <f>VLOOKUP('LP Model'!F1328,DATA!$A$5:$C$3656,3,FALSE)</f>
        <v>590</v>
      </c>
      <c r="H1328" s="35">
        <v>1</v>
      </c>
      <c r="J1328" s="2">
        <v>1</v>
      </c>
      <c r="AL1328" s="36"/>
    </row>
    <row r="1329" spans="3:38" x14ac:dyDescent="0.2">
      <c r="C1329" s="291"/>
      <c r="D1329" s="251"/>
      <c r="E1329" s="140">
        <v>0</v>
      </c>
      <c r="F1329" s="173" t="s">
        <v>5714</v>
      </c>
      <c r="G1329" s="178">
        <f>VLOOKUP('LP Model'!F1329,DATA!$A$5:$C$3656,3,FALSE)</f>
        <v>670</v>
      </c>
      <c r="H1329" s="35">
        <v>1</v>
      </c>
      <c r="J1329" s="2">
        <v>1</v>
      </c>
      <c r="AL1329" s="36"/>
    </row>
    <row r="1330" spans="3:38" x14ac:dyDescent="0.2">
      <c r="C1330" s="291"/>
      <c r="D1330" s="251"/>
      <c r="E1330" s="140">
        <v>0</v>
      </c>
      <c r="F1330" s="173" t="s">
        <v>5716</v>
      </c>
      <c r="G1330" s="178">
        <f>VLOOKUP('LP Model'!F1330,DATA!$A$5:$C$3656,3,FALSE)</f>
        <v>710</v>
      </c>
      <c r="H1330" s="35">
        <v>1</v>
      </c>
      <c r="J1330" s="2">
        <v>1</v>
      </c>
      <c r="AL1330" s="36"/>
    </row>
    <row r="1331" spans="3:38" x14ac:dyDescent="0.2">
      <c r="C1331" s="291"/>
      <c r="D1331" s="251"/>
      <c r="E1331" s="140">
        <v>0</v>
      </c>
      <c r="F1331" s="173" t="s">
        <v>5758</v>
      </c>
      <c r="G1331" s="178">
        <f>VLOOKUP('LP Model'!F1331,DATA!$A$5:$C$3656,3,FALSE)</f>
        <v>520</v>
      </c>
      <c r="H1331" s="35">
        <v>1</v>
      </c>
      <c r="J1331" s="2">
        <v>1</v>
      </c>
      <c r="AL1331" s="36"/>
    </row>
    <row r="1332" spans="3:38" x14ac:dyDescent="0.2">
      <c r="C1332" s="291"/>
      <c r="D1332" s="251"/>
      <c r="E1332" s="140">
        <v>0</v>
      </c>
      <c r="F1332" s="173" t="s">
        <v>5760</v>
      </c>
      <c r="G1332" s="178">
        <f>VLOOKUP('LP Model'!F1332,DATA!$A$5:$C$3656,3,FALSE)</f>
        <v>570</v>
      </c>
      <c r="H1332" s="35">
        <v>1</v>
      </c>
      <c r="J1332" s="2">
        <v>1</v>
      </c>
      <c r="AL1332" s="36"/>
    </row>
    <row r="1333" spans="3:38" x14ac:dyDescent="0.2">
      <c r="C1333" s="291"/>
      <c r="D1333" s="251"/>
      <c r="E1333" s="140">
        <v>0</v>
      </c>
      <c r="F1333" s="173" t="s">
        <v>5775</v>
      </c>
      <c r="G1333" s="178">
        <f>VLOOKUP('LP Model'!F1333,DATA!$A$5:$C$3656,3,FALSE)</f>
        <v>490</v>
      </c>
      <c r="H1333" s="35">
        <v>1</v>
      </c>
      <c r="J1333" s="2">
        <v>1</v>
      </c>
      <c r="AL1333" s="36"/>
    </row>
    <row r="1334" spans="3:38" x14ac:dyDescent="0.2">
      <c r="C1334" s="291"/>
      <c r="D1334" s="251"/>
      <c r="E1334" s="140">
        <v>0</v>
      </c>
      <c r="F1334" s="173" t="s">
        <v>5777</v>
      </c>
      <c r="G1334" s="178">
        <f>VLOOKUP('LP Model'!F1334,DATA!$A$5:$C$3656,3,FALSE)</f>
        <v>540</v>
      </c>
      <c r="H1334" s="35">
        <v>1</v>
      </c>
      <c r="J1334" s="2">
        <v>1</v>
      </c>
      <c r="AL1334" s="36"/>
    </row>
    <row r="1335" spans="3:38" x14ac:dyDescent="0.2">
      <c r="C1335" s="291"/>
      <c r="D1335" s="251"/>
      <c r="E1335" s="140">
        <v>0</v>
      </c>
      <c r="F1335" s="156" t="s">
        <v>5793</v>
      </c>
      <c r="G1335" s="178">
        <f>VLOOKUP('LP Model'!F1335,DATA!$A$5:$C$3656,3,FALSE)</f>
        <v>450</v>
      </c>
      <c r="H1335" s="35">
        <v>1</v>
      </c>
      <c r="J1335" s="2">
        <v>1</v>
      </c>
      <c r="AL1335" s="36"/>
    </row>
    <row r="1336" spans="3:38" x14ac:dyDescent="0.2">
      <c r="C1336" s="291"/>
      <c r="D1336" s="251"/>
      <c r="E1336" s="140">
        <v>0</v>
      </c>
      <c r="F1336" s="156" t="s">
        <v>5795</v>
      </c>
      <c r="G1336" s="178">
        <f>VLOOKUP('LP Model'!F1336,DATA!$A$5:$C$3656,3,FALSE)</f>
        <v>500</v>
      </c>
      <c r="H1336" s="35">
        <v>1</v>
      </c>
      <c r="J1336" s="2">
        <v>1</v>
      </c>
      <c r="AL1336" s="36"/>
    </row>
    <row r="1337" spans="3:38" x14ac:dyDescent="0.2">
      <c r="C1337" s="291"/>
      <c r="D1337" s="251"/>
      <c r="E1337" s="140">
        <v>0</v>
      </c>
      <c r="F1337" s="156" t="s">
        <v>5810</v>
      </c>
      <c r="G1337" s="178">
        <f>VLOOKUP('LP Model'!F1337,DATA!$A$5:$C$3656,3,FALSE)</f>
        <v>550</v>
      </c>
      <c r="H1337" s="35">
        <v>1</v>
      </c>
      <c r="J1337" s="2">
        <v>1</v>
      </c>
      <c r="AL1337" s="36"/>
    </row>
    <row r="1338" spans="3:38" x14ac:dyDescent="0.2">
      <c r="C1338" s="291"/>
      <c r="D1338" s="251"/>
      <c r="E1338" s="140">
        <v>0</v>
      </c>
      <c r="F1338" s="156" t="s">
        <v>5812</v>
      </c>
      <c r="G1338" s="178">
        <f>VLOOKUP('LP Model'!F1338,DATA!$A$5:$C$3656,3,FALSE)</f>
        <v>600</v>
      </c>
      <c r="H1338" s="35">
        <v>1</v>
      </c>
      <c r="J1338" s="2">
        <v>1</v>
      </c>
      <c r="AL1338" s="36"/>
    </row>
    <row r="1339" spans="3:38" x14ac:dyDescent="0.2">
      <c r="C1339" s="291"/>
      <c r="D1339" s="251"/>
      <c r="E1339" s="140">
        <v>0</v>
      </c>
      <c r="F1339" s="156" t="s">
        <v>5828</v>
      </c>
      <c r="G1339" s="178">
        <f>VLOOKUP('LP Model'!F1339,DATA!$A$5:$C$3656,3,FALSE)</f>
        <v>580</v>
      </c>
      <c r="H1339" s="35">
        <v>1</v>
      </c>
      <c r="J1339" s="2">
        <v>1</v>
      </c>
      <c r="AL1339" s="36"/>
    </row>
    <row r="1340" spans="3:38" x14ac:dyDescent="0.2">
      <c r="C1340" s="291"/>
      <c r="D1340" s="251"/>
      <c r="E1340" s="140">
        <v>0</v>
      </c>
      <c r="F1340" s="156" t="s">
        <v>5830</v>
      </c>
      <c r="G1340" s="178">
        <f>VLOOKUP('LP Model'!F1340,DATA!$A$5:$C$3656,3,FALSE)</f>
        <v>630</v>
      </c>
      <c r="H1340" s="35">
        <v>1</v>
      </c>
      <c r="J1340" s="2">
        <v>1</v>
      </c>
      <c r="AL1340" s="36"/>
    </row>
    <row r="1341" spans="3:38" x14ac:dyDescent="0.2">
      <c r="C1341" s="291"/>
      <c r="D1341" s="251"/>
      <c r="E1341" s="140">
        <v>0</v>
      </c>
      <c r="F1341" s="156" t="s">
        <v>5846</v>
      </c>
      <c r="G1341" s="178">
        <f>VLOOKUP('LP Model'!F1341,DATA!$A$5:$C$3656,3,FALSE)</f>
        <v>560</v>
      </c>
      <c r="H1341" s="35">
        <v>1</v>
      </c>
      <c r="J1341" s="2">
        <v>1</v>
      </c>
      <c r="AL1341" s="36"/>
    </row>
    <row r="1342" spans="3:38" x14ac:dyDescent="0.2">
      <c r="C1342" s="291"/>
      <c r="D1342" s="251"/>
      <c r="E1342" s="140">
        <v>0</v>
      </c>
      <c r="F1342" s="156" t="s">
        <v>5848</v>
      </c>
      <c r="G1342" s="178">
        <f>VLOOKUP('LP Model'!F1342,DATA!$A$5:$C$3656,3,FALSE)</f>
        <v>610</v>
      </c>
      <c r="H1342" s="35">
        <v>1</v>
      </c>
      <c r="J1342" s="2">
        <v>1</v>
      </c>
      <c r="AL1342" s="36"/>
    </row>
    <row r="1343" spans="3:38" x14ac:dyDescent="0.2">
      <c r="C1343" s="291"/>
      <c r="D1343" s="251"/>
      <c r="E1343" s="140">
        <v>0</v>
      </c>
      <c r="F1343" s="156" t="s">
        <v>5864</v>
      </c>
      <c r="G1343" s="178">
        <f>VLOOKUP('LP Model'!F1343,DATA!$A$5:$C$3656,3,FALSE)</f>
        <v>660</v>
      </c>
      <c r="H1343" s="35">
        <v>1</v>
      </c>
      <c r="J1343" s="2">
        <v>1</v>
      </c>
      <c r="AL1343" s="36"/>
    </row>
    <row r="1344" spans="3:38" x14ac:dyDescent="0.2">
      <c r="C1344" s="291"/>
      <c r="D1344" s="251"/>
      <c r="E1344" s="140">
        <v>0</v>
      </c>
      <c r="F1344" s="156" t="s">
        <v>5866</v>
      </c>
      <c r="G1344" s="178">
        <f>VLOOKUP('LP Model'!F1344,DATA!$A$5:$C$3656,3,FALSE)</f>
        <v>710</v>
      </c>
      <c r="H1344" s="35">
        <v>1</v>
      </c>
      <c r="J1344" s="2">
        <v>1</v>
      </c>
      <c r="AL1344" s="36"/>
    </row>
    <row r="1345" spans="3:38" x14ac:dyDescent="0.2">
      <c r="C1345" s="291"/>
      <c r="D1345" s="251"/>
      <c r="E1345" s="140">
        <v>0</v>
      </c>
      <c r="F1345" s="156" t="s">
        <v>5881</v>
      </c>
      <c r="G1345" s="178">
        <f>VLOOKUP('LP Model'!F1345,DATA!$A$5:$C$3656,3,FALSE)</f>
        <v>500</v>
      </c>
      <c r="H1345" s="35">
        <v>1</v>
      </c>
      <c r="J1345" s="2">
        <v>1</v>
      </c>
      <c r="AL1345" s="36"/>
    </row>
    <row r="1346" spans="3:38" ht="17" thickBot="1" x14ac:dyDescent="0.25">
      <c r="C1346" s="291"/>
      <c r="D1346" s="252"/>
      <c r="E1346" s="140">
        <v>0</v>
      </c>
      <c r="F1346" s="156" t="s">
        <v>5883</v>
      </c>
      <c r="G1346" s="178">
        <f>VLOOKUP('LP Model'!F1346,DATA!$A$5:$C$3656,3,FALSE)</f>
        <v>550</v>
      </c>
      <c r="H1346" s="35">
        <v>1</v>
      </c>
      <c r="J1346" s="2">
        <v>1</v>
      </c>
      <c r="AL1346" s="36"/>
    </row>
    <row r="1347" spans="3:38" x14ac:dyDescent="0.2">
      <c r="C1347" s="291"/>
      <c r="D1347" s="250" t="s">
        <v>7276</v>
      </c>
      <c r="E1347" s="140">
        <v>0</v>
      </c>
      <c r="F1347" s="140" t="s">
        <v>59</v>
      </c>
      <c r="G1347" s="178">
        <f>VLOOKUP('LP Model'!F1347,DATA!$A$5:$C$3656,3,FALSE)</f>
        <v>470</v>
      </c>
      <c r="H1347" s="35">
        <v>1</v>
      </c>
      <c r="K1347" s="2">
        <v>1</v>
      </c>
      <c r="AL1347" s="36"/>
    </row>
    <row r="1348" spans="3:38" x14ac:dyDescent="0.2">
      <c r="C1348" s="291"/>
      <c r="D1348" s="251"/>
      <c r="E1348" s="140">
        <v>0</v>
      </c>
      <c r="F1348" s="140" t="s">
        <v>60</v>
      </c>
      <c r="G1348" s="178">
        <f>VLOOKUP('LP Model'!F1348,DATA!$A$5:$C$3656,3,FALSE)</f>
        <v>420</v>
      </c>
      <c r="H1348" s="35">
        <v>1</v>
      </c>
      <c r="K1348" s="2">
        <v>1</v>
      </c>
      <c r="AL1348" s="36"/>
    </row>
    <row r="1349" spans="3:38" x14ac:dyDescent="0.2">
      <c r="C1349" s="291"/>
      <c r="D1349" s="251"/>
      <c r="E1349" s="140">
        <v>0</v>
      </c>
      <c r="F1349" s="140" t="s">
        <v>61</v>
      </c>
      <c r="G1349" s="178">
        <f>VLOOKUP('LP Model'!F1349,DATA!$A$5:$C$3656,3,FALSE)</f>
        <v>620</v>
      </c>
      <c r="H1349" s="35">
        <v>1</v>
      </c>
      <c r="K1349" s="2">
        <v>1</v>
      </c>
      <c r="AL1349" s="36"/>
    </row>
    <row r="1350" spans="3:38" x14ac:dyDescent="0.2">
      <c r="C1350" s="291"/>
      <c r="D1350" s="251"/>
      <c r="E1350" s="140">
        <v>0</v>
      </c>
      <c r="F1350" s="140" t="s">
        <v>62</v>
      </c>
      <c r="G1350" s="178">
        <f>VLOOKUP('LP Model'!F1350,DATA!$A$5:$C$3656,3,FALSE)</f>
        <v>420</v>
      </c>
      <c r="H1350" s="35">
        <v>1</v>
      </c>
      <c r="K1350" s="2">
        <v>1</v>
      </c>
      <c r="AL1350" s="36"/>
    </row>
    <row r="1351" spans="3:38" x14ac:dyDescent="0.2">
      <c r="C1351" s="291"/>
      <c r="D1351" s="251"/>
      <c r="E1351" s="140">
        <v>0</v>
      </c>
      <c r="F1351" s="140" t="s">
        <v>63</v>
      </c>
      <c r="G1351" s="178">
        <f>VLOOKUP('LP Model'!F1351,DATA!$A$5:$C$3656,3,FALSE)</f>
        <v>520</v>
      </c>
      <c r="H1351" s="35">
        <v>1</v>
      </c>
      <c r="K1351" s="2">
        <v>1</v>
      </c>
      <c r="AL1351" s="36"/>
    </row>
    <row r="1352" spans="3:38" x14ac:dyDescent="0.2">
      <c r="C1352" s="291"/>
      <c r="D1352" s="251"/>
      <c r="E1352" s="140">
        <v>0</v>
      </c>
      <c r="F1352" s="140" t="s">
        <v>64</v>
      </c>
      <c r="G1352" s="178">
        <f>VLOOKUP('LP Model'!F1352,DATA!$A$5:$C$3656,3,FALSE)</f>
        <v>520</v>
      </c>
      <c r="H1352" s="35">
        <v>1</v>
      </c>
      <c r="K1352" s="2">
        <v>1</v>
      </c>
      <c r="AL1352" s="36"/>
    </row>
    <row r="1353" spans="3:38" x14ac:dyDescent="0.2">
      <c r="C1353" s="291"/>
      <c r="D1353" s="251"/>
      <c r="E1353" s="140">
        <v>0</v>
      </c>
      <c r="F1353" s="140" t="s">
        <v>65</v>
      </c>
      <c r="G1353" s="178">
        <f>VLOOKUP('LP Model'!F1353,DATA!$A$5:$C$3656,3,FALSE)</f>
        <v>620</v>
      </c>
      <c r="H1353" s="35">
        <v>1</v>
      </c>
      <c r="K1353" s="2">
        <v>1</v>
      </c>
      <c r="AL1353" s="36"/>
    </row>
    <row r="1354" spans="3:38" x14ac:dyDescent="0.2">
      <c r="C1354" s="291"/>
      <c r="D1354" s="251"/>
      <c r="E1354" s="140">
        <v>0</v>
      </c>
      <c r="F1354" s="140" t="s">
        <v>66</v>
      </c>
      <c r="G1354" s="178">
        <f>VLOOKUP('LP Model'!F1354,DATA!$A$5:$C$3656,3,FALSE)</f>
        <v>520</v>
      </c>
      <c r="H1354" s="35">
        <v>1</v>
      </c>
      <c r="K1354" s="2">
        <v>1</v>
      </c>
      <c r="AL1354" s="36"/>
    </row>
    <row r="1355" spans="3:38" x14ac:dyDescent="0.2">
      <c r="C1355" s="291"/>
      <c r="D1355" s="251"/>
      <c r="E1355" s="140">
        <v>0</v>
      </c>
      <c r="F1355" s="140" t="s">
        <v>67</v>
      </c>
      <c r="G1355" s="178">
        <f>VLOOKUP('LP Model'!F1355,DATA!$A$5:$C$3656,3,FALSE)</f>
        <v>470</v>
      </c>
      <c r="H1355" s="35">
        <v>1</v>
      </c>
      <c r="K1355" s="2">
        <v>1</v>
      </c>
      <c r="AL1355" s="36"/>
    </row>
    <row r="1356" spans="3:38" x14ac:dyDescent="0.2">
      <c r="C1356" s="291"/>
      <c r="D1356" s="251"/>
      <c r="E1356" s="140">
        <v>0</v>
      </c>
      <c r="F1356" s="140" t="s">
        <v>68</v>
      </c>
      <c r="G1356" s="178">
        <f>VLOOKUP('LP Model'!F1356,DATA!$A$5:$C$3656,3,FALSE)</f>
        <v>670</v>
      </c>
      <c r="H1356" s="35">
        <v>1</v>
      </c>
      <c r="K1356" s="2">
        <v>1</v>
      </c>
      <c r="AL1356" s="36"/>
    </row>
    <row r="1357" spans="3:38" x14ac:dyDescent="0.2">
      <c r="C1357" s="291"/>
      <c r="D1357" s="251"/>
      <c r="E1357" s="140">
        <v>0</v>
      </c>
      <c r="F1357" s="140" t="s">
        <v>69</v>
      </c>
      <c r="G1357" s="178">
        <f>VLOOKUP('LP Model'!F1357,DATA!$A$5:$C$3656,3,FALSE)</f>
        <v>470</v>
      </c>
      <c r="H1357" s="35">
        <v>1</v>
      </c>
      <c r="K1357" s="2">
        <v>1</v>
      </c>
      <c r="AL1357" s="36"/>
    </row>
    <row r="1358" spans="3:38" x14ac:dyDescent="0.2">
      <c r="C1358" s="291"/>
      <c r="D1358" s="251"/>
      <c r="E1358" s="140">
        <v>0</v>
      </c>
      <c r="F1358" s="140" t="s">
        <v>70</v>
      </c>
      <c r="G1358" s="178">
        <f>VLOOKUP('LP Model'!F1358,DATA!$A$5:$C$3656,3,FALSE)</f>
        <v>570</v>
      </c>
      <c r="H1358" s="35">
        <v>1</v>
      </c>
      <c r="K1358" s="2">
        <v>1</v>
      </c>
      <c r="AL1358" s="36"/>
    </row>
    <row r="1359" spans="3:38" x14ac:dyDescent="0.2">
      <c r="C1359" s="291"/>
      <c r="D1359" s="251"/>
      <c r="E1359" s="140">
        <v>0</v>
      </c>
      <c r="F1359" s="140" t="s">
        <v>71</v>
      </c>
      <c r="G1359" s="178">
        <f>VLOOKUP('LP Model'!F1359,DATA!$A$5:$C$3656,3,FALSE)</f>
        <v>570</v>
      </c>
      <c r="H1359" s="35">
        <v>1</v>
      </c>
      <c r="K1359" s="2">
        <v>1</v>
      </c>
      <c r="AL1359" s="36"/>
    </row>
    <row r="1360" spans="3:38" x14ac:dyDescent="0.2">
      <c r="C1360" s="291"/>
      <c r="D1360" s="251"/>
      <c r="E1360" s="140">
        <v>0</v>
      </c>
      <c r="F1360" s="140" t="s">
        <v>72</v>
      </c>
      <c r="G1360" s="178">
        <f>VLOOKUP('LP Model'!F1360,DATA!$A$5:$C$3656,3,FALSE)</f>
        <v>670</v>
      </c>
      <c r="H1360" s="35">
        <v>1</v>
      </c>
      <c r="K1360" s="2">
        <v>1</v>
      </c>
      <c r="AL1360" s="36"/>
    </row>
    <row r="1361" spans="3:38" x14ac:dyDescent="0.2">
      <c r="C1361" s="291"/>
      <c r="D1361" s="251"/>
      <c r="E1361" s="140">
        <v>0</v>
      </c>
      <c r="F1361" s="156" t="s">
        <v>287</v>
      </c>
      <c r="G1361" s="178">
        <f>VLOOKUP('LP Model'!F1361,DATA!$A$5:$C$3656,3,FALSE)</f>
        <v>440</v>
      </c>
      <c r="H1361" s="35">
        <v>1</v>
      </c>
      <c r="K1361" s="2">
        <v>1</v>
      </c>
      <c r="AL1361" s="36"/>
    </row>
    <row r="1362" spans="3:38" x14ac:dyDescent="0.2">
      <c r="C1362" s="291"/>
      <c r="D1362" s="251"/>
      <c r="E1362" s="140">
        <v>0</v>
      </c>
      <c r="F1362" s="156" t="s">
        <v>288</v>
      </c>
      <c r="G1362" s="178">
        <f>VLOOKUP('LP Model'!F1362,DATA!$A$5:$C$3656,3,FALSE)</f>
        <v>410</v>
      </c>
      <c r="H1362" s="35">
        <v>1</v>
      </c>
      <c r="K1362" s="2">
        <v>1</v>
      </c>
      <c r="AL1362" s="36"/>
    </row>
    <row r="1363" spans="3:38" x14ac:dyDescent="0.2">
      <c r="C1363" s="291"/>
      <c r="D1363" s="251"/>
      <c r="E1363" s="140">
        <v>0</v>
      </c>
      <c r="F1363" s="156" t="s">
        <v>289</v>
      </c>
      <c r="G1363" s="178">
        <f>VLOOKUP('LP Model'!F1363,DATA!$A$5:$C$3656,3,FALSE)</f>
        <v>480</v>
      </c>
      <c r="H1363" s="35">
        <v>1</v>
      </c>
      <c r="K1363" s="2">
        <v>1</v>
      </c>
      <c r="AL1363" s="36"/>
    </row>
    <row r="1364" spans="3:38" x14ac:dyDescent="0.2">
      <c r="C1364" s="291"/>
      <c r="D1364" s="251"/>
      <c r="E1364" s="140">
        <v>0</v>
      </c>
      <c r="F1364" s="156" t="s">
        <v>290</v>
      </c>
      <c r="G1364" s="178">
        <f>VLOOKUP('LP Model'!F1364,DATA!$A$5:$C$3656,3,FALSE)</f>
        <v>450</v>
      </c>
      <c r="H1364" s="35">
        <v>1</v>
      </c>
      <c r="K1364" s="2">
        <v>1</v>
      </c>
      <c r="AL1364" s="36"/>
    </row>
    <row r="1365" spans="3:38" x14ac:dyDescent="0.2">
      <c r="C1365" s="291"/>
      <c r="D1365" s="251"/>
      <c r="E1365" s="140">
        <v>0</v>
      </c>
      <c r="F1365" s="156" t="s">
        <v>2941</v>
      </c>
      <c r="G1365" s="178">
        <f>VLOOKUP('LP Model'!F1365,DATA!$A$5:$C$3656,3,FALSE)</f>
        <v>640</v>
      </c>
      <c r="H1365" s="35">
        <v>1</v>
      </c>
      <c r="K1365" s="2">
        <v>1</v>
      </c>
      <c r="AL1365" s="36"/>
    </row>
    <row r="1366" spans="3:38" x14ac:dyDescent="0.2">
      <c r="C1366" s="291"/>
      <c r="D1366" s="251"/>
      <c r="E1366" s="140">
        <v>0</v>
      </c>
      <c r="F1366" s="156" t="s">
        <v>2942</v>
      </c>
      <c r="G1366" s="178">
        <f>VLOOKUP('LP Model'!F1366,DATA!$A$5:$C$3656,3,FALSE)</f>
        <v>600</v>
      </c>
      <c r="H1366" s="35">
        <v>1</v>
      </c>
      <c r="K1366" s="2">
        <v>1</v>
      </c>
      <c r="AL1366" s="36"/>
    </row>
    <row r="1367" spans="3:38" x14ac:dyDescent="0.2">
      <c r="C1367" s="291"/>
      <c r="D1367" s="251"/>
      <c r="E1367" s="140">
        <v>0</v>
      </c>
      <c r="F1367" s="156" t="s">
        <v>2943</v>
      </c>
      <c r="G1367" s="178">
        <f>VLOOKUP('LP Model'!F1367,DATA!$A$5:$C$3656,3,FALSE)</f>
        <v>590</v>
      </c>
      <c r="H1367" s="35">
        <v>1</v>
      </c>
      <c r="K1367" s="2">
        <v>1</v>
      </c>
      <c r="AL1367" s="36"/>
    </row>
    <row r="1368" spans="3:38" x14ac:dyDescent="0.2">
      <c r="C1368" s="291"/>
      <c r="D1368" s="251"/>
      <c r="E1368" s="140">
        <v>0</v>
      </c>
      <c r="F1368" s="156" t="s">
        <v>2944</v>
      </c>
      <c r="G1368" s="178">
        <f>VLOOKUP('LP Model'!F1368,DATA!$A$5:$C$3656,3,FALSE)</f>
        <v>740</v>
      </c>
      <c r="H1368" s="35">
        <v>1</v>
      </c>
      <c r="K1368" s="2">
        <v>1</v>
      </c>
      <c r="AL1368" s="36"/>
    </row>
    <row r="1369" spans="3:38" x14ac:dyDescent="0.2">
      <c r="C1369" s="291"/>
      <c r="D1369" s="251"/>
      <c r="E1369" s="140">
        <v>0</v>
      </c>
      <c r="F1369" s="156" t="s">
        <v>2945</v>
      </c>
      <c r="G1369" s="178">
        <f>VLOOKUP('LP Model'!F1369,DATA!$A$5:$C$3656,3,FALSE)</f>
        <v>840</v>
      </c>
      <c r="H1369" s="35">
        <v>1</v>
      </c>
      <c r="K1369" s="2">
        <v>1</v>
      </c>
      <c r="AL1369" s="36"/>
    </row>
    <row r="1370" spans="3:38" x14ac:dyDescent="0.2">
      <c r="C1370" s="291"/>
      <c r="D1370" s="251"/>
      <c r="E1370" s="140">
        <v>0</v>
      </c>
      <c r="F1370" s="156" t="s">
        <v>2946</v>
      </c>
      <c r="G1370" s="178">
        <f>VLOOKUP('LP Model'!F1370,DATA!$A$5:$C$3656,3,FALSE)</f>
        <v>890</v>
      </c>
      <c r="H1370" s="35">
        <v>1</v>
      </c>
      <c r="K1370" s="2">
        <v>1</v>
      </c>
      <c r="AL1370" s="36"/>
    </row>
    <row r="1371" spans="3:38" x14ac:dyDescent="0.2">
      <c r="C1371" s="291"/>
      <c r="D1371" s="251"/>
      <c r="E1371" s="140">
        <v>0</v>
      </c>
      <c r="F1371" s="156" t="s">
        <v>2947</v>
      </c>
      <c r="G1371" s="178">
        <f>VLOOKUP('LP Model'!F1371,DATA!$A$5:$C$3656,3,FALSE)</f>
        <v>610</v>
      </c>
      <c r="H1371" s="35">
        <v>1</v>
      </c>
      <c r="K1371" s="2">
        <v>1</v>
      </c>
      <c r="AL1371" s="36"/>
    </row>
    <row r="1372" spans="3:38" x14ac:dyDescent="0.2">
      <c r="C1372" s="291"/>
      <c r="D1372" s="251"/>
      <c r="E1372" s="140">
        <v>0</v>
      </c>
      <c r="F1372" s="156" t="s">
        <v>2948</v>
      </c>
      <c r="G1372" s="178">
        <f>VLOOKUP('LP Model'!F1372,DATA!$A$5:$C$3656,3,FALSE)</f>
        <v>630</v>
      </c>
      <c r="H1372" s="35">
        <v>1</v>
      </c>
      <c r="K1372" s="2">
        <v>1</v>
      </c>
      <c r="AL1372" s="36"/>
    </row>
    <row r="1373" spans="3:38" x14ac:dyDescent="0.2">
      <c r="C1373" s="291"/>
      <c r="D1373" s="251"/>
      <c r="E1373" s="140">
        <v>0</v>
      </c>
      <c r="F1373" s="156" t="s">
        <v>2949</v>
      </c>
      <c r="G1373" s="178">
        <f>VLOOKUP('LP Model'!F1373,DATA!$A$5:$C$3656,3,FALSE)</f>
        <v>680</v>
      </c>
      <c r="H1373" s="35">
        <v>1</v>
      </c>
      <c r="K1373" s="2">
        <v>1</v>
      </c>
      <c r="AL1373" s="36"/>
    </row>
    <row r="1374" spans="3:38" x14ac:dyDescent="0.2">
      <c r="C1374" s="291"/>
      <c r="D1374" s="251"/>
      <c r="E1374" s="140">
        <v>0</v>
      </c>
      <c r="F1374" s="156" t="s">
        <v>2950</v>
      </c>
      <c r="G1374" s="178">
        <f>VLOOKUP('LP Model'!F1374,DATA!$A$5:$C$3656,3,FALSE)</f>
        <v>710</v>
      </c>
      <c r="H1374" s="35">
        <v>1</v>
      </c>
      <c r="K1374" s="2">
        <v>1</v>
      </c>
      <c r="AL1374" s="36"/>
    </row>
    <row r="1375" spans="3:38" x14ac:dyDescent="0.2">
      <c r="C1375" s="291"/>
      <c r="D1375" s="251"/>
      <c r="E1375" s="140">
        <v>0</v>
      </c>
      <c r="F1375" s="156" t="s">
        <v>2951</v>
      </c>
      <c r="G1375" s="178">
        <f>VLOOKUP('LP Model'!F1375,DATA!$A$5:$C$3656,3,FALSE)</f>
        <v>740</v>
      </c>
      <c r="H1375" s="35">
        <v>1</v>
      </c>
      <c r="K1375" s="2">
        <v>1</v>
      </c>
      <c r="AL1375" s="36"/>
    </row>
    <row r="1376" spans="3:38" x14ac:dyDescent="0.2">
      <c r="C1376" s="291"/>
      <c r="D1376" s="251"/>
      <c r="E1376" s="140">
        <v>0</v>
      </c>
      <c r="F1376" s="156" t="s">
        <v>2952</v>
      </c>
      <c r="G1376" s="178">
        <f>VLOOKUP('LP Model'!F1376,DATA!$A$5:$C$3656,3,FALSE)</f>
        <v>890</v>
      </c>
      <c r="H1376" s="35">
        <v>1</v>
      </c>
      <c r="K1376" s="2">
        <v>1</v>
      </c>
      <c r="AL1376" s="36"/>
    </row>
    <row r="1377" spans="3:38" x14ac:dyDescent="0.2">
      <c r="C1377" s="291"/>
      <c r="D1377" s="251"/>
      <c r="E1377" s="140">
        <v>0</v>
      </c>
      <c r="F1377" s="156" t="s">
        <v>2953</v>
      </c>
      <c r="G1377" s="178">
        <f>VLOOKUP('LP Model'!F1377,DATA!$A$5:$C$3656,3,FALSE)</f>
        <v>680</v>
      </c>
      <c r="H1377" s="35">
        <v>1</v>
      </c>
      <c r="K1377" s="2">
        <v>1</v>
      </c>
      <c r="AL1377" s="36"/>
    </row>
    <row r="1378" spans="3:38" x14ac:dyDescent="0.2">
      <c r="C1378" s="291"/>
      <c r="D1378" s="251"/>
      <c r="E1378" s="140">
        <v>0</v>
      </c>
      <c r="F1378" s="156" t="s">
        <v>2954</v>
      </c>
      <c r="G1378" s="178">
        <f>VLOOKUP('LP Model'!F1378,DATA!$A$5:$C$3656,3,FALSE)</f>
        <v>710</v>
      </c>
      <c r="H1378" s="35">
        <v>1</v>
      </c>
      <c r="K1378" s="2">
        <v>1</v>
      </c>
      <c r="AL1378" s="36"/>
    </row>
    <row r="1379" spans="3:38" x14ac:dyDescent="0.2">
      <c r="C1379" s="291"/>
      <c r="D1379" s="251"/>
      <c r="E1379" s="140">
        <v>0</v>
      </c>
      <c r="F1379" s="156" t="s">
        <v>2955</v>
      </c>
      <c r="G1379" s="178">
        <f>VLOOKUP('LP Model'!F1379,DATA!$A$5:$C$3656,3,FALSE)</f>
        <v>740</v>
      </c>
      <c r="H1379" s="35">
        <v>1</v>
      </c>
      <c r="K1379" s="2">
        <v>1</v>
      </c>
      <c r="AL1379" s="36"/>
    </row>
    <row r="1380" spans="3:38" x14ac:dyDescent="0.2">
      <c r="C1380" s="291"/>
      <c r="D1380" s="251"/>
      <c r="E1380" s="140">
        <v>0</v>
      </c>
      <c r="F1380" s="156" t="s">
        <v>2956</v>
      </c>
      <c r="G1380" s="178">
        <f>VLOOKUP('LP Model'!F1380,DATA!$A$5:$C$3656,3,FALSE)</f>
        <v>990</v>
      </c>
      <c r="H1380" s="35">
        <v>1</v>
      </c>
      <c r="K1380" s="2">
        <v>1</v>
      </c>
      <c r="AL1380" s="36"/>
    </row>
    <row r="1381" spans="3:38" x14ac:dyDescent="0.2">
      <c r="C1381" s="291"/>
      <c r="D1381" s="251"/>
      <c r="E1381" s="140">
        <v>0</v>
      </c>
      <c r="F1381" s="156" t="s">
        <v>2957</v>
      </c>
      <c r="G1381" s="178">
        <f>VLOOKUP('LP Model'!F1381,DATA!$A$5:$C$3656,3,FALSE)</f>
        <v>760</v>
      </c>
      <c r="H1381" s="35">
        <v>1</v>
      </c>
      <c r="K1381" s="2">
        <v>1</v>
      </c>
      <c r="AL1381" s="36"/>
    </row>
    <row r="1382" spans="3:38" x14ac:dyDescent="0.2">
      <c r="C1382" s="291"/>
      <c r="D1382" s="251"/>
      <c r="E1382" s="140">
        <v>0</v>
      </c>
      <c r="F1382" s="156" t="s">
        <v>2958</v>
      </c>
      <c r="G1382" s="178">
        <f>VLOOKUP('LP Model'!F1382,DATA!$A$5:$C$3656,3,FALSE)</f>
        <v>810</v>
      </c>
      <c r="H1382" s="35">
        <v>1</v>
      </c>
      <c r="K1382" s="2">
        <v>1</v>
      </c>
      <c r="AL1382" s="36"/>
    </row>
    <row r="1383" spans="3:38" x14ac:dyDescent="0.2">
      <c r="C1383" s="291"/>
      <c r="D1383" s="251"/>
      <c r="E1383" s="140">
        <v>0</v>
      </c>
      <c r="F1383" s="156" t="s">
        <v>2959</v>
      </c>
      <c r="G1383" s="178">
        <f>VLOOKUP('LP Model'!F1383,DATA!$A$5:$C$3656,3,FALSE)</f>
        <v>770</v>
      </c>
      <c r="H1383" s="35">
        <v>1</v>
      </c>
      <c r="K1383" s="2">
        <v>1</v>
      </c>
      <c r="AL1383" s="36"/>
    </row>
    <row r="1384" spans="3:38" x14ac:dyDescent="0.2">
      <c r="C1384" s="291"/>
      <c r="D1384" s="251"/>
      <c r="E1384" s="140">
        <v>0</v>
      </c>
      <c r="F1384" s="156" t="s">
        <v>2960</v>
      </c>
      <c r="G1384" s="178">
        <f>VLOOKUP('LP Model'!F1384,DATA!$A$5:$C$3656,3,FALSE)</f>
        <v>820</v>
      </c>
      <c r="H1384" s="35">
        <v>1</v>
      </c>
      <c r="K1384" s="2">
        <v>1</v>
      </c>
      <c r="AL1384" s="36"/>
    </row>
    <row r="1385" spans="3:38" x14ac:dyDescent="0.2">
      <c r="C1385" s="291"/>
      <c r="D1385" s="251"/>
      <c r="E1385" s="140">
        <v>0</v>
      </c>
      <c r="F1385" s="156" t="s">
        <v>2961</v>
      </c>
      <c r="G1385" s="178">
        <f>VLOOKUP('LP Model'!F1385,DATA!$A$5:$C$3656,3,FALSE)</f>
        <v>770</v>
      </c>
      <c r="H1385" s="35">
        <v>1</v>
      </c>
      <c r="K1385" s="2">
        <v>1</v>
      </c>
      <c r="AL1385" s="36"/>
    </row>
    <row r="1386" spans="3:38" x14ac:dyDescent="0.2">
      <c r="C1386" s="291"/>
      <c r="D1386" s="251"/>
      <c r="E1386" s="140">
        <v>0</v>
      </c>
      <c r="F1386" s="156" t="s">
        <v>2962</v>
      </c>
      <c r="G1386" s="178">
        <f>VLOOKUP('LP Model'!F1386,DATA!$A$5:$C$3656,3,FALSE)</f>
        <v>820</v>
      </c>
      <c r="H1386" s="35">
        <v>1</v>
      </c>
      <c r="K1386" s="2">
        <v>1</v>
      </c>
      <c r="AL1386" s="36"/>
    </row>
    <row r="1387" spans="3:38" x14ac:dyDescent="0.2">
      <c r="C1387" s="291"/>
      <c r="D1387" s="251"/>
      <c r="E1387" s="140">
        <v>0</v>
      </c>
      <c r="F1387" s="156" t="s">
        <v>2963</v>
      </c>
      <c r="G1387" s="178">
        <f>VLOOKUP('LP Model'!F1387,DATA!$A$5:$C$3656,3,FALSE)</f>
        <v>760</v>
      </c>
      <c r="H1387" s="35">
        <v>1</v>
      </c>
      <c r="K1387" s="2">
        <v>1</v>
      </c>
      <c r="AL1387" s="36"/>
    </row>
    <row r="1388" spans="3:38" x14ac:dyDescent="0.2">
      <c r="C1388" s="291"/>
      <c r="D1388" s="251"/>
      <c r="E1388" s="140">
        <v>0</v>
      </c>
      <c r="F1388" s="156" t="s">
        <v>2964</v>
      </c>
      <c r="G1388" s="178">
        <f>VLOOKUP('LP Model'!F1388,DATA!$A$5:$C$3656,3,FALSE)</f>
        <v>790</v>
      </c>
      <c r="H1388" s="35">
        <v>1</v>
      </c>
      <c r="K1388" s="2">
        <v>1</v>
      </c>
      <c r="AL1388" s="36"/>
    </row>
    <row r="1389" spans="3:38" x14ac:dyDescent="0.2">
      <c r="C1389" s="291"/>
      <c r="D1389" s="251"/>
      <c r="E1389" s="140">
        <v>0</v>
      </c>
      <c r="F1389" s="156" t="s">
        <v>2965</v>
      </c>
      <c r="G1389" s="178">
        <f>VLOOKUP('LP Model'!F1389,DATA!$A$5:$C$3656,3,FALSE)</f>
        <v>700</v>
      </c>
      <c r="H1389" s="35">
        <v>1</v>
      </c>
      <c r="K1389" s="2">
        <v>1</v>
      </c>
      <c r="AL1389" s="36"/>
    </row>
    <row r="1390" spans="3:38" x14ac:dyDescent="0.2">
      <c r="C1390" s="291"/>
      <c r="D1390" s="251"/>
      <c r="E1390" s="140">
        <v>0</v>
      </c>
      <c r="F1390" s="156" t="s">
        <v>2966</v>
      </c>
      <c r="G1390" s="178">
        <f>VLOOKUP('LP Model'!F1390,DATA!$A$5:$C$3656,3,FALSE)</f>
        <v>650</v>
      </c>
      <c r="H1390" s="35">
        <v>1</v>
      </c>
      <c r="K1390" s="2">
        <v>1</v>
      </c>
      <c r="AL1390" s="36"/>
    </row>
    <row r="1391" spans="3:38" x14ac:dyDescent="0.2">
      <c r="C1391" s="291"/>
      <c r="D1391" s="251"/>
      <c r="E1391" s="140">
        <v>0</v>
      </c>
      <c r="F1391" s="156" t="s">
        <v>2967</v>
      </c>
      <c r="G1391" s="178">
        <f>VLOOKUP('LP Model'!F1391,DATA!$A$5:$C$3656,3,FALSE)</f>
        <v>640</v>
      </c>
      <c r="H1391" s="35">
        <v>1</v>
      </c>
      <c r="K1391" s="2">
        <v>1</v>
      </c>
      <c r="AL1391" s="36"/>
    </row>
    <row r="1392" spans="3:38" x14ac:dyDescent="0.2">
      <c r="C1392" s="291"/>
      <c r="D1392" s="251"/>
      <c r="E1392" s="140">
        <v>0</v>
      </c>
      <c r="F1392" s="156" t="s">
        <v>2968</v>
      </c>
      <c r="G1392" s="178">
        <f>VLOOKUP('LP Model'!F1392,DATA!$A$5:$C$3656,3,FALSE)</f>
        <v>790</v>
      </c>
      <c r="H1392" s="35">
        <v>1</v>
      </c>
      <c r="K1392" s="2">
        <v>1</v>
      </c>
      <c r="AL1392" s="36"/>
    </row>
    <row r="1393" spans="3:38" x14ac:dyDescent="0.2">
      <c r="C1393" s="291"/>
      <c r="D1393" s="251"/>
      <c r="E1393" s="140">
        <v>0</v>
      </c>
      <c r="F1393" s="156" t="s">
        <v>2969</v>
      </c>
      <c r="G1393" s="178">
        <f>VLOOKUP('LP Model'!F1393,DATA!$A$5:$C$3656,3,FALSE)</f>
        <v>890</v>
      </c>
      <c r="H1393" s="35">
        <v>1</v>
      </c>
      <c r="K1393" s="2">
        <v>1</v>
      </c>
      <c r="AL1393" s="36"/>
    </row>
    <row r="1394" spans="3:38" x14ac:dyDescent="0.2">
      <c r="C1394" s="291"/>
      <c r="D1394" s="251"/>
      <c r="E1394" s="140">
        <v>0</v>
      </c>
      <c r="F1394" s="156" t="s">
        <v>2970</v>
      </c>
      <c r="G1394" s="178">
        <f>VLOOKUP('LP Model'!F1394,DATA!$A$5:$C$3656,3,FALSE)</f>
        <v>940</v>
      </c>
      <c r="H1394" s="35">
        <v>1</v>
      </c>
      <c r="K1394" s="2">
        <v>1</v>
      </c>
      <c r="AL1394" s="36"/>
    </row>
    <row r="1395" spans="3:38" x14ac:dyDescent="0.2">
      <c r="C1395" s="291"/>
      <c r="D1395" s="251"/>
      <c r="E1395" s="140">
        <v>0</v>
      </c>
      <c r="F1395" s="156" t="s">
        <v>2971</v>
      </c>
      <c r="G1395" s="178">
        <f>VLOOKUP('LP Model'!F1395,DATA!$A$5:$C$3656,3,FALSE)</f>
        <v>660</v>
      </c>
      <c r="H1395" s="35">
        <v>1</v>
      </c>
      <c r="K1395" s="2">
        <v>1</v>
      </c>
      <c r="AL1395" s="36"/>
    </row>
    <row r="1396" spans="3:38" x14ac:dyDescent="0.2">
      <c r="C1396" s="291"/>
      <c r="D1396" s="251"/>
      <c r="E1396" s="140">
        <v>0</v>
      </c>
      <c r="F1396" s="156" t="s">
        <v>2972</v>
      </c>
      <c r="G1396" s="178">
        <f>VLOOKUP('LP Model'!F1396,DATA!$A$5:$C$3656,3,FALSE)</f>
        <v>680</v>
      </c>
      <c r="H1396" s="35">
        <v>1</v>
      </c>
      <c r="K1396" s="2">
        <v>1</v>
      </c>
      <c r="AL1396" s="36"/>
    </row>
    <row r="1397" spans="3:38" x14ac:dyDescent="0.2">
      <c r="C1397" s="291"/>
      <c r="D1397" s="251"/>
      <c r="E1397" s="140">
        <v>0</v>
      </c>
      <c r="F1397" s="156" t="s">
        <v>2973</v>
      </c>
      <c r="G1397" s="178">
        <f>VLOOKUP('LP Model'!F1397,DATA!$A$5:$C$3656,3,FALSE)</f>
        <v>730</v>
      </c>
      <c r="H1397" s="35">
        <v>1</v>
      </c>
      <c r="K1397" s="2">
        <v>1</v>
      </c>
      <c r="AL1397" s="36"/>
    </row>
    <row r="1398" spans="3:38" x14ac:dyDescent="0.2">
      <c r="C1398" s="291"/>
      <c r="D1398" s="251"/>
      <c r="E1398" s="140">
        <v>0</v>
      </c>
      <c r="F1398" s="156" t="s">
        <v>2974</v>
      </c>
      <c r="G1398" s="178">
        <f>VLOOKUP('LP Model'!F1398,DATA!$A$5:$C$3656,3,FALSE)</f>
        <v>760</v>
      </c>
      <c r="H1398" s="35">
        <v>1</v>
      </c>
      <c r="K1398" s="2">
        <v>1</v>
      </c>
      <c r="AL1398" s="36"/>
    </row>
    <row r="1399" spans="3:38" x14ac:dyDescent="0.2">
      <c r="C1399" s="291"/>
      <c r="D1399" s="251"/>
      <c r="E1399" s="140">
        <v>0</v>
      </c>
      <c r="F1399" s="156" t="s">
        <v>2975</v>
      </c>
      <c r="G1399" s="178">
        <f>VLOOKUP('LP Model'!F1399,DATA!$A$5:$C$3656,3,FALSE)</f>
        <v>790</v>
      </c>
      <c r="H1399" s="35">
        <v>1</v>
      </c>
      <c r="K1399" s="2">
        <v>1</v>
      </c>
      <c r="AL1399" s="36"/>
    </row>
    <row r="1400" spans="3:38" x14ac:dyDescent="0.2">
      <c r="C1400" s="291"/>
      <c r="D1400" s="251"/>
      <c r="E1400" s="140">
        <v>0</v>
      </c>
      <c r="F1400" s="156" t="s">
        <v>2976</v>
      </c>
      <c r="G1400" s="178">
        <f>VLOOKUP('LP Model'!F1400,DATA!$A$5:$C$3656,3,FALSE)</f>
        <v>940</v>
      </c>
      <c r="H1400" s="35">
        <v>1</v>
      </c>
      <c r="K1400" s="2">
        <v>1</v>
      </c>
      <c r="AL1400" s="36"/>
    </row>
    <row r="1401" spans="3:38" x14ac:dyDescent="0.2">
      <c r="C1401" s="291"/>
      <c r="D1401" s="251"/>
      <c r="E1401" s="140">
        <v>0</v>
      </c>
      <c r="F1401" s="156" t="s">
        <v>2977</v>
      </c>
      <c r="G1401" s="178">
        <f>VLOOKUP('LP Model'!F1401,DATA!$A$5:$C$3656,3,FALSE)</f>
        <v>730</v>
      </c>
      <c r="H1401" s="35">
        <v>1</v>
      </c>
      <c r="K1401" s="2">
        <v>1</v>
      </c>
      <c r="AL1401" s="36"/>
    </row>
    <row r="1402" spans="3:38" x14ac:dyDescent="0.2">
      <c r="C1402" s="291"/>
      <c r="D1402" s="251"/>
      <c r="E1402" s="140">
        <v>0</v>
      </c>
      <c r="F1402" s="156" t="s">
        <v>2978</v>
      </c>
      <c r="G1402" s="178">
        <f>VLOOKUP('LP Model'!F1402,DATA!$A$5:$C$3656,3,FALSE)</f>
        <v>760</v>
      </c>
      <c r="H1402" s="35">
        <v>1</v>
      </c>
      <c r="K1402" s="2">
        <v>1</v>
      </c>
      <c r="AL1402" s="36"/>
    </row>
    <row r="1403" spans="3:38" x14ac:dyDescent="0.2">
      <c r="C1403" s="291"/>
      <c r="D1403" s="251"/>
      <c r="E1403" s="140">
        <v>0</v>
      </c>
      <c r="F1403" s="156" t="s">
        <v>2979</v>
      </c>
      <c r="G1403" s="178">
        <f>VLOOKUP('LP Model'!F1403,DATA!$A$5:$C$3656,3,FALSE)</f>
        <v>790</v>
      </c>
      <c r="H1403" s="35">
        <v>1</v>
      </c>
      <c r="K1403" s="2">
        <v>1</v>
      </c>
      <c r="AL1403" s="36"/>
    </row>
    <row r="1404" spans="3:38" x14ac:dyDescent="0.2">
      <c r="C1404" s="291"/>
      <c r="D1404" s="251"/>
      <c r="E1404" s="140">
        <v>0</v>
      </c>
      <c r="F1404" s="156" t="s">
        <v>2980</v>
      </c>
      <c r="G1404" s="178">
        <f>VLOOKUP('LP Model'!F1404,DATA!$A$5:$C$3656,3,FALSE)</f>
        <v>1040</v>
      </c>
      <c r="H1404" s="35">
        <v>1</v>
      </c>
      <c r="K1404" s="2">
        <v>1</v>
      </c>
      <c r="AL1404" s="36"/>
    </row>
    <row r="1405" spans="3:38" x14ac:dyDescent="0.2">
      <c r="C1405" s="291"/>
      <c r="D1405" s="251"/>
      <c r="E1405" s="140">
        <v>0</v>
      </c>
      <c r="F1405" s="156" t="s">
        <v>2981</v>
      </c>
      <c r="G1405" s="178">
        <f>VLOOKUP('LP Model'!F1405,DATA!$A$5:$C$3656,3,FALSE)</f>
        <v>810</v>
      </c>
      <c r="H1405" s="35">
        <v>1</v>
      </c>
      <c r="K1405" s="2">
        <v>1</v>
      </c>
      <c r="AL1405" s="36"/>
    </row>
    <row r="1406" spans="3:38" x14ac:dyDescent="0.2">
      <c r="C1406" s="291"/>
      <c r="D1406" s="251"/>
      <c r="E1406" s="140">
        <v>0</v>
      </c>
      <c r="F1406" s="156" t="s">
        <v>2982</v>
      </c>
      <c r="G1406" s="178">
        <f>VLOOKUP('LP Model'!F1406,DATA!$A$5:$C$3656,3,FALSE)</f>
        <v>860</v>
      </c>
      <c r="H1406" s="35">
        <v>1</v>
      </c>
      <c r="K1406" s="2">
        <v>1</v>
      </c>
      <c r="AL1406" s="36"/>
    </row>
    <row r="1407" spans="3:38" x14ac:dyDescent="0.2">
      <c r="C1407" s="291"/>
      <c r="D1407" s="251"/>
      <c r="E1407" s="140">
        <v>0</v>
      </c>
      <c r="F1407" s="156" t="s">
        <v>2983</v>
      </c>
      <c r="G1407" s="178">
        <f>VLOOKUP('LP Model'!F1407,DATA!$A$5:$C$3656,3,FALSE)</f>
        <v>820</v>
      </c>
      <c r="H1407" s="35">
        <v>1</v>
      </c>
      <c r="K1407" s="2">
        <v>1</v>
      </c>
      <c r="AL1407" s="36"/>
    </row>
    <row r="1408" spans="3:38" x14ac:dyDescent="0.2">
      <c r="C1408" s="291"/>
      <c r="D1408" s="251"/>
      <c r="E1408" s="140">
        <v>0</v>
      </c>
      <c r="F1408" s="156" t="s">
        <v>2984</v>
      </c>
      <c r="G1408" s="178">
        <f>VLOOKUP('LP Model'!F1408,DATA!$A$5:$C$3656,3,FALSE)</f>
        <v>870</v>
      </c>
      <c r="H1408" s="35">
        <v>1</v>
      </c>
      <c r="K1408" s="2">
        <v>1</v>
      </c>
      <c r="AL1408" s="36"/>
    </row>
    <row r="1409" spans="3:38" x14ac:dyDescent="0.2">
      <c r="C1409" s="291"/>
      <c r="D1409" s="251"/>
      <c r="E1409" s="140">
        <v>0</v>
      </c>
      <c r="F1409" s="156" t="s">
        <v>2985</v>
      </c>
      <c r="G1409" s="178">
        <f>VLOOKUP('LP Model'!F1409,DATA!$A$5:$C$3656,3,FALSE)</f>
        <v>820</v>
      </c>
      <c r="H1409" s="35">
        <v>1</v>
      </c>
      <c r="K1409" s="2">
        <v>1</v>
      </c>
      <c r="AL1409" s="36"/>
    </row>
    <row r="1410" spans="3:38" x14ac:dyDescent="0.2">
      <c r="C1410" s="291"/>
      <c r="D1410" s="251"/>
      <c r="E1410" s="140">
        <v>0</v>
      </c>
      <c r="F1410" s="156" t="s">
        <v>2986</v>
      </c>
      <c r="G1410" s="178">
        <f>VLOOKUP('LP Model'!F1410,DATA!$A$5:$C$3656,3,FALSE)</f>
        <v>870</v>
      </c>
      <c r="H1410" s="35">
        <v>1</v>
      </c>
      <c r="K1410" s="2">
        <v>1</v>
      </c>
      <c r="AL1410" s="36"/>
    </row>
    <row r="1411" spans="3:38" x14ac:dyDescent="0.2">
      <c r="C1411" s="291"/>
      <c r="D1411" s="251"/>
      <c r="E1411" s="140">
        <v>0</v>
      </c>
      <c r="F1411" s="156" t="s">
        <v>2987</v>
      </c>
      <c r="G1411" s="178">
        <f>VLOOKUP('LP Model'!F1411,DATA!$A$5:$C$3656,3,FALSE)</f>
        <v>810</v>
      </c>
      <c r="H1411" s="35">
        <v>1</v>
      </c>
      <c r="K1411" s="2">
        <v>1</v>
      </c>
      <c r="AL1411" s="36"/>
    </row>
    <row r="1412" spans="3:38" x14ac:dyDescent="0.2">
      <c r="C1412" s="291"/>
      <c r="D1412" s="251"/>
      <c r="E1412" s="140">
        <v>0</v>
      </c>
      <c r="F1412" s="156" t="s">
        <v>2988</v>
      </c>
      <c r="G1412" s="178">
        <f>VLOOKUP('LP Model'!F1412,DATA!$A$5:$C$3656,3,FALSE)</f>
        <v>840</v>
      </c>
      <c r="H1412" s="35">
        <v>1</v>
      </c>
      <c r="K1412" s="2">
        <v>1</v>
      </c>
      <c r="AL1412" s="36"/>
    </row>
    <row r="1413" spans="3:38" x14ac:dyDescent="0.2">
      <c r="C1413" s="291"/>
      <c r="D1413" s="251"/>
      <c r="E1413" s="140">
        <v>0</v>
      </c>
      <c r="F1413" s="156" t="s">
        <v>2989</v>
      </c>
      <c r="G1413" s="178">
        <f>VLOOKUP('LP Model'!F1413,DATA!$A$5:$C$3656,3,FALSE)</f>
        <v>570</v>
      </c>
      <c r="H1413" s="35">
        <v>1</v>
      </c>
      <c r="K1413" s="2">
        <v>1</v>
      </c>
      <c r="AL1413" s="36"/>
    </row>
    <row r="1414" spans="3:38" x14ac:dyDescent="0.2">
      <c r="C1414" s="291"/>
      <c r="D1414" s="251"/>
      <c r="E1414" s="140">
        <v>0</v>
      </c>
      <c r="F1414" s="156" t="s">
        <v>2990</v>
      </c>
      <c r="G1414" s="178">
        <f>VLOOKUP('LP Model'!F1414,DATA!$A$5:$C$3656,3,FALSE)</f>
        <v>530</v>
      </c>
      <c r="H1414" s="35">
        <v>1</v>
      </c>
      <c r="K1414" s="2">
        <v>1</v>
      </c>
      <c r="AL1414" s="36"/>
    </row>
    <row r="1415" spans="3:38" x14ac:dyDescent="0.2">
      <c r="C1415" s="291"/>
      <c r="D1415" s="251"/>
      <c r="E1415" s="140">
        <v>0</v>
      </c>
      <c r="F1415" s="156" t="s">
        <v>2991</v>
      </c>
      <c r="G1415" s="178">
        <f>VLOOKUP('LP Model'!F1415,DATA!$A$5:$C$3656,3,FALSE)</f>
        <v>520</v>
      </c>
      <c r="H1415" s="35">
        <v>1</v>
      </c>
      <c r="K1415" s="2">
        <v>1</v>
      </c>
      <c r="AL1415" s="36"/>
    </row>
    <row r="1416" spans="3:38" x14ac:dyDescent="0.2">
      <c r="C1416" s="291"/>
      <c r="D1416" s="251"/>
      <c r="E1416" s="140">
        <v>0</v>
      </c>
      <c r="F1416" s="156" t="s">
        <v>2992</v>
      </c>
      <c r="G1416" s="178">
        <f>VLOOKUP('LP Model'!F1416,DATA!$A$5:$C$3656,3,FALSE)</f>
        <v>670</v>
      </c>
      <c r="H1416" s="35">
        <v>1</v>
      </c>
      <c r="K1416" s="2">
        <v>1</v>
      </c>
      <c r="AL1416" s="36"/>
    </row>
    <row r="1417" spans="3:38" x14ac:dyDescent="0.2">
      <c r="C1417" s="291"/>
      <c r="D1417" s="251"/>
      <c r="E1417" s="140">
        <v>0</v>
      </c>
      <c r="F1417" s="156" t="s">
        <v>2993</v>
      </c>
      <c r="G1417" s="178">
        <f>VLOOKUP('LP Model'!F1417,DATA!$A$5:$C$3656,3,FALSE)</f>
        <v>770</v>
      </c>
      <c r="H1417" s="35">
        <v>1</v>
      </c>
      <c r="K1417" s="2">
        <v>1</v>
      </c>
      <c r="AL1417" s="36"/>
    </row>
    <row r="1418" spans="3:38" x14ac:dyDescent="0.2">
      <c r="C1418" s="291"/>
      <c r="D1418" s="251"/>
      <c r="E1418" s="140">
        <v>0</v>
      </c>
      <c r="F1418" s="156" t="s">
        <v>2994</v>
      </c>
      <c r="G1418" s="178">
        <f>VLOOKUP('LP Model'!F1418,DATA!$A$5:$C$3656,3,FALSE)</f>
        <v>820</v>
      </c>
      <c r="H1418" s="35">
        <v>1</v>
      </c>
      <c r="K1418" s="2">
        <v>1</v>
      </c>
      <c r="AL1418" s="36"/>
    </row>
    <row r="1419" spans="3:38" x14ac:dyDescent="0.2">
      <c r="C1419" s="291"/>
      <c r="D1419" s="251"/>
      <c r="E1419" s="140">
        <v>0</v>
      </c>
      <c r="F1419" s="156" t="s">
        <v>2995</v>
      </c>
      <c r="G1419" s="178">
        <f>VLOOKUP('LP Model'!F1419,DATA!$A$5:$C$3656,3,FALSE)</f>
        <v>540</v>
      </c>
      <c r="H1419" s="35">
        <v>1</v>
      </c>
      <c r="K1419" s="2">
        <v>1</v>
      </c>
      <c r="AL1419" s="36"/>
    </row>
    <row r="1420" spans="3:38" x14ac:dyDescent="0.2">
      <c r="C1420" s="291"/>
      <c r="D1420" s="251"/>
      <c r="E1420" s="140">
        <v>0</v>
      </c>
      <c r="F1420" s="156" t="s">
        <v>2996</v>
      </c>
      <c r="G1420" s="178">
        <f>VLOOKUP('LP Model'!F1420,DATA!$A$5:$C$3656,3,FALSE)</f>
        <v>560</v>
      </c>
      <c r="H1420" s="35">
        <v>1</v>
      </c>
      <c r="K1420" s="2">
        <v>1</v>
      </c>
      <c r="AL1420" s="36"/>
    </row>
    <row r="1421" spans="3:38" x14ac:dyDescent="0.2">
      <c r="C1421" s="291"/>
      <c r="D1421" s="251"/>
      <c r="E1421" s="140">
        <v>0</v>
      </c>
      <c r="F1421" s="156" t="s">
        <v>2997</v>
      </c>
      <c r="G1421" s="178">
        <f>VLOOKUP('LP Model'!F1421,DATA!$A$5:$C$3656,3,FALSE)</f>
        <v>610</v>
      </c>
      <c r="H1421" s="35">
        <v>1</v>
      </c>
      <c r="K1421" s="2">
        <v>1</v>
      </c>
      <c r="AL1421" s="36"/>
    </row>
    <row r="1422" spans="3:38" x14ac:dyDescent="0.2">
      <c r="C1422" s="291"/>
      <c r="D1422" s="251"/>
      <c r="E1422" s="140">
        <v>0</v>
      </c>
      <c r="F1422" s="156" t="s">
        <v>2998</v>
      </c>
      <c r="G1422" s="178">
        <f>VLOOKUP('LP Model'!F1422,DATA!$A$5:$C$3656,3,FALSE)</f>
        <v>640</v>
      </c>
      <c r="H1422" s="35">
        <v>1</v>
      </c>
      <c r="K1422" s="2">
        <v>1</v>
      </c>
      <c r="AL1422" s="36"/>
    </row>
    <row r="1423" spans="3:38" x14ac:dyDescent="0.2">
      <c r="C1423" s="291"/>
      <c r="D1423" s="251"/>
      <c r="E1423" s="140">
        <v>0</v>
      </c>
      <c r="F1423" s="156" t="s">
        <v>2999</v>
      </c>
      <c r="G1423" s="178">
        <f>VLOOKUP('LP Model'!F1423,DATA!$A$5:$C$3656,3,FALSE)</f>
        <v>670</v>
      </c>
      <c r="H1423" s="35">
        <v>1</v>
      </c>
      <c r="K1423" s="2">
        <v>1</v>
      </c>
      <c r="AL1423" s="36"/>
    </row>
    <row r="1424" spans="3:38" x14ac:dyDescent="0.2">
      <c r="C1424" s="291"/>
      <c r="D1424" s="251"/>
      <c r="E1424" s="140">
        <v>0</v>
      </c>
      <c r="F1424" s="156" t="s">
        <v>3000</v>
      </c>
      <c r="G1424" s="178">
        <f>VLOOKUP('LP Model'!F1424,DATA!$A$5:$C$3656,3,FALSE)</f>
        <v>820</v>
      </c>
      <c r="H1424" s="35">
        <v>1</v>
      </c>
      <c r="K1424" s="2">
        <v>1</v>
      </c>
      <c r="AL1424" s="36"/>
    </row>
    <row r="1425" spans="3:38" x14ac:dyDescent="0.2">
      <c r="C1425" s="291"/>
      <c r="D1425" s="251"/>
      <c r="E1425" s="140">
        <v>0</v>
      </c>
      <c r="F1425" s="156" t="s">
        <v>3001</v>
      </c>
      <c r="G1425" s="178">
        <f>VLOOKUP('LP Model'!F1425,DATA!$A$5:$C$3656,3,FALSE)</f>
        <v>610</v>
      </c>
      <c r="H1425" s="35">
        <v>1</v>
      </c>
      <c r="K1425" s="2">
        <v>1</v>
      </c>
      <c r="AL1425" s="36"/>
    </row>
    <row r="1426" spans="3:38" x14ac:dyDescent="0.2">
      <c r="C1426" s="291"/>
      <c r="D1426" s="251"/>
      <c r="E1426" s="140">
        <v>0</v>
      </c>
      <c r="F1426" s="156" t="s">
        <v>3002</v>
      </c>
      <c r="G1426" s="178">
        <f>VLOOKUP('LP Model'!F1426,DATA!$A$5:$C$3656,3,FALSE)</f>
        <v>640</v>
      </c>
      <c r="H1426" s="35">
        <v>1</v>
      </c>
      <c r="K1426" s="2">
        <v>1</v>
      </c>
      <c r="AL1426" s="36"/>
    </row>
    <row r="1427" spans="3:38" x14ac:dyDescent="0.2">
      <c r="C1427" s="291"/>
      <c r="D1427" s="251"/>
      <c r="E1427" s="140">
        <v>0</v>
      </c>
      <c r="F1427" s="156" t="s">
        <v>3003</v>
      </c>
      <c r="G1427" s="178">
        <f>VLOOKUP('LP Model'!F1427,DATA!$A$5:$C$3656,3,FALSE)</f>
        <v>670</v>
      </c>
      <c r="H1427" s="35">
        <v>1</v>
      </c>
      <c r="K1427" s="2">
        <v>1</v>
      </c>
      <c r="AL1427" s="36"/>
    </row>
    <row r="1428" spans="3:38" x14ac:dyDescent="0.2">
      <c r="C1428" s="291"/>
      <c r="D1428" s="251"/>
      <c r="E1428" s="140">
        <v>0</v>
      </c>
      <c r="F1428" s="156" t="s">
        <v>3004</v>
      </c>
      <c r="G1428" s="178">
        <f>VLOOKUP('LP Model'!F1428,DATA!$A$5:$C$3656,3,FALSE)</f>
        <v>920</v>
      </c>
      <c r="H1428" s="35">
        <v>1</v>
      </c>
      <c r="K1428" s="2">
        <v>1</v>
      </c>
      <c r="AL1428" s="36"/>
    </row>
    <row r="1429" spans="3:38" x14ac:dyDescent="0.2">
      <c r="C1429" s="291"/>
      <c r="D1429" s="251"/>
      <c r="E1429" s="140">
        <v>0</v>
      </c>
      <c r="F1429" s="156" t="s">
        <v>3005</v>
      </c>
      <c r="G1429" s="178">
        <f>VLOOKUP('LP Model'!F1429,DATA!$A$5:$C$3656,3,FALSE)</f>
        <v>690</v>
      </c>
      <c r="H1429" s="35">
        <v>1</v>
      </c>
      <c r="K1429" s="2">
        <v>1</v>
      </c>
      <c r="AL1429" s="36"/>
    </row>
    <row r="1430" spans="3:38" x14ac:dyDescent="0.2">
      <c r="C1430" s="291"/>
      <c r="D1430" s="251"/>
      <c r="E1430" s="140">
        <v>0</v>
      </c>
      <c r="F1430" s="156" t="s">
        <v>3006</v>
      </c>
      <c r="G1430" s="178">
        <f>VLOOKUP('LP Model'!F1430,DATA!$A$5:$C$3656,3,FALSE)</f>
        <v>740</v>
      </c>
      <c r="H1430" s="35">
        <v>1</v>
      </c>
      <c r="K1430" s="2">
        <v>1</v>
      </c>
      <c r="AL1430" s="36"/>
    </row>
    <row r="1431" spans="3:38" x14ac:dyDescent="0.2">
      <c r="C1431" s="291"/>
      <c r="D1431" s="251"/>
      <c r="E1431" s="140">
        <v>0</v>
      </c>
      <c r="F1431" s="156" t="s">
        <v>3007</v>
      </c>
      <c r="G1431" s="178">
        <f>VLOOKUP('LP Model'!F1431,DATA!$A$5:$C$3656,3,FALSE)</f>
        <v>700</v>
      </c>
      <c r="H1431" s="35">
        <v>1</v>
      </c>
      <c r="K1431" s="2">
        <v>1</v>
      </c>
      <c r="AL1431" s="36"/>
    </row>
    <row r="1432" spans="3:38" x14ac:dyDescent="0.2">
      <c r="C1432" s="291"/>
      <c r="D1432" s="251"/>
      <c r="E1432" s="140">
        <v>0</v>
      </c>
      <c r="F1432" s="156" t="s">
        <v>3008</v>
      </c>
      <c r="G1432" s="178">
        <f>VLOOKUP('LP Model'!F1432,DATA!$A$5:$C$3656,3,FALSE)</f>
        <v>750</v>
      </c>
      <c r="H1432" s="35">
        <v>1</v>
      </c>
      <c r="K1432" s="2">
        <v>1</v>
      </c>
      <c r="AL1432" s="36"/>
    </row>
    <row r="1433" spans="3:38" x14ac:dyDescent="0.2">
      <c r="C1433" s="291"/>
      <c r="D1433" s="251"/>
      <c r="E1433" s="140">
        <v>0</v>
      </c>
      <c r="F1433" s="156" t="s">
        <v>3009</v>
      </c>
      <c r="G1433" s="178">
        <f>VLOOKUP('LP Model'!F1433,DATA!$A$5:$C$3656,3,FALSE)</f>
        <v>700</v>
      </c>
      <c r="H1433" s="35">
        <v>1</v>
      </c>
      <c r="K1433" s="2">
        <v>1</v>
      </c>
      <c r="AL1433" s="36"/>
    </row>
    <row r="1434" spans="3:38" x14ac:dyDescent="0.2">
      <c r="C1434" s="291"/>
      <c r="D1434" s="251"/>
      <c r="E1434" s="140">
        <v>0</v>
      </c>
      <c r="F1434" s="156" t="s">
        <v>3010</v>
      </c>
      <c r="G1434" s="178">
        <f>VLOOKUP('LP Model'!F1434,DATA!$A$5:$C$3656,3,FALSE)</f>
        <v>750</v>
      </c>
      <c r="H1434" s="35">
        <v>1</v>
      </c>
      <c r="K1434" s="2">
        <v>1</v>
      </c>
      <c r="AL1434" s="36"/>
    </row>
    <row r="1435" spans="3:38" x14ac:dyDescent="0.2">
      <c r="C1435" s="291"/>
      <c r="D1435" s="251"/>
      <c r="E1435" s="140">
        <v>0</v>
      </c>
      <c r="F1435" s="156" t="s">
        <v>3011</v>
      </c>
      <c r="G1435" s="178">
        <f>VLOOKUP('LP Model'!F1435,DATA!$A$5:$C$3656,3,FALSE)</f>
        <v>690</v>
      </c>
      <c r="H1435" s="35">
        <v>1</v>
      </c>
      <c r="K1435" s="2">
        <v>1</v>
      </c>
      <c r="AL1435" s="36"/>
    </row>
    <row r="1436" spans="3:38" x14ac:dyDescent="0.2">
      <c r="C1436" s="291"/>
      <c r="D1436" s="251"/>
      <c r="E1436" s="140">
        <v>0</v>
      </c>
      <c r="F1436" s="156" t="s">
        <v>3012</v>
      </c>
      <c r="G1436" s="178">
        <f>VLOOKUP('LP Model'!F1436,DATA!$A$5:$C$3656,3,FALSE)</f>
        <v>720</v>
      </c>
      <c r="H1436" s="35">
        <v>1</v>
      </c>
      <c r="K1436" s="2">
        <v>1</v>
      </c>
      <c r="AL1436" s="36"/>
    </row>
    <row r="1437" spans="3:38" x14ac:dyDescent="0.2">
      <c r="C1437" s="291"/>
      <c r="D1437" s="251"/>
      <c r="E1437" s="140">
        <v>0</v>
      </c>
      <c r="F1437" s="156" t="s">
        <v>3013</v>
      </c>
      <c r="G1437" s="178">
        <f>VLOOKUP('LP Model'!F1437,DATA!$A$5:$C$3656,3,FALSE)</f>
        <v>600</v>
      </c>
      <c r="H1437" s="35">
        <v>1</v>
      </c>
      <c r="K1437" s="2">
        <v>1</v>
      </c>
      <c r="AL1437" s="36"/>
    </row>
    <row r="1438" spans="3:38" x14ac:dyDescent="0.2">
      <c r="C1438" s="291"/>
      <c r="D1438" s="251"/>
      <c r="E1438" s="140">
        <v>0</v>
      </c>
      <c r="F1438" s="156" t="s">
        <v>3014</v>
      </c>
      <c r="G1438" s="178">
        <f>VLOOKUP('LP Model'!F1438,DATA!$A$5:$C$3656,3,FALSE)</f>
        <v>550</v>
      </c>
      <c r="H1438" s="35">
        <v>1</v>
      </c>
      <c r="K1438" s="2">
        <v>1</v>
      </c>
      <c r="AL1438" s="36"/>
    </row>
    <row r="1439" spans="3:38" x14ac:dyDescent="0.2">
      <c r="C1439" s="291"/>
      <c r="D1439" s="251"/>
      <c r="E1439" s="140">
        <v>0</v>
      </c>
      <c r="F1439" s="156" t="s">
        <v>3015</v>
      </c>
      <c r="G1439" s="178">
        <f>VLOOKUP('LP Model'!F1439,DATA!$A$5:$C$3656,3,FALSE)</f>
        <v>540</v>
      </c>
      <c r="H1439" s="35">
        <v>1</v>
      </c>
      <c r="K1439" s="2">
        <v>1</v>
      </c>
      <c r="AL1439" s="36"/>
    </row>
    <row r="1440" spans="3:38" x14ac:dyDescent="0.2">
      <c r="C1440" s="291"/>
      <c r="D1440" s="251"/>
      <c r="E1440" s="140">
        <v>0</v>
      </c>
      <c r="F1440" s="156" t="s">
        <v>3016</v>
      </c>
      <c r="G1440" s="178">
        <f>VLOOKUP('LP Model'!F1440,DATA!$A$5:$C$3656,3,FALSE)</f>
        <v>690</v>
      </c>
      <c r="H1440" s="35">
        <v>1</v>
      </c>
      <c r="K1440" s="2">
        <v>1</v>
      </c>
      <c r="AL1440" s="36"/>
    </row>
    <row r="1441" spans="3:38" x14ac:dyDescent="0.2">
      <c r="C1441" s="291"/>
      <c r="D1441" s="251"/>
      <c r="E1441" s="140">
        <v>0</v>
      </c>
      <c r="F1441" s="156" t="s">
        <v>3017</v>
      </c>
      <c r="G1441" s="178">
        <f>VLOOKUP('LP Model'!F1441,DATA!$A$5:$C$3656,3,FALSE)</f>
        <v>790</v>
      </c>
      <c r="H1441" s="35">
        <v>1</v>
      </c>
      <c r="K1441" s="2">
        <v>1</v>
      </c>
      <c r="AL1441" s="36"/>
    </row>
    <row r="1442" spans="3:38" x14ac:dyDescent="0.2">
      <c r="C1442" s="291"/>
      <c r="D1442" s="251"/>
      <c r="E1442" s="140">
        <v>0</v>
      </c>
      <c r="F1442" s="156" t="s">
        <v>3018</v>
      </c>
      <c r="G1442" s="178">
        <f>VLOOKUP('LP Model'!F1442,DATA!$A$5:$C$3656,3,FALSE)</f>
        <v>840</v>
      </c>
      <c r="H1442" s="35">
        <v>1</v>
      </c>
      <c r="K1442" s="2">
        <v>1</v>
      </c>
      <c r="AL1442" s="36"/>
    </row>
    <row r="1443" spans="3:38" x14ac:dyDescent="0.2">
      <c r="C1443" s="291"/>
      <c r="D1443" s="251"/>
      <c r="E1443" s="140">
        <v>0</v>
      </c>
      <c r="F1443" s="156" t="s">
        <v>3019</v>
      </c>
      <c r="G1443" s="178">
        <f>VLOOKUP('LP Model'!F1443,DATA!$A$5:$C$3656,3,FALSE)</f>
        <v>560</v>
      </c>
      <c r="H1443" s="35">
        <v>1</v>
      </c>
      <c r="K1443" s="2">
        <v>1</v>
      </c>
      <c r="AL1443" s="36"/>
    </row>
    <row r="1444" spans="3:38" x14ac:dyDescent="0.2">
      <c r="C1444" s="291"/>
      <c r="D1444" s="251"/>
      <c r="E1444" s="140">
        <v>0</v>
      </c>
      <c r="F1444" s="156" t="s">
        <v>3020</v>
      </c>
      <c r="G1444" s="178">
        <f>VLOOKUP('LP Model'!F1444,DATA!$A$5:$C$3656,3,FALSE)</f>
        <v>580</v>
      </c>
      <c r="H1444" s="35">
        <v>1</v>
      </c>
      <c r="K1444" s="2">
        <v>1</v>
      </c>
      <c r="AL1444" s="36"/>
    </row>
    <row r="1445" spans="3:38" x14ac:dyDescent="0.2">
      <c r="C1445" s="291"/>
      <c r="D1445" s="251"/>
      <c r="E1445" s="140">
        <v>0</v>
      </c>
      <c r="F1445" s="156" t="s">
        <v>3021</v>
      </c>
      <c r="G1445" s="178">
        <f>VLOOKUP('LP Model'!F1445,DATA!$A$5:$C$3656,3,FALSE)</f>
        <v>630</v>
      </c>
      <c r="H1445" s="35">
        <v>1</v>
      </c>
      <c r="K1445" s="2">
        <v>1</v>
      </c>
      <c r="AL1445" s="36"/>
    </row>
    <row r="1446" spans="3:38" x14ac:dyDescent="0.2">
      <c r="C1446" s="291"/>
      <c r="D1446" s="251"/>
      <c r="E1446" s="140">
        <v>0</v>
      </c>
      <c r="F1446" s="156" t="s">
        <v>3022</v>
      </c>
      <c r="G1446" s="178">
        <f>VLOOKUP('LP Model'!F1446,DATA!$A$5:$C$3656,3,FALSE)</f>
        <v>660</v>
      </c>
      <c r="H1446" s="35">
        <v>1</v>
      </c>
      <c r="K1446" s="2">
        <v>1</v>
      </c>
      <c r="AL1446" s="36"/>
    </row>
    <row r="1447" spans="3:38" x14ac:dyDescent="0.2">
      <c r="C1447" s="291"/>
      <c r="D1447" s="251"/>
      <c r="E1447" s="140">
        <v>0</v>
      </c>
      <c r="F1447" s="156" t="s">
        <v>3023</v>
      </c>
      <c r="G1447" s="178">
        <f>VLOOKUP('LP Model'!F1447,DATA!$A$5:$C$3656,3,FALSE)</f>
        <v>690</v>
      </c>
      <c r="H1447" s="35">
        <v>1</v>
      </c>
      <c r="K1447" s="2">
        <v>1</v>
      </c>
      <c r="AL1447" s="36"/>
    </row>
    <row r="1448" spans="3:38" x14ac:dyDescent="0.2">
      <c r="C1448" s="291"/>
      <c r="D1448" s="251"/>
      <c r="E1448" s="140">
        <v>0</v>
      </c>
      <c r="F1448" s="156" t="s">
        <v>3024</v>
      </c>
      <c r="G1448" s="178">
        <f>VLOOKUP('LP Model'!F1448,DATA!$A$5:$C$3656,3,FALSE)</f>
        <v>840</v>
      </c>
      <c r="H1448" s="35">
        <v>1</v>
      </c>
      <c r="K1448" s="2">
        <v>1</v>
      </c>
      <c r="AL1448" s="36"/>
    </row>
    <row r="1449" spans="3:38" x14ac:dyDescent="0.2">
      <c r="C1449" s="291"/>
      <c r="D1449" s="251"/>
      <c r="E1449" s="140">
        <v>0</v>
      </c>
      <c r="F1449" s="156" t="s">
        <v>3025</v>
      </c>
      <c r="G1449" s="178">
        <f>VLOOKUP('LP Model'!F1449,DATA!$A$5:$C$3656,3,FALSE)</f>
        <v>630</v>
      </c>
      <c r="H1449" s="35">
        <v>1</v>
      </c>
      <c r="K1449" s="2">
        <v>1</v>
      </c>
      <c r="AL1449" s="36"/>
    </row>
    <row r="1450" spans="3:38" x14ac:dyDescent="0.2">
      <c r="C1450" s="291"/>
      <c r="D1450" s="251"/>
      <c r="E1450" s="140">
        <v>0</v>
      </c>
      <c r="F1450" s="156" t="s">
        <v>3026</v>
      </c>
      <c r="G1450" s="178">
        <f>VLOOKUP('LP Model'!F1450,DATA!$A$5:$C$3656,3,FALSE)</f>
        <v>660</v>
      </c>
      <c r="H1450" s="35">
        <v>1</v>
      </c>
      <c r="K1450" s="2">
        <v>1</v>
      </c>
      <c r="AL1450" s="36"/>
    </row>
    <row r="1451" spans="3:38" x14ac:dyDescent="0.2">
      <c r="C1451" s="291"/>
      <c r="D1451" s="251"/>
      <c r="E1451" s="140">
        <v>0</v>
      </c>
      <c r="F1451" s="156" t="s">
        <v>3027</v>
      </c>
      <c r="G1451" s="178">
        <f>VLOOKUP('LP Model'!F1451,DATA!$A$5:$C$3656,3,FALSE)</f>
        <v>690</v>
      </c>
      <c r="H1451" s="35">
        <v>1</v>
      </c>
      <c r="K1451" s="2">
        <v>1</v>
      </c>
      <c r="AL1451" s="36"/>
    </row>
    <row r="1452" spans="3:38" x14ac:dyDescent="0.2">
      <c r="C1452" s="291"/>
      <c r="D1452" s="251"/>
      <c r="E1452" s="140">
        <v>0</v>
      </c>
      <c r="F1452" s="156" t="s">
        <v>3028</v>
      </c>
      <c r="G1452" s="178">
        <f>VLOOKUP('LP Model'!F1452,DATA!$A$5:$C$3656,3,FALSE)</f>
        <v>940</v>
      </c>
      <c r="H1452" s="35">
        <v>1</v>
      </c>
      <c r="K1452" s="2">
        <v>1</v>
      </c>
      <c r="AL1452" s="36"/>
    </row>
    <row r="1453" spans="3:38" x14ac:dyDescent="0.2">
      <c r="C1453" s="291"/>
      <c r="D1453" s="251"/>
      <c r="E1453" s="140">
        <v>0</v>
      </c>
      <c r="F1453" s="156" t="s">
        <v>3029</v>
      </c>
      <c r="G1453" s="178">
        <f>VLOOKUP('LP Model'!F1453,DATA!$A$5:$C$3656,3,FALSE)</f>
        <v>710</v>
      </c>
      <c r="H1453" s="35">
        <v>1</v>
      </c>
      <c r="K1453" s="2">
        <v>1</v>
      </c>
      <c r="AL1453" s="36"/>
    </row>
    <row r="1454" spans="3:38" x14ac:dyDescent="0.2">
      <c r="C1454" s="291"/>
      <c r="D1454" s="251"/>
      <c r="E1454" s="140">
        <v>0</v>
      </c>
      <c r="F1454" s="156" t="s">
        <v>3030</v>
      </c>
      <c r="G1454" s="178">
        <f>VLOOKUP('LP Model'!F1454,DATA!$A$5:$C$3656,3,FALSE)</f>
        <v>760</v>
      </c>
      <c r="H1454" s="35">
        <v>1</v>
      </c>
      <c r="K1454" s="2">
        <v>1</v>
      </c>
      <c r="AL1454" s="36"/>
    </row>
    <row r="1455" spans="3:38" x14ac:dyDescent="0.2">
      <c r="C1455" s="291"/>
      <c r="D1455" s="251"/>
      <c r="E1455" s="140">
        <v>0</v>
      </c>
      <c r="F1455" s="156" t="s">
        <v>3031</v>
      </c>
      <c r="G1455" s="178">
        <f>VLOOKUP('LP Model'!F1455,DATA!$A$5:$C$3656,3,FALSE)</f>
        <v>720</v>
      </c>
      <c r="H1455" s="35">
        <v>1</v>
      </c>
      <c r="K1455" s="2">
        <v>1</v>
      </c>
      <c r="AL1455" s="36"/>
    </row>
    <row r="1456" spans="3:38" x14ac:dyDescent="0.2">
      <c r="C1456" s="291"/>
      <c r="D1456" s="251"/>
      <c r="E1456" s="140">
        <v>0</v>
      </c>
      <c r="F1456" s="156" t="s">
        <v>3032</v>
      </c>
      <c r="G1456" s="178">
        <f>VLOOKUP('LP Model'!F1456,DATA!$A$5:$C$3656,3,FALSE)</f>
        <v>770</v>
      </c>
      <c r="H1456" s="35">
        <v>1</v>
      </c>
      <c r="K1456" s="2">
        <v>1</v>
      </c>
      <c r="AL1456" s="36"/>
    </row>
    <row r="1457" spans="3:38" x14ac:dyDescent="0.2">
      <c r="C1457" s="291"/>
      <c r="D1457" s="251"/>
      <c r="E1457" s="140">
        <v>0</v>
      </c>
      <c r="F1457" s="156" t="s">
        <v>3033</v>
      </c>
      <c r="G1457" s="178">
        <f>VLOOKUP('LP Model'!F1457,DATA!$A$5:$C$3656,3,FALSE)</f>
        <v>720</v>
      </c>
      <c r="H1457" s="35">
        <v>1</v>
      </c>
      <c r="K1457" s="2">
        <v>1</v>
      </c>
      <c r="AL1457" s="36"/>
    </row>
    <row r="1458" spans="3:38" x14ac:dyDescent="0.2">
      <c r="C1458" s="291"/>
      <c r="D1458" s="251"/>
      <c r="E1458" s="140">
        <v>0</v>
      </c>
      <c r="F1458" s="156" t="s">
        <v>3034</v>
      </c>
      <c r="G1458" s="178">
        <f>VLOOKUP('LP Model'!F1458,DATA!$A$5:$C$3656,3,FALSE)</f>
        <v>770</v>
      </c>
      <c r="H1458" s="35">
        <v>1</v>
      </c>
      <c r="K1458" s="2">
        <v>1</v>
      </c>
      <c r="AL1458" s="36"/>
    </row>
    <row r="1459" spans="3:38" x14ac:dyDescent="0.2">
      <c r="C1459" s="291"/>
      <c r="D1459" s="251"/>
      <c r="E1459" s="140">
        <v>0</v>
      </c>
      <c r="F1459" s="156" t="s">
        <v>3035</v>
      </c>
      <c r="G1459" s="178">
        <f>VLOOKUP('LP Model'!F1459,DATA!$A$5:$C$3656,3,FALSE)</f>
        <v>710</v>
      </c>
      <c r="H1459" s="35">
        <v>1</v>
      </c>
      <c r="K1459" s="2">
        <v>1</v>
      </c>
      <c r="AL1459" s="36"/>
    </row>
    <row r="1460" spans="3:38" x14ac:dyDescent="0.2">
      <c r="C1460" s="291"/>
      <c r="D1460" s="251"/>
      <c r="E1460" s="140">
        <v>0</v>
      </c>
      <c r="F1460" s="156" t="s">
        <v>3036</v>
      </c>
      <c r="G1460" s="178">
        <f>VLOOKUP('LP Model'!F1460,DATA!$A$5:$C$3656,3,FALSE)</f>
        <v>740</v>
      </c>
      <c r="H1460" s="35">
        <v>1</v>
      </c>
      <c r="K1460" s="2">
        <v>1</v>
      </c>
      <c r="AL1460" s="36"/>
    </row>
    <row r="1461" spans="3:38" x14ac:dyDescent="0.2">
      <c r="C1461" s="291"/>
      <c r="D1461" s="251"/>
      <c r="E1461" s="140">
        <v>0</v>
      </c>
      <c r="F1461" s="156" t="s">
        <v>3037</v>
      </c>
      <c r="G1461" s="178">
        <f>VLOOKUP('LP Model'!F1461,DATA!$A$5:$C$3656,3,FALSE)</f>
        <v>640</v>
      </c>
      <c r="H1461" s="35">
        <v>1</v>
      </c>
      <c r="K1461" s="2">
        <v>1</v>
      </c>
      <c r="AL1461" s="36"/>
    </row>
    <row r="1462" spans="3:38" x14ac:dyDescent="0.2">
      <c r="C1462" s="291"/>
      <c r="D1462" s="251"/>
      <c r="E1462" s="140">
        <v>0</v>
      </c>
      <c r="F1462" s="156" t="s">
        <v>3038</v>
      </c>
      <c r="G1462" s="178">
        <f>VLOOKUP('LP Model'!F1462,DATA!$A$5:$C$3656,3,FALSE)</f>
        <v>590</v>
      </c>
      <c r="H1462" s="35">
        <v>1</v>
      </c>
      <c r="K1462" s="2">
        <v>1</v>
      </c>
      <c r="AL1462" s="36"/>
    </row>
    <row r="1463" spans="3:38" x14ac:dyDescent="0.2">
      <c r="C1463" s="291"/>
      <c r="D1463" s="251"/>
      <c r="E1463" s="140">
        <v>0</v>
      </c>
      <c r="F1463" s="156" t="s">
        <v>3039</v>
      </c>
      <c r="G1463" s="178">
        <f>VLOOKUP('LP Model'!F1463,DATA!$A$5:$C$3656,3,FALSE)</f>
        <v>580</v>
      </c>
      <c r="H1463" s="35">
        <v>1</v>
      </c>
      <c r="K1463" s="2">
        <v>1</v>
      </c>
      <c r="AL1463" s="36"/>
    </row>
    <row r="1464" spans="3:38" x14ac:dyDescent="0.2">
      <c r="C1464" s="291"/>
      <c r="D1464" s="251"/>
      <c r="E1464" s="140">
        <v>0</v>
      </c>
      <c r="F1464" s="156" t="s">
        <v>3040</v>
      </c>
      <c r="G1464" s="178">
        <f>VLOOKUP('LP Model'!F1464,DATA!$A$5:$C$3656,3,FALSE)</f>
        <v>730</v>
      </c>
      <c r="H1464" s="35">
        <v>1</v>
      </c>
      <c r="K1464" s="2">
        <v>1</v>
      </c>
      <c r="AL1464" s="36"/>
    </row>
    <row r="1465" spans="3:38" x14ac:dyDescent="0.2">
      <c r="C1465" s="291"/>
      <c r="D1465" s="251"/>
      <c r="E1465" s="140">
        <v>0</v>
      </c>
      <c r="F1465" s="156" t="s">
        <v>3041</v>
      </c>
      <c r="G1465" s="178">
        <f>VLOOKUP('LP Model'!F1465,DATA!$A$5:$C$3656,3,FALSE)</f>
        <v>830</v>
      </c>
      <c r="H1465" s="35">
        <v>1</v>
      </c>
      <c r="K1465" s="2">
        <v>1</v>
      </c>
      <c r="AL1465" s="36"/>
    </row>
    <row r="1466" spans="3:38" x14ac:dyDescent="0.2">
      <c r="C1466" s="291"/>
      <c r="D1466" s="251"/>
      <c r="E1466" s="140">
        <v>0</v>
      </c>
      <c r="F1466" s="156" t="s">
        <v>3042</v>
      </c>
      <c r="G1466" s="178">
        <f>VLOOKUP('LP Model'!F1466,DATA!$A$5:$C$3656,3,FALSE)</f>
        <v>880</v>
      </c>
      <c r="H1466" s="35">
        <v>1</v>
      </c>
      <c r="K1466" s="2">
        <v>1</v>
      </c>
      <c r="AL1466" s="36"/>
    </row>
    <row r="1467" spans="3:38" x14ac:dyDescent="0.2">
      <c r="C1467" s="291"/>
      <c r="D1467" s="251"/>
      <c r="E1467" s="140">
        <v>0</v>
      </c>
      <c r="F1467" s="156" t="s">
        <v>3043</v>
      </c>
      <c r="G1467" s="178">
        <f>VLOOKUP('LP Model'!F1467,DATA!$A$5:$C$3656,3,FALSE)</f>
        <v>600</v>
      </c>
      <c r="H1467" s="35">
        <v>1</v>
      </c>
      <c r="K1467" s="2">
        <v>1</v>
      </c>
      <c r="AL1467" s="36"/>
    </row>
    <row r="1468" spans="3:38" x14ac:dyDescent="0.2">
      <c r="C1468" s="291"/>
      <c r="D1468" s="251"/>
      <c r="E1468" s="140">
        <v>0</v>
      </c>
      <c r="F1468" s="156" t="s">
        <v>3044</v>
      </c>
      <c r="G1468" s="178">
        <f>VLOOKUP('LP Model'!F1468,DATA!$A$5:$C$3656,3,FALSE)</f>
        <v>620</v>
      </c>
      <c r="H1468" s="35">
        <v>1</v>
      </c>
      <c r="K1468" s="2">
        <v>1</v>
      </c>
      <c r="AL1468" s="36"/>
    </row>
    <row r="1469" spans="3:38" x14ac:dyDescent="0.2">
      <c r="C1469" s="291"/>
      <c r="D1469" s="251"/>
      <c r="E1469" s="140">
        <v>0</v>
      </c>
      <c r="F1469" s="156" t="s">
        <v>3045</v>
      </c>
      <c r="G1469" s="178">
        <f>VLOOKUP('LP Model'!F1469,DATA!$A$5:$C$3656,3,FALSE)</f>
        <v>670</v>
      </c>
      <c r="H1469" s="35">
        <v>1</v>
      </c>
      <c r="K1469" s="2">
        <v>1</v>
      </c>
      <c r="AL1469" s="36"/>
    </row>
    <row r="1470" spans="3:38" x14ac:dyDescent="0.2">
      <c r="C1470" s="291"/>
      <c r="D1470" s="251"/>
      <c r="E1470" s="140">
        <v>0</v>
      </c>
      <c r="F1470" s="156" t="s">
        <v>3046</v>
      </c>
      <c r="G1470" s="178">
        <f>VLOOKUP('LP Model'!F1470,DATA!$A$5:$C$3656,3,FALSE)</f>
        <v>700</v>
      </c>
      <c r="H1470" s="35">
        <v>1</v>
      </c>
      <c r="K1470" s="2">
        <v>1</v>
      </c>
      <c r="AL1470" s="36"/>
    </row>
    <row r="1471" spans="3:38" x14ac:dyDescent="0.2">
      <c r="C1471" s="291"/>
      <c r="D1471" s="251"/>
      <c r="E1471" s="140">
        <v>0</v>
      </c>
      <c r="F1471" s="156" t="s">
        <v>3047</v>
      </c>
      <c r="G1471" s="178">
        <f>VLOOKUP('LP Model'!F1471,DATA!$A$5:$C$3656,3,FALSE)</f>
        <v>730</v>
      </c>
      <c r="H1471" s="35">
        <v>1</v>
      </c>
      <c r="K1471" s="2">
        <v>1</v>
      </c>
      <c r="AL1471" s="36"/>
    </row>
    <row r="1472" spans="3:38" x14ac:dyDescent="0.2">
      <c r="C1472" s="291"/>
      <c r="D1472" s="251"/>
      <c r="E1472" s="140">
        <v>0</v>
      </c>
      <c r="F1472" s="156" t="s">
        <v>3048</v>
      </c>
      <c r="G1472" s="178">
        <f>VLOOKUP('LP Model'!F1472,DATA!$A$5:$C$3656,3,FALSE)</f>
        <v>880</v>
      </c>
      <c r="H1472" s="35">
        <v>1</v>
      </c>
      <c r="K1472" s="2">
        <v>1</v>
      </c>
      <c r="AL1472" s="36"/>
    </row>
    <row r="1473" spans="3:38" x14ac:dyDescent="0.2">
      <c r="C1473" s="291"/>
      <c r="D1473" s="251"/>
      <c r="E1473" s="140">
        <v>0</v>
      </c>
      <c r="F1473" s="156" t="s">
        <v>3049</v>
      </c>
      <c r="G1473" s="178">
        <f>VLOOKUP('LP Model'!F1473,DATA!$A$5:$C$3656,3,FALSE)</f>
        <v>670</v>
      </c>
      <c r="H1473" s="35">
        <v>1</v>
      </c>
      <c r="K1473" s="2">
        <v>1</v>
      </c>
      <c r="AL1473" s="36"/>
    </row>
    <row r="1474" spans="3:38" x14ac:dyDescent="0.2">
      <c r="C1474" s="291"/>
      <c r="D1474" s="251"/>
      <c r="E1474" s="140">
        <v>0</v>
      </c>
      <c r="F1474" s="156" t="s">
        <v>3050</v>
      </c>
      <c r="G1474" s="178">
        <f>VLOOKUP('LP Model'!F1474,DATA!$A$5:$C$3656,3,FALSE)</f>
        <v>700</v>
      </c>
      <c r="H1474" s="35">
        <v>1</v>
      </c>
      <c r="K1474" s="2">
        <v>1</v>
      </c>
      <c r="AL1474" s="36"/>
    </row>
    <row r="1475" spans="3:38" x14ac:dyDescent="0.2">
      <c r="C1475" s="291"/>
      <c r="D1475" s="251"/>
      <c r="E1475" s="140">
        <v>0</v>
      </c>
      <c r="F1475" s="156" t="s">
        <v>3051</v>
      </c>
      <c r="G1475" s="178">
        <f>VLOOKUP('LP Model'!F1475,DATA!$A$5:$C$3656,3,FALSE)</f>
        <v>730</v>
      </c>
      <c r="H1475" s="35">
        <v>1</v>
      </c>
      <c r="K1475" s="2">
        <v>1</v>
      </c>
      <c r="AL1475" s="36"/>
    </row>
    <row r="1476" spans="3:38" x14ac:dyDescent="0.2">
      <c r="C1476" s="291"/>
      <c r="D1476" s="251"/>
      <c r="E1476" s="140">
        <v>0</v>
      </c>
      <c r="F1476" s="156" t="s">
        <v>3052</v>
      </c>
      <c r="G1476" s="178">
        <f>VLOOKUP('LP Model'!F1476,DATA!$A$5:$C$3656,3,FALSE)</f>
        <v>980</v>
      </c>
      <c r="H1476" s="35">
        <v>1</v>
      </c>
      <c r="K1476" s="2">
        <v>1</v>
      </c>
      <c r="AL1476" s="36"/>
    </row>
    <row r="1477" spans="3:38" x14ac:dyDescent="0.2">
      <c r="C1477" s="291"/>
      <c r="D1477" s="251"/>
      <c r="E1477" s="140">
        <v>0</v>
      </c>
      <c r="F1477" s="156" t="s">
        <v>3053</v>
      </c>
      <c r="G1477" s="178">
        <f>VLOOKUP('LP Model'!F1477,DATA!$A$5:$C$3656,3,FALSE)</f>
        <v>750</v>
      </c>
      <c r="H1477" s="35">
        <v>1</v>
      </c>
      <c r="K1477" s="2">
        <v>1</v>
      </c>
      <c r="AL1477" s="36"/>
    </row>
    <row r="1478" spans="3:38" x14ac:dyDescent="0.2">
      <c r="C1478" s="291"/>
      <c r="D1478" s="251"/>
      <c r="E1478" s="140">
        <v>0</v>
      </c>
      <c r="F1478" s="156" t="s">
        <v>3054</v>
      </c>
      <c r="G1478" s="178">
        <f>VLOOKUP('LP Model'!F1478,DATA!$A$5:$C$3656,3,FALSE)</f>
        <v>800</v>
      </c>
      <c r="H1478" s="35">
        <v>1</v>
      </c>
      <c r="K1478" s="2">
        <v>1</v>
      </c>
      <c r="AL1478" s="36"/>
    </row>
    <row r="1479" spans="3:38" x14ac:dyDescent="0.2">
      <c r="C1479" s="291"/>
      <c r="D1479" s="251"/>
      <c r="E1479" s="140">
        <v>0</v>
      </c>
      <c r="F1479" s="156" t="s">
        <v>3055</v>
      </c>
      <c r="G1479" s="178">
        <f>VLOOKUP('LP Model'!F1479,DATA!$A$5:$C$3656,3,FALSE)</f>
        <v>760</v>
      </c>
      <c r="H1479" s="35">
        <v>1</v>
      </c>
      <c r="K1479" s="2">
        <v>1</v>
      </c>
      <c r="AL1479" s="36"/>
    </row>
    <row r="1480" spans="3:38" x14ac:dyDescent="0.2">
      <c r="C1480" s="291"/>
      <c r="D1480" s="251"/>
      <c r="E1480" s="140">
        <v>0</v>
      </c>
      <c r="F1480" s="156" t="s">
        <v>3056</v>
      </c>
      <c r="G1480" s="178">
        <f>VLOOKUP('LP Model'!F1480,DATA!$A$5:$C$3656,3,FALSE)</f>
        <v>810</v>
      </c>
      <c r="H1480" s="35">
        <v>1</v>
      </c>
      <c r="K1480" s="2">
        <v>1</v>
      </c>
      <c r="AL1480" s="36"/>
    </row>
    <row r="1481" spans="3:38" x14ac:dyDescent="0.2">
      <c r="C1481" s="291"/>
      <c r="D1481" s="251"/>
      <c r="E1481" s="140">
        <v>0</v>
      </c>
      <c r="F1481" s="156" t="s">
        <v>3057</v>
      </c>
      <c r="G1481" s="178">
        <f>VLOOKUP('LP Model'!F1481,DATA!$A$5:$C$3656,3,FALSE)</f>
        <v>760</v>
      </c>
      <c r="H1481" s="35">
        <v>1</v>
      </c>
      <c r="K1481" s="2">
        <v>1</v>
      </c>
      <c r="AL1481" s="36"/>
    </row>
    <row r="1482" spans="3:38" x14ac:dyDescent="0.2">
      <c r="C1482" s="291"/>
      <c r="D1482" s="251"/>
      <c r="E1482" s="140">
        <v>0</v>
      </c>
      <c r="F1482" s="156" t="s">
        <v>3058</v>
      </c>
      <c r="G1482" s="178">
        <f>VLOOKUP('LP Model'!F1482,DATA!$A$5:$C$3656,3,FALSE)</f>
        <v>810</v>
      </c>
      <c r="H1482" s="35">
        <v>1</v>
      </c>
      <c r="K1482" s="2">
        <v>1</v>
      </c>
      <c r="AL1482" s="36"/>
    </row>
    <row r="1483" spans="3:38" x14ac:dyDescent="0.2">
      <c r="C1483" s="291"/>
      <c r="D1483" s="251"/>
      <c r="E1483" s="140">
        <v>0</v>
      </c>
      <c r="F1483" s="156" t="s">
        <v>3059</v>
      </c>
      <c r="G1483" s="178">
        <f>VLOOKUP('LP Model'!F1483,DATA!$A$5:$C$3656,3,FALSE)</f>
        <v>750</v>
      </c>
      <c r="H1483" s="35">
        <v>1</v>
      </c>
      <c r="K1483" s="2">
        <v>1</v>
      </c>
      <c r="AL1483" s="36"/>
    </row>
    <row r="1484" spans="3:38" x14ac:dyDescent="0.2">
      <c r="C1484" s="291"/>
      <c r="D1484" s="251"/>
      <c r="E1484" s="140">
        <v>0</v>
      </c>
      <c r="F1484" s="156" t="s">
        <v>3060</v>
      </c>
      <c r="G1484" s="178">
        <f>VLOOKUP('LP Model'!F1484,DATA!$A$5:$C$3656,3,FALSE)</f>
        <v>780</v>
      </c>
      <c r="H1484" s="35">
        <v>1</v>
      </c>
      <c r="K1484" s="2">
        <v>1</v>
      </c>
      <c r="AL1484" s="36"/>
    </row>
    <row r="1485" spans="3:38" x14ac:dyDescent="0.2">
      <c r="C1485" s="291"/>
      <c r="D1485" s="251"/>
      <c r="E1485" s="140">
        <v>0</v>
      </c>
      <c r="F1485" s="156" t="s">
        <v>3061</v>
      </c>
      <c r="G1485" s="178">
        <f>VLOOKUP('LP Model'!F1485,DATA!$A$5:$C$3656,3,FALSE)</f>
        <v>690</v>
      </c>
      <c r="H1485" s="35">
        <v>1</v>
      </c>
      <c r="K1485" s="2">
        <v>1</v>
      </c>
      <c r="AL1485" s="36"/>
    </row>
    <row r="1486" spans="3:38" x14ac:dyDescent="0.2">
      <c r="C1486" s="291"/>
      <c r="D1486" s="251"/>
      <c r="E1486" s="140">
        <v>0</v>
      </c>
      <c r="F1486" s="156" t="s">
        <v>3062</v>
      </c>
      <c r="G1486" s="178">
        <f>VLOOKUP('LP Model'!F1486,DATA!$A$5:$C$3656,3,FALSE)</f>
        <v>650</v>
      </c>
      <c r="H1486" s="35">
        <v>1</v>
      </c>
      <c r="K1486" s="2">
        <v>1</v>
      </c>
      <c r="AL1486" s="36"/>
    </row>
    <row r="1487" spans="3:38" x14ac:dyDescent="0.2">
      <c r="C1487" s="291"/>
      <c r="D1487" s="251"/>
      <c r="E1487" s="140">
        <v>0</v>
      </c>
      <c r="F1487" s="156" t="s">
        <v>3063</v>
      </c>
      <c r="G1487" s="178">
        <f>VLOOKUP('LP Model'!F1487,DATA!$A$5:$C$3656,3,FALSE)</f>
        <v>640</v>
      </c>
      <c r="H1487" s="35">
        <v>1</v>
      </c>
      <c r="K1487" s="2">
        <v>1</v>
      </c>
      <c r="AL1487" s="36"/>
    </row>
    <row r="1488" spans="3:38" x14ac:dyDescent="0.2">
      <c r="C1488" s="291"/>
      <c r="D1488" s="251"/>
      <c r="E1488" s="140">
        <v>0</v>
      </c>
      <c r="F1488" s="156" t="s">
        <v>3064</v>
      </c>
      <c r="G1488" s="178">
        <f>VLOOKUP('LP Model'!F1488,DATA!$A$5:$C$3656,3,FALSE)</f>
        <v>790</v>
      </c>
      <c r="H1488" s="35">
        <v>1</v>
      </c>
      <c r="K1488" s="2">
        <v>1</v>
      </c>
      <c r="AL1488" s="36"/>
    </row>
    <row r="1489" spans="3:38" x14ac:dyDescent="0.2">
      <c r="C1489" s="291"/>
      <c r="D1489" s="251"/>
      <c r="E1489" s="140">
        <v>0</v>
      </c>
      <c r="F1489" s="156" t="s">
        <v>3065</v>
      </c>
      <c r="G1489" s="178">
        <f>VLOOKUP('LP Model'!F1489,DATA!$A$5:$C$3656,3,FALSE)</f>
        <v>890</v>
      </c>
      <c r="H1489" s="35">
        <v>1</v>
      </c>
      <c r="K1489" s="2">
        <v>1</v>
      </c>
      <c r="AL1489" s="36"/>
    </row>
    <row r="1490" spans="3:38" x14ac:dyDescent="0.2">
      <c r="C1490" s="291"/>
      <c r="D1490" s="251"/>
      <c r="E1490" s="140">
        <v>0</v>
      </c>
      <c r="F1490" s="156" t="s">
        <v>3066</v>
      </c>
      <c r="G1490" s="178">
        <f>VLOOKUP('LP Model'!F1490,DATA!$A$5:$C$3656,3,FALSE)</f>
        <v>940</v>
      </c>
      <c r="H1490" s="35">
        <v>1</v>
      </c>
      <c r="K1490" s="2">
        <v>1</v>
      </c>
      <c r="AL1490" s="36"/>
    </row>
    <row r="1491" spans="3:38" x14ac:dyDescent="0.2">
      <c r="C1491" s="291"/>
      <c r="D1491" s="251"/>
      <c r="E1491" s="140">
        <v>0</v>
      </c>
      <c r="F1491" s="156" t="s">
        <v>3067</v>
      </c>
      <c r="G1491" s="178">
        <f>VLOOKUP('LP Model'!F1491,DATA!$A$5:$C$3656,3,FALSE)</f>
        <v>660</v>
      </c>
      <c r="H1491" s="35">
        <v>1</v>
      </c>
      <c r="K1491" s="2">
        <v>1</v>
      </c>
      <c r="AL1491" s="36"/>
    </row>
    <row r="1492" spans="3:38" x14ac:dyDescent="0.2">
      <c r="C1492" s="291"/>
      <c r="D1492" s="251"/>
      <c r="E1492" s="140">
        <v>0</v>
      </c>
      <c r="F1492" s="156" t="s">
        <v>3068</v>
      </c>
      <c r="G1492" s="178">
        <f>VLOOKUP('LP Model'!F1492,DATA!$A$5:$C$3656,3,FALSE)</f>
        <v>680</v>
      </c>
      <c r="H1492" s="35">
        <v>1</v>
      </c>
      <c r="K1492" s="2">
        <v>1</v>
      </c>
      <c r="AL1492" s="36"/>
    </row>
    <row r="1493" spans="3:38" x14ac:dyDescent="0.2">
      <c r="C1493" s="291"/>
      <c r="D1493" s="251"/>
      <c r="E1493" s="140">
        <v>0</v>
      </c>
      <c r="F1493" s="156" t="s">
        <v>3069</v>
      </c>
      <c r="G1493" s="178">
        <f>VLOOKUP('LP Model'!F1493,DATA!$A$5:$C$3656,3,FALSE)</f>
        <v>730</v>
      </c>
      <c r="H1493" s="35">
        <v>1</v>
      </c>
      <c r="K1493" s="2">
        <v>1</v>
      </c>
      <c r="AL1493" s="36"/>
    </row>
    <row r="1494" spans="3:38" x14ac:dyDescent="0.2">
      <c r="C1494" s="291"/>
      <c r="D1494" s="251"/>
      <c r="E1494" s="140">
        <v>0</v>
      </c>
      <c r="F1494" s="156" t="s">
        <v>3070</v>
      </c>
      <c r="G1494" s="178">
        <f>VLOOKUP('LP Model'!F1494,DATA!$A$5:$C$3656,3,FALSE)</f>
        <v>760</v>
      </c>
      <c r="H1494" s="35">
        <v>1</v>
      </c>
      <c r="K1494" s="2">
        <v>1</v>
      </c>
      <c r="AL1494" s="36"/>
    </row>
    <row r="1495" spans="3:38" x14ac:dyDescent="0.2">
      <c r="C1495" s="291"/>
      <c r="D1495" s="251"/>
      <c r="E1495" s="140">
        <v>0</v>
      </c>
      <c r="F1495" s="156" t="s">
        <v>3071</v>
      </c>
      <c r="G1495" s="178">
        <f>VLOOKUP('LP Model'!F1495,DATA!$A$5:$C$3656,3,FALSE)</f>
        <v>790</v>
      </c>
      <c r="H1495" s="35">
        <v>1</v>
      </c>
      <c r="K1495" s="2">
        <v>1</v>
      </c>
      <c r="AL1495" s="36"/>
    </row>
    <row r="1496" spans="3:38" x14ac:dyDescent="0.2">
      <c r="C1496" s="291"/>
      <c r="D1496" s="251"/>
      <c r="E1496" s="140">
        <v>0</v>
      </c>
      <c r="F1496" s="156" t="s">
        <v>3072</v>
      </c>
      <c r="G1496" s="178">
        <f>VLOOKUP('LP Model'!F1496,DATA!$A$5:$C$3656,3,FALSE)</f>
        <v>940</v>
      </c>
      <c r="H1496" s="35">
        <v>1</v>
      </c>
      <c r="K1496" s="2">
        <v>1</v>
      </c>
      <c r="AL1496" s="36"/>
    </row>
    <row r="1497" spans="3:38" x14ac:dyDescent="0.2">
      <c r="C1497" s="291"/>
      <c r="D1497" s="251"/>
      <c r="E1497" s="140">
        <v>0</v>
      </c>
      <c r="F1497" s="156" t="s">
        <v>3073</v>
      </c>
      <c r="G1497" s="178">
        <f>VLOOKUP('LP Model'!F1497,DATA!$A$5:$C$3656,3,FALSE)</f>
        <v>730</v>
      </c>
      <c r="H1497" s="35">
        <v>1</v>
      </c>
      <c r="K1497" s="2">
        <v>1</v>
      </c>
      <c r="AL1497" s="36"/>
    </row>
    <row r="1498" spans="3:38" x14ac:dyDescent="0.2">
      <c r="C1498" s="291"/>
      <c r="D1498" s="251"/>
      <c r="E1498" s="140">
        <v>0</v>
      </c>
      <c r="F1498" s="156" t="s">
        <v>3074</v>
      </c>
      <c r="G1498" s="178">
        <f>VLOOKUP('LP Model'!F1498,DATA!$A$5:$C$3656,3,FALSE)</f>
        <v>760</v>
      </c>
      <c r="H1498" s="35">
        <v>1</v>
      </c>
      <c r="K1498" s="2">
        <v>1</v>
      </c>
      <c r="AL1498" s="36"/>
    </row>
    <row r="1499" spans="3:38" x14ac:dyDescent="0.2">
      <c r="C1499" s="291"/>
      <c r="D1499" s="251"/>
      <c r="E1499" s="140">
        <v>0</v>
      </c>
      <c r="F1499" s="156" t="s">
        <v>3075</v>
      </c>
      <c r="G1499" s="178">
        <f>VLOOKUP('LP Model'!F1499,DATA!$A$5:$C$3656,3,FALSE)</f>
        <v>790</v>
      </c>
      <c r="H1499" s="35">
        <v>1</v>
      </c>
      <c r="K1499" s="2">
        <v>1</v>
      </c>
      <c r="AL1499" s="36"/>
    </row>
    <row r="1500" spans="3:38" x14ac:dyDescent="0.2">
      <c r="C1500" s="291"/>
      <c r="D1500" s="251"/>
      <c r="E1500" s="140">
        <v>0</v>
      </c>
      <c r="F1500" s="156" t="s">
        <v>3076</v>
      </c>
      <c r="G1500" s="178">
        <f>VLOOKUP('LP Model'!F1500,DATA!$A$5:$C$3656,3,FALSE)</f>
        <v>1040</v>
      </c>
      <c r="H1500" s="35">
        <v>1</v>
      </c>
      <c r="K1500" s="2">
        <v>1</v>
      </c>
      <c r="AL1500" s="36"/>
    </row>
    <row r="1501" spans="3:38" x14ac:dyDescent="0.2">
      <c r="C1501" s="291"/>
      <c r="D1501" s="251"/>
      <c r="E1501" s="140">
        <v>0</v>
      </c>
      <c r="F1501" s="156" t="s">
        <v>3077</v>
      </c>
      <c r="G1501" s="178">
        <f>VLOOKUP('LP Model'!F1501,DATA!$A$5:$C$3656,3,FALSE)</f>
        <v>810</v>
      </c>
      <c r="H1501" s="35">
        <v>1</v>
      </c>
      <c r="K1501" s="2">
        <v>1</v>
      </c>
      <c r="AL1501" s="36"/>
    </row>
    <row r="1502" spans="3:38" x14ac:dyDescent="0.2">
      <c r="C1502" s="291"/>
      <c r="D1502" s="251"/>
      <c r="E1502" s="140">
        <v>0</v>
      </c>
      <c r="F1502" s="156" t="s">
        <v>3078</v>
      </c>
      <c r="G1502" s="178">
        <f>VLOOKUP('LP Model'!F1502,DATA!$A$5:$C$3656,3,FALSE)</f>
        <v>860</v>
      </c>
      <c r="H1502" s="35">
        <v>1</v>
      </c>
      <c r="K1502" s="2">
        <v>1</v>
      </c>
      <c r="AL1502" s="36"/>
    </row>
    <row r="1503" spans="3:38" x14ac:dyDescent="0.2">
      <c r="C1503" s="291"/>
      <c r="D1503" s="251"/>
      <c r="E1503" s="140">
        <v>0</v>
      </c>
      <c r="F1503" s="156" t="s">
        <v>3079</v>
      </c>
      <c r="G1503" s="178">
        <f>VLOOKUP('LP Model'!F1503,DATA!$A$5:$C$3656,3,FALSE)</f>
        <v>820</v>
      </c>
      <c r="H1503" s="35">
        <v>1</v>
      </c>
      <c r="K1503" s="2">
        <v>1</v>
      </c>
      <c r="AL1503" s="36"/>
    </row>
    <row r="1504" spans="3:38" x14ac:dyDescent="0.2">
      <c r="C1504" s="291"/>
      <c r="D1504" s="251"/>
      <c r="E1504" s="140">
        <v>0</v>
      </c>
      <c r="F1504" s="156" t="s">
        <v>3080</v>
      </c>
      <c r="G1504" s="178">
        <f>VLOOKUP('LP Model'!F1504,DATA!$A$5:$C$3656,3,FALSE)</f>
        <v>870</v>
      </c>
      <c r="H1504" s="35">
        <v>1</v>
      </c>
      <c r="K1504" s="2">
        <v>1</v>
      </c>
      <c r="AL1504" s="36"/>
    </row>
    <row r="1505" spans="3:38" x14ac:dyDescent="0.2">
      <c r="C1505" s="291"/>
      <c r="D1505" s="251"/>
      <c r="E1505" s="140">
        <v>0</v>
      </c>
      <c r="F1505" s="156" t="s">
        <v>3081</v>
      </c>
      <c r="G1505" s="178">
        <f>VLOOKUP('LP Model'!F1505,DATA!$A$5:$C$3656,3,FALSE)</f>
        <v>820</v>
      </c>
      <c r="H1505" s="35">
        <v>1</v>
      </c>
      <c r="K1505" s="2">
        <v>1</v>
      </c>
      <c r="AL1505" s="36"/>
    </row>
    <row r="1506" spans="3:38" x14ac:dyDescent="0.2">
      <c r="C1506" s="291"/>
      <c r="D1506" s="251"/>
      <c r="E1506" s="140">
        <v>0</v>
      </c>
      <c r="F1506" s="156" t="s">
        <v>3082</v>
      </c>
      <c r="G1506" s="178">
        <f>VLOOKUP('LP Model'!F1506,DATA!$A$5:$C$3656,3,FALSE)</f>
        <v>870</v>
      </c>
      <c r="H1506" s="35">
        <v>1</v>
      </c>
      <c r="K1506" s="2">
        <v>1</v>
      </c>
      <c r="AL1506" s="36"/>
    </row>
    <row r="1507" spans="3:38" x14ac:dyDescent="0.2">
      <c r="C1507" s="291"/>
      <c r="D1507" s="251"/>
      <c r="E1507" s="140">
        <v>0</v>
      </c>
      <c r="F1507" s="156" t="s">
        <v>3083</v>
      </c>
      <c r="G1507" s="178">
        <f>VLOOKUP('LP Model'!F1507,DATA!$A$5:$C$3656,3,FALSE)</f>
        <v>810</v>
      </c>
      <c r="H1507" s="35">
        <v>1</v>
      </c>
      <c r="K1507" s="2">
        <v>1</v>
      </c>
      <c r="AL1507" s="36"/>
    </row>
    <row r="1508" spans="3:38" x14ac:dyDescent="0.2">
      <c r="C1508" s="291"/>
      <c r="D1508" s="251"/>
      <c r="E1508" s="140">
        <v>0</v>
      </c>
      <c r="F1508" s="156" t="s">
        <v>3084</v>
      </c>
      <c r="G1508" s="178">
        <f>VLOOKUP('LP Model'!F1508,DATA!$A$5:$C$3656,3,FALSE)</f>
        <v>840</v>
      </c>
      <c r="H1508" s="35">
        <v>1</v>
      </c>
      <c r="K1508" s="2">
        <v>1</v>
      </c>
      <c r="AL1508" s="36"/>
    </row>
    <row r="1509" spans="3:38" x14ac:dyDescent="0.2">
      <c r="C1509" s="291"/>
      <c r="D1509" s="251"/>
      <c r="E1509" s="140">
        <v>0</v>
      </c>
      <c r="F1509" s="156" t="s">
        <v>3085</v>
      </c>
      <c r="G1509" s="178">
        <f>VLOOKUP('LP Model'!F1509,DATA!$A$5:$C$3656,3,FALSE)</f>
        <v>370</v>
      </c>
      <c r="H1509" s="35">
        <v>1</v>
      </c>
      <c r="K1509" s="2">
        <v>1</v>
      </c>
      <c r="AL1509" s="36"/>
    </row>
    <row r="1510" spans="3:38" x14ac:dyDescent="0.2">
      <c r="C1510" s="291"/>
      <c r="D1510" s="251"/>
      <c r="E1510" s="140">
        <v>0</v>
      </c>
      <c r="F1510" s="156" t="s">
        <v>3086</v>
      </c>
      <c r="G1510" s="178">
        <f>VLOOKUP('LP Model'!F1510,DATA!$A$5:$C$3656,3,FALSE)</f>
        <v>320</v>
      </c>
      <c r="H1510" s="35">
        <v>1</v>
      </c>
      <c r="K1510" s="2">
        <v>1</v>
      </c>
      <c r="AL1510" s="36"/>
    </row>
    <row r="1511" spans="3:38" x14ac:dyDescent="0.2">
      <c r="C1511" s="291"/>
      <c r="D1511" s="251"/>
      <c r="E1511" s="140">
        <v>0</v>
      </c>
      <c r="F1511" s="156" t="s">
        <v>3087</v>
      </c>
      <c r="G1511" s="178">
        <f>VLOOKUP('LP Model'!F1511,DATA!$A$5:$C$3656,3,FALSE)</f>
        <v>310</v>
      </c>
      <c r="H1511" s="35">
        <v>1</v>
      </c>
      <c r="K1511" s="2">
        <v>1</v>
      </c>
      <c r="AL1511" s="36"/>
    </row>
    <row r="1512" spans="3:38" x14ac:dyDescent="0.2">
      <c r="C1512" s="291"/>
      <c r="D1512" s="251"/>
      <c r="E1512" s="140">
        <v>0</v>
      </c>
      <c r="F1512" s="156" t="s">
        <v>3088</v>
      </c>
      <c r="G1512" s="178">
        <f>VLOOKUP('LP Model'!F1512,DATA!$A$5:$C$3656,3,FALSE)</f>
        <v>460</v>
      </c>
      <c r="H1512" s="35">
        <v>1</v>
      </c>
      <c r="K1512" s="2">
        <v>1</v>
      </c>
      <c r="AL1512" s="36"/>
    </row>
    <row r="1513" spans="3:38" x14ac:dyDescent="0.2">
      <c r="C1513" s="291"/>
      <c r="D1513" s="251"/>
      <c r="E1513" s="140">
        <v>0</v>
      </c>
      <c r="F1513" s="156" t="s">
        <v>3089</v>
      </c>
      <c r="G1513" s="178">
        <f>VLOOKUP('LP Model'!F1513,DATA!$A$5:$C$3656,3,FALSE)</f>
        <v>560</v>
      </c>
      <c r="H1513" s="35">
        <v>1</v>
      </c>
      <c r="K1513" s="2">
        <v>1</v>
      </c>
      <c r="AL1513" s="36"/>
    </row>
    <row r="1514" spans="3:38" x14ac:dyDescent="0.2">
      <c r="C1514" s="291"/>
      <c r="D1514" s="251"/>
      <c r="E1514" s="140">
        <v>0</v>
      </c>
      <c r="F1514" s="156" t="s">
        <v>3090</v>
      </c>
      <c r="G1514" s="178">
        <f>VLOOKUP('LP Model'!F1514,DATA!$A$5:$C$3656,3,FALSE)</f>
        <v>610</v>
      </c>
      <c r="H1514" s="35">
        <v>1</v>
      </c>
      <c r="K1514" s="2">
        <v>1</v>
      </c>
      <c r="AL1514" s="36"/>
    </row>
    <row r="1515" spans="3:38" x14ac:dyDescent="0.2">
      <c r="C1515" s="291"/>
      <c r="D1515" s="251"/>
      <c r="E1515" s="140">
        <v>0</v>
      </c>
      <c r="F1515" s="156" t="s">
        <v>3091</v>
      </c>
      <c r="G1515" s="178">
        <f>VLOOKUP('LP Model'!F1515,DATA!$A$5:$C$3656,3,FALSE)</f>
        <v>330</v>
      </c>
      <c r="H1515" s="35">
        <v>1</v>
      </c>
      <c r="K1515" s="2">
        <v>1</v>
      </c>
      <c r="AL1515" s="36"/>
    </row>
    <row r="1516" spans="3:38" x14ac:dyDescent="0.2">
      <c r="C1516" s="291"/>
      <c r="D1516" s="251"/>
      <c r="E1516" s="140">
        <v>0</v>
      </c>
      <c r="F1516" s="156" t="s">
        <v>3092</v>
      </c>
      <c r="G1516" s="178">
        <f>VLOOKUP('LP Model'!F1516,DATA!$A$5:$C$3656,3,FALSE)</f>
        <v>350</v>
      </c>
      <c r="H1516" s="35">
        <v>1</v>
      </c>
      <c r="K1516" s="2">
        <v>1</v>
      </c>
      <c r="AL1516" s="36"/>
    </row>
    <row r="1517" spans="3:38" x14ac:dyDescent="0.2">
      <c r="C1517" s="291"/>
      <c r="D1517" s="251"/>
      <c r="E1517" s="140">
        <v>0</v>
      </c>
      <c r="F1517" s="156" t="s">
        <v>3093</v>
      </c>
      <c r="G1517" s="178">
        <f>VLOOKUP('LP Model'!F1517,DATA!$A$5:$C$3656,3,FALSE)</f>
        <v>400</v>
      </c>
      <c r="H1517" s="35">
        <v>1</v>
      </c>
      <c r="K1517" s="2">
        <v>1</v>
      </c>
      <c r="AL1517" s="36"/>
    </row>
    <row r="1518" spans="3:38" x14ac:dyDescent="0.2">
      <c r="C1518" s="291"/>
      <c r="D1518" s="251"/>
      <c r="E1518" s="140">
        <v>0</v>
      </c>
      <c r="F1518" s="156" t="s">
        <v>3094</v>
      </c>
      <c r="G1518" s="178">
        <f>VLOOKUP('LP Model'!F1518,DATA!$A$5:$C$3656,3,FALSE)</f>
        <v>430</v>
      </c>
      <c r="H1518" s="35">
        <v>1</v>
      </c>
      <c r="K1518" s="2">
        <v>1</v>
      </c>
      <c r="AL1518" s="36"/>
    </row>
    <row r="1519" spans="3:38" x14ac:dyDescent="0.2">
      <c r="C1519" s="291"/>
      <c r="D1519" s="251"/>
      <c r="E1519" s="140">
        <v>0</v>
      </c>
      <c r="F1519" s="156" t="s">
        <v>3095</v>
      </c>
      <c r="G1519" s="178">
        <f>VLOOKUP('LP Model'!F1519,DATA!$A$5:$C$3656,3,FALSE)</f>
        <v>460</v>
      </c>
      <c r="H1519" s="35">
        <v>1</v>
      </c>
      <c r="K1519" s="2">
        <v>1</v>
      </c>
      <c r="AL1519" s="36"/>
    </row>
    <row r="1520" spans="3:38" x14ac:dyDescent="0.2">
      <c r="C1520" s="291"/>
      <c r="D1520" s="251"/>
      <c r="E1520" s="140">
        <v>0</v>
      </c>
      <c r="F1520" s="156" t="s">
        <v>3096</v>
      </c>
      <c r="G1520" s="178">
        <f>VLOOKUP('LP Model'!F1520,DATA!$A$5:$C$3656,3,FALSE)</f>
        <v>610</v>
      </c>
      <c r="H1520" s="35">
        <v>1</v>
      </c>
      <c r="K1520" s="2">
        <v>1</v>
      </c>
      <c r="AL1520" s="36"/>
    </row>
    <row r="1521" spans="3:38" x14ac:dyDescent="0.2">
      <c r="C1521" s="291"/>
      <c r="D1521" s="251"/>
      <c r="E1521" s="140">
        <v>0</v>
      </c>
      <c r="F1521" s="156" t="s">
        <v>3097</v>
      </c>
      <c r="G1521" s="178">
        <f>VLOOKUP('LP Model'!F1521,DATA!$A$5:$C$3656,3,FALSE)</f>
        <v>400</v>
      </c>
      <c r="H1521" s="35">
        <v>1</v>
      </c>
      <c r="K1521" s="2">
        <v>1</v>
      </c>
      <c r="AL1521" s="36"/>
    </row>
    <row r="1522" spans="3:38" x14ac:dyDescent="0.2">
      <c r="C1522" s="291"/>
      <c r="D1522" s="251"/>
      <c r="E1522" s="140">
        <v>0</v>
      </c>
      <c r="F1522" s="156" t="s">
        <v>3098</v>
      </c>
      <c r="G1522" s="178">
        <f>VLOOKUP('LP Model'!F1522,DATA!$A$5:$C$3656,3,FALSE)</f>
        <v>430</v>
      </c>
      <c r="H1522" s="35">
        <v>1</v>
      </c>
      <c r="K1522" s="2">
        <v>1</v>
      </c>
      <c r="AL1522" s="36"/>
    </row>
    <row r="1523" spans="3:38" x14ac:dyDescent="0.2">
      <c r="C1523" s="291"/>
      <c r="D1523" s="251"/>
      <c r="E1523" s="140">
        <v>0</v>
      </c>
      <c r="F1523" s="156" t="s">
        <v>3099</v>
      </c>
      <c r="G1523" s="178">
        <f>VLOOKUP('LP Model'!F1523,DATA!$A$5:$C$3656,3,FALSE)</f>
        <v>460</v>
      </c>
      <c r="H1523" s="35">
        <v>1</v>
      </c>
      <c r="K1523" s="2">
        <v>1</v>
      </c>
      <c r="AL1523" s="36"/>
    </row>
    <row r="1524" spans="3:38" x14ac:dyDescent="0.2">
      <c r="C1524" s="291"/>
      <c r="D1524" s="251"/>
      <c r="E1524" s="140">
        <v>0</v>
      </c>
      <c r="F1524" s="156" t="s">
        <v>3100</v>
      </c>
      <c r="G1524" s="178">
        <f>VLOOKUP('LP Model'!F1524,DATA!$A$5:$C$3656,3,FALSE)</f>
        <v>660</v>
      </c>
      <c r="H1524" s="35">
        <v>1</v>
      </c>
      <c r="K1524" s="2">
        <v>1</v>
      </c>
      <c r="AL1524" s="36"/>
    </row>
    <row r="1525" spans="3:38" x14ac:dyDescent="0.2">
      <c r="C1525" s="291"/>
      <c r="D1525" s="251"/>
      <c r="E1525" s="140">
        <v>0</v>
      </c>
      <c r="F1525" s="156" t="s">
        <v>3101</v>
      </c>
      <c r="G1525" s="178">
        <f>VLOOKUP('LP Model'!F1525,DATA!$A$5:$C$3656,3,FALSE)</f>
        <v>530</v>
      </c>
      <c r="H1525" s="35">
        <v>1</v>
      </c>
      <c r="K1525" s="2">
        <v>1</v>
      </c>
      <c r="AL1525" s="36"/>
    </row>
    <row r="1526" spans="3:38" x14ac:dyDescent="0.2">
      <c r="C1526" s="291"/>
      <c r="D1526" s="251"/>
      <c r="E1526" s="140">
        <v>0</v>
      </c>
      <c r="F1526" s="156" t="s">
        <v>3102</v>
      </c>
      <c r="G1526" s="178">
        <f>VLOOKUP('LP Model'!F1526,DATA!$A$5:$C$3656,3,FALSE)</f>
        <v>580</v>
      </c>
      <c r="H1526" s="35">
        <v>1</v>
      </c>
      <c r="K1526" s="2">
        <v>1</v>
      </c>
      <c r="AL1526" s="36"/>
    </row>
    <row r="1527" spans="3:38" x14ac:dyDescent="0.2">
      <c r="C1527" s="291"/>
      <c r="D1527" s="251"/>
      <c r="E1527" s="140">
        <v>0</v>
      </c>
      <c r="F1527" s="156" t="s">
        <v>3103</v>
      </c>
      <c r="G1527" s="178">
        <f>VLOOKUP('LP Model'!F1527,DATA!$A$5:$C$3656,3,FALSE)</f>
        <v>540</v>
      </c>
      <c r="H1527" s="35">
        <v>1</v>
      </c>
      <c r="K1527" s="2">
        <v>1</v>
      </c>
      <c r="AL1527" s="36"/>
    </row>
    <row r="1528" spans="3:38" x14ac:dyDescent="0.2">
      <c r="C1528" s="291"/>
      <c r="D1528" s="251"/>
      <c r="E1528" s="140">
        <v>0</v>
      </c>
      <c r="F1528" s="156" t="s">
        <v>3104</v>
      </c>
      <c r="G1528" s="178">
        <f>VLOOKUP('LP Model'!F1528,DATA!$A$5:$C$3656,3,FALSE)</f>
        <v>590</v>
      </c>
      <c r="H1528" s="35">
        <v>1</v>
      </c>
      <c r="K1528" s="2">
        <v>1</v>
      </c>
      <c r="AL1528" s="36"/>
    </row>
    <row r="1529" spans="3:38" x14ac:dyDescent="0.2">
      <c r="C1529" s="291"/>
      <c r="D1529" s="251"/>
      <c r="E1529" s="140">
        <v>0</v>
      </c>
      <c r="F1529" s="156" t="s">
        <v>3105</v>
      </c>
      <c r="G1529" s="178">
        <f>VLOOKUP('LP Model'!F1529,DATA!$A$5:$C$3656,3,FALSE)</f>
        <v>540</v>
      </c>
      <c r="H1529" s="35">
        <v>1</v>
      </c>
      <c r="K1529" s="2">
        <v>1</v>
      </c>
      <c r="AL1529" s="36"/>
    </row>
    <row r="1530" spans="3:38" x14ac:dyDescent="0.2">
      <c r="C1530" s="291"/>
      <c r="D1530" s="251"/>
      <c r="E1530" s="140">
        <v>0</v>
      </c>
      <c r="F1530" s="156" t="s">
        <v>3106</v>
      </c>
      <c r="G1530" s="178">
        <f>VLOOKUP('LP Model'!F1530,DATA!$A$5:$C$3656,3,FALSE)</f>
        <v>590</v>
      </c>
      <c r="H1530" s="35">
        <v>1</v>
      </c>
      <c r="K1530" s="2">
        <v>1</v>
      </c>
      <c r="AL1530" s="36"/>
    </row>
    <row r="1531" spans="3:38" x14ac:dyDescent="0.2">
      <c r="C1531" s="291"/>
      <c r="D1531" s="251"/>
      <c r="E1531" s="140">
        <v>0</v>
      </c>
      <c r="F1531" s="156" t="s">
        <v>3107</v>
      </c>
      <c r="G1531" s="178">
        <f>VLOOKUP('LP Model'!F1531,DATA!$A$5:$C$3656,3,FALSE)</f>
        <v>530</v>
      </c>
      <c r="H1531" s="35">
        <v>1</v>
      </c>
      <c r="K1531" s="2">
        <v>1</v>
      </c>
      <c r="AL1531" s="36"/>
    </row>
    <row r="1532" spans="3:38" x14ac:dyDescent="0.2">
      <c r="C1532" s="291"/>
      <c r="D1532" s="251"/>
      <c r="E1532" s="140">
        <v>0</v>
      </c>
      <c r="F1532" s="156" t="s">
        <v>3108</v>
      </c>
      <c r="G1532" s="178">
        <f>VLOOKUP('LP Model'!F1532,DATA!$A$5:$C$3656,3,FALSE)</f>
        <v>560</v>
      </c>
      <c r="H1532" s="35">
        <v>1</v>
      </c>
      <c r="K1532" s="2">
        <v>1</v>
      </c>
      <c r="AL1532" s="36"/>
    </row>
    <row r="1533" spans="3:38" x14ac:dyDescent="0.2">
      <c r="C1533" s="291"/>
      <c r="D1533" s="251"/>
      <c r="E1533" s="140">
        <v>0</v>
      </c>
      <c r="F1533" s="156" t="s">
        <v>3109</v>
      </c>
      <c r="G1533" s="178">
        <f>VLOOKUP('LP Model'!F1533,DATA!$A$5:$C$3656,3,FALSE)</f>
        <v>370</v>
      </c>
      <c r="H1533" s="35">
        <v>1</v>
      </c>
      <c r="K1533" s="2">
        <v>1</v>
      </c>
      <c r="AL1533" s="36"/>
    </row>
    <row r="1534" spans="3:38" x14ac:dyDescent="0.2">
      <c r="C1534" s="291"/>
      <c r="D1534" s="251"/>
      <c r="E1534" s="140">
        <v>0</v>
      </c>
      <c r="F1534" s="156" t="s">
        <v>3110</v>
      </c>
      <c r="G1534" s="178">
        <f>VLOOKUP('LP Model'!F1534,DATA!$A$5:$C$3656,3,FALSE)</f>
        <v>350</v>
      </c>
      <c r="H1534" s="35">
        <v>1</v>
      </c>
      <c r="K1534" s="2">
        <v>1</v>
      </c>
      <c r="AL1534" s="36"/>
    </row>
    <row r="1535" spans="3:38" x14ac:dyDescent="0.2">
      <c r="C1535" s="291"/>
      <c r="D1535" s="251"/>
      <c r="E1535" s="140">
        <v>0</v>
      </c>
      <c r="F1535" s="156" t="s">
        <v>3111</v>
      </c>
      <c r="G1535" s="178">
        <f>VLOOKUP('LP Model'!F1535,DATA!$A$5:$C$3656,3,FALSE)</f>
        <v>340</v>
      </c>
      <c r="H1535" s="35">
        <v>1</v>
      </c>
      <c r="K1535" s="2">
        <v>1</v>
      </c>
      <c r="AL1535" s="36"/>
    </row>
    <row r="1536" spans="3:38" x14ac:dyDescent="0.2">
      <c r="C1536" s="291"/>
      <c r="D1536" s="251"/>
      <c r="E1536" s="140">
        <v>0</v>
      </c>
      <c r="F1536" s="156" t="s">
        <v>3112</v>
      </c>
      <c r="G1536" s="178">
        <f>VLOOKUP('LP Model'!F1536,DATA!$A$5:$C$3656,3,FALSE)</f>
        <v>490</v>
      </c>
      <c r="H1536" s="35">
        <v>1</v>
      </c>
      <c r="K1536" s="2">
        <v>1</v>
      </c>
      <c r="AL1536" s="36"/>
    </row>
    <row r="1537" spans="3:38" x14ac:dyDescent="0.2">
      <c r="C1537" s="291"/>
      <c r="D1537" s="251"/>
      <c r="E1537" s="140">
        <v>0</v>
      </c>
      <c r="F1537" s="156" t="s">
        <v>3113</v>
      </c>
      <c r="G1537" s="178">
        <f>VLOOKUP('LP Model'!F1537,DATA!$A$5:$C$3656,3,FALSE)</f>
        <v>590</v>
      </c>
      <c r="H1537" s="35">
        <v>1</v>
      </c>
      <c r="K1537" s="2">
        <v>1</v>
      </c>
      <c r="AL1537" s="36"/>
    </row>
    <row r="1538" spans="3:38" x14ac:dyDescent="0.2">
      <c r="C1538" s="291"/>
      <c r="D1538" s="251"/>
      <c r="E1538" s="140">
        <v>0</v>
      </c>
      <c r="F1538" s="156" t="s">
        <v>3114</v>
      </c>
      <c r="G1538" s="178">
        <f>VLOOKUP('LP Model'!F1538,DATA!$A$5:$C$3656,3,FALSE)</f>
        <v>640</v>
      </c>
      <c r="H1538" s="35">
        <v>1</v>
      </c>
      <c r="K1538" s="2">
        <v>1</v>
      </c>
      <c r="AL1538" s="36"/>
    </row>
    <row r="1539" spans="3:38" x14ac:dyDescent="0.2">
      <c r="C1539" s="291"/>
      <c r="D1539" s="251"/>
      <c r="E1539" s="140">
        <v>0</v>
      </c>
      <c r="F1539" s="156" t="s">
        <v>3115</v>
      </c>
      <c r="G1539" s="178">
        <f>VLOOKUP('LP Model'!F1539,DATA!$A$5:$C$3656,3,FALSE)</f>
        <v>360</v>
      </c>
      <c r="H1539" s="35">
        <v>1</v>
      </c>
      <c r="K1539" s="2">
        <v>1</v>
      </c>
      <c r="AL1539" s="36"/>
    </row>
    <row r="1540" spans="3:38" x14ac:dyDescent="0.2">
      <c r="C1540" s="291"/>
      <c r="D1540" s="251"/>
      <c r="E1540" s="140">
        <v>0</v>
      </c>
      <c r="F1540" s="156" t="s">
        <v>3116</v>
      </c>
      <c r="G1540" s="178">
        <f>VLOOKUP('LP Model'!F1540,DATA!$A$5:$C$3656,3,FALSE)</f>
        <v>380</v>
      </c>
      <c r="H1540" s="35">
        <v>1</v>
      </c>
      <c r="K1540" s="2">
        <v>1</v>
      </c>
      <c r="AL1540" s="36"/>
    </row>
    <row r="1541" spans="3:38" x14ac:dyDescent="0.2">
      <c r="C1541" s="291"/>
      <c r="D1541" s="251"/>
      <c r="E1541" s="140">
        <v>0</v>
      </c>
      <c r="F1541" s="156" t="s">
        <v>3117</v>
      </c>
      <c r="G1541" s="178">
        <f>VLOOKUP('LP Model'!F1541,DATA!$A$5:$C$3656,3,FALSE)</f>
        <v>430</v>
      </c>
      <c r="H1541" s="35">
        <v>1</v>
      </c>
      <c r="K1541" s="2">
        <v>1</v>
      </c>
      <c r="AL1541" s="36"/>
    </row>
    <row r="1542" spans="3:38" x14ac:dyDescent="0.2">
      <c r="C1542" s="291"/>
      <c r="D1542" s="251"/>
      <c r="E1542" s="140">
        <v>0</v>
      </c>
      <c r="F1542" s="156" t="s">
        <v>3118</v>
      </c>
      <c r="G1542" s="178">
        <f>VLOOKUP('LP Model'!F1542,DATA!$A$5:$C$3656,3,FALSE)</f>
        <v>460</v>
      </c>
      <c r="H1542" s="35">
        <v>1</v>
      </c>
      <c r="K1542" s="2">
        <v>1</v>
      </c>
      <c r="AL1542" s="36"/>
    </row>
    <row r="1543" spans="3:38" x14ac:dyDescent="0.2">
      <c r="C1543" s="291"/>
      <c r="D1543" s="251"/>
      <c r="E1543" s="140">
        <v>0</v>
      </c>
      <c r="F1543" s="156" t="s">
        <v>3119</v>
      </c>
      <c r="G1543" s="178">
        <f>VLOOKUP('LP Model'!F1543,DATA!$A$5:$C$3656,3,FALSE)</f>
        <v>490</v>
      </c>
      <c r="H1543" s="35">
        <v>1</v>
      </c>
      <c r="K1543" s="2">
        <v>1</v>
      </c>
      <c r="AL1543" s="36"/>
    </row>
    <row r="1544" spans="3:38" x14ac:dyDescent="0.2">
      <c r="C1544" s="291"/>
      <c r="D1544" s="251"/>
      <c r="E1544" s="140">
        <v>0</v>
      </c>
      <c r="F1544" s="156" t="s">
        <v>3120</v>
      </c>
      <c r="G1544" s="178">
        <f>VLOOKUP('LP Model'!F1544,DATA!$A$5:$C$3656,3,FALSE)</f>
        <v>640</v>
      </c>
      <c r="H1544" s="35">
        <v>1</v>
      </c>
      <c r="K1544" s="2">
        <v>1</v>
      </c>
      <c r="AL1544" s="36"/>
    </row>
    <row r="1545" spans="3:38" x14ac:dyDescent="0.2">
      <c r="C1545" s="291"/>
      <c r="D1545" s="251"/>
      <c r="E1545" s="140">
        <v>0</v>
      </c>
      <c r="F1545" s="156" t="s">
        <v>3121</v>
      </c>
      <c r="G1545" s="178">
        <f>VLOOKUP('LP Model'!F1545,DATA!$A$5:$C$3656,3,FALSE)</f>
        <v>430</v>
      </c>
      <c r="H1545" s="35">
        <v>1</v>
      </c>
      <c r="K1545" s="2">
        <v>1</v>
      </c>
      <c r="AL1545" s="36"/>
    </row>
    <row r="1546" spans="3:38" x14ac:dyDescent="0.2">
      <c r="C1546" s="291"/>
      <c r="D1546" s="251"/>
      <c r="E1546" s="140">
        <v>0</v>
      </c>
      <c r="F1546" s="156" t="s">
        <v>3122</v>
      </c>
      <c r="G1546" s="178">
        <f>VLOOKUP('LP Model'!F1546,DATA!$A$5:$C$3656,3,FALSE)</f>
        <v>460</v>
      </c>
      <c r="H1546" s="35">
        <v>1</v>
      </c>
      <c r="K1546" s="2">
        <v>1</v>
      </c>
      <c r="AL1546" s="36"/>
    </row>
    <row r="1547" spans="3:38" x14ac:dyDescent="0.2">
      <c r="C1547" s="291"/>
      <c r="D1547" s="251"/>
      <c r="E1547" s="140">
        <v>0</v>
      </c>
      <c r="F1547" s="156" t="s">
        <v>3123</v>
      </c>
      <c r="G1547" s="178">
        <f>VLOOKUP('LP Model'!F1547,DATA!$A$5:$C$3656,3,FALSE)</f>
        <v>490</v>
      </c>
      <c r="H1547" s="35">
        <v>1</v>
      </c>
      <c r="K1547" s="2">
        <v>1</v>
      </c>
      <c r="AL1547" s="36"/>
    </row>
    <row r="1548" spans="3:38" x14ac:dyDescent="0.2">
      <c r="C1548" s="291"/>
      <c r="D1548" s="251"/>
      <c r="E1548" s="140">
        <v>0</v>
      </c>
      <c r="F1548" s="156" t="s">
        <v>3124</v>
      </c>
      <c r="G1548" s="178">
        <f>VLOOKUP('LP Model'!F1548,DATA!$A$5:$C$3656,3,FALSE)</f>
        <v>690</v>
      </c>
      <c r="H1548" s="35">
        <v>1</v>
      </c>
      <c r="K1548" s="2">
        <v>1</v>
      </c>
      <c r="AL1548" s="36"/>
    </row>
    <row r="1549" spans="3:38" x14ac:dyDescent="0.2">
      <c r="C1549" s="291"/>
      <c r="D1549" s="251"/>
      <c r="E1549" s="140">
        <v>0</v>
      </c>
      <c r="F1549" s="156" t="s">
        <v>3125</v>
      </c>
      <c r="G1549" s="178">
        <f>VLOOKUP('LP Model'!F1549,DATA!$A$5:$C$3656,3,FALSE)</f>
        <v>560</v>
      </c>
      <c r="H1549" s="35">
        <v>1</v>
      </c>
      <c r="K1549" s="2">
        <v>1</v>
      </c>
      <c r="AL1549" s="36"/>
    </row>
    <row r="1550" spans="3:38" x14ac:dyDescent="0.2">
      <c r="C1550" s="291"/>
      <c r="D1550" s="251"/>
      <c r="E1550" s="140">
        <v>0</v>
      </c>
      <c r="F1550" s="156" t="s">
        <v>3126</v>
      </c>
      <c r="G1550" s="178">
        <f>VLOOKUP('LP Model'!F1550,DATA!$A$5:$C$3656,3,FALSE)</f>
        <v>610</v>
      </c>
      <c r="H1550" s="35">
        <v>1</v>
      </c>
      <c r="K1550" s="2">
        <v>1</v>
      </c>
      <c r="AL1550" s="36"/>
    </row>
    <row r="1551" spans="3:38" x14ac:dyDescent="0.2">
      <c r="C1551" s="291"/>
      <c r="D1551" s="251"/>
      <c r="E1551" s="140">
        <v>0</v>
      </c>
      <c r="F1551" s="156" t="s">
        <v>3127</v>
      </c>
      <c r="G1551" s="178">
        <f>VLOOKUP('LP Model'!F1551,DATA!$A$5:$C$3656,3,FALSE)</f>
        <v>570</v>
      </c>
      <c r="H1551" s="35">
        <v>1</v>
      </c>
      <c r="K1551" s="2">
        <v>1</v>
      </c>
      <c r="AL1551" s="36"/>
    </row>
    <row r="1552" spans="3:38" x14ac:dyDescent="0.2">
      <c r="C1552" s="291"/>
      <c r="D1552" s="251"/>
      <c r="E1552" s="140">
        <v>0</v>
      </c>
      <c r="F1552" s="156" t="s">
        <v>3128</v>
      </c>
      <c r="G1552" s="178">
        <f>VLOOKUP('LP Model'!F1552,DATA!$A$5:$C$3656,3,FALSE)</f>
        <v>620</v>
      </c>
      <c r="H1552" s="35">
        <v>1</v>
      </c>
      <c r="K1552" s="2">
        <v>1</v>
      </c>
      <c r="AL1552" s="36"/>
    </row>
    <row r="1553" spans="3:38" x14ac:dyDescent="0.2">
      <c r="C1553" s="291"/>
      <c r="D1553" s="251"/>
      <c r="E1553" s="140">
        <v>0</v>
      </c>
      <c r="F1553" s="156" t="s">
        <v>3129</v>
      </c>
      <c r="G1553" s="178">
        <f>VLOOKUP('LP Model'!F1553,DATA!$A$5:$C$3656,3,FALSE)</f>
        <v>570</v>
      </c>
      <c r="H1553" s="35">
        <v>1</v>
      </c>
      <c r="K1553" s="2">
        <v>1</v>
      </c>
      <c r="AL1553" s="36"/>
    </row>
    <row r="1554" spans="3:38" x14ac:dyDescent="0.2">
      <c r="C1554" s="291"/>
      <c r="D1554" s="251"/>
      <c r="E1554" s="140">
        <v>0</v>
      </c>
      <c r="F1554" s="156" t="s">
        <v>3130</v>
      </c>
      <c r="G1554" s="178">
        <f>VLOOKUP('LP Model'!F1554,DATA!$A$5:$C$3656,3,FALSE)</f>
        <v>620</v>
      </c>
      <c r="H1554" s="35">
        <v>1</v>
      </c>
      <c r="K1554" s="2">
        <v>1</v>
      </c>
      <c r="AL1554" s="36"/>
    </row>
    <row r="1555" spans="3:38" x14ac:dyDescent="0.2">
      <c r="C1555" s="291"/>
      <c r="D1555" s="251"/>
      <c r="E1555" s="140">
        <v>0</v>
      </c>
      <c r="F1555" s="156" t="s">
        <v>3131</v>
      </c>
      <c r="G1555" s="178">
        <f>VLOOKUP('LP Model'!F1555,DATA!$A$5:$C$3656,3,FALSE)</f>
        <v>560</v>
      </c>
      <c r="H1555" s="35">
        <v>1</v>
      </c>
      <c r="K1555" s="2">
        <v>1</v>
      </c>
      <c r="AL1555" s="36"/>
    </row>
    <row r="1556" spans="3:38" x14ac:dyDescent="0.2">
      <c r="C1556" s="291"/>
      <c r="D1556" s="251"/>
      <c r="E1556" s="140">
        <v>0</v>
      </c>
      <c r="F1556" s="156" t="s">
        <v>3132</v>
      </c>
      <c r="G1556" s="178">
        <f>VLOOKUP('LP Model'!F1556,DATA!$A$5:$C$3656,3,FALSE)</f>
        <v>590</v>
      </c>
      <c r="H1556" s="35">
        <v>1</v>
      </c>
      <c r="K1556" s="2">
        <v>1</v>
      </c>
      <c r="AL1556" s="36"/>
    </row>
    <row r="1557" spans="3:38" x14ac:dyDescent="0.2">
      <c r="C1557" s="291"/>
      <c r="D1557" s="251"/>
      <c r="E1557" s="140">
        <v>0</v>
      </c>
      <c r="F1557" s="156" t="s">
        <v>3133</v>
      </c>
      <c r="G1557" s="178">
        <f>VLOOKUP('LP Model'!F1557,DATA!$A$5:$C$3656,3,FALSE)</f>
        <v>430</v>
      </c>
      <c r="H1557" s="35">
        <v>1</v>
      </c>
      <c r="K1557" s="2">
        <v>1</v>
      </c>
      <c r="AL1557" s="36"/>
    </row>
    <row r="1558" spans="3:38" x14ac:dyDescent="0.2">
      <c r="C1558" s="291"/>
      <c r="D1558" s="251"/>
      <c r="E1558" s="140">
        <v>0</v>
      </c>
      <c r="F1558" s="156" t="s">
        <v>3134</v>
      </c>
      <c r="G1558" s="178">
        <f>VLOOKUP('LP Model'!F1558,DATA!$A$5:$C$3656,3,FALSE)</f>
        <v>380</v>
      </c>
      <c r="H1558" s="35">
        <v>1</v>
      </c>
      <c r="K1558" s="2">
        <v>1</v>
      </c>
      <c r="AL1558" s="36"/>
    </row>
    <row r="1559" spans="3:38" x14ac:dyDescent="0.2">
      <c r="C1559" s="291"/>
      <c r="D1559" s="251"/>
      <c r="E1559" s="140">
        <v>0</v>
      </c>
      <c r="F1559" s="156" t="s">
        <v>3135</v>
      </c>
      <c r="G1559" s="178">
        <f>VLOOKUP('LP Model'!F1559,DATA!$A$5:$C$3656,3,FALSE)</f>
        <v>370</v>
      </c>
      <c r="H1559" s="35">
        <v>1</v>
      </c>
      <c r="K1559" s="2">
        <v>1</v>
      </c>
      <c r="AL1559" s="36"/>
    </row>
    <row r="1560" spans="3:38" x14ac:dyDescent="0.2">
      <c r="C1560" s="291"/>
      <c r="D1560" s="251"/>
      <c r="E1560" s="140">
        <v>0</v>
      </c>
      <c r="F1560" s="156" t="s">
        <v>3136</v>
      </c>
      <c r="G1560" s="178">
        <f>VLOOKUP('LP Model'!F1560,DATA!$A$5:$C$3656,3,FALSE)</f>
        <v>520</v>
      </c>
      <c r="H1560" s="35">
        <v>1</v>
      </c>
      <c r="K1560" s="2">
        <v>1</v>
      </c>
      <c r="AL1560" s="36"/>
    </row>
    <row r="1561" spans="3:38" x14ac:dyDescent="0.2">
      <c r="C1561" s="291"/>
      <c r="D1561" s="251"/>
      <c r="E1561" s="140">
        <v>0</v>
      </c>
      <c r="F1561" s="156" t="s">
        <v>3137</v>
      </c>
      <c r="G1561" s="178">
        <f>VLOOKUP('LP Model'!F1561,DATA!$A$5:$C$3656,3,FALSE)</f>
        <v>620</v>
      </c>
      <c r="H1561" s="35">
        <v>1</v>
      </c>
      <c r="K1561" s="2">
        <v>1</v>
      </c>
      <c r="AL1561" s="36"/>
    </row>
    <row r="1562" spans="3:38" x14ac:dyDescent="0.2">
      <c r="C1562" s="291"/>
      <c r="D1562" s="251"/>
      <c r="E1562" s="140">
        <v>0</v>
      </c>
      <c r="F1562" s="156" t="s">
        <v>3138</v>
      </c>
      <c r="G1562" s="178">
        <f>VLOOKUP('LP Model'!F1562,DATA!$A$5:$C$3656,3,FALSE)</f>
        <v>670</v>
      </c>
      <c r="H1562" s="35">
        <v>1</v>
      </c>
      <c r="K1562" s="2">
        <v>1</v>
      </c>
      <c r="AL1562" s="36"/>
    </row>
    <row r="1563" spans="3:38" x14ac:dyDescent="0.2">
      <c r="C1563" s="291"/>
      <c r="D1563" s="251"/>
      <c r="E1563" s="140">
        <v>0</v>
      </c>
      <c r="F1563" s="156" t="s">
        <v>3139</v>
      </c>
      <c r="G1563" s="178">
        <f>VLOOKUP('LP Model'!F1563,DATA!$A$5:$C$3656,3,FALSE)</f>
        <v>390</v>
      </c>
      <c r="H1563" s="35">
        <v>1</v>
      </c>
      <c r="K1563" s="2">
        <v>1</v>
      </c>
      <c r="AL1563" s="36"/>
    </row>
    <row r="1564" spans="3:38" x14ac:dyDescent="0.2">
      <c r="C1564" s="291"/>
      <c r="D1564" s="251"/>
      <c r="E1564" s="140">
        <v>0</v>
      </c>
      <c r="F1564" s="156" t="s">
        <v>3140</v>
      </c>
      <c r="G1564" s="178">
        <f>VLOOKUP('LP Model'!F1564,DATA!$A$5:$C$3656,3,FALSE)</f>
        <v>410</v>
      </c>
      <c r="H1564" s="35">
        <v>1</v>
      </c>
      <c r="K1564" s="2">
        <v>1</v>
      </c>
      <c r="AL1564" s="36"/>
    </row>
    <row r="1565" spans="3:38" x14ac:dyDescent="0.2">
      <c r="C1565" s="291"/>
      <c r="D1565" s="251"/>
      <c r="E1565" s="140">
        <v>0</v>
      </c>
      <c r="F1565" s="156" t="s">
        <v>3141</v>
      </c>
      <c r="G1565" s="178">
        <f>VLOOKUP('LP Model'!F1565,DATA!$A$5:$C$3656,3,FALSE)</f>
        <v>460</v>
      </c>
      <c r="H1565" s="35">
        <v>1</v>
      </c>
      <c r="K1565" s="2">
        <v>1</v>
      </c>
      <c r="AL1565" s="36"/>
    </row>
    <row r="1566" spans="3:38" x14ac:dyDescent="0.2">
      <c r="C1566" s="291"/>
      <c r="D1566" s="251"/>
      <c r="E1566" s="140">
        <v>0</v>
      </c>
      <c r="F1566" s="156" t="s">
        <v>3142</v>
      </c>
      <c r="G1566" s="178">
        <f>VLOOKUP('LP Model'!F1566,DATA!$A$5:$C$3656,3,FALSE)</f>
        <v>490</v>
      </c>
      <c r="H1566" s="35">
        <v>1</v>
      </c>
      <c r="K1566" s="2">
        <v>1</v>
      </c>
      <c r="AL1566" s="36"/>
    </row>
    <row r="1567" spans="3:38" x14ac:dyDescent="0.2">
      <c r="C1567" s="291"/>
      <c r="D1567" s="251"/>
      <c r="E1567" s="140">
        <v>0</v>
      </c>
      <c r="F1567" s="156" t="s">
        <v>3143</v>
      </c>
      <c r="G1567" s="178">
        <f>VLOOKUP('LP Model'!F1567,DATA!$A$5:$C$3656,3,FALSE)</f>
        <v>520</v>
      </c>
      <c r="H1567" s="35">
        <v>1</v>
      </c>
      <c r="K1567" s="2">
        <v>1</v>
      </c>
      <c r="AL1567" s="36"/>
    </row>
    <row r="1568" spans="3:38" x14ac:dyDescent="0.2">
      <c r="C1568" s="291"/>
      <c r="D1568" s="251"/>
      <c r="E1568" s="140">
        <v>0</v>
      </c>
      <c r="F1568" s="156" t="s">
        <v>3144</v>
      </c>
      <c r="G1568" s="178">
        <f>VLOOKUP('LP Model'!F1568,DATA!$A$5:$C$3656,3,FALSE)</f>
        <v>670</v>
      </c>
      <c r="H1568" s="35">
        <v>1</v>
      </c>
      <c r="K1568" s="2">
        <v>1</v>
      </c>
      <c r="AL1568" s="36"/>
    </row>
    <row r="1569" spans="3:38" x14ac:dyDescent="0.2">
      <c r="C1569" s="291"/>
      <c r="D1569" s="251"/>
      <c r="E1569" s="140">
        <v>0</v>
      </c>
      <c r="F1569" s="156" t="s">
        <v>3145</v>
      </c>
      <c r="G1569" s="178">
        <f>VLOOKUP('LP Model'!F1569,DATA!$A$5:$C$3656,3,FALSE)</f>
        <v>460</v>
      </c>
      <c r="H1569" s="35">
        <v>1</v>
      </c>
      <c r="K1569" s="2">
        <v>1</v>
      </c>
      <c r="AL1569" s="36"/>
    </row>
    <row r="1570" spans="3:38" x14ac:dyDescent="0.2">
      <c r="C1570" s="291"/>
      <c r="D1570" s="251"/>
      <c r="E1570" s="140">
        <v>0</v>
      </c>
      <c r="F1570" s="156" t="s">
        <v>3146</v>
      </c>
      <c r="G1570" s="178">
        <f>VLOOKUP('LP Model'!F1570,DATA!$A$5:$C$3656,3,FALSE)</f>
        <v>490</v>
      </c>
      <c r="H1570" s="35">
        <v>1</v>
      </c>
      <c r="K1570" s="2">
        <v>1</v>
      </c>
      <c r="AL1570" s="36"/>
    </row>
    <row r="1571" spans="3:38" x14ac:dyDescent="0.2">
      <c r="C1571" s="291"/>
      <c r="D1571" s="251"/>
      <c r="E1571" s="140">
        <v>0</v>
      </c>
      <c r="F1571" s="156" t="s">
        <v>3147</v>
      </c>
      <c r="G1571" s="178">
        <f>VLOOKUP('LP Model'!F1571,DATA!$A$5:$C$3656,3,FALSE)</f>
        <v>520</v>
      </c>
      <c r="H1571" s="35">
        <v>1</v>
      </c>
      <c r="K1571" s="2">
        <v>1</v>
      </c>
      <c r="AL1571" s="36"/>
    </row>
    <row r="1572" spans="3:38" x14ac:dyDescent="0.2">
      <c r="C1572" s="291"/>
      <c r="D1572" s="251"/>
      <c r="E1572" s="140">
        <v>0</v>
      </c>
      <c r="F1572" s="156" t="s">
        <v>3148</v>
      </c>
      <c r="G1572" s="178">
        <f>VLOOKUP('LP Model'!F1572,DATA!$A$5:$C$3656,3,FALSE)</f>
        <v>720</v>
      </c>
      <c r="H1572" s="35">
        <v>1</v>
      </c>
      <c r="K1572" s="2">
        <v>1</v>
      </c>
      <c r="AL1572" s="36"/>
    </row>
    <row r="1573" spans="3:38" x14ac:dyDescent="0.2">
      <c r="C1573" s="291"/>
      <c r="D1573" s="251"/>
      <c r="E1573" s="140">
        <v>0</v>
      </c>
      <c r="F1573" s="156" t="s">
        <v>3149</v>
      </c>
      <c r="G1573" s="178">
        <f>VLOOKUP('LP Model'!F1573,DATA!$A$5:$C$3656,3,FALSE)</f>
        <v>590</v>
      </c>
      <c r="H1573" s="35">
        <v>1</v>
      </c>
      <c r="K1573" s="2">
        <v>1</v>
      </c>
      <c r="AL1573" s="36"/>
    </row>
    <row r="1574" spans="3:38" x14ac:dyDescent="0.2">
      <c r="C1574" s="291"/>
      <c r="D1574" s="251"/>
      <c r="E1574" s="140">
        <v>0</v>
      </c>
      <c r="F1574" s="156" t="s">
        <v>3150</v>
      </c>
      <c r="G1574" s="178">
        <f>VLOOKUP('LP Model'!F1574,DATA!$A$5:$C$3656,3,FALSE)</f>
        <v>640</v>
      </c>
      <c r="H1574" s="35">
        <v>1</v>
      </c>
      <c r="K1574" s="2">
        <v>1</v>
      </c>
      <c r="AL1574" s="36"/>
    </row>
    <row r="1575" spans="3:38" x14ac:dyDescent="0.2">
      <c r="C1575" s="291"/>
      <c r="D1575" s="251"/>
      <c r="E1575" s="140">
        <v>0</v>
      </c>
      <c r="F1575" s="156" t="s">
        <v>3151</v>
      </c>
      <c r="G1575" s="178">
        <f>VLOOKUP('LP Model'!F1575,DATA!$A$5:$C$3656,3,FALSE)</f>
        <v>600</v>
      </c>
      <c r="H1575" s="35">
        <v>1</v>
      </c>
      <c r="K1575" s="2">
        <v>1</v>
      </c>
      <c r="AL1575" s="36"/>
    </row>
    <row r="1576" spans="3:38" x14ac:dyDescent="0.2">
      <c r="C1576" s="291"/>
      <c r="D1576" s="251"/>
      <c r="E1576" s="140">
        <v>0</v>
      </c>
      <c r="F1576" s="156" t="s">
        <v>3152</v>
      </c>
      <c r="G1576" s="178">
        <f>VLOOKUP('LP Model'!F1576,DATA!$A$5:$C$3656,3,FALSE)</f>
        <v>650</v>
      </c>
      <c r="H1576" s="35">
        <v>1</v>
      </c>
      <c r="K1576" s="2">
        <v>1</v>
      </c>
      <c r="AL1576" s="36"/>
    </row>
    <row r="1577" spans="3:38" x14ac:dyDescent="0.2">
      <c r="C1577" s="291"/>
      <c r="D1577" s="251"/>
      <c r="E1577" s="140">
        <v>0</v>
      </c>
      <c r="F1577" s="156" t="s">
        <v>3153</v>
      </c>
      <c r="G1577" s="178">
        <f>VLOOKUP('LP Model'!F1577,DATA!$A$5:$C$3656,3,FALSE)</f>
        <v>600</v>
      </c>
      <c r="H1577" s="35">
        <v>1</v>
      </c>
      <c r="K1577" s="2">
        <v>1</v>
      </c>
      <c r="AL1577" s="36"/>
    </row>
    <row r="1578" spans="3:38" x14ac:dyDescent="0.2">
      <c r="C1578" s="291"/>
      <c r="D1578" s="251"/>
      <c r="E1578" s="140">
        <v>0</v>
      </c>
      <c r="F1578" s="156" t="s">
        <v>3154</v>
      </c>
      <c r="G1578" s="178">
        <f>VLOOKUP('LP Model'!F1578,DATA!$A$5:$C$3656,3,FALSE)</f>
        <v>650</v>
      </c>
      <c r="H1578" s="35">
        <v>1</v>
      </c>
      <c r="K1578" s="2">
        <v>1</v>
      </c>
      <c r="AL1578" s="36"/>
    </row>
    <row r="1579" spans="3:38" x14ac:dyDescent="0.2">
      <c r="C1579" s="291"/>
      <c r="D1579" s="251"/>
      <c r="E1579" s="140">
        <v>0</v>
      </c>
      <c r="F1579" s="156" t="s">
        <v>3155</v>
      </c>
      <c r="G1579" s="178">
        <f>VLOOKUP('LP Model'!F1579,DATA!$A$5:$C$3656,3,FALSE)</f>
        <v>590</v>
      </c>
      <c r="H1579" s="35">
        <v>1</v>
      </c>
      <c r="K1579" s="2">
        <v>1</v>
      </c>
      <c r="AL1579" s="36"/>
    </row>
    <row r="1580" spans="3:38" x14ac:dyDescent="0.2">
      <c r="C1580" s="291"/>
      <c r="D1580" s="251"/>
      <c r="E1580" s="140">
        <v>0</v>
      </c>
      <c r="F1580" s="156" t="s">
        <v>3156</v>
      </c>
      <c r="G1580" s="178">
        <f>VLOOKUP('LP Model'!F1580,DATA!$A$5:$C$3656,3,FALSE)</f>
        <v>620</v>
      </c>
      <c r="H1580" s="35">
        <v>1</v>
      </c>
      <c r="K1580" s="2">
        <v>1</v>
      </c>
      <c r="AL1580" s="36"/>
    </row>
    <row r="1581" spans="3:38" x14ac:dyDescent="0.2">
      <c r="C1581" s="291"/>
      <c r="D1581" s="251"/>
      <c r="E1581" s="140">
        <v>0</v>
      </c>
      <c r="F1581" s="156" t="s">
        <v>3569</v>
      </c>
      <c r="G1581" s="178">
        <f>VLOOKUP('LP Model'!F1581,DATA!$A$5:$C$3656,3,FALSE)</f>
        <v>700</v>
      </c>
      <c r="H1581" s="35">
        <v>1</v>
      </c>
      <c r="K1581" s="2">
        <v>1</v>
      </c>
      <c r="AL1581" s="36"/>
    </row>
    <row r="1582" spans="3:38" x14ac:dyDescent="0.2">
      <c r="C1582" s="291"/>
      <c r="D1582" s="251"/>
      <c r="E1582" s="140">
        <v>0</v>
      </c>
      <c r="F1582" s="156" t="s">
        <v>3571</v>
      </c>
      <c r="G1582" s="178">
        <f>VLOOKUP('LP Model'!F1582,DATA!$A$5:$C$3656,3,FALSE)</f>
        <v>800</v>
      </c>
      <c r="H1582" s="35">
        <v>1</v>
      </c>
      <c r="K1582" s="2">
        <v>1</v>
      </c>
      <c r="AL1582" s="36"/>
    </row>
    <row r="1583" spans="3:38" x14ac:dyDescent="0.2">
      <c r="C1583" s="291"/>
      <c r="D1583" s="251"/>
      <c r="E1583" s="140">
        <v>0</v>
      </c>
      <c r="F1583" s="156" t="s">
        <v>3573</v>
      </c>
      <c r="G1583" s="178">
        <f>VLOOKUP('LP Model'!F1583,DATA!$A$5:$C$3656,3,FALSE)</f>
        <v>700</v>
      </c>
      <c r="H1583" s="35">
        <v>1</v>
      </c>
      <c r="K1583" s="2">
        <v>1</v>
      </c>
      <c r="AL1583" s="36"/>
    </row>
    <row r="1584" spans="3:38" x14ac:dyDescent="0.2">
      <c r="C1584" s="291"/>
      <c r="D1584" s="251"/>
      <c r="E1584" s="140">
        <v>0</v>
      </c>
      <c r="F1584" s="156" t="s">
        <v>3575</v>
      </c>
      <c r="G1584" s="178">
        <f>VLOOKUP('LP Model'!F1584,DATA!$A$5:$C$3656,3,FALSE)</f>
        <v>800</v>
      </c>
      <c r="H1584" s="35">
        <v>1</v>
      </c>
      <c r="K1584" s="2">
        <v>1</v>
      </c>
      <c r="AL1584" s="36"/>
    </row>
    <row r="1585" spans="3:38" x14ac:dyDescent="0.2">
      <c r="C1585" s="291"/>
      <c r="D1585" s="251"/>
      <c r="E1585" s="140">
        <v>0</v>
      </c>
      <c r="F1585" s="156" t="s">
        <v>3577</v>
      </c>
      <c r="G1585" s="178">
        <f>VLOOKUP('LP Model'!F1585,DATA!$A$5:$C$3656,3,FALSE)</f>
        <v>750</v>
      </c>
      <c r="H1585" s="35">
        <v>1</v>
      </c>
      <c r="K1585" s="2">
        <v>1</v>
      </c>
      <c r="AL1585" s="36"/>
    </row>
    <row r="1586" spans="3:38" x14ac:dyDescent="0.2">
      <c r="C1586" s="291"/>
      <c r="D1586" s="251"/>
      <c r="E1586" s="140">
        <v>0</v>
      </c>
      <c r="F1586" s="156" t="s">
        <v>3579</v>
      </c>
      <c r="G1586" s="178">
        <f>VLOOKUP('LP Model'!F1586,DATA!$A$5:$C$3656,3,FALSE)</f>
        <v>850</v>
      </c>
      <c r="H1586" s="35">
        <v>1</v>
      </c>
      <c r="K1586" s="2">
        <v>1</v>
      </c>
      <c r="AL1586" s="36"/>
    </row>
    <row r="1587" spans="3:38" x14ac:dyDescent="0.2">
      <c r="C1587" s="291"/>
      <c r="D1587" s="251"/>
      <c r="E1587" s="140">
        <v>0</v>
      </c>
      <c r="F1587" s="156" t="s">
        <v>3581</v>
      </c>
      <c r="G1587" s="178">
        <f>VLOOKUP('LP Model'!F1587,DATA!$A$5:$C$3656,3,FALSE)</f>
        <v>750</v>
      </c>
      <c r="H1587" s="35">
        <v>1</v>
      </c>
      <c r="K1587" s="2">
        <v>1</v>
      </c>
      <c r="AL1587" s="36"/>
    </row>
    <row r="1588" spans="3:38" x14ac:dyDescent="0.2">
      <c r="C1588" s="291"/>
      <c r="D1588" s="251"/>
      <c r="E1588" s="140">
        <v>0</v>
      </c>
      <c r="F1588" s="156" t="s">
        <v>3583</v>
      </c>
      <c r="G1588" s="178">
        <f>VLOOKUP('LP Model'!F1588,DATA!$A$5:$C$3656,3,FALSE)</f>
        <v>800</v>
      </c>
      <c r="H1588" s="35">
        <v>1</v>
      </c>
      <c r="K1588" s="2">
        <v>1</v>
      </c>
      <c r="AL1588" s="36"/>
    </row>
    <row r="1589" spans="3:38" x14ac:dyDescent="0.2">
      <c r="C1589" s="291"/>
      <c r="D1589" s="251"/>
      <c r="E1589" s="140">
        <v>0</v>
      </c>
      <c r="F1589" s="156" t="s">
        <v>3585</v>
      </c>
      <c r="G1589" s="178">
        <f>VLOOKUP('LP Model'!F1589,DATA!$A$5:$C$3656,3,FALSE)</f>
        <v>900</v>
      </c>
      <c r="H1589" s="35">
        <v>1</v>
      </c>
      <c r="K1589" s="2">
        <v>1</v>
      </c>
      <c r="AL1589" s="36"/>
    </row>
    <row r="1590" spans="3:38" x14ac:dyDescent="0.2">
      <c r="C1590" s="291"/>
      <c r="D1590" s="251"/>
      <c r="E1590" s="140">
        <v>0</v>
      </c>
      <c r="F1590" s="156" t="s">
        <v>3587</v>
      </c>
      <c r="G1590" s="178">
        <f>VLOOKUP('LP Model'!F1590,DATA!$A$5:$C$3656,3,FALSE)</f>
        <v>650</v>
      </c>
      <c r="H1590" s="35">
        <v>1</v>
      </c>
      <c r="K1590" s="2">
        <v>1</v>
      </c>
      <c r="AL1590" s="36"/>
    </row>
    <row r="1591" spans="3:38" x14ac:dyDescent="0.2">
      <c r="C1591" s="291"/>
      <c r="D1591" s="251"/>
      <c r="E1591" s="140">
        <v>0</v>
      </c>
      <c r="F1591" s="156" t="s">
        <v>3589</v>
      </c>
      <c r="G1591" s="178">
        <f>VLOOKUP('LP Model'!F1591,DATA!$A$5:$C$3656,3,FALSE)</f>
        <v>750</v>
      </c>
      <c r="H1591" s="35">
        <v>1</v>
      </c>
      <c r="K1591" s="2">
        <v>1</v>
      </c>
      <c r="AL1591" s="36"/>
    </row>
    <row r="1592" spans="3:38" x14ac:dyDescent="0.2">
      <c r="C1592" s="291"/>
      <c r="D1592" s="251"/>
      <c r="E1592" s="140">
        <v>0</v>
      </c>
      <c r="F1592" s="156" t="s">
        <v>3591</v>
      </c>
      <c r="G1592" s="178">
        <f>VLOOKUP('LP Model'!F1592,DATA!$A$5:$C$3656,3,FALSE)</f>
        <v>600</v>
      </c>
      <c r="H1592" s="35">
        <v>1</v>
      </c>
      <c r="K1592" s="2">
        <v>1</v>
      </c>
      <c r="AL1592" s="36"/>
    </row>
    <row r="1593" spans="3:38" x14ac:dyDescent="0.2">
      <c r="C1593" s="291"/>
      <c r="D1593" s="251"/>
      <c r="E1593" s="140">
        <v>0</v>
      </c>
      <c r="F1593" s="156" t="s">
        <v>3593</v>
      </c>
      <c r="G1593" s="178">
        <f>VLOOKUP('LP Model'!F1593,DATA!$A$5:$C$3656,3,FALSE)</f>
        <v>550</v>
      </c>
      <c r="H1593" s="35">
        <v>1</v>
      </c>
      <c r="K1593" s="2">
        <v>1</v>
      </c>
      <c r="AL1593" s="36"/>
    </row>
    <row r="1594" spans="3:38" x14ac:dyDescent="0.2">
      <c r="C1594" s="291"/>
      <c r="D1594" s="251"/>
      <c r="E1594" s="140">
        <v>0</v>
      </c>
      <c r="F1594" s="156" t="s">
        <v>3595</v>
      </c>
      <c r="G1594" s="178">
        <f>VLOOKUP('LP Model'!F1594,DATA!$A$5:$C$3656,3,FALSE)</f>
        <v>520</v>
      </c>
      <c r="H1594" s="35">
        <v>1</v>
      </c>
      <c r="K1594" s="2">
        <v>1</v>
      </c>
      <c r="AL1594" s="36"/>
    </row>
    <row r="1595" spans="3:38" x14ac:dyDescent="0.2">
      <c r="C1595" s="291"/>
      <c r="D1595" s="251"/>
      <c r="E1595" s="140">
        <v>0</v>
      </c>
      <c r="F1595" s="156" t="s">
        <v>3597</v>
      </c>
      <c r="G1595" s="178">
        <f>VLOOKUP('LP Model'!F1595,DATA!$A$5:$C$3656,3,FALSE)</f>
        <v>570</v>
      </c>
      <c r="H1595" s="35">
        <v>1</v>
      </c>
      <c r="K1595" s="2">
        <v>1</v>
      </c>
      <c r="AL1595" s="36"/>
    </row>
    <row r="1596" spans="3:38" x14ac:dyDescent="0.2">
      <c r="C1596" s="291"/>
      <c r="D1596" s="251"/>
      <c r="E1596" s="140">
        <v>0</v>
      </c>
      <c r="F1596" s="156" t="s">
        <v>3599</v>
      </c>
      <c r="G1596" s="178">
        <f>VLOOKUP('LP Model'!F1596,DATA!$A$5:$C$3656,3,FALSE)</f>
        <v>600</v>
      </c>
      <c r="H1596" s="35">
        <v>1</v>
      </c>
      <c r="K1596" s="2">
        <v>1</v>
      </c>
      <c r="AL1596" s="36"/>
    </row>
    <row r="1597" spans="3:38" x14ac:dyDescent="0.2">
      <c r="C1597" s="291"/>
      <c r="D1597" s="251"/>
      <c r="E1597" s="140">
        <v>0</v>
      </c>
      <c r="F1597" s="156" t="s">
        <v>3601</v>
      </c>
      <c r="G1597" s="178">
        <f>VLOOKUP('LP Model'!F1597,DATA!$A$5:$C$3656,3,FALSE)</f>
        <v>700</v>
      </c>
      <c r="H1597" s="35">
        <v>1</v>
      </c>
      <c r="K1597" s="2">
        <v>1</v>
      </c>
      <c r="AL1597" s="36"/>
    </row>
    <row r="1598" spans="3:38" x14ac:dyDescent="0.2">
      <c r="C1598" s="291"/>
      <c r="D1598" s="251"/>
      <c r="E1598" s="140">
        <v>0</v>
      </c>
      <c r="F1598" s="156" t="s">
        <v>3603</v>
      </c>
      <c r="G1598" s="178">
        <f>VLOOKUP('LP Model'!F1598,DATA!$A$5:$C$3656,3,FALSE)</f>
        <v>800</v>
      </c>
      <c r="H1598" s="35">
        <v>1</v>
      </c>
      <c r="K1598" s="2">
        <v>1</v>
      </c>
      <c r="AL1598" s="36"/>
    </row>
    <row r="1599" spans="3:38" x14ac:dyDescent="0.2">
      <c r="C1599" s="291"/>
      <c r="D1599" s="251"/>
      <c r="E1599" s="140">
        <v>0</v>
      </c>
      <c r="F1599" s="156" t="s">
        <v>3605</v>
      </c>
      <c r="G1599" s="178">
        <f>VLOOKUP('LP Model'!F1599,DATA!$A$5:$C$3656,3,FALSE)</f>
        <v>700</v>
      </c>
      <c r="H1599" s="35">
        <v>1</v>
      </c>
      <c r="K1599" s="2">
        <v>1</v>
      </c>
      <c r="AL1599" s="36"/>
    </row>
    <row r="1600" spans="3:38" x14ac:dyDescent="0.2">
      <c r="C1600" s="291"/>
      <c r="D1600" s="251"/>
      <c r="E1600" s="140">
        <v>0</v>
      </c>
      <c r="F1600" s="156" t="s">
        <v>3607</v>
      </c>
      <c r="G1600" s="178">
        <f>VLOOKUP('LP Model'!F1600,DATA!$A$5:$C$3656,3,FALSE)</f>
        <v>800</v>
      </c>
      <c r="H1600" s="35">
        <v>1</v>
      </c>
      <c r="K1600" s="2">
        <v>1</v>
      </c>
      <c r="AL1600" s="36"/>
    </row>
    <row r="1601" spans="3:38" x14ac:dyDescent="0.2">
      <c r="C1601" s="291"/>
      <c r="D1601" s="251"/>
      <c r="E1601" s="140">
        <v>0</v>
      </c>
      <c r="F1601" s="156" t="s">
        <v>3609</v>
      </c>
      <c r="G1601" s="178">
        <f>VLOOKUP('LP Model'!F1601,DATA!$A$5:$C$3656,3,FALSE)</f>
        <v>750</v>
      </c>
      <c r="H1601" s="35">
        <v>1</v>
      </c>
      <c r="K1601" s="2">
        <v>1</v>
      </c>
      <c r="AL1601" s="36"/>
    </row>
    <row r="1602" spans="3:38" x14ac:dyDescent="0.2">
      <c r="C1602" s="291"/>
      <c r="D1602" s="251"/>
      <c r="E1602" s="140">
        <v>0</v>
      </c>
      <c r="F1602" s="156" t="s">
        <v>3611</v>
      </c>
      <c r="G1602" s="178">
        <f>VLOOKUP('LP Model'!F1602,DATA!$A$5:$C$3656,3,FALSE)</f>
        <v>850</v>
      </c>
      <c r="H1602" s="35">
        <v>1</v>
      </c>
      <c r="K1602" s="2">
        <v>1</v>
      </c>
      <c r="AL1602" s="36"/>
    </row>
    <row r="1603" spans="3:38" x14ac:dyDescent="0.2">
      <c r="C1603" s="291"/>
      <c r="D1603" s="251"/>
      <c r="E1603" s="140">
        <v>0</v>
      </c>
      <c r="F1603" s="156" t="s">
        <v>3613</v>
      </c>
      <c r="G1603" s="178">
        <f>VLOOKUP('LP Model'!F1603,DATA!$A$5:$C$3656,3,FALSE)</f>
        <v>750</v>
      </c>
      <c r="H1603" s="35">
        <v>1</v>
      </c>
      <c r="K1603" s="2">
        <v>1</v>
      </c>
      <c r="AL1603" s="36"/>
    </row>
    <row r="1604" spans="3:38" x14ac:dyDescent="0.2">
      <c r="C1604" s="291"/>
      <c r="D1604" s="251"/>
      <c r="E1604" s="140">
        <v>0</v>
      </c>
      <c r="F1604" s="156" t="s">
        <v>3615</v>
      </c>
      <c r="G1604" s="178">
        <f>VLOOKUP('LP Model'!F1604,DATA!$A$5:$C$3656,3,FALSE)</f>
        <v>800</v>
      </c>
      <c r="H1604" s="35">
        <v>1</v>
      </c>
      <c r="K1604" s="2">
        <v>1</v>
      </c>
      <c r="AL1604" s="36"/>
    </row>
    <row r="1605" spans="3:38" x14ac:dyDescent="0.2">
      <c r="C1605" s="291"/>
      <c r="D1605" s="251"/>
      <c r="E1605" s="140">
        <v>0</v>
      </c>
      <c r="F1605" s="156" t="s">
        <v>3617</v>
      </c>
      <c r="G1605" s="178">
        <f>VLOOKUP('LP Model'!F1605,DATA!$A$5:$C$3656,3,FALSE)</f>
        <v>900</v>
      </c>
      <c r="H1605" s="35">
        <v>1</v>
      </c>
      <c r="K1605" s="2">
        <v>1</v>
      </c>
      <c r="AL1605" s="36"/>
    </row>
    <row r="1606" spans="3:38" x14ac:dyDescent="0.2">
      <c r="C1606" s="291"/>
      <c r="D1606" s="251"/>
      <c r="E1606" s="140">
        <v>0</v>
      </c>
      <c r="F1606" s="156" t="s">
        <v>3619</v>
      </c>
      <c r="G1606" s="178">
        <f>VLOOKUP('LP Model'!F1606,DATA!$A$5:$C$3656,3,FALSE)</f>
        <v>650</v>
      </c>
      <c r="H1606" s="35">
        <v>1</v>
      </c>
      <c r="K1606" s="2">
        <v>1</v>
      </c>
      <c r="AL1606" s="36"/>
    </row>
    <row r="1607" spans="3:38" x14ac:dyDescent="0.2">
      <c r="C1607" s="291"/>
      <c r="D1607" s="251"/>
      <c r="E1607" s="140">
        <v>0</v>
      </c>
      <c r="F1607" s="156" t="s">
        <v>3621</v>
      </c>
      <c r="G1607" s="178">
        <f>VLOOKUP('LP Model'!F1607,DATA!$A$5:$C$3656,3,FALSE)</f>
        <v>750</v>
      </c>
      <c r="H1607" s="35">
        <v>1</v>
      </c>
      <c r="K1607" s="2">
        <v>1</v>
      </c>
      <c r="AL1607" s="36"/>
    </row>
    <row r="1608" spans="3:38" x14ac:dyDescent="0.2">
      <c r="C1608" s="291"/>
      <c r="D1608" s="251"/>
      <c r="E1608" s="140">
        <v>0</v>
      </c>
      <c r="F1608" s="156" t="s">
        <v>3623</v>
      </c>
      <c r="G1608" s="178">
        <f>VLOOKUP('LP Model'!F1608,DATA!$A$5:$C$3656,3,FALSE)</f>
        <v>600</v>
      </c>
      <c r="H1608" s="35">
        <v>1</v>
      </c>
      <c r="K1608" s="2">
        <v>1</v>
      </c>
      <c r="AL1608" s="36"/>
    </row>
    <row r="1609" spans="3:38" x14ac:dyDescent="0.2">
      <c r="C1609" s="291"/>
      <c r="D1609" s="251"/>
      <c r="E1609" s="140">
        <v>0</v>
      </c>
      <c r="F1609" s="156" t="s">
        <v>3625</v>
      </c>
      <c r="G1609" s="178">
        <f>VLOOKUP('LP Model'!F1609,DATA!$A$5:$C$3656,3,FALSE)</f>
        <v>550</v>
      </c>
      <c r="H1609" s="35">
        <v>1</v>
      </c>
      <c r="K1609" s="2">
        <v>1</v>
      </c>
      <c r="AL1609" s="36"/>
    </row>
    <row r="1610" spans="3:38" x14ac:dyDescent="0.2">
      <c r="C1610" s="291"/>
      <c r="D1610" s="251"/>
      <c r="E1610" s="140">
        <v>0</v>
      </c>
      <c r="F1610" s="156" t="s">
        <v>3627</v>
      </c>
      <c r="G1610" s="178">
        <f>VLOOKUP('LP Model'!F1610,DATA!$A$5:$C$3656,3,FALSE)</f>
        <v>520</v>
      </c>
      <c r="H1610" s="35">
        <v>1</v>
      </c>
      <c r="K1610" s="2">
        <v>1</v>
      </c>
      <c r="AL1610" s="36"/>
    </row>
    <row r="1611" spans="3:38" x14ac:dyDescent="0.2">
      <c r="C1611" s="291"/>
      <c r="D1611" s="251"/>
      <c r="E1611" s="140">
        <v>0</v>
      </c>
      <c r="F1611" s="156" t="s">
        <v>3629</v>
      </c>
      <c r="G1611" s="178">
        <f>VLOOKUP('LP Model'!F1611,DATA!$A$5:$C$3656,3,FALSE)</f>
        <v>570</v>
      </c>
      <c r="H1611" s="35">
        <v>1</v>
      </c>
      <c r="K1611" s="2">
        <v>1</v>
      </c>
      <c r="AL1611" s="36"/>
    </row>
    <row r="1612" spans="3:38" x14ac:dyDescent="0.2">
      <c r="C1612" s="291"/>
      <c r="D1612" s="251"/>
      <c r="E1612" s="140">
        <v>0</v>
      </c>
      <c r="F1612" s="156" t="s">
        <v>3631</v>
      </c>
      <c r="G1612" s="178">
        <f>VLOOKUP('LP Model'!F1612,DATA!$A$5:$C$3656,3,FALSE)</f>
        <v>600</v>
      </c>
      <c r="H1612" s="35">
        <v>1</v>
      </c>
      <c r="K1612" s="2">
        <v>1</v>
      </c>
      <c r="AL1612" s="36"/>
    </row>
    <row r="1613" spans="3:38" x14ac:dyDescent="0.2">
      <c r="C1613" s="291"/>
      <c r="D1613" s="251"/>
      <c r="E1613" s="140">
        <v>0</v>
      </c>
      <c r="F1613" s="156" t="s">
        <v>3633</v>
      </c>
      <c r="G1613" s="178">
        <f>VLOOKUP('LP Model'!F1613,DATA!$A$5:$C$3656,3,FALSE)</f>
        <v>700</v>
      </c>
      <c r="H1613" s="35">
        <v>1</v>
      </c>
      <c r="K1613" s="2">
        <v>1</v>
      </c>
      <c r="AL1613" s="36"/>
    </row>
    <row r="1614" spans="3:38" x14ac:dyDescent="0.2">
      <c r="C1614" s="291"/>
      <c r="D1614" s="251"/>
      <c r="E1614" s="140">
        <v>0</v>
      </c>
      <c r="F1614" s="156" t="s">
        <v>3635</v>
      </c>
      <c r="G1614" s="178">
        <f>VLOOKUP('LP Model'!F1614,DATA!$A$5:$C$3656,3,FALSE)</f>
        <v>800</v>
      </c>
      <c r="H1614" s="35">
        <v>1</v>
      </c>
      <c r="K1614" s="2">
        <v>1</v>
      </c>
      <c r="AL1614" s="36"/>
    </row>
    <row r="1615" spans="3:38" x14ac:dyDescent="0.2">
      <c r="C1615" s="291"/>
      <c r="D1615" s="251"/>
      <c r="E1615" s="140">
        <v>0</v>
      </c>
      <c r="F1615" s="156" t="s">
        <v>3637</v>
      </c>
      <c r="G1615" s="178">
        <f>VLOOKUP('LP Model'!F1615,DATA!$A$5:$C$3656,3,FALSE)</f>
        <v>700</v>
      </c>
      <c r="H1615" s="35">
        <v>1</v>
      </c>
      <c r="K1615" s="2">
        <v>1</v>
      </c>
      <c r="AL1615" s="36"/>
    </row>
    <row r="1616" spans="3:38" x14ac:dyDescent="0.2">
      <c r="C1616" s="291"/>
      <c r="D1616" s="251"/>
      <c r="E1616" s="140">
        <v>0</v>
      </c>
      <c r="F1616" s="156" t="s">
        <v>3639</v>
      </c>
      <c r="G1616" s="178">
        <f>VLOOKUP('LP Model'!F1616,DATA!$A$5:$C$3656,3,FALSE)</f>
        <v>800</v>
      </c>
      <c r="H1616" s="35">
        <v>1</v>
      </c>
      <c r="K1616" s="2">
        <v>1</v>
      </c>
      <c r="AL1616" s="36"/>
    </row>
    <row r="1617" spans="3:38" x14ac:dyDescent="0.2">
      <c r="C1617" s="291"/>
      <c r="D1617" s="251"/>
      <c r="E1617" s="140">
        <v>0</v>
      </c>
      <c r="F1617" s="156" t="s">
        <v>3641</v>
      </c>
      <c r="G1617" s="178">
        <f>VLOOKUP('LP Model'!F1617,DATA!$A$5:$C$3656,3,FALSE)</f>
        <v>750</v>
      </c>
      <c r="H1617" s="35">
        <v>1</v>
      </c>
      <c r="K1617" s="2">
        <v>1</v>
      </c>
      <c r="AL1617" s="36"/>
    </row>
    <row r="1618" spans="3:38" x14ac:dyDescent="0.2">
      <c r="C1618" s="291"/>
      <c r="D1618" s="251"/>
      <c r="E1618" s="140">
        <v>0</v>
      </c>
      <c r="F1618" s="156" t="s">
        <v>3643</v>
      </c>
      <c r="G1618" s="178">
        <f>VLOOKUP('LP Model'!F1618,DATA!$A$5:$C$3656,3,FALSE)</f>
        <v>850</v>
      </c>
      <c r="H1618" s="35">
        <v>1</v>
      </c>
      <c r="K1618" s="2">
        <v>1</v>
      </c>
      <c r="AL1618" s="36"/>
    </row>
    <row r="1619" spans="3:38" x14ac:dyDescent="0.2">
      <c r="C1619" s="291"/>
      <c r="D1619" s="251"/>
      <c r="E1619" s="140">
        <v>0</v>
      </c>
      <c r="F1619" s="156" t="s">
        <v>3645</v>
      </c>
      <c r="G1619" s="178">
        <f>VLOOKUP('LP Model'!F1619,DATA!$A$5:$C$3656,3,FALSE)</f>
        <v>750</v>
      </c>
      <c r="H1619" s="35">
        <v>1</v>
      </c>
      <c r="K1619" s="2">
        <v>1</v>
      </c>
      <c r="AL1619" s="36"/>
    </row>
    <row r="1620" spans="3:38" x14ac:dyDescent="0.2">
      <c r="C1620" s="291"/>
      <c r="D1620" s="251"/>
      <c r="E1620" s="140">
        <v>0</v>
      </c>
      <c r="F1620" s="156" t="s">
        <v>3647</v>
      </c>
      <c r="G1620" s="178">
        <f>VLOOKUP('LP Model'!F1620,DATA!$A$5:$C$3656,3,FALSE)</f>
        <v>800</v>
      </c>
      <c r="H1620" s="35">
        <v>1</v>
      </c>
      <c r="K1620" s="2">
        <v>1</v>
      </c>
      <c r="AL1620" s="36"/>
    </row>
    <row r="1621" spans="3:38" x14ac:dyDescent="0.2">
      <c r="C1621" s="291"/>
      <c r="D1621" s="251"/>
      <c r="E1621" s="140">
        <v>0</v>
      </c>
      <c r="F1621" s="156" t="s">
        <v>3649</v>
      </c>
      <c r="G1621" s="178">
        <f>VLOOKUP('LP Model'!F1621,DATA!$A$5:$C$3656,3,FALSE)</f>
        <v>900</v>
      </c>
      <c r="H1621" s="35">
        <v>1</v>
      </c>
      <c r="K1621" s="2">
        <v>1</v>
      </c>
      <c r="AL1621" s="36"/>
    </row>
    <row r="1622" spans="3:38" x14ac:dyDescent="0.2">
      <c r="C1622" s="291"/>
      <c r="D1622" s="251"/>
      <c r="E1622" s="140">
        <v>0</v>
      </c>
      <c r="F1622" s="156" t="s">
        <v>3651</v>
      </c>
      <c r="G1622" s="178">
        <f>VLOOKUP('LP Model'!F1622,DATA!$A$5:$C$3656,3,FALSE)</f>
        <v>650</v>
      </c>
      <c r="H1622" s="35">
        <v>1</v>
      </c>
      <c r="K1622" s="2">
        <v>1</v>
      </c>
      <c r="AL1622" s="36"/>
    </row>
    <row r="1623" spans="3:38" x14ac:dyDescent="0.2">
      <c r="C1623" s="291"/>
      <c r="D1623" s="251"/>
      <c r="E1623" s="140">
        <v>0</v>
      </c>
      <c r="F1623" s="156" t="s">
        <v>3653</v>
      </c>
      <c r="G1623" s="178">
        <f>VLOOKUP('LP Model'!F1623,DATA!$A$5:$C$3656,3,FALSE)</f>
        <v>750</v>
      </c>
      <c r="H1623" s="35">
        <v>1</v>
      </c>
      <c r="K1623" s="2">
        <v>1</v>
      </c>
      <c r="AL1623" s="36"/>
    </row>
    <row r="1624" spans="3:38" x14ac:dyDescent="0.2">
      <c r="C1624" s="291"/>
      <c r="D1624" s="251"/>
      <c r="E1624" s="140">
        <v>0</v>
      </c>
      <c r="F1624" s="156" t="s">
        <v>3655</v>
      </c>
      <c r="G1624" s="178">
        <f>VLOOKUP('LP Model'!F1624,DATA!$A$5:$C$3656,3,FALSE)</f>
        <v>600</v>
      </c>
      <c r="H1624" s="35">
        <v>1</v>
      </c>
      <c r="K1624" s="2">
        <v>1</v>
      </c>
      <c r="AL1624" s="36"/>
    </row>
    <row r="1625" spans="3:38" x14ac:dyDescent="0.2">
      <c r="C1625" s="291"/>
      <c r="D1625" s="251"/>
      <c r="E1625" s="140">
        <v>0</v>
      </c>
      <c r="F1625" s="156" t="s">
        <v>3657</v>
      </c>
      <c r="G1625" s="178">
        <f>VLOOKUP('LP Model'!F1625,DATA!$A$5:$C$3656,3,FALSE)</f>
        <v>550</v>
      </c>
      <c r="H1625" s="35">
        <v>1</v>
      </c>
      <c r="K1625" s="2">
        <v>1</v>
      </c>
      <c r="AL1625" s="36"/>
    </row>
    <row r="1626" spans="3:38" x14ac:dyDescent="0.2">
      <c r="C1626" s="291"/>
      <c r="D1626" s="251"/>
      <c r="E1626" s="140">
        <v>0</v>
      </c>
      <c r="F1626" s="156" t="s">
        <v>3659</v>
      </c>
      <c r="G1626" s="178">
        <f>VLOOKUP('LP Model'!F1626,DATA!$A$5:$C$3656,3,FALSE)</f>
        <v>520</v>
      </c>
      <c r="H1626" s="35">
        <v>1</v>
      </c>
      <c r="K1626" s="2">
        <v>1</v>
      </c>
      <c r="AL1626" s="36"/>
    </row>
    <row r="1627" spans="3:38" x14ac:dyDescent="0.2">
      <c r="C1627" s="291"/>
      <c r="D1627" s="251"/>
      <c r="E1627" s="140">
        <v>0</v>
      </c>
      <c r="F1627" s="156" t="s">
        <v>3661</v>
      </c>
      <c r="G1627" s="178">
        <f>VLOOKUP('LP Model'!F1627,DATA!$A$5:$C$3656,3,FALSE)</f>
        <v>570</v>
      </c>
      <c r="H1627" s="35">
        <v>1</v>
      </c>
      <c r="K1627" s="2">
        <v>1</v>
      </c>
      <c r="AL1627" s="36"/>
    </row>
    <row r="1628" spans="3:38" x14ac:dyDescent="0.2">
      <c r="C1628" s="291"/>
      <c r="D1628" s="251"/>
      <c r="E1628" s="140">
        <v>0</v>
      </c>
      <c r="F1628" s="156" t="s">
        <v>3663</v>
      </c>
      <c r="G1628" s="178">
        <f>VLOOKUP('LP Model'!F1628,DATA!$A$5:$C$3656,3,FALSE)</f>
        <v>600</v>
      </c>
      <c r="H1628" s="35">
        <v>1</v>
      </c>
      <c r="K1628" s="2">
        <v>1</v>
      </c>
      <c r="AL1628" s="36"/>
    </row>
    <row r="1629" spans="3:38" x14ac:dyDescent="0.2">
      <c r="C1629" s="291"/>
      <c r="D1629" s="251"/>
      <c r="E1629" s="140">
        <v>0</v>
      </c>
      <c r="F1629" s="156" t="s">
        <v>3665</v>
      </c>
      <c r="G1629" s="178">
        <f>VLOOKUP('LP Model'!F1629,DATA!$A$5:$C$3656,3,FALSE)</f>
        <v>600</v>
      </c>
      <c r="H1629" s="35">
        <v>1</v>
      </c>
      <c r="K1629" s="2">
        <v>1</v>
      </c>
      <c r="AL1629" s="36"/>
    </row>
    <row r="1630" spans="3:38" x14ac:dyDescent="0.2">
      <c r="C1630" s="291"/>
      <c r="D1630" s="251"/>
      <c r="E1630" s="140">
        <v>0</v>
      </c>
      <c r="F1630" s="156" t="s">
        <v>3667</v>
      </c>
      <c r="G1630" s="178">
        <f>VLOOKUP('LP Model'!F1630,DATA!$A$5:$C$3656,3,FALSE)</f>
        <v>700</v>
      </c>
      <c r="H1630" s="35">
        <v>1</v>
      </c>
      <c r="K1630" s="2">
        <v>1</v>
      </c>
      <c r="AL1630" s="36"/>
    </row>
    <row r="1631" spans="3:38" x14ac:dyDescent="0.2">
      <c r="C1631" s="291"/>
      <c r="D1631" s="251"/>
      <c r="E1631" s="140">
        <v>0</v>
      </c>
      <c r="F1631" s="156" t="s">
        <v>3669</v>
      </c>
      <c r="G1631" s="178">
        <f>VLOOKUP('LP Model'!F1631,DATA!$A$5:$C$3656,3,FALSE)</f>
        <v>600</v>
      </c>
      <c r="H1631" s="35">
        <v>1</v>
      </c>
      <c r="K1631" s="2">
        <v>1</v>
      </c>
      <c r="AL1631" s="36"/>
    </row>
    <row r="1632" spans="3:38" x14ac:dyDescent="0.2">
      <c r="C1632" s="291"/>
      <c r="D1632" s="251"/>
      <c r="E1632" s="140">
        <v>0</v>
      </c>
      <c r="F1632" s="156" t="s">
        <v>3671</v>
      </c>
      <c r="G1632" s="178">
        <f>VLOOKUP('LP Model'!F1632,DATA!$A$5:$C$3656,3,FALSE)</f>
        <v>700</v>
      </c>
      <c r="H1632" s="35">
        <v>1</v>
      </c>
      <c r="K1632" s="2">
        <v>1</v>
      </c>
      <c r="AL1632" s="36"/>
    </row>
    <row r="1633" spans="3:38" x14ac:dyDescent="0.2">
      <c r="C1633" s="291"/>
      <c r="D1633" s="251"/>
      <c r="E1633" s="140">
        <v>0</v>
      </c>
      <c r="F1633" s="156" t="s">
        <v>3673</v>
      </c>
      <c r="G1633" s="178">
        <f>VLOOKUP('LP Model'!F1633,DATA!$A$5:$C$3656,3,FALSE)</f>
        <v>650</v>
      </c>
      <c r="H1633" s="35">
        <v>1</v>
      </c>
      <c r="K1633" s="2">
        <v>1</v>
      </c>
      <c r="AL1633" s="36"/>
    </row>
    <row r="1634" spans="3:38" x14ac:dyDescent="0.2">
      <c r="C1634" s="291"/>
      <c r="D1634" s="251"/>
      <c r="E1634" s="140">
        <v>0</v>
      </c>
      <c r="F1634" s="156" t="s">
        <v>3675</v>
      </c>
      <c r="G1634" s="178">
        <f>VLOOKUP('LP Model'!F1634,DATA!$A$5:$C$3656,3,FALSE)</f>
        <v>750</v>
      </c>
      <c r="H1634" s="35">
        <v>1</v>
      </c>
      <c r="K1634" s="2">
        <v>1</v>
      </c>
      <c r="AL1634" s="36"/>
    </row>
    <row r="1635" spans="3:38" x14ac:dyDescent="0.2">
      <c r="C1635" s="291"/>
      <c r="D1635" s="251"/>
      <c r="E1635" s="140">
        <v>0</v>
      </c>
      <c r="F1635" s="156" t="s">
        <v>3677</v>
      </c>
      <c r="G1635" s="178">
        <f>VLOOKUP('LP Model'!F1635,DATA!$A$5:$C$3656,3,FALSE)</f>
        <v>650</v>
      </c>
      <c r="H1635" s="35">
        <v>1</v>
      </c>
      <c r="K1635" s="2">
        <v>1</v>
      </c>
      <c r="AL1635" s="36"/>
    </row>
    <row r="1636" spans="3:38" x14ac:dyDescent="0.2">
      <c r="C1636" s="291"/>
      <c r="D1636" s="251"/>
      <c r="E1636" s="140">
        <v>0</v>
      </c>
      <c r="F1636" s="156" t="s">
        <v>3679</v>
      </c>
      <c r="G1636" s="178">
        <f>VLOOKUP('LP Model'!F1636,DATA!$A$5:$C$3656,3,FALSE)</f>
        <v>700</v>
      </c>
      <c r="H1636" s="35">
        <v>1</v>
      </c>
      <c r="K1636" s="2">
        <v>1</v>
      </c>
      <c r="AL1636" s="36"/>
    </row>
    <row r="1637" spans="3:38" x14ac:dyDescent="0.2">
      <c r="C1637" s="291"/>
      <c r="D1637" s="251"/>
      <c r="E1637" s="140">
        <v>0</v>
      </c>
      <c r="F1637" s="156" t="s">
        <v>3681</v>
      </c>
      <c r="G1637" s="178">
        <f>VLOOKUP('LP Model'!F1637,DATA!$A$5:$C$3656,3,FALSE)</f>
        <v>800</v>
      </c>
      <c r="H1637" s="35">
        <v>1</v>
      </c>
      <c r="K1637" s="2">
        <v>1</v>
      </c>
      <c r="AL1637" s="36"/>
    </row>
    <row r="1638" spans="3:38" x14ac:dyDescent="0.2">
      <c r="C1638" s="291"/>
      <c r="D1638" s="251"/>
      <c r="E1638" s="140">
        <v>0</v>
      </c>
      <c r="F1638" s="156" t="s">
        <v>3683</v>
      </c>
      <c r="G1638" s="178">
        <f>VLOOKUP('LP Model'!F1638,DATA!$A$5:$C$3656,3,FALSE)</f>
        <v>550</v>
      </c>
      <c r="H1638" s="35">
        <v>1</v>
      </c>
      <c r="K1638" s="2">
        <v>1</v>
      </c>
      <c r="AL1638" s="36"/>
    </row>
    <row r="1639" spans="3:38" x14ac:dyDescent="0.2">
      <c r="C1639" s="291"/>
      <c r="D1639" s="251"/>
      <c r="E1639" s="140">
        <v>0</v>
      </c>
      <c r="F1639" s="156" t="s">
        <v>3685</v>
      </c>
      <c r="G1639" s="178">
        <f>VLOOKUP('LP Model'!F1639,DATA!$A$5:$C$3656,3,FALSE)</f>
        <v>650</v>
      </c>
      <c r="H1639" s="35">
        <v>1</v>
      </c>
      <c r="K1639" s="2">
        <v>1</v>
      </c>
      <c r="AL1639" s="36"/>
    </row>
    <row r="1640" spans="3:38" x14ac:dyDescent="0.2">
      <c r="C1640" s="291"/>
      <c r="D1640" s="251"/>
      <c r="E1640" s="140">
        <v>0</v>
      </c>
      <c r="F1640" s="156" t="s">
        <v>3687</v>
      </c>
      <c r="G1640" s="178">
        <f>VLOOKUP('LP Model'!F1640,DATA!$A$5:$C$3656,3,FALSE)</f>
        <v>500</v>
      </c>
      <c r="H1640" s="35">
        <v>1</v>
      </c>
      <c r="K1640" s="2">
        <v>1</v>
      </c>
      <c r="AL1640" s="36"/>
    </row>
    <row r="1641" spans="3:38" x14ac:dyDescent="0.2">
      <c r="C1641" s="291"/>
      <c r="D1641" s="251"/>
      <c r="E1641" s="140">
        <v>0</v>
      </c>
      <c r="F1641" s="156" t="s">
        <v>3689</v>
      </c>
      <c r="G1641" s="178">
        <f>VLOOKUP('LP Model'!F1641,DATA!$A$5:$C$3656,3,FALSE)</f>
        <v>450</v>
      </c>
      <c r="H1641" s="35">
        <v>1</v>
      </c>
      <c r="K1641" s="2">
        <v>1</v>
      </c>
      <c r="AL1641" s="36"/>
    </row>
    <row r="1642" spans="3:38" x14ac:dyDescent="0.2">
      <c r="C1642" s="291"/>
      <c r="D1642" s="251"/>
      <c r="E1642" s="140">
        <v>0</v>
      </c>
      <c r="F1642" s="156" t="s">
        <v>3691</v>
      </c>
      <c r="G1642" s="178">
        <f>VLOOKUP('LP Model'!F1642,DATA!$A$5:$C$3656,3,FALSE)</f>
        <v>420</v>
      </c>
      <c r="H1642" s="35">
        <v>1</v>
      </c>
      <c r="K1642" s="2">
        <v>1</v>
      </c>
      <c r="AL1642" s="36"/>
    </row>
    <row r="1643" spans="3:38" x14ac:dyDescent="0.2">
      <c r="C1643" s="291"/>
      <c r="D1643" s="251"/>
      <c r="E1643" s="140">
        <v>0</v>
      </c>
      <c r="F1643" s="156" t="s">
        <v>3693</v>
      </c>
      <c r="G1643" s="178">
        <f>VLOOKUP('LP Model'!F1643,DATA!$A$5:$C$3656,3,FALSE)</f>
        <v>470</v>
      </c>
      <c r="H1643" s="35">
        <v>1</v>
      </c>
      <c r="K1643" s="2">
        <v>1</v>
      </c>
      <c r="AL1643" s="36"/>
    </row>
    <row r="1644" spans="3:38" x14ac:dyDescent="0.2">
      <c r="C1644" s="291"/>
      <c r="D1644" s="251"/>
      <c r="E1644" s="140">
        <v>0</v>
      </c>
      <c r="F1644" s="156" t="s">
        <v>3695</v>
      </c>
      <c r="G1644" s="178">
        <f>VLOOKUP('LP Model'!F1644,DATA!$A$5:$C$3656,3,FALSE)</f>
        <v>500</v>
      </c>
      <c r="H1644" s="35">
        <v>1</v>
      </c>
      <c r="K1644" s="2">
        <v>1</v>
      </c>
      <c r="AL1644" s="36"/>
    </row>
    <row r="1645" spans="3:38" x14ac:dyDescent="0.2">
      <c r="C1645" s="291"/>
      <c r="D1645" s="251"/>
      <c r="E1645" s="140">
        <v>0</v>
      </c>
      <c r="F1645" s="156" t="s">
        <v>3697</v>
      </c>
      <c r="G1645" s="178">
        <f>VLOOKUP('LP Model'!F1645,DATA!$A$5:$C$3656,3,FALSE)</f>
        <v>700</v>
      </c>
      <c r="H1645" s="35">
        <v>1</v>
      </c>
      <c r="K1645" s="2">
        <v>1</v>
      </c>
      <c r="AL1645" s="36"/>
    </row>
    <row r="1646" spans="3:38" x14ac:dyDescent="0.2">
      <c r="C1646" s="291"/>
      <c r="D1646" s="251"/>
      <c r="E1646" s="140">
        <v>0</v>
      </c>
      <c r="F1646" s="156" t="s">
        <v>3699</v>
      </c>
      <c r="G1646" s="178">
        <f>VLOOKUP('LP Model'!F1646,DATA!$A$5:$C$3656,3,FALSE)</f>
        <v>800</v>
      </c>
      <c r="H1646" s="35">
        <v>1</v>
      </c>
      <c r="K1646" s="2">
        <v>1</v>
      </c>
      <c r="AL1646" s="36"/>
    </row>
    <row r="1647" spans="3:38" x14ac:dyDescent="0.2">
      <c r="C1647" s="291"/>
      <c r="D1647" s="251"/>
      <c r="E1647" s="140">
        <v>0</v>
      </c>
      <c r="F1647" s="156" t="s">
        <v>3701</v>
      </c>
      <c r="G1647" s="178">
        <f>VLOOKUP('LP Model'!F1647,DATA!$A$5:$C$3656,3,FALSE)</f>
        <v>700</v>
      </c>
      <c r="H1647" s="35">
        <v>1</v>
      </c>
      <c r="K1647" s="2">
        <v>1</v>
      </c>
      <c r="AL1647" s="36"/>
    </row>
    <row r="1648" spans="3:38" x14ac:dyDescent="0.2">
      <c r="C1648" s="291"/>
      <c r="D1648" s="251"/>
      <c r="E1648" s="140">
        <v>0</v>
      </c>
      <c r="F1648" s="156" t="s">
        <v>3703</v>
      </c>
      <c r="G1648" s="178">
        <f>VLOOKUP('LP Model'!F1648,DATA!$A$5:$C$3656,3,FALSE)</f>
        <v>800</v>
      </c>
      <c r="H1648" s="35">
        <v>1</v>
      </c>
      <c r="K1648" s="2">
        <v>1</v>
      </c>
      <c r="AL1648" s="36"/>
    </row>
    <row r="1649" spans="3:38" x14ac:dyDescent="0.2">
      <c r="C1649" s="291"/>
      <c r="D1649" s="251"/>
      <c r="E1649" s="140">
        <v>0</v>
      </c>
      <c r="F1649" s="156" t="s">
        <v>3705</v>
      </c>
      <c r="G1649" s="178">
        <f>VLOOKUP('LP Model'!F1649,DATA!$A$5:$C$3656,3,FALSE)</f>
        <v>750</v>
      </c>
      <c r="H1649" s="35">
        <v>1</v>
      </c>
      <c r="K1649" s="2">
        <v>1</v>
      </c>
      <c r="AL1649" s="36"/>
    </row>
    <row r="1650" spans="3:38" x14ac:dyDescent="0.2">
      <c r="C1650" s="291"/>
      <c r="D1650" s="251"/>
      <c r="E1650" s="140">
        <v>0</v>
      </c>
      <c r="F1650" s="156" t="s">
        <v>3707</v>
      </c>
      <c r="G1650" s="178">
        <f>VLOOKUP('LP Model'!F1650,DATA!$A$5:$C$3656,3,FALSE)</f>
        <v>850</v>
      </c>
      <c r="H1650" s="35">
        <v>1</v>
      </c>
      <c r="K1650" s="2">
        <v>1</v>
      </c>
      <c r="AL1650" s="36"/>
    </row>
    <row r="1651" spans="3:38" x14ac:dyDescent="0.2">
      <c r="C1651" s="291"/>
      <c r="D1651" s="251"/>
      <c r="E1651" s="140">
        <v>0</v>
      </c>
      <c r="F1651" s="156" t="s">
        <v>3709</v>
      </c>
      <c r="G1651" s="178">
        <f>VLOOKUP('LP Model'!F1651,DATA!$A$5:$C$3656,3,FALSE)</f>
        <v>750</v>
      </c>
      <c r="H1651" s="35">
        <v>1</v>
      </c>
      <c r="K1651" s="2">
        <v>1</v>
      </c>
      <c r="AL1651" s="36"/>
    </row>
    <row r="1652" spans="3:38" x14ac:dyDescent="0.2">
      <c r="C1652" s="291"/>
      <c r="D1652" s="251"/>
      <c r="E1652" s="140">
        <v>0</v>
      </c>
      <c r="F1652" s="156" t="s">
        <v>3711</v>
      </c>
      <c r="G1652" s="178">
        <f>VLOOKUP('LP Model'!F1652,DATA!$A$5:$C$3656,3,FALSE)</f>
        <v>800</v>
      </c>
      <c r="H1652" s="35">
        <v>1</v>
      </c>
      <c r="K1652" s="2">
        <v>1</v>
      </c>
      <c r="AL1652" s="36"/>
    </row>
    <row r="1653" spans="3:38" x14ac:dyDescent="0.2">
      <c r="C1653" s="291"/>
      <c r="D1653" s="251"/>
      <c r="E1653" s="140">
        <v>0</v>
      </c>
      <c r="F1653" s="156" t="s">
        <v>3713</v>
      </c>
      <c r="G1653" s="178">
        <f>VLOOKUP('LP Model'!F1653,DATA!$A$5:$C$3656,3,FALSE)</f>
        <v>900</v>
      </c>
      <c r="H1653" s="35">
        <v>1</v>
      </c>
      <c r="K1653" s="2">
        <v>1</v>
      </c>
      <c r="AL1653" s="36"/>
    </row>
    <row r="1654" spans="3:38" x14ac:dyDescent="0.2">
      <c r="C1654" s="291"/>
      <c r="D1654" s="251"/>
      <c r="E1654" s="140">
        <v>0</v>
      </c>
      <c r="F1654" s="156" t="s">
        <v>3715</v>
      </c>
      <c r="G1654" s="178">
        <f>VLOOKUP('LP Model'!F1654,DATA!$A$5:$C$3656,3,FALSE)</f>
        <v>650</v>
      </c>
      <c r="H1654" s="35">
        <v>1</v>
      </c>
      <c r="K1654" s="2">
        <v>1</v>
      </c>
      <c r="AL1654" s="36"/>
    </row>
    <row r="1655" spans="3:38" x14ac:dyDescent="0.2">
      <c r="C1655" s="291"/>
      <c r="D1655" s="251"/>
      <c r="E1655" s="140">
        <v>0</v>
      </c>
      <c r="F1655" s="156" t="s">
        <v>3717</v>
      </c>
      <c r="G1655" s="178">
        <f>VLOOKUP('LP Model'!F1655,DATA!$A$5:$C$3656,3,FALSE)</f>
        <v>750</v>
      </c>
      <c r="H1655" s="35">
        <v>1</v>
      </c>
      <c r="K1655" s="2">
        <v>1</v>
      </c>
      <c r="AL1655" s="36"/>
    </row>
    <row r="1656" spans="3:38" x14ac:dyDescent="0.2">
      <c r="C1656" s="291"/>
      <c r="D1656" s="251"/>
      <c r="E1656" s="140">
        <v>0</v>
      </c>
      <c r="F1656" s="156" t="s">
        <v>3719</v>
      </c>
      <c r="G1656" s="178">
        <f>VLOOKUP('LP Model'!F1656,DATA!$A$5:$C$3656,3,FALSE)</f>
        <v>600</v>
      </c>
      <c r="H1656" s="35">
        <v>1</v>
      </c>
      <c r="K1656" s="2">
        <v>1</v>
      </c>
      <c r="AL1656" s="36"/>
    </row>
    <row r="1657" spans="3:38" x14ac:dyDescent="0.2">
      <c r="C1657" s="291"/>
      <c r="D1657" s="251"/>
      <c r="E1657" s="140">
        <v>0</v>
      </c>
      <c r="F1657" s="156" t="s">
        <v>3721</v>
      </c>
      <c r="G1657" s="178">
        <f>VLOOKUP('LP Model'!F1657,DATA!$A$5:$C$3656,3,FALSE)</f>
        <v>550</v>
      </c>
      <c r="H1657" s="35">
        <v>1</v>
      </c>
      <c r="K1657" s="2">
        <v>1</v>
      </c>
      <c r="AL1657" s="36"/>
    </row>
    <row r="1658" spans="3:38" x14ac:dyDescent="0.2">
      <c r="C1658" s="291"/>
      <c r="D1658" s="251"/>
      <c r="E1658" s="140">
        <v>0</v>
      </c>
      <c r="F1658" s="156" t="s">
        <v>3723</v>
      </c>
      <c r="G1658" s="178">
        <f>VLOOKUP('LP Model'!F1658,DATA!$A$5:$C$3656,3,FALSE)</f>
        <v>520</v>
      </c>
      <c r="H1658" s="35">
        <v>1</v>
      </c>
      <c r="K1658" s="2">
        <v>1</v>
      </c>
      <c r="AL1658" s="36"/>
    </row>
    <row r="1659" spans="3:38" x14ac:dyDescent="0.2">
      <c r="C1659" s="291"/>
      <c r="D1659" s="251"/>
      <c r="E1659" s="140">
        <v>0</v>
      </c>
      <c r="F1659" s="156" t="s">
        <v>3725</v>
      </c>
      <c r="G1659" s="178">
        <f>VLOOKUP('LP Model'!F1659,DATA!$A$5:$C$3656,3,FALSE)</f>
        <v>570</v>
      </c>
      <c r="H1659" s="35">
        <v>1</v>
      </c>
      <c r="K1659" s="2">
        <v>1</v>
      </c>
      <c r="AL1659" s="36"/>
    </row>
    <row r="1660" spans="3:38" x14ac:dyDescent="0.2">
      <c r="C1660" s="291"/>
      <c r="D1660" s="251"/>
      <c r="E1660" s="140">
        <v>0</v>
      </c>
      <c r="F1660" s="156" t="s">
        <v>3727</v>
      </c>
      <c r="G1660" s="178">
        <f>VLOOKUP('LP Model'!F1660,DATA!$A$5:$C$3656,3,FALSE)</f>
        <v>600</v>
      </c>
      <c r="H1660" s="35">
        <v>1</v>
      </c>
      <c r="K1660" s="2">
        <v>1</v>
      </c>
      <c r="AL1660" s="36"/>
    </row>
    <row r="1661" spans="3:38" x14ac:dyDescent="0.2">
      <c r="C1661" s="291"/>
      <c r="D1661" s="251"/>
      <c r="E1661" s="140">
        <v>0</v>
      </c>
      <c r="F1661" s="156" t="s">
        <v>3729</v>
      </c>
      <c r="G1661" s="178">
        <f>VLOOKUP('LP Model'!F1661,DATA!$A$5:$C$3656,3,FALSE)</f>
        <v>700</v>
      </c>
      <c r="H1661" s="35">
        <v>1</v>
      </c>
      <c r="K1661" s="2">
        <v>1</v>
      </c>
      <c r="AL1661" s="36"/>
    </row>
    <row r="1662" spans="3:38" x14ac:dyDescent="0.2">
      <c r="C1662" s="291"/>
      <c r="D1662" s="251"/>
      <c r="E1662" s="140">
        <v>0</v>
      </c>
      <c r="F1662" s="156" t="s">
        <v>3731</v>
      </c>
      <c r="G1662" s="178">
        <f>VLOOKUP('LP Model'!F1662,DATA!$A$5:$C$3656,3,FALSE)</f>
        <v>800</v>
      </c>
      <c r="H1662" s="35">
        <v>1</v>
      </c>
      <c r="K1662" s="2">
        <v>1</v>
      </c>
      <c r="AL1662" s="36"/>
    </row>
    <row r="1663" spans="3:38" x14ac:dyDescent="0.2">
      <c r="C1663" s="291"/>
      <c r="D1663" s="251"/>
      <c r="E1663" s="140">
        <v>0</v>
      </c>
      <c r="F1663" s="156" t="s">
        <v>3733</v>
      </c>
      <c r="G1663" s="178">
        <f>VLOOKUP('LP Model'!F1663,DATA!$A$5:$C$3656,3,FALSE)</f>
        <v>700</v>
      </c>
      <c r="H1663" s="35">
        <v>1</v>
      </c>
      <c r="K1663" s="2">
        <v>1</v>
      </c>
      <c r="AL1663" s="36"/>
    </row>
    <row r="1664" spans="3:38" x14ac:dyDescent="0.2">
      <c r="C1664" s="291"/>
      <c r="D1664" s="251"/>
      <c r="E1664" s="140">
        <v>0</v>
      </c>
      <c r="F1664" s="156" t="s">
        <v>3735</v>
      </c>
      <c r="G1664" s="178">
        <f>VLOOKUP('LP Model'!F1664,DATA!$A$5:$C$3656,3,FALSE)</f>
        <v>800</v>
      </c>
      <c r="H1664" s="35">
        <v>1</v>
      </c>
      <c r="K1664" s="2">
        <v>1</v>
      </c>
      <c r="AL1664" s="36"/>
    </row>
    <row r="1665" spans="3:38" x14ac:dyDescent="0.2">
      <c r="C1665" s="291"/>
      <c r="D1665" s="251"/>
      <c r="E1665" s="140">
        <v>0</v>
      </c>
      <c r="F1665" s="156" t="s">
        <v>3737</v>
      </c>
      <c r="G1665" s="178">
        <f>VLOOKUP('LP Model'!F1665,DATA!$A$5:$C$3656,3,FALSE)</f>
        <v>750</v>
      </c>
      <c r="H1665" s="35">
        <v>1</v>
      </c>
      <c r="K1665" s="2">
        <v>1</v>
      </c>
      <c r="AL1665" s="36"/>
    </row>
    <row r="1666" spans="3:38" x14ac:dyDescent="0.2">
      <c r="C1666" s="291"/>
      <c r="D1666" s="251"/>
      <c r="E1666" s="140">
        <v>0</v>
      </c>
      <c r="F1666" s="156" t="s">
        <v>3739</v>
      </c>
      <c r="G1666" s="178">
        <f>VLOOKUP('LP Model'!F1666,DATA!$A$5:$C$3656,3,FALSE)</f>
        <v>850</v>
      </c>
      <c r="H1666" s="35">
        <v>1</v>
      </c>
      <c r="K1666" s="2">
        <v>1</v>
      </c>
      <c r="AL1666" s="36"/>
    </row>
    <row r="1667" spans="3:38" x14ac:dyDescent="0.2">
      <c r="C1667" s="291"/>
      <c r="D1667" s="251"/>
      <c r="E1667" s="140">
        <v>0</v>
      </c>
      <c r="F1667" s="156" t="s">
        <v>3741</v>
      </c>
      <c r="G1667" s="178">
        <f>VLOOKUP('LP Model'!F1667,DATA!$A$5:$C$3656,3,FALSE)</f>
        <v>750</v>
      </c>
      <c r="H1667" s="35">
        <v>1</v>
      </c>
      <c r="K1667" s="2">
        <v>1</v>
      </c>
      <c r="AL1667" s="36"/>
    </row>
    <row r="1668" spans="3:38" x14ac:dyDescent="0.2">
      <c r="C1668" s="291"/>
      <c r="D1668" s="251"/>
      <c r="E1668" s="140">
        <v>0</v>
      </c>
      <c r="F1668" s="156" t="s">
        <v>3743</v>
      </c>
      <c r="G1668" s="178">
        <f>VLOOKUP('LP Model'!F1668,DATA!$A$5:$C$3656,3,FALSE)</f>
        <v>800</v>
      </c>
      <c r="H1668" s="35">
        <v>1</v>
      </c>
      <c r="K1668" s="2">
        <v>1</v>
      </c>
      <c r="AL1668" s="36"/>
    </row>
    <row r="1669" spans="3:38" x14ac:dyDescent="0.2">
      <c r="C1669" s="291"/>
      <c r="D1669" s="251"/>
      <c r="E1669" s="140">
        <v>0</v>
      </c>
      <c r="F1669" s="156" t="s">
        <v>3745</v>
      </c>
      <c r="G1669" s="178">
        <f>VLOOKUP('LP Model'!F1669,DATA!$A$5:$C$3656,3,FALSE)</f>
        <v>900</v>
      </c>
      <c r="H1669" s="35">
        <v>1</v>
      </c>
      <c r="K1669" s="2">
        <v>1</v>
      </c>
      <c r="AL1669" s="36"/>
    </row>
    <row r="1670" spans="3:38" x14ac:dyDescent="0.2">
      <c r="C1670" s="291"/>
      <c r="D1670" s="251"/>
      <c r="E1670" s="140">
        <v>0</v>
      </c>
      <c r="F1670" s="156" t="s">
        <v>3747</v>
      </c>
      <c r="G1670" s="178">
        <f>VLOOKUP('LP Model'!F1670,DATA!$A$5:$C$3656,3,FALSE)</f>
        <v>650</v>
      </c>
      <c r="H1670" s="35">
        <v>1</v>
      </c>
      <c r="K1670" s="2">
        <v>1</v>
      </c>
      <c r="AL1670" s="36"/>
    </row>
    <row r="1671" spans="3:38" x14ac:dyDescent="0.2">
      <c r="C1671" s="291"/>
      <c r="D1671" s="251"/>
      <c r="E1671" s="140">
        <v>0</v>
      </c>
      <c r="F1671" s="156" t="s">
        <v>3749</v>
      </c>
      <c r="G1671" s="178">
        <f>VLOOKUP('LP Model'!F1671,DATA!$A$5:$C$3656,3,FALSE)</f>
        <v>750</v>
      </c>
      <c r="H1671" s="35">
        <v>1</v>
      </c>
      <c r="K1671" s="2">
        <v>1</v>
      </c>
      <c r="AL1671" s="36"/>
    </row>
    <row r="1672" spans="3:38" x14ac:dyDescent="0.2">
      <c r="C1672" s="291"/>
      <c r="D1672" s="251"/>
      <c r="E1672" s="140">
        <v>0</v>
      </c>
      <c r="F1672" s="156" t="s">
        <v>3751</v>
      </c>
      <c r="G1672" s="178">
        <f>VLOOKUP('LP Model'!F1672,DATA!$A$5:$C$3656,3,FALSE)</f>
        <v>600</v>
      </c>
      <c r="H1672" s="35">
        <v>1</v>
      </c>
      <c r="K1672" s="2">
        <v>1</v>
      </c>
      <c r="AL1672" s="36"/>
    </row>
    <row r="1673" spans="3:38" x14ac:dyDescent="0.2">
      <c r="C1673" s="291"/>
      <c r="D1673" s="251"/>
      <c r="E1673" s="140">
        <v>0</v>
      </c>
      <c r="F1673" s="156" t="s">
        <v>3753</v>
      </c>
      <c r="G1673" s="178">
        <f>VLOOKUP('LP Model'!F1673,DATA!$A$5:$C$3656,3,FALSE)</f>
        <v>550</v>
      </c>
      <c r="H1673" s="35">
        <v>1</v>
      </c>
      <c r="K1673" s="2">
        <v>1</v>
      </c>
      <c r="AL1673" s="36"/>
    </row>
    <row r="1674" spans="3:38" x14ac:dyDescent="0.2">
      <c r="C1674" s="291"/>
      <c r="D1674" s="251"/>
      <c r="E1674" s="140">
        <v>0</v>
      </c>
      <c r="F1674" s="156" t="s">
        <v>3755</v>
      </c>
      <c r="G1674" s="178">
        <f>VLOOKUP('LP Model'!F1674,DATA!$A$5:$C$3656,3,FALSE)</f>
        <v>520</v>
      </c>
      <c r="H1674" s="35">
        <v>1</v>
      </c>
      <c r="K1674" s="2">
        <v>1</v>
      </c>
      <c r="AL1674" s="36"/>
    </row>
    <row r="1675" spans="3:38" x14ac:dyDescent="0.2">
      <c r="C1675" s="291"/>
      <c r="D1675" s="251"/>
      <c r="E1675" s="140">
        <v>0</v>
      </c>
      <c r="F1675" s="156" t="s">
        <v>3757</v>
      </c>
      <c r="G1675" s="178">
        <f>VLOOKUP('LP Model'!F1675,DATA!$A$5:$C$3656,3,FALSE)</f>
        <v>570</v>
      </c>
      <c r="H1675" s="35">
        <v>1</v>
      </c>
      <c r="K1675" s="2">
        <v>1</v>
      </c>
      <c r="AL1675" s="36"/>
    </row>
    <row r="1676" spans="3:38" x14ac:dyDescent="0.2">
      <c r="C1676" s="291"/>
      <c r="D1676" s="251"/>
      <c r="E1676" s="140">
        <v>0</v>
      </c>
      <c r="F1676" s="156" t="s">
        <v>3759</v>
      </c>
      <c r="G1676" s="178">
        <f>VLOOKUP('LP Model'!F1676,DATA!$A$5:$C$3656,3,FALSE)</f>
        <v>600</v>
      </c>
      <c r="H1676" s="35">
        <v>1</v>
      </c>
      <c r="K1676" s="2">
        <v>1</v>
      </c>
      <c r="AL1676" s="36"/>
    </row>
    <row r="1677" spans="3:38" x14ac:dyDescent="0.2">
      <c r="C1677" s="291"/>
      <c r="D1677" s="251"/>
      <c r="E1677" s="140">
        <v>0</v>
      </c>
      <c r="F1677" s="156" t="s">
        <v>3761</v>
      </c>
      <c r="G1677" s="178">
        <f>VLOOKUP('LP Model'!F1677,DATA!$A$5:$C$3656,3,FALSE)</f>
        <v>700</v>
      </c>
      <c r="H1677" s="35">
        <v>1</v>
      </c>
      <c r="K1677" s="2">
        <v>1</v>
      </c>
      <c r="AL1677" s="36"/>
    </row>
    <row r="1678" spans="3:38" x14ac:dyDescent="0.2">
      <c r="C1678" s="291"/>
      <c r="D1678" s="251"/>
      <c r="E1678" s="140">
        <v>0</v>
      </c>
      <c r="F1678" s="156" t="s">
        <v>3763</v>
      </c>
      <c r="G1678" s="178">
        <f>VLOOKUP('LP Model'!F1678,DATA!$A$5:$C$3656,3,FALSE)</f>
        <v>800</v>
      </c>
      <c r="H1678" s="35">
        <v>1</v>
      </c>
      <c r="K1678" s="2">
        <v>1</v>
      </c>
      <c r="AL1678" s="36"/>
    </row>
    <row r="1679" spans="3:38" x14ac:dyDescent="0.2">
      <c r="C1679" s="291"/>
      <c r="D1679" s="251"/>
      <c r="E1679" s="140">
        <v>0</v>
      </c>
      <c r="F1679" s="156" t="s">
        <v>3765</v>
      </c>
      <c r="G1679" s="178">
        <f>VLOOKUP('LP Model'!F1679,DATA!$A$5:$C$3656,3,FALSE)</f>
        <v>700</v>
      </c>
      <c r="H1679" s="35">
        <v>1</v>
      </c>
      <c r="K1679" s="2">
        <v>1</v>
      </c>
      <c r="AL1679" s="36"/>
    </row>
    <row r="1680" spans="3:38" x14ac:dyDescent="0.2">
      <c r="C1680" s="291"/>
      <c r="D1680" s="251"/>
      <c r="E1680" s="140">
        <v>0</v>
      </c>
      <c r="F1680" s="156" t="s">
        <v>3767</v>
      </c>
      <c r="G1680" s="178">
        <f>VLOOKUP('LP Model'!F1680,DATA!$A$5:$C$3656,3,FALSE)</f>
        <v>800</v>
      </c>
      <c r="H1680" s="35">
        <v>1</v>
      </c>
      <c r="K1680" s="2">
        <v>1</v>
      </c>
      <c r="AL1680" s="36"/>
    </row>
    <row r="1681" spans="3:38" x14ac:dyDescent="0.2">
      <c r="C1681" s="291"/>
      <c r="D1681" s="251"/>
      <c r="E1681" s="140">
        <v>0</v>
      </c>
      <c r="F1681" s="156" t="s">
        <v>3769</v>
      </c>
      <c r="G1681" s="178">
        <f>VLOOKUP('LP Model'!F1681,DATA!$A$5:$C$3656,3,FALSE)</f>
        <v>750</v>
      </c>
      <c r="H1681" s="35">
        <v>1</v>
      </c>
      <c r="K1681" s="2">
        <v>1</v>
      </c>
      <c r="AL1681" s="36"/>
    </row>
    <row r="1682" spans="3:38" x14ac:dyDescent="0.2">
      <c r="C1682" s="291"/>
      <c r="D1682" s="251"/>
      <c r="E1682" s="140">
        <v>0</v>
      </c>
      <c r="F1682" s="156" t="s">
        <v>3771</v>
      </c>
      <c r="G1682" s="178">
        <f>VLOOKUP('LP Model'!F1682,DATA!$A$5:$C$3656,3,FALSE)</f>
        <v>850</v>
      </c>
      <c r="H1682" s="35">
        <v>1</v>
      </c>
      <c r="K1682" s="2">
        <v>1</v>
      </c>
      <c r="AL1682" s="36"/>
    </row>
    <row r="1683" spans="3:38" x14ac:dyDescent="0.2">
      <c r="C1683" s="291"/>
      <c r="D1683" s="251"/>
      <c r="E1683" s="140">
        <v>0</v>
      </c>
      <c r="F1683" s="156" t="s">
        <v>3773</v>
      </c>
      <c r="G1683" s="178">
        <f>VLOOKUP('LP Model'!F1683,DATA!$A$5:$C$3656,3,FALSE)</f>
        <v>750</v>
      </c>
      <c r="H1683" s="35">
        <v>1</v>
      </c>
      <c r="K1683" s="2">
        <v>1</v>
      </c>
      <c r="AL1683" s="36"/>
    </row>
    <row r="1684" spans="3:38" x14ac:dyDescent="0.2">
      <c r="C1684" s="291"/>
      <c r="D1684" s="251"/>
      <c r="E1684" s="140">
        <v>0</v>
      </c>
      <c r="F1684" s="156" t="s">
        <v>3775</v>
      </c>
      <c r="G1684" s="178">
        <f>VLOOKUP('LP Model'!F1684,DATA!$A$5:$C$3656,3,FALSE)</f>
        <v>800</v>
      </c>
      <c r="H1684" s="35">
        <v>1</v>
      </c>
      <c r="K1684" s="2">
        <v>1</v>
      </c>
      <c r="AL1684" s="36"/>
    </row>
    <row r="1685" spans="3:38" x14ac:dyDescent="0.2">
      <c r="C1685" s="291"/>
      <c r="D1685" s="251"/>
      <c r="E1685" s="140">
        <v>0</v>
      </c>
      <c r="F1685" s="156" t="s">
        <v>3777</v>
      </c>
      <c r="G1685" s="178">
        <f>VLOOKUP('LP Model'!F1685,DATA!$A$5:$C$3656,3,FALSE)</f>
        <v>900</v>
      </c>
      <c r="H1685" s="35">
        <v>1</v>
      </c>
      <c r="K1685" s="2">
        <v>1</v>
      </c>
      <c r="AL1685" s="36"/>
    </row>
    <row r="1686" spans="3:38" x14ac:dyDescent="0.2">
      <c r="C1686" s="291"/>
      <c r="D1686" s="251"/>
      <c r="E1686" s="140">
        <v>0</v>
      </c>
      <c r="F1686" s="156" t="s">
        <v>3779</v>
      </c>
      <c r="G1686" s="178">
        <f>VLOOKUP('LP Model'!F1686,DATA!$A$5:$C$3656,3,FALSE)</f>
        <v>650</v>
      </c>
      <c r="H1686" s="35">
        <v>1</v>
      </c>
      <c r="K1686" s="2">
        <v>1</v>
      </c>
      <c r="AL1686" s="36"/>
    </row>
    <row r="1687" spans="3:38" x14ac:dyDescent="0.2">
      <c r="C1687" s="291"/>
      <c r="D1687" s="251"/>
      <c r="E1687" s="140">
        <v>0</v>
      </c>
      <c r="F1687" s="156" t="s">
        <v>3781</v>
      </c>
      <c r="G1687" s="178">
        <f>VLOOKUP('LP Model'!F1687,DATA!$A$5:$C$3656,3,FALSE)</f>
        <v>750</v>
      </c>
      <c r="H1687" s="35">
        <v>1</v>
      </c>
      <c r="K1687" s="2">
        <v>1</v>
      </c>
      <c r="AL1687" s="36"/>
    </row>
    <row r="1688" spans="3:38" x14ac:dyDescent="0.2">
      <c r="C1688" s="291"/>
      <c r="D1688" s="251"/>
      <c r="E1688" s="140">
        <v>0</v>
      </c>
      <c r="F1688" s="156" t="s">
        <v>3783</v>
      </c>
      <c r="G1688" s="178">
        <f>VLOOKUP('LP Model'!F1688,DATA!$A$5:$C$3656,3,FALSE)</f>
        <v>600</v>
      </c>
      <c r="H1688" s="35">
        <v>1</v>
      </c>
      <c r="K1688" s="2">
        <v>1</v>
      </c>
      <c r="AL1688" s="36"/>
    </row>
    <row r="1689" spans="3:38" x14ac:dyDescent="0.2">
      <c r="C1689" s="291"/>
      <c r="D1689" s="251"/>
      <c r="E1689" s="140">
        <v>0</v>
      </c>
      <c r="F1689" s="156" t="s">
        <v>3785</v>
      </c>
      <c r="G1689" s="178">
        <f>VLOOKUP('LP Model'!F1689,DATA!$A$5:$C$3656,3,FALSE)</f>
        <v>550</v>
      </c>
      <c r="H1689" s="35">
        <v>1</v>
      </c>
      <c r="K1689" s="2">
        <v>1</v>
      </c>
      <c r="AL1689" s="36"/>
    </row>
    <row r="1690" spans="3:38" x14ac:dyDescent="0.2">
      <c r="C1690" s="291"/>
      <c r="D1690" s="251"/>
      <c r="E1690" s="140">
        <v>0</v>
      </c>
      <c r="F1690" s="156" t="s">
        <v>3787</v>
      </c>
      <c r="G1690" s="178">
        <f>VLOOKUP('LP Model'!F1690,DATA!$A$5:$C$3656,3,FALSE)</f>
        <v>520</v>
      </c>
      <c r="H1690" s="35">
        <v>1</v>
      </c>
      <c r="K1690" s="2">
        <v>1</v>
      </c>
      <c r="AL1690" s="36"/>
    </row>
    <row r="1691" spans="3:38" x14ac:dyDescent="0.2">
      <c r="C1691" s="291"/>
      <c r="D1691" s="251"/>
      <c r="E1691" s="140">
        <v>0</v>
      </c>
      <c r="F1691" s="156" t="s">
        <v>3789</v>
      </c>
      <c r="G1691" s="178">
        <f>VLOOKUP('LP Model'!F1691,DATA!$A$5:$C$3656,3,FALSE)</f>
        <v>570</v>
      </c>
      <c r="H1691" s="35">
        <v>1</v>
      </c>
      <c r="K1691" s="2">
        <v>1</v>
      </c>
      <c r="AL1691" s="36"/>
    </row>
    <row r="1692" spans="3:38" x14ac:dyDescent="0.2">
      <c r="C1692" s="291"/>
      <c r="D1692" s="251"/>
      <c r="E1692" s="140">
        <v>0</v>
      </c>
      <c r="F1692" s="156" t="s">
        <v>3791</v>
      </c>
      <c r="G1692" s="178">
        <f>VLOOKUP('LP Model'!F1692,DATA!$A$5:$C$3656,3,FALSE)</f>
        <v>600</v>
      </c>
      <c r="H1692" s="35">
        <v>1</v>
      </c>
      <c r="K1692" s="2">
        <v>1</v>
      </c>
      <c r="AL1692" s="36"/>
    </row>
    <row r="1693" spans="3:38" x14ac:dyDescent="0.2">
      <c r="C1693" s="291"/>
      <c r="D1693" s="251"/>
      <c r="E1693" s="140">
        <v>0</v>
      </c>
      <c r="F1693" s="156" t="s">
        <v>3825</v>
      </c>
      <c r="G1693" s="178">
        <f>VLOOKUP('LP Model'!F1693,DATA!$A$5:$C$3656,3,FALSE)</f>
        <v>700</v>
      </c>
      <c r="H1693" s="35">
        <v>1</v>
      </c>
      <c r="K1693" s="2">
        <v>1</v>
      </c>
      <c r="AL1693" s="36"/>
    </row>
    <row r="1694" spans="3:38" x14ac:dyDescent="0.2">
      <c r="C1694" s="291"/>
      <c r="D1694" s="251"/>
      <c r="E1694" s="140">
        <v>0</v>
      </c>
      <c r="F1694" s="156" t="s">
        <v>3827</v>
      </c>
      <c r="G1694" s="178">
        <f>VLOOKUP('LP Model'!F1694,DATA!$A$5:$C$3656,3,FALSE)</f>
        <v>800</v>
      </c>
      <c r="H1694" s="35">
        <v>1</v>
      </c>
      <c r="K1694" s="2">
        <v>1</v>
      </c>
      <c r="AL1694" s="36"/>
    </row>
    <row r="1695" spans="3:38" x14ac:dyDescent="0.2">
      <c r="C1695" s="291"/>
      <c r="D1695" s="251"/>
      <c r="E1695" s="140">
        <v>0</v>
      </c>
      <c r="F1695" s="156" t="s">
        <v>3829</v>
      </c>
      <c r="G1695" s="178">
        <f>VLOOKUP('LP Model'!F1695,DATA!$A$5:$C$3656,3,FALSE)</f>
        <v>700</v>
      </c>
      <c r="H1695" s="35">
        <v>1</v>
      </c>
      <c r="K1695" s="2">
        <v>1</v>
      </c>
      <c r="AL1695" s="36"/>
    </row>
    <row r="1696" spans="3:38" x14ac:dyDescent="0.2">
      <c r="C1696" s="291"/>
      <c r="D1696" s="251"/>
      <c r="E1696" s="140">
        <v>0</v>
      </c>
      <c r="F1696" s="156" t="s">
        <v>3831</v>
      </c>
      <c r="G1696" s="178">
        <f>VLOOKUP('LP Model'!F1696,DATA!$A$5:$C$3656,3,FALSE)</f>
        <v>800</v>
      </c>
      <c r="H1696" s="35">
        <v>1</v>
      </c>
      <c r="K1696" s="2">
        <v>1</v>
      </c>
      <c r="AL1696" s="36"/>
    </row>
    <row r="1697" spans="3:38" x14ac:dyDescent="0.2">
      <c r="C1697" s="291"/>
      <c r="D1697" s="251"/>
      <c r="E1697" s="140">
        <v>0</v>
      </c>
      <c r="F1697" s="156" t="s">
        <v>3833</v>
      </c>
      <c r="G1697" s="178">
        <f>VLOOKUP('LP Model'!F1697,DATA!$A$5:$C$3656,3,FALSE)</f>
        <v>750</v>
      </c>
      <c r="H1697" s="35">
        <v>1</v>
      </c>
      <c r="K1697" s="2">
        <v>1</v>
      </c>
      <c r="AL1697" s="36"/>
    </row>
    <row r="1698" spans="3:38" x14ac:dyDescent="0.2">
      <c r="C1698" s="291"/>
      <c r="D1698" s="251"/>
      <c r="E1698" s="140">
        <v>0</v>
      </c>
      <c r="F1698" s="156" t="s">
        <v>3835</v>
      </c>
      <c r="G1698" s="178">
        <f>VLOOKUP('LP Model'!F1698,DATA!$A$5:$C$3656,3,FALSE)</f>
        <v>850</v>
      </c>
      <c r="H1698" s="35">
        <v>1</v>
      </c>
      <c r="K1698" s="2">
        <v>1</v>
      </c>
      <c r="AL1698" s="36"/>
    </row>
    <row r="1699" spans="3:38" x14ac:dyDescent="0.2">
      <c r="C1699" s="291"/>
      <c r="D1699" s="251"/>
      <c r="E1699" s="140">
        <v>0</v>
      </c>
      <c r="F1699" s="156" t="s">
        <v>3837</v>
      </c>
      <c r="G1699" s="178">
        <f>VLOOKUP('LP Model'!F1699,DATA!$A$5:$C$3656,3,FALSE)</f>
        <v>750</v>
      </c>
      <c r="H1699" s="35">
        <v>1</v>
      </c>
      <c r="K1699" s="2">
        <v>1</v>
      </c>
      <c r="AL1699" s="36"/>
    </row>
    <row r="1700" spans="3:38" x14ac:dyDescent="0.2">
      <c r="C1700" s="291"/>
      <c r="D1700" s="251"/>
      <c r="E1700" s="140">
        <v>0</v>
      </c>
      <c r="F1700" s="156" t="s">
        <v>3839</v>
      </c>
      <c r="G1700" s="178">
        <f>VLOOKUP('LP Model'!F1700,DATA!$A$5:$C$3656,3,FALSE)</f>
        <v>800</v>
      </c>
      <c r="H1700" s="35">
        <v>1</v>
      </c>
      <c r="K1700" s="2">
        <v>1</v>
      </c>
      <c r="AL1700" s="36"/>
    </row>
    <row r="1701" spans="3:38" x14ac:dyDescent="0.2">
      <c r="C1701" s="291"/>
      <c r="D1701" s="251"/>
      <c r="E1701" s="140">
        <v>0</v>
      </c>
      <c r="F1701" s="156" t="s">
        <v>3841</v>
      </c>
      <c r="G1701" s="178">
        <f>VLOOKUP('LP Model'!F1701,DATA!$A$5:$C$3656,3,FALSE)</f>
        <v>900</v>
      </c>
      <c r="H1701" s="35">
        <v>1</v>
      </c>
      <c r="K1701" s="2">
        <v>1</v>
      </c>
      <c r="AL1701" s="36"/>
    </row>
    <row r="1702" spans="3:38" x14ac:dyDescent="0.2">
      <c r="C1702" s="291"/>
      <c r="D1702" s="251"/>
      <c r="E1702" s="140">
        <v>0</v>
      </c>
      <c r="F1702" s="156" t="s">
        <v>3843</v>
      </c>
      <c r="G1702" s="178">
        <f>VLOOKUP('LP Model'!F1702,DATA!$A$5:$C$3656,3,FALSE)</f>
        <v>650</v>
      </c>
      <c r="H1702" s="35">
        <v>1</v>
      </c>
      <c r="K1702" s="2">
        <v>1</v>
      </c>
      <c r="AL1702" s="36"/>
    </row>
    <row r="1703" spans="3:38" x14ac:dyDescent="0.2">
      <c r="C1703" s="291"/>
      <c r="D1703" s="251"/>
      <c r="E1703" s="140">
        <v>0</v>
      </c>
      <c r="F1703" s="156" t="s">
        <v>3845</v>
      </c>
      <c r="G1703" s="178">
        <f>VLOOKUP('LP Model'!F1703,DATA!$A$5:$C$3656,3,FALSE)</f>
        <v>750</v>
      </c>
      <c r="H1703" s="35">
        <v>1</v>
      </c>
      <c r="K1703" s="2">
        <v>1</v>
      </c>
      <c r="AL1703" s="36"/>
    </row>
    <row r="1704" spans="3:38" x14ac:dyDescent="0.2">
      <c r="C1704" s="291"/>
      <c r="D1704" s="251"/>
      <c r="E1704" s="140">
        <v>0</v>
      </c>
      <c r="F1704" s="156" t="s">
        <v>3847</v>
      </c>
      <c r="G1704" s="178">
        <f>VLOOKUP('LP Model'!F1704,DATA!$A$5:$C$3656,3,FALSE)</f>
        <v>600</v>
      </c>
      <c r="H1704" s="35">
        <v>1</v>
      </c>
      <c r="K1704" s="2">
        <v>1</v>
      </c>
      <c r="AL1704" s="36"/>
    </row>
    <row r="1705" spans="3:38" x14ac:dyDescent="0.2">
      <c r="C1705" s="291"/>
      <c r="D1705" s="251"/>
      <c r="E1705" s="140">
        <v>0</v>
      </c>
      <c r="F1705" s="156" t="s">
        <v>3849</v>
      </c>
      <c r="G1705" s="178">
        <f>VLOOKUP('LP Model'!F1705,DATA!$A$5:$C$3656,3,FALSE)</f>
        <v>550</v>
      </c>
      <c r="H1705" s="35">
        <v>1</v>
      </c>
      <c r="K1705" s="2">
        <v>1</v>
      </c>
      <c r="AL1705" s="36"/>
    </row>
    <row r="1706" spans="3:38" x14ac:dyDescent="0.2">
      <c r="C1706" s="291"/>
      <c r="D1706" s="251"/>
      <c r="E1706" s="140">
        <v>0</v>
      </c>
      <c r="F1706" s="156" t="s">
        <v>3851</v>
      </c>
      <c r="G1706" s="178">
        <f>VLOOKUP('LP Model'!F1706,DATA!$A$5:$C$3656,3,FALSE)</f>
        <v>520</v>
      </c>
      <c r="H1706" s="35">
        <v>1</v>
      </c>
      <c r="K1706" s="2">
        <v>1</v>
      </c>
      <c r="AL1706" s="36"/>
    </row>
    <row r="1707" spans="3:38" x14ac:dyDescent="0.2">
      <c r="C1707" s="291"/>
      <c r="D1707" s="251"/>
      <c r="E1707" s="140">
        <v>0</v>
      </c>
      <c r="F1707" s="156" t="s">
        <v>3853</v>
      </c>
      <c r="G1707" s="178">
        <f>VLOOKUP('LP Model'!F1707,DATA!$A$5:$C$3656,3,FALSE)</f>
        <v>570</v>
      </c>
      <c r="H1707" s="35">
        <v>1</v>
      </c>
      <c r="K1707" s="2">
        <v>1</v>
      </c>
      <c r="AL1707" s="36"/>
    </row>
    <row r="1708" spans="3:38" x14ac:dyDescent="0.2">
      <c r="C1708" s="291"/>
      <c r="D1708" s="251"/>
      <c r="E1708" s="140">
        <v>0</v>
      </c>
      <c r="F1708" s="156" t="s">
        <v>3855</v>
      </c>
      <c r="G1708" s="178">
        <f>VLOOKUP('LP Model'!F1708,DATA!$A$5:$C$3656,3,FALSE)</f>
        <v>600</v>
      </c>
      <c r="H1708" s="35">
        <v>1</v>
      </c>
      <c r="K1708" s="2">
        <v>1</v>
      </c>
      <c r="AL1708" s="36"/>
    </row>
    <row r="1709" spans="3:38" x14ac:dyDescent="0.2">
      <c r="C1709" s="291"/>
      <c r="D1709" s="251"/>
      <c r="E1709" s="140">
        <v>0</v>
      </c>
      <c r="F1709" s="173" t="s">
        <v>5385</v>
      </c>
      <c r="G1709" s="178">
        <f>VLOOKUP('LP Model'!F1709,DATA!$A$5:$C$3656,3,FALSE)</f>
        <v>320</v>
      </c>
      <c r="H1709" s="35">
        <v>1</v>
      </c>
      <c r="K1709" s="2">
        <v>1</v>
      </c>
      <c r="AL1709" s="36"/>
    </row>
    <row r="1710" spans="3:38" x14ac:dyDescent="0.2">
      <c r="C1710" s="291"/>
      <c r="D1710" s="251"/>
      <c r="E1710" s="140">
        <v>0</v>
      </c>
      <c r="F1710" s="173" t="s">
        <v>5387</v>
      </c>
      <c r="G1710" s="178">
        <f>VLOOKUP('LP Model'!F1710,DATA!$A$5:$C$3656,3,FALSE)</f>
        <v>340</v>
      </c>
      <c r="H1710" s="35">
        <v>1</v>
      </c>
      <c r="K1710" s="2">
        <v>1</v>
      </c>
      <c r="AL1710" s="36"/>
    </row>
    <row r="1711" spans="3:38" x14ac:dyDescent="0.2">
      <c r="C1711" s="291"/>
      <c r="D1711" s="251"/>
      <c r="E1711" s="140">
        <v>0</v>
      </c>
      <c r="F1711" s="173" t="s">
        <v>5409</v>
      </c>
      <c r="G1711" s="178">
        <f>VLOOKUP('LP Model'!F1711,DATA!$A$5:$C$3656,3,FALSE)</f>
        <v>350</v>
      </c>
      <c r="H1711" s="35">
        <v>1</v>
      </c>
      <c r="K1711" s="2">
        <v>1</v>
      </c>
      <c r="AL1711" s="36"/>
    </row>
    <row r="1712" spans="3:38" x14ac:dyDescent="0.2">
      <c r="C1712" s="291"/>
      <c r="D1712" s="251"/>
      <c r="E1712" s="140">
        <v>0</v>
      </c>
      <c r="F1712" s="173" t="s">
        <v>5411</v>
      </c>
      <c r="G1712" s="178">
        <f>VLOOKUP('LP Model'!F1712,DATA!$A$5:$C$3656,3,FALSE)</f>
        <v>370</v>
      </c>
      <c r="H1712" s="35">
        <v>1</v>
      </c>
      <c r="K1712" s="2">
        <v>1</v>
      </c>
      <c r="AL1712" s="36"/>
    </row>
    <row r="1713" spans="3:38" x14ac:dyDescent="0.2">
      <c r="C1713" s="291"/>
      <c r="D1713" s="251"/>
      <c r="E1713" s="140">
        <v>0</v>
      </c>
      <c r="F1713" s="173" t="s">
        <v>5433</v>
      </c>
      <c r="G1713" s="178">
        <f>VLOOKUP('LP Model'!F1713,DATA!$A$5:$C$3656,3,FALSE)</f>
        <v>310</v>
      </c>
      <c r="H1713" s="35">
        <v>1</v>
      </c>
      <c r="K1713" s="2">
        <v>1</v>
      </c>
      <c r="AL1713" s="36"/>
    </row>
    <row r="1714" spans="3:38" x14ac:dyDescent="0.2">
      <c r="C1714" s="291"/>
      <c r="D1714" s="251"/>
      <c r="E1714" s="140">
        <v>0</v>
      </c>
      <c r="F1714" s="173" t="s">
        <v>5435</v>
      </c>
      <c r="G1714" s="178">
        <f>VLOOKUP('LP Model'!F1714,DATA!$A$5:$C$3656,3,FALSE)</f>
        <v>330</v>
      </c>
      <c r="H1714" s="35">
        <v>1</v>
      </c>
      <c r="K1714" s="2">
        <v>1</v>
      </c>
      <c r="AL1714" s="36"/>
    </row>
    <row r="1715" spans="3:38" x14ac:dyDescent="0.2">
      <c r="C1715" s="291"/>
      <c r="D1715" s="251"/>
      <c r="E1715" s="140">
        <v>0</v>
      </c>
      <c r="F1715" s="173" t="s">
        <v>5457</v>
      </c>
      <c r="G1715" s="178">
        <f>VLOOKUP('LP Model'!F1715,DATA!$A$5:$C$3656,3,FALSE)</f>
        <v>270</v>
      </c>
      <c r="H1715" s="35">
        <v>1</v>
      </c>
      <c r="K1715" s="2">
        <v>1</v>
      </c>
      <c r="AL1715" s="36"/>
    </row>
    <row r="1716" spans="3:38" x14ac:dyDescent="0.2">
      <c r="C1716" s="291"/>
      <c r="D1716" s="251"/>
      <c r="E1716" s="140">
        <v>0</v>
      </c>
      <c r="F1716" s="173" t="s">
        <v>5459</v>
      </c>
      <c r="G1716" s="178">
        <f>VLOOKUP('LP Model'!F1716,DATA!$A$5:$C$3656,3,FALSE)</f>
        <v>290</v>
      </c>
      <c r="H1716" s="35">
        <v>1</v>
      </c>
      <c r="K1716" s="2">
        <v>1</v>
      </c>
      <c r="AL1716" s="36"/>
    </row>
    <row r="1717" spans="3:38" x14ac:dyDescent="0.2">
      <c r="C1717" s="291"/>
      <c r="D1717" s="251"/>
      <c r="E1717" s="140">
        <v>0</v>
      </c>
      <c r="F1717" s="173" t="s">
        <v>5481</v>
      </c>
      <c r="G1717" s="178">
        <f>VLOOKUP('LP Model'!F1717,DATA!$A$5:$C$3656,3,FALSE)</f>
        <v>320</v>
      </c>
      <c r="H1717" s="35">
        <v>1</v>
      </c>
      <c r="K1717" s="2">
        <v>1</v>
      </c>
      <c r="AL1717" s="36"/>
    </row>
    <row r="1718" spans="3:38" x14ac:dyDescent="0.2">
      <c r="C1718" s="291"/>
      <c r="D1718" s="251"/>
      <c r="E1718" s="140">
        <v>0</v>
      </c>
      <c r="F1718" s="173" t="s">
        <v>5483</v>
      </c>
      <c r="G1718" s="178">
        <f>VLOOKUP('LP Model'!F1718,DATA!$A$5:$C$3656,3,FALSE)</f>
        <v>340</v>
      </c>
      <c r="H1718" s="35">
        <v>1</v>
      </c>
      <c r="K1718" s="2">
        <v>1</v>
      </c>
      <c r="AL1718" s="36"/>
    </row>
    <row r="1719" spans="3:38" x14ac:dyDescent="0.2">
      <c r="C1719" s="291"/>
      <c r="D1719" s="251"/>
      <c r="E1719" s="140">
        <v>0</v>
      </c>
      <c r="F1719" s="173" t="s">
        <v>5505</v>
      </c>
      <c r="G1719" s="178">
        <f>VLOOKUP('LP Model'!F1719,DATA!$A$5:$C$3656,3,FALSE)</f>
        <v>300</v>
      </c>
      <c r="H1719" s="35">
        <v>1</v>
      </c>
      <c r="K1719" s="2">
        <v>1</v>
      </c>
      <c r="AL1719" s="36"/>
    </row>
    <row r="1720" spans="3:38" x14ac:dyDescent="0.2">
      <c r="C1720" s="291"/>
      <c r="D1720" s="251"/>
      <c r="E1720" s="140">
        <v>0</v>
      </c>
      <c r="F1720" s="173" t="s">
        <v>5507</v>
      </c>
      <c r="G1720" s="178">
        <f>VLOOKUP('LP Model'!F1720,DATA!$A$5:$C$3656,3,FALSE)</f>
        <v>320</v>
      </c>
      <c r="H1720" s="35">
        <v>1</v>
      </c>
      <c r="K1720" s="2">
        <v>1</v>
      </c>
      <c r="AL1720" s="36"/>
    </row>
    <row r="1721" spans="3:38" x14ac:dyDescent="0.2">
      <c r="C1721" s="291"/>
      <c r="D1721" s="251"/>
      <c r="E1721" s="140">
        <v>0</v>
      </c>
      <c r="F1721" s="173" t="s">
        <v>5529</v>
      </c>
      <c r="G1721" s="178">
        <f>VLOOKUP('LP Model'!F1721,DATA!$A$5:$C$3656,3,FALSE)</f>
        <v>320</v>
      </c>
      <c r="H1721" s="35">
        <v>1</v>
      </c>
      <c r="K1721" s="2">
        <v>1</v>
      </c>
      <c r="AL1721" s="36"/>
    </row>
    <row r="1722" spans="3:38" x14ac:dyDescent="0.2">
      <c r="C1722" s="291"/>
      <c r="D1722" s="251"/>
      <c r="E1722" s="140">
        <v>0</v>
      </c>
      <c r="F1722" s="173" t="s">
        <v>5531</v>
      </c>
      <c r="G1722" s="178">
        <f>VLOOKUP('LP Model'!F1722,DATA!$A$5:$C$3656,3,FALSE)</f>
        <v>340</v>
      </c>
      <c r="H1722" s="35">
        <v>1</v>
      </c>
      <c r="K1722" s="2">
        <v>1</v>
      </c>
      <c r="AL1722" s="36"/>
    </row>
    <row r="1723" spans="3:38" x14ac:dyDescent="0.2">
      <c r="C1723" s="291"/>
      <c r="D1723" s="251"/>
      <c r="E1723" s="140">
        <v>0</v>
      </c>
      <c r="F1723" s="173" t="s">
        <v>5553</v>
      </c>
      <c r="G1723" s="178">
        <f>VLOOKUP('LP Model'!F1723,DATA!$A$5:$C$3656,3,FALSE)</f>
        <v>350</v>
      </c>
      <c r="H1723" s="35">
        <v>1</v>
      </c>
      <c r="K1723" s="2">
        <v>1</v>
      </c>
      <c r="AL1723" s="36"/>
    </row>
    <row r="1724" spans="3:38" x14ac:dyDescent="0.2">
      <c r="C1724" s="291"/>
      <c r="D1724" s="251"/>
      <c r="E1724" s="140">
        <v>0</v>
      </c>
      <c r="F1724" s="173" t="s">
        <v>5555</v>
      </c>
      <c r="G1724" s="178">
        <f>VLOOKUP('LP Model'!F1724,DATA!$A$5:$C$3656,3,FALSE)</f>
        <v>370</v>
      </c>
      <c r="H1724" s="35">
        <v>1</v>
      </c>
      <c r="K1724" s="2">
        <v>1</v>
      </c>
      <c r="AL1724" s="36"/>
    </row>
    <row r="1725" spans="3:38" x14ac:dyDescent="0.2">
      <c r="C1725" s="291"/>
      <c r="D1725" s="251"/>
      <c r="E1725" s="140">
        <v>0</v>
      </c>
      <c r="F1725" s="156" t="s">
        <v>6777</v>
      </c>
      <c r="G1725" s="178">
        <f>VLOOKUP('LP Model'!F1725,DATA!$A$5:$C$3656,3,FALSE)</f>
        <v>460</v>
      </c>
      <c r="H1725" s="35">
        <v>1</v>
      </c>
      <c r="K1725" s="2">
        <v>1</v>
      </c>
      <c r="AL1725" s="36"/>
    </row>
    <row r="1726" spans="3:38" x14ac:dyDescent="0.2">
      <c r="C1726" s="291"/>
      <c r="D1726" s="251"/>
      <c r="E1726" s="140">
        <v>0</v>
      </c>
      <c r="F1726" s="156" t="s">
        <v>6779</v>
      </c>
      <c r="G1726" s="178">
        <f>VLOOKUP('LP Model'!F1726,DATA!$A$5:$C$3656,3,FALSE)</f>
        <v>460</v>
      </c>
      <c r="H1726" s="35">
        <v>1</v>
      </c>
      <c r="K1726" s="2">
        <v>1</v>
      </c>
      <c r="AL1726" s="36"/>
    </row>
    <row r="1727" spans="3:38" x14ac:dyDescent="0.2">
      <c r="C1727" s="291"/>
      <c r="D1727" s="251"/>
      <c r="E1727" s="140">
        <v>0</v>
      </c>
      <c r="F1727" s="156" t="s">
        <v>6781</v>
      </c>
      <c r="G1727" s="178">
        <f>VLOOKUP('LP Model'!F1727,DATA!$A$5:$C$3656,3,FALSE)</f>
        <v>350</v>
      </c>
      <c r="H1727" s="35">
        <v>1</v>
      </c>
      <c r="K1727" s="2">
        <v>1</v>
      </c>
      <c r="AL1727" s="36"/>
    </row>
    <row r="1728" spans="3:38" x14ac:dyDescent="0.2">
      <c r="C1728" s="291"/>
      <c r="D1728" s="251"/>
      <c r="E1728" s="140">
        <v>0</v>
      </c>
      <c r="F1728" s="156" t="s">
        <v>6783</v>
      </c>
      <c r="G1728" s="178">
        <f>VLOOKUP('LP Model'!F1728,DATA!$A$5:$C$3656,3,FALSE)</f>
        <v>520</v>
      </c>
      <c r="H1728" s="35">
        <v>1</v>
      </c>
      <c r="K1728" s="2">
        <v>1</v>
      </c>
      <c r="AL1728" s="36"/>
    </row>
    <row r="1729" spans="3:38" x14ac:dyDescent="0.2">
      <c r="C1729" s="291"/>
      <c r="D1729" s="251"/>
      <c r="E1729" s="140">
        <v>0</v>
      </c>
      <c r="F1729" s="156" t="s">
        <v>6785</v>
      </c>
      <c r="G1729" s="178">
        <f>VLOOKUP('LP Model'!F1729,DATA!$A$5:$C$3656,3,FALSE)</f>
        <v>520</v>
      </c>
      <c r="H1729" s="35">
        <v>1</v>
      </c>
      <c r="K1729" s="2">
        <v>1</v>
      </c>
      <c r="AL1729" s="36"/>
    </row>
    <row r="1730" spans="3:38" x14ac:dyDescent="0.2">
      <c r="C1730" s="291"/>
      <c r="D1730" s="251"/>
      <c r="E1730" s="140">
        <v>0</v>
      </c>
      <c r="F1730" s="156" t="s">
        <v>6787</v>
      </c>
      <c r="G1730" s="178">
        <f>VLOOKUP('LP Model'!F1730,DATA!$A$5:$C$3656,3,FALSE)</f>
        <v>520</v>
      </c>
      <c r="H1730" s="35">
        <v>1</v>
      </c>
      <c r="K1730" s="2">
        <v>1</v>
      </c>
      <c r="AL1730" s="36"/>
    </row>
    <row r="1731" spans="3:38" x14ac:dyDescent="0.2">
      <c r="C1731" s="291"/>
      <c r="D1731" s="251"/>
      <c r="E1731" s="140">
        <v>0</v>
      </c>
      <c r="F1731" s="156" t="s">
        <v>6789</v>
      </c>
      <c r="G1731" s="178">
        <f>VLOOKUP('LP Model'!F1731,DATA!$A$5:$C$3656,3,FALSE)</f>
        <v>570</v>
      </c>
      <c r="H1731" s="35">
        <v>1</v>
      </c>
      <c r="K1731" s="2">
        <v>1</v>
      </c>
      <c r="AL1731" s="36"/>
    </row>
    <row r="1732" spans="3:38" x14ac:dyDescent="0.2">
      <c r="C1732" s="291"/>
      <c r="D1732" s="251"/>
      <c r="E1732" s="140">
        <v>0</v>
      </c>
      <c r="F1732" s="156" t="s">
        <v>6791</v>
      </c>
      <c r="G1732" s="178">
        <f>VLOOKUP('LP Model'!F1732,DATA!$A$5:$C$3656,3,FALSE)</f>
        <v>570</v>
      </c>
      <c r="H1732" s="35">
        <v>1</v>
      </c>
      <c r="K1732" s="2">
        <v>1</v>
      </c>
      <c r="AL1732" s="36"/>
    </row>
    <row r="1733" spans="3:38" x14ac:dyDescent="0.2">
      <c r="C1733" s="291"/>
      <c r="D1733" s="251"/>
      <c r="E1733" s="140">
        <v>0</v>
      </c>
      <c r="F1733" s="156" t="s">
        <v>6793</v>
      </c>
      <c r="G1733" s="178">
        <f>VLOOKUP('LP Model'!F1733,DATA!$A$5:$C$3656,3,FALSE)</f>
        <v>570</v>
      </c>
      <c r="H1733" s="35">
        <v>1</v>
      </c>
      <c r="K1733" s="2">
        <v>1</v>
      </c>
      <c r="AL1733" s="36"/>
    </row>
    <row r="1734" spans="3:38" x14ac:dyDescent="0.2">
      <c r="C1734" s="291"/>
      <c r="D1734" s="251"/>
      <c r="E1734" s="140">
        <v>0</v>
      </c>
      <c r="F1734" s="156" t="s">
        <v>6795</v>
      </c>
      <c r="G1734" s="178">
        <f>VLOOKUP('LP Model'!F1734,DATA!$A$5:$C$3656,3,FALSE)</f>
        <v>900</v>
      </c>
      <c r="H1734" s="35">
        <v>1</v>
      </c>
      <c r="K1734" s="2">
        <v>1</v>
      </c>
      <c r="AL1734" s="36"/>
    </row>
    <row r="1735" spans="3:38" x14ac:dyDescent="0.2">
      <c r="C1735" s="291"/>
      <c r="D1735" s="251"/>
      <c r="E1735" s="140">
        <v>0</v>
      </c>
      <c r="F1735" s="156" t="s">
        <v>6797</v>
      </c>
      <c r="G1735" s="178">
        <f>VLOOKUP('LP Model'!F1735,DATA!$A$5:$C$3656,3,FALSE)</f>
        <v>900</v>
      </c>
      <c r="H1735" s="35">
        <v>1</v>
      </c>
      <c r="K1735" s="2">
        <v>1</v>
      </c>
      <c r="AL1735" s="36"/>
    </row>
    <row r="1736" spans="3:38" x14ac:dyDescent="0.2">
      <c r="C1736" s="291"/>
      <c r="D1736" s="251"/>
      <c r="E1736" s="140">
        <v>0</v>
      </c>
      <c r="F1736" s="156" t="s">
        <v>6799</v>
      </c>
      <c r="G1736" s="178">
        <f>VLOOKUP('LP Model'!F1736,DATA!$A$5:$C$3656,3,FALSE)</f>
        <v>900</v>
      </c>
      <c r="H1736" s="35">
        <v>1</v>
      </c>
      <c r="K1736" s="2">
        <v>1</v>
      </c>
      <c r="AL1736" s="36"/>
    </row>
    <row r="1737" spans="3:38" x14ac:dyDescent="0.2">
      <c r="C1737" s="291"/>
      <c r="D1737" s="251"/>
      <c r="E1737" s="140">
        <v>0</v>
      </c>
      <c r="F1737" s="173" t="s">
        <v>5575</v>
      </c>
      <c r="G1737" s="178">
        <f>VLOOKUP('LP Model'!F1737,DATA!$A$5:$C$3656,3,FALSE)</f>
        <v>620</v>
      </c>
      <c r="H1737" s="35">
        <v>1</v>
      </c>
      <c r="K1737" s="2">
        <v>1</v>
      </c>
      <c r="AL1737" s="36"/>
    </row>
    <row r="1738" spans="3:38" x14ac:dyDescent="0.2">
      <c r="C1738" s="291"/>
      <c r="D1738" s="251"/>
      <c r="E1738" s="140">
        <v>0</v>
      </c>
      <c r="F1738" s="173" t="s">
        <v>5577</v>
      </c>
      <c r="G1738" s="178">
        <f>VLOOKUP('LP Model'!F1738,DATA!$A$5:$C$3656,3,FALSE)</f>
        <v>670</v>
      </c>
      <c r="H1738" s="35">
        <v>1</v>
      </c>
      <c r="K1738" s="2">
        <v>1</v>
      </c>
      <c r="AL1738" s="36"/>
    </row>
    <row r="1739" spans="3:38" x14ac:dyDescent="0.2">
      <c r="C1739" s="291"/>
      <c r="D1739" s="251"/>
      <c r="E1739" s="140">
        <v>0</v>
      </c>
      <c r="F1739" s="173" t="s">
        <v>5589</v>
      </c>
      <c r="G1739" s="178">
        <f>VLOOKUP('LP Model'!F1739,DATA!$A$5:$C$3656,3,FALSE)</f>
        <v>650</v>
      </c>
      <c r="H1739" s="35">
        <v>1</v>
      </c>
      <c r="K1739" s="2">
        <v>1</v>
      </c>
      <c r="AL1739" s="36"/>
    </row>
    <row r="1740" spans="3:38" x14ac:dyDescent="0.2">
      <c r="C1740" s="291"/>
      <c r="D1740" s="251"/>
      <c r="E1740" s="140">
        <v>0</v>
      </c>
      <c r="F1740" s="173" t="s">
        <v>5623</v>
      </c>
      <c r="G1740" s="178">
        <f>VLOOKUP('LP Model'!F1740,DATA!$A$5:$C$3656,3,FALSE)</f>
        <v>570</v>
      </c>
      <c r="H1740" s="35">
        <v>1</v>
      </c>
      <c r="K1740" s="2">
        <v>1</v>
      </c>
      <c r="AL1740" s="36"/>
    </row>
    <row r="1741" spans="3:38" x14ac:dyDescent="0.2">
      <c r="C1741" s="291"/>
      <c r="D1741" s="251"/>
      <c r="E1741" s="140">
        <v>0</v>
      </c>
      <c r="F1741" s="173" t="s">
        <v>5625</v>
      </c>
      <c r="G1741" s="178">
        <f>VLOOKUP('LP Model'!F1741,DATA!$A$5:$C$3656,3,FALSE)</f>
        <v>620</v>
      </c>
      <c r="H1741" s="35">
        <v>1</v>
      </c>
      <c r="K1741" s="2">
        <v>1</v>
      </c>
      <c r="AL1741" s="36"/>
    </row>
    <row r="1742" spans="3:38" x14ac:dyDescent="0.2">
      <c r="C1742" s="291"/>
      <c r="D1742" s="251"/>
      <c r="E1742" s="140">
        <v>0</v>
      </c>
      <c r="F1742" s="173" t="s">
        <v>5636</v>
      </c>
      <c r="G1742" s="178">
        <f>VLOOKUP('LP Model'!F1742,DATA!$A$5:$C$3656,3,FALSE)</f>
        <v>600</v>
      </c>
      <c r="H1742" s="35">
        <v>1</v>
      </c>
      <c r="K1742" s="2">
        <v>1</v>
      </c>
      <c r="AL1742" s="36"/>
    </row>
    <row r="1743" spans="3:38" x14ac:dyDescent="0.2">
      <c r="C1743" s="291"/>
      <c r="D1743" s="251"/>
      <c r="E1743" s="140">
        <v>0</v>
      </c>
      <c r="F1743" s="173" t="s">
        <v>5670</v>
      </c>
      <c r="G1743" s="178">
        <f>VLOOKUP('LP Model'!F1743,DATA!$A$5:$C$3656,3,FALSE)</f>
        <v>540</v>
      </c>
      <c r="H1743" s="35">
        <v>1</v>
      </c>
      <c r="K1743" s="2">
        <v>1</v>
      </c>
      <c r="AL1743" s="36"/>
    </row>
    <row r="1744" spans="3:38" x14ac:dyDescent="0.2">
      <c r="C1744" s="291"/>
      <c r="D1744" s="251"/>
      <c r="E1744" s="140">
        <v>0</v>
      </c>
      <c r="F1744" s="173" t="s">
        <v>5672</v>
      </c>
      <c r="G1744" s="178">
        <f>VLOOKUP('LP Model'!F1744,DATA!$A$5:$C$3656,3,FALSE)</f>
        <v>590</v>
      </c>
      <c r="H1744" s="35">
        <v>1</v>
      </c>
      <c r="K1744" s="2">
        <v>1</v>
      </c>
      <c r="AL1744" s="36"/>
    </row>
    <row r="1745" spans="3:38" x14ac:dyDescent="0.2">
      <c r="C1745" s="291"/>
      <c r="D1745" s="251"/>
      <c r="E1745" s="140">
        <v>0</v>
      </c>
      <c r="F1745" s="173" t="s">
        <v>5684</v>
      </c>
      <c r="G1745" s="178">
        <f>VLOOKUP('LP Model'!F1745,DATA!$A$5:$C$3656,3,FALSE)</f>
        <v>570</v>
      </c>
      <c r="H1745" s="35">
        <v>1</v>
      </c>
      <c r="K1745" s="2">
        <v>1</v>
      </c>
      <c r="AL1745" s="36"/>
    </row>
    <row r="1746" spans="3:38" x14ac:dyDescent="0.2">
      <c r="C1746" s="291"/>
      <c r="D1746" s="251"/>
      <c r="E1746" s="140">
        <v>0</v>
      </c>
      <c r="F1746" s="173" t="s">
        <v>5718</v>
      </c>
      <c r="G1746" s="178">
        <f>VLOOKUP('LP Model'!F1746,DATA!$A$5:$C$3656,3,FALSE)</f>
        <v>660</v>
      </c>
      <c r="H1746" s="35">
        <v>1</v>
      </c>
      <c r="K1746" s="2">
        <v>1</v>
      </c>
      <c r="AL1746" s="36"/>
    </row>
    <row r="1747" spans="3:38" x14ac:dyDescent="0.2">
      <c r="C1747" s="291"/>
      <c r="D1747" s="251"/>
      <c r="E1747" s="140">
        <v>0</v>
      </c>
      <c r="F1747" s="173" t="s">
        <v>5720</v>
      </c>
      <c r="G1747" s="178">
        <f>VLOOKUP('LP Model'!F1747,DATA!$A$5:$C$3656,3,FALSE)</f>
        <v>710</v>
      </c>
      <c r="H1747" s="35">
        <v>1</v>
      </c>
      <c r="K1747" s="2">
        <v>1</v>
      </c>
      <c r="AL1747" s="36"/>
    </row>
    <row r="1748" spans="3:38" x14ac:dyDescent="0.2">
      <c r="C1748" s="291"/>
      <c r="D1748" s="251"/>
      <c r="E1748" s="140">
        <v>0</v>
      </c>
      <c r="F1748" s="173" t="s">
        <v>5731</v>
      </c>
      <c r="G1748" s="178">
        <f>VLOOKUP('LP Model'!F1748,DATA!$A$5:$C$3656,3,FALSE)</f>
        <v>690</v>
      </c>
      <c r="H1748" s="35">
        <v>1</v>
      </c>
      <c r="K1748" s="2">
        <v>1</v>
      </c>
      <c r="AL1748" s="36"/>
    </row>
    <row r="1749" spans="3:38" x14ac:dyDescent="0.2">
      <c r="C1749" s="291"/>
      <c r="D1749" s="251"/>
      <c r="E1749" s="140">
        <v>0</v>
      </c>
      <c r="F1749" s="173" t="s">
        <v>5762</v>
      </c>
      <c r="G1749" s="178">
        <f>VLOOKUP('LP Model'!F1749,DATA!$A$5:$C$3656,3,FALSE)</f>
        <v>450</v>
      </c>
      <c r="H1749" s="35">
        <v>1</v>
      </c>
      <c r="K1749" s="2">
        <v>1</v>
      </c>
      <c r="AL1749" s="36"/>
    </row>
    <row r="1750" spans="3:38" x14ac:dyDescent="0.2">
      <c r="C1750" s="291"/>
      <c r="D1750" s="251"/>
      <c r="E1750" s="140">
        <v>0</v>
      </c>
      <c r="F1750" s="173" t="s">
        <v>5764</v>
      </c>
      <c r="G1750" s="178">
        <f>VLOOKUP('LP Model'!F1750,DATA!$A$5:$C$3656,3,FALSE)</f>
        <v>480</v>
      </c>
      <c r="H1750" s="35">
        <v>1</v>
      </c>
      <c r="K1750" s="2">
        <v>1</v>
      </c>
      <c r="AL1750" s="36"/>
    </row>
    <row r="1751" spans="3:38" x14ac:dyDescent="0.2">
      <c r="C1751" s="291"/>
      <c r="D1751" s="251"/>
      <c r="E1751" s="140">
        <v>0</v>
      </c>
      <c r="F1751" s="173" t="s">
        <v>5779</v>
      </c>
      <c r="G1751" s="178">
        <f>VLOOKUP('LP Model'!F1751,DATA!$A$5:$C$3656,3,FALSE)</f>
        <v>420</v>
      </c>
      <c r="H1751" s="35">
        <v>1</v>
      </c>
      <c r="K1751" s="2">
        <v>1</v>
      </c>
      <c r="AL1751" s="36"/>
    </row>
    <row r="1752" spans="3:38" x14ac:dyDescent="0.2">
      <c r="C1752" s="291"/>
      <c r="D1752" s="251"/>
      <c r="E1752" s="140">
        <v>0</v>
      </c>
      <c r="F1752" s="173" t="s">
        <v>5781</v>
      </c>
      <c r="G1752" s="178">
        <f>VLOOKUP('LP Model'!F1752,DATA!$A$5:$C$3656,3,FALSE)</f>
        <v>450</v>
      </c>
      <c r="H1752" s="35">
        <v>1</v>
      </c>
      <c r="K1752" s="2">
        <v>1</v>
      </c>
      <c r="AL1752" s="36"/>
    </row>
    <row r="1753" spans="3:38" x14ac:dyDescent="0.2">
      <c r="C1753" s="291"/>
      <c r="D1753" s="251"/>
      <c r="E1753" s="140">
        <v>0</v>
      </c>
      <c r="F1753" s="156" t="s">
        <v>5797</v>
      </c>
      <c r="G1753" s="178">
        <f>VLOOKUP('LP Model'!F1753,DATA!$A$5:$C$3656,3,FALSE)</f>
        <v>380</v>
      </c>
      <c r="H1753" s="35">
        <v>1</v>
      </c>
      <c r="K1753" s="2">
        <v>1</v>
      </c>
      <c r="AL1753" s="36"/>
    </row>
    <row r="1754" spans="3:38" x14ac:dyDescent="0.2">
      <c r="C1754" s="291"/>
      <c r="D1754" s="251"/>
      <c r="E1754" s="140">
        <v>0</v>
      </c>
      <c r="F1754" s="156" t="s">
        <v>5799</v>
      </c>
      <c r="G1754" s="178">
        <f>VLOOKUP('LP Model'!F1754,DATA!$A$5:$C$3656,3,FALSE)</f>
        <v>410</v>
      </c>
      <c r="H1754" s="35">
        <v>1</v>
      </c>
      <c r="K1754" s="2">
        <v>1</v>
      </c>
      <c r="AL1754" s="36"/>
    </row>
    <row r="1755" spans="3:38" x14ac:dyDescent="0.2">
      <c r="C1755" s="291"/>
      <c r="D1755" s="251"/>
      <c r="E1755" s="140">
        <v>0</v>
      </c>
      <c r="F1755" s="156" t="s">
        <v>5814</v>
      </c>
      <c r="G1755" s="178">
        <f>VLOOKUP('LP Model'!F1755,DATA!$A$5:$C$3656,3,FALSE)</f>
        <v>480</v>
      </c>
      <c r="H1755" s="35">
        <v>1</v>
      </c>
      <c r="K1755" s="2">
        <v>1</v>
      </c>
      <c r="AL1755" s="36"/>
    </row>
    <row r="1756" spans="3:38" x14ac:dyDescent="0.2">
      <c r="C1756" s="291"/>
      <c r="D1756" s="251"/>
      <c r="E1756" s="140">
        <v>0</v>
      </c>
      <c r="F1756" s="156" t="s">
        <v>5816</v>
      </c>
      <c r="G1756" s="178">
        <f>VLOOKUP('LP Model'!F1756,DATA!$A$5:$C$3656,3,FALSE)</f>
        <v>510</v>
      </c>
      <c r="H1756" s="35">
        <v>1</v>
      </c>
      <c r="K1756" s="2">
        <v>1</v>
      </c>
      <c r="AL1756" s="36"/>
    </row>
    <row r="1757" spans="3:38" x14ac:dyDescent="0.2">
      <c r="C1757" s="291"/>
      <c r="D1757" s="251"/>
      <c r="E1757" s="140">
        <v>0</v>
      </c>
      <c r="F1757" s="156" t="s">
        <v>5832</v>
      </c>
      <c r="G1757" s="178">
        <f>VLOOKUP('LP Model'!F1757,DATA!$A$5:$C$3656,3,FALSE)</f>
        <v>510</v>
      </c>
      <c r="H1757" s="35">
        <v>1</v>
      </c>
      <c r="K1757" s="2">
        <v>1</v>
      </c>
      <c r="AL1757" s="36"/>
    </row>
    <row r="1758" spans="3:38" x14ac:dyDescent="0.2">
      <c r="C1758" s="291"/>
      <c r="D1758" s="251"/>
      <c r="E1758" s="140">
        <v>0</v>
      </c>
      <c r="F1758" s="156" t="s">
        <v>5834</v>
      </c>
      <c r="G1758" s="178">
        <f>VLOOKUP('LP Model'!F1758,DATA!$A$5:$C$3656,3,FALSE)</f>
        <v>540</v>
      </c>
      <c r="H1758" s="35">
        <v>1</v>
      </c>
      <c r="K1758" s="2">
        <v>1</v>
      </c>
      <c r="AL1758" s="36"/>
    </row>
    <row r="1759" spans="3:38" x14ac:dyDescent="0.2">
      <c r="C1759" s="291"/>
      <c r="D1759" s="251"/>
      <c r="E1759" s="140">
        <v>0</v>
      </c>
      <c r="F1759" s="156" t="s">
        <v>5850</v>
      </c>
      <c r="G1759" s="178">
        <f>VLOOKUP('LP Model'!F1759,DATA!$A$5:$C$3656,3,FALSE)</f>
        <v>490</v>
      </c>
      <c r="H1759" s="35">
        <v>1</v>
      </c>
      <c r="K1759" s="2">
        <v>1</v>
      </c>
      <c r="AL1759" s="36"/>
    </row>
    <row r="1760" spans="3:38" x14ac:dyDescent="0.2">
      <c r="C1760" s="291"/>
      <c r="D1760" s="251"/>
      <c r="E1760" s="140">
        <v>0</v>
      </c>
      <c r="F1760" s="156" t="s">
        <v>5852</v>
      </c>
      <c r="G1760" s="178">
        <f>VLOOKUP('LP Model'!F1760,DATA!$A$5:$C$3656,3,FALSE)</f>
        <v>520</v>
      </c>
      <c r="H1760" s="35">
        <v>1</v>
      </c>
      <c r="K1760" s="2">
        <v>1</v>
      </c>
      <c r="AL1760" s="36"/>
    </row>
    <row r="1761" spans="3:38" x14ac:dyDescent="0.2">
      <c r="C1761" s="291"/>
      <c r="D1761" s="251"/>
      <c r="E1761" s="140">
        <v>0</v>
      </c>
      <c r="F1761" s="156" t="s">
        <v>5868</v>
      </c>
      <c r="G1761" s="178">
        <f>VLOOKUP('LP Model'!F1761,DATA!$A$5:$C$3656,3,FALSE)</f>
        <v>590</v>
      </c>
      <c r="H1761" s="35">
        <v>1</v>
      </c>
      <c r="K1761" s="2">
        <v>1</v>
      </c>
      <c r="AL1761" s="36"/>
    </row>
    <row r="1762" spans="3:38" x14ac:dyDescent="0.2">
      <c r="C1762" s="291"/>
      <c r="D1762" s="251"/>
      <c r="E1762" s="140">
        <v>0</v>
      </c>
      <c r="F1762" s="156" t="s">
        <v>5870</v>
      </c>
      <c r="G1762" s="178">
        <f>VLOOKUP('LP Model'!F1762,DATA!$A$5:$C$3656,3,FALSE)</f>
        <v>620</v>
      </c>
      <c r="H1762" s="35">
        <v>1</v>
      </c>
      <c r="K1762" s="2">
        <v>1</v>
      </c>
      <c r="AL1762" s="36"/>
    </row>
    <row r="1763" spans="3:38" x14ac:dyDescent="0.2">
      <c r="C1763" s="291"/>
      <c r="D1763" s="251"/>
      <c r="E1763" s="140">
        <v>0</v>
      </c>
      <c r="F1763" s="156" t="s">
        <v>5885</v>
      </c>
      <c r="G1763" s="178">
        <f>VLOOKUP('LP Model'!F1763,DATA!$A$5:$C$3656,3,FALSE)</f>
        <v>430</v>
      </c>
      <c r="H1763" s="35">
        <v>1</v>
      </c>
      <c r="K1763" s="2">
        <v>1</v>
      </c>
      <c r="AL1763" s="36"/>
    </row>
    <row r="1764" spans="3:38" ht="17" thickBot="1" x14ac:dyDescent="0.25">
      <c r="C1764" s="291"/>
      <c r="D1764" s="252"/>
      <c r="E1764" s="140">
        <v>0</v>
      </c>
      <c r="F1764" s="156" t="s">
        <v>5887</v>
      </c>
      <c r="G1764" s="178">
        <f>VLOOKUP('LP Model'!F1764,DATA!$A$5:$C$3656,3,FALSE)</f>
        <v>460</v>
      </c>
      <c r="H1764" s="35">
        <v>1</v>
      </c>
      <c r="K1764" s="2">
        <v>1</v>
      </c>
      <c r="AL1764" s="36"/>
    </row>
    <row r="1765" spans="3:38" x14ac:dyDescent="0.2">
      <c r="C1765" s="291"/>
      <c r="D1765" s="250" t="s">
        <v>7277</v>
      </c>
      <c r="E1765" s="140">
        <v>0</v>
      </c>
      <c r="F1765" s="156" t="s">
        <v>291</v>
      </c>
      <c r="G1765" s="178">
        <f>VLOOKUP('LP Model'!F1765,DATA!$A$5:$C$3656,3,FALSE)</f>
        <v>390</v>
      </c>
      <c r="H1765" s="35">
        <v>1</v>
      </c>
      <c r="L1765" s="2">
        <v>1</v>
      </c>
      <c r="AL1765" s="36"/>
    </row>
    <row r="1766" spans="3:38" x14ac:dyDescent="0.2">
      <c r="C1766" s="291"/>
      <c r="D1766" s="251"/>
      <c r="E1766" s="140">
        <v>0</v>
      </c>
      <c r="F1766" s="156" t="s">
        <v>292</v>
      </c>
      <c r="G1766" s="178">
        <f>VLOOKUP('LP Model'!F1766,DATA!$A$5:$C$3656,3,FALSE)</f>
        <v>360</v>
      </c>
      <c r="H1766" s="35">
        <v>1</v>
      </c>
      <c r="L1766" s="2">
        <v>1</v>
      </c>
      <c r="AL1766" s="36"/>
    </row>
    <row r="1767" spans="3:38" x14ac:dyDescent="0.2">
      <c r="C1767" s="291"/>
      <c r="D1767" s="251"/>
      <c r="E1767" s="140">
        <v>0</v>
      </c>
      <c r="F1767" s="173" t="s">
        <v>5373</v>
      </c>
      <c r="G1767" s="178">
        <f>VLOOKUP('LP Model'!F1767,DATA!$A$5:$C$3656,3,FALSE)</f>
        <v>370</v>
      </c>
      <c r="H1767" s="35">
        <v>1</v>
      </c>
      <c r="L1767" s="2">
        <v>1</v>
      </c>
      <c r="AL1767" s="36"/>
    </row>
    <row r="1768" spans="3:38" x14ac:dyDescent="0.2">
      <c r="C1768" s="291"/>
      <c r="D1768" s="251"/>
      <c r="E1768" s="140">
        <v>0</v>
      </c>
      <c r="F1768" s="173" t="s">
        <v>5375</v>
      </c>
      <c r="G1768" s="178">
        <f>VLOOKUP('LP Model'!F1768,DATA!$A$5:$C$3656,3,FALSE)</f>
        <v>410</v>
      </c>
      <c r="H1768" s="35">
        <v>1</v>
      </c>
      <c r="L1768" s="2">
        <v>1</v>
      </c>
      <c r="AL1768" s="36"/>
    </row>
    <row r="1769" spans="3:38" x14ac:dyDescent="0.2">
      <c r="C1769" s="291"/>
      <c r="D1769" s="251"/>
      <c r="E1769" s="140">
        <v>0</v>
      </c>
      <c r="F1769" s="173" t="s">
        <v>5377</v>
      </c>
      <c r="G1769" s="178">
        <f>VLOOKUP('LP Model'!F1769,DATA!$A$5:$C$3656,3,FALSE)</f>
        <v>240</v>
      </c>
      <c r="H1769" s="35">
        <v>1</v>
      </c>
      <c r="L1769" s="2">
        <v>1</v>
      </c>
      <c r="AL1769" s="36"/>
    </row>
    <row r="1770" spans="3:38" x14ac:dyDescent="0.2">
      <c r="C1770" s="291"/>
      <c r="D1770" s="251"/>
      <c r="E1770" s="140">
        <v>0</v>
      </c>
      <c r="F1770" s="173" t="s">
        <v>5379</v>
      </c>
      <c r="G1770" s="178">
        <f>VLOOKUP('LP Model'!F1770,DATA!$A$5:$C$3656,3,FALSE)</f>
        <v>260</v>
      </c>
      <c r="H1770" s="35">
        <v>1</v>
      </c>
      <c r="L1770" s="2">
        <v>1</v>
      </c>
      <c r="AL1770" s="36"/>
    </row>
    <row r="1771" spans="3:38" x14ac:dyDescent="0.2">
      <c r="C1771" s="291"/>
      <c r="D1771" s="251"/>
      <c r="E1771" s="140">
        <v>0</v>
      </c>
      <c r="F1771" s="173" t="s">
        <v>5381</v>
      </c>
      <c r="G1771" s="178">
        <f>VLOOKUP('LP Model'!F1771,DATA!$A$5:$C$3656,3,FALSE)</f>
        <v>270</v>
      </c>
      <c r="H1771" s="35">
        <v>1</v>
      </c>
      <c r="L1771" s="2">
        <v>1</v>
      </c>
      <c r="AL1771" s="36"/>
    </row>
    <row r="1772" spans="3:38" x14ac:dyDescent="0.2">
      <c r="C1772" s="291"/>
      <c r="D1772" s="251"/>
      <c r="E1772" s="140">
        <v>0</v>
      </c>
      <c r="F1772" s="173" t="s">
        <v>5397</v>
      </c>
      <c r="G1772" s="178">
        <f>VLOOKUP('LP Model'!F1772,DATA!$A$5:$C$3656,3,FALSE)</f>
        <v>400</v>
      </c>
      <c r="H1772" s="35">
        <v>1</v>
      </c>
      <c r="L1772" s="2">
        <v>1</v>
      </c>
      <c r="AL1772" s="36"/>
    </row>
    <row r="1773" spans="3:38" x14ac:dyDescent="0.2">
      <c r="C1773" s="291"/>
      <c r="D1773" s="251"/>
      <c r="E1773" s="140">
        <v>0</v>
      </c>
      <c r="F1773" s="173" t="s">
        <v>5399</v>
      </c>
      <c r="G1773" s="178">
        <f>VLOOKUP('LP Model'!F1773,DATA!$A$5:$C$3656,3,FALSE)</f>
        <v>440</v>
      </c>
      <c r="H1773" s="35">
        <v>1</v>
      </c>
      <c r="L1773" s="2">
        <v>1</v>
      </c>
      <c r="AL1773" s="36"/>
    </row>
    <row r="1774" spans="3:38" x14ac:dyDescent="0.2">
      <c r="C1774" s="291"/>
      <c r="D1774" s="251"/>
      <c r="E1774" s="140">
        <v>0</v>
      </c>
      <c r="F1774" s="173" t="s">
        <v>5401</v>
      </c>
      <c r="G1774" s="178">
        <f>VLOOKUP('LP Model'!F1774,DATA!$A$5:$C$3656,3,FALSE)</f>
        <v>270</v>
      </c>
      <c r="H1774" s="35">
        <v>1</v>
      </c>
      <c r="L1774" s="2">
        <v>1</v>
      </c>
      <c r="AL1774" s="36"/>
    </row>
    <row r="1775" spans="3:38" x14ac:dyDescent="0.2">
      <c r="C1775" s="291"/>
      <c r="D1775" s="251"/>
      <c r="E1775" s="140">
        <v>0</v>
      </c>
      <c r="F1775" s="173" t="s">
        <v>5403</v>
      </c>
      <c r="G1775" s="178">
        <f>VLOOKUP('LP Model'!F1775,DATA!$A$5:$C$3656,3,FALSE)</f>
        <v>290</v>
      </c>
      <c r="H1775" s="35">
        <v>1</v>
      </c>
      <c r="L1775" s="2">
        <v>1</v>
      </c>
      <c r="AL1775" s="36"/>
    </row>
    <row r="1776" spans="3:38" x14ac:dyDescent="0.2">
      <c r="C1776" s="291"/>
      <c r="D1776" s="251"/>
      <c r="E1776" s="140">
        <v>0</v>
      </c>
      <c r="F1776" s="173" t="s">
        <v>5405</v>
      </c>
      <c r="G1776" s="178">
        <f>VLOOKUP('LP Model'!F1776,DATA!$A$5:$C$3656,3,FALSE)</f>
        <v>300</v>
      </c>
      <c r="H1776" s="35">
        <v>1</v>
      </c>
      <c r="L1776" s="2">
        <v>1</v>
      </c>
      <c r="AL1776" s="36"/>
    </row>
    <row r="1777" spans="3:38" x14ac:dyDescent="0.2">
      <c r="C1777" s="291"/>
      <c r="D1777" s="251"/>
      <c r="E1777" s="140">
        <v>0</v>
      </c>
      <c r="F1777" s="173" t="s">
        <v>5421</v>
      </c>
      <c r="G1777" s="178">
        <f>VLOOKUP('LP Model'!F1777,DATA!$A$5:$C$3656,3,FALSE)</f>
        <v>360</v>
      </c>
      <c r="H1777" s="35">
        <v>1</v>
      </c>
      <c r="L1777" s="2">
        <v>1</v>
      </c>
      <c r="AL1777" s="36"/>
    </row>
    <row r="1778" spans="3:38" x14ac:dyDescent="0.2">
      <c r="C1778" s="291"/>
      <c r="D1778" s="251"/>
      <c r="E1778" s="140">
        <v>0</v>
      </c>
      <c r="F1778" s="173" t="s">
        <v>5423</v>
      </c>
      <c r="G1778" s="178">
        <f>VLOOKUP('LP Model'!F1778,DATA!$A$5:$C$3656,3,FALSE)</f>
        <v>400</v>
      </c>
      <c r="H1778" s="35">
        <v>1</v>
      </c>
      <c r="L1778" s="2">
        <v>1</v>
      </c>
      <c r="AL1778" s="36"/>
    </row>
    <row r="1779" spans="3:38" x14ac:dyDescent="0.2">
      <c r="C1779" s="291"/>
      <c r="D1779" s="251"/>
      <c r="E1779" s="140">
        <v>1</v>
      </c>
      <c r="F1779" s="173" t="s">
        <v>5425</v>
      </c>
      <c r="G1779" s="178">
        <f>VLOOKUP('LP Model'!F1779,DATA!$A$5:$C$3656,3,FALSE)</f>
        <v>230</v>
      </c>
      <c r="H1779" s="35">
        <v>1</v>
      </c>
      <c r="L1779" s="2">
        <v>1</v>
      </c>
      <c r="AL1779" s="36"/>
    </row>
    <row r="1780" spans="3:38" x14ac:dyDescent="0.2">
      <c r="C1780" s="291"/>
      <c r="D1780" s="251"/>
      <c r="E1780" s="140">
        <v>0</v>
      </c>
      <c r="F1780" s="173" t="s">
        <v>5427</v>
      </c>
      <c r="G1780" s="178">
        <f>VLOOKUP('LP Model'!F1780,DATA!$A$5:$C$3656,3,FALSE)</f>
        <v>250</v>
      </c>
      <c r="H1780" s="35">
        <v>1</v>
      </c>
      <c r="L1780" s="2">
        <v>1</v>
      </c>
      <c r="AL1780" s="36"/>
    </row>
    <row r="1781" spans="3:38" x14ac:dyDescent="0.2">
      <c r="C1781" s="291"/>
      <c r="D1781" s="251"/>
      <c r="E1781" s="140">
        <v>0</v>
      </c>
      <c r="F1781" s="173" t="s">
        <v>5429</v>
      </c>
      <c r="G1781" s="178">
        <f>VLOOKUP('LP Model'!F1781,DATA!$A$5:$C$3656,3,FALSE)</f>
        <v>260</v>
      </c>
      <c r="H1781" s="35">
        <v>1</v>
      </c>
      <c r="L1781" s="2">
        <v>1</v>
      </c>
      <c r="AL1781" s="36"/>
    </row>
    <row r="1782" spans="3:38" x14ac:dyDescent="0.2">
      <c r="C1782" s="291"/>
      <c r="D1782" s="251"/>
      <c r="E1782" s="140">
        <v>0</v>
      </c>
      <c r="F1782" s="173" t="s">
        <v>5445</v>
      </c>
      <c r="G1782" s="178">
        <f>VLOOKUP('LP Model'!F1782,DATA!$A$5:$C$3656,3,FALSE)</f>
        <v>320</v>
      </c>
      <c r="H1782" s="35">
        <v>1</v>
      </c>
      <c r="L1782" s="2">
        <v>1</v>
      </c>
      <c r="AL1782" s="36"/>
    </row>
    <row r="1783" spans="3:38" x14ac:dyDescent="0.2">
      <c r="C1783" s="291"/>
      <c r="D1783" s="251"/>
      <c r="E1783" s="140">
        <v>0</v>
      </c>
      <c r="F1783" s="173" t="s">
        <v>5447</v>
      </c>
      <c r="G1783" s="178">
        <f>VLOOKUP('LP Model'!F1783,DATA!$A$5:$C$3656,3,FALSE)</f>
        <v>360</v>
      </c>
      <c r="H1783" s="35">
        <v>1</v>
      </c>
      <c r="L1783" s="2">
        <v>1</v>
      </c>
      <c r="AL1783" s="36"/>
    </row>
    <row r="1784" spans="3:38" x14ac:dyDescent="0.2">
      <c r="C1784" s="291"/>
      <c r="D1784" s="251"/>
      <c r="E1784" s="140">
        <v>0</v>
      </c>
      <c r="F1784" s="173" t="s">
        <v>5449</v>
      </c>
      <c r="G1784" s="178">
        <f>VLOOKUP('LP Model'!F1784,DATA!$A$5:$C$3656,3,FALSE)</f>
        <v>190</v>
      </c>
      <c r="H1784" s="35">
        <v>1</v>
      </c>
      <c r="L1784" s="2">
        <v>1</v>
      </c>
      <c r="AL1784" s="36"/>
    </row>
    <row r="1785" spans="3:38" x14ac:dyDescent="0.2">
      <c r="C1785" s="291"/>
      <c r="D1785" s="251"/>
      <c r="E1785" s="140">
        <v>0</v>
      </c>
      <c r="F1785" s="173" t="s">
        <v>5451</v>
      </c>
      <c r="G1785" s="178">
        <f>VLOOKUP('LP Model'!F1785,DATA!$A$5:$C$3656,3,FALSE)</f>
        <v>210</v>
      </c>
      <c r="H1785" s="35">
        <v>1</v>
      </c>
      <c r="L1785" s="2">
        <v>1</v>
      </c>
      <c r="AL1785" s="36"/>
    </row>
    <row r="1786" spans="3:38" x14ac:dyDescent="0.2">
      <c r="C1786" s="291"/>
      <c r="D1786" s="251"/>
      <c r="E1786" s="140">
        <v>0</v>
      </c>
      <c r="F1786" s="173" t="s">
        <v>5453</v>
      </c>
      <c r="G1786" s="178">
        <f>VLOOKUP('LP Model'!F1786,DATA!$A$5:$C$3656,3,FALSE)</f>
        <v>220</v>
      </c>
      <c r="H1786" s="35">
        <v>1</v>
      </c>
      <c r="L1786" s="2">
        <v>1</v>
      </c>
      <c r="AL1786" s="36"/>
    </row>
    <row r="1787" spans="3:38" x14ac:dyDescent="0.2">
      <c r="C1787" s="291"/>
      <c r="D1787" s="251"/>
      <c r="E1787" s="140">
        <v>0</v>
      </c>
      <c r="F1787" s="173" t="s">
        <v>5469</v>
      </c>
      <c r="G1787" s="178">
        <f>VLOOKUP('LP Model'!F1787,DATA!$A$5:$C$3656,3,FALSE)</f>
        <v>370</v>
      </c>
      <c r="H1787" s="35">
        <v>1</v>
      </c>
      <c r="L1787" s="2">
        <v>1</v>
      </c>
      <c r="AL1787" s="36"/>
    </row>
    <row r="1788" spans="3:38" x14ac:dyDescent="0.2">
      <c r="C1788" s="291"/>
      <c r="D1788" s="251"/>
      <c r="E1788" s="140">
        <v>0</v>
      </c>
      <c r="F1788" s="173" t="s">
        <v>5471</v>
      </c>
      <c r="G1788" s="178">
        <f>VLOOKUP('LP Model'!F1788,DATA!$A$5:$C$3656,3,FALSE)</f>
        <v>410</v>
      </c>
      <c r="H1788" s="35">
        <v>1</v>
      </c>
      <c r="L1788" s="2">
        <v>1</v>
      </c>
      <c r="AL1788" s="36"/>
    </row>
    <row r="1789" spans="3:38" x14ac:dyDescent="0.2">
      <c r="C1789" s="291"/>
      <c r="D1789" s="251"/>
      <c r="E1789" s="140">
        <v>0</v>
      </c>
      <c r="F1789" s="173" t="s">
        <v>5473</v>
      </c>
      <c r="G1789" s="178">
        <f>VLOOKUP('LP Model'!F1789,DATA!$A$5:$C$3656,3,FALSE)</f>
        <v>240</v>
      </c>
      <c r="H1789" s="35">
        <v>1</v>
      </c>
      <c r="L1789" s="2">
        <v>1</v>
      </c>
      <c r="AL1789" s="36"/>
    </row>
    <row r="1790" spans="3:38" x14ac:dyDescent="0.2">
      <c r="C1790" s="291"/>
      <c r="D1790" s="251"/>
      <c r="E1790" s="140">
        <v>0</v>
      </c>
      <c r="F1790" s="173" t="s">
        <v>5475</v>
      </c>
      <c r="G1790" s="178">
        <f>VLOOKUP('LP Model'!F1790,DATA!$A$5:$C$3656,3,FALSE)</f>
        <v>260</v>
      </c>
      <c r="H1790" s="35">
        <v>1</v>
      </c>
      <c r="L1790" s="2">
        <v>1</v>
      </c>
      <c r="AL1790" s="36"/>
    </row>
    <row r="1791" spans="3:38" x14ac:dyDescent="0.2">
      <c r="C1791" s="291"/>
      <c r="D1791" s="251"/>
      <c r="E1791" s="140">
        <v>0</v>
      </c>
      <c r="F1791" s="173" t="s">
        <v>5477</v>
      </c>
      <c r="G1791" s="178">
        <f>VLOOKUP('LP Model'!F1791,DATA!$A$5:$C$3656,3,FALSE)</f>
        <v>270</v>
      </c>
      <c r="H1791" s="35">
        <v>1</v>
      </c>
      <c r="L1791" s="2">
        <v>1</v>
      </c>
      <c r="AL1791" s="36"/>
    </row>
    <row r="1792" spans="3:38" x14ac:dyDescent="0.2">
      <c r="C1792" s="291"/>
      <c r="D1792" s="251"/>
      <c r="E1792" s="140">
        <v>0</v>
      </c>
      <c r="F1792" s="173" t="s">
        <v>5493</v>
      </c>
      <c r="G1792" s="178">
        <f>VLOOKUP('LP Model'!F1792,DATA!$A$5:$C$3656,3,FALSE)</f>
        <v>350</v>
      </c>
      <c r="H1792" s="35">
        <v>1</v>
      </c>
      <c r="L1792" s="2">
        <v>1</v>
      </c>
      <c r="AL1792" s="36"/>
    </row>
    <row r="1793" spans="3:38" x14ac:dyDescent="0.2">
      <c r="C1793" s="291"/>
      <c r="D1793" s="251"/>
      <c r="E1793" s="140">
        <v>0</v>
      </c>
      <c r="F1793" s="173" t="s">
        <v>5495</v>
      </c>
      <c r="G1793" s="178">
        <f>VLOOKUP('LP Model'!F1793,DATA!$A$5:$C$3656,3,FALSE)</f>
        <v>390</v>
      </c>
      <c r="H1793" s="35">
        <v>1</v>
      </c>
      <c r="L1793" s="2">
        <v>1</v>
      </c>
      <c r="AL1793" s="36"/>
    </row>
    <row r="1794" spans="3:38" x14ac:dyDescent="0.2">
      <c r="C1794" s="291"/>
      <c r="D1794" s="251"/>
      <c r="E1794" s="140">
        <v>0</v>
      </c>
      <c r="F1794" s="173" t="s">
        <v>5497</v>
      </c>
      <c r="G1794" s="178">
        <f>VLOOKUP('LP Model'!F1794,DATA!$A$5:$C$3656,3,FALSE)</f>
        <v>220</v>
      </c>
      <c r="H1794" s="35">
        <v>1</v>
      </c>
      <c r="L1794" s="2">
        <v>1</v>
      </c>
      <c r="AL1794" s="36"/>
    </row>
    <row r="1795" spans="3:38" x14ac:dyDescent="0.2">
      <c r="C1795" s="291"/>
      <c r="D1795" s="251"/>
      <c r="E1795" s="140">
        <v>0</v>
      </c>
      <c r="F1795" s="173" t="s">
        <v>5499</v>
      </c>
      <c r="G1795" s="178">
        <f>VLOOKUP('LP Model'!F1795,DATA!$A$5:$C$3656,3,FALSE)</f>
        <v>240</v>
      </c>
      <c r="H1795" s="35">
        <v>1</v>
      </c>
      <c r="L1795" s="2">
        <v>1</v>
      </c>
      <c r="AL1795" s="36"/>
    </row>
    <row r="1796" spans="3:38" x14ac:dyDescent="0.2">
      <c r="C1796" s="291"/>
      <c r="D1796" s="251"/>
      <c r="E1796" s="140">
        <v>0</v>
      </c>
      <c r="F1796" s="173" t="s">
        <v>5501</v>
      </c>
      <c r="G1796" s="178">
        <f>VLOOKUP('LP Model'!F1796,DATA!$A$5:$C$3656,3,FALSE)</f>
        <v>250</v>
      </c>
      <c r="H1796" s="35">
        <v>1</v>
      </c>
      <c r="L1796" s="2">
        <v>1</v>
      </c>
      <c r="AL1796" s="36"/>
    </row>
    <row r="1797" spans="3:38" x14ac:dyDescent="0.2">
      <c r="C1797" s="291"/>
      <c r="D1797" s="251"/>
      <c r="E1797" s="140">
        <v>0</v>
      </c>
      <c r="F1797" s="173" t="s">
        <v>5517</v>
      </c>
      <c r="G1797" s="178">
        <f>VLOOKUP('LP Model'!F1797,DATA!$A$5:$C$3656,3,FALSE)</f>
        <v>370</v>
      </c>
      <c r="H1797" s="35">
        <v>1</v>
      </c>
      <c r="L1797" s="2">
        <v>1</v>
      </c>
      <c r="AL1797" s="36"/>
    </row>
    <row r="1798" spans="3:38" x14ac:dyDescent="0.2">
      <c r="C1798" s="291"/>
      <c r="D1798" s="251"/>
      <c r="E1798" s="140">
        <v>0</v>
      </c>
      <c r="F1798" s="173" t="s">
        <v>5519</v>
      </c>
      <c r="G1798" s="178">
        <f>VLOOKUP('LP Model'!F1798,DATA!$A$5:$C$3656,3,FALSE)</f>
        <v>410</v>
      </c>
      <c r="H1798" s="35">
        <v>1</v>
      </c>
      <c r="L1798" s="2">
        <v>1</v>
      </c>
      <c r="AL1798" s="36"/>
    </row>
    <row r="1799" spans="3:38" x14ac:dyDescent="0.2">
      <c r="C1799" s="291"/>
      <c r="D1799" s="251"/>
      <c r="E1799" s="140">
        <v>0</v>
      </c>
      <c r="F1799" s="173" t="s">
        <v>5521</v>
      </c>
      <c r="G1799" s="178">
        <f>VLOOKUP('LP Model'!F1799,DATA!$A$5:$C$3656,3,FALSE)</f>
        <v>240</v>
      </c>
      <c r="H1799" s="35">
        <v>1</v>
      </c>
      <c r="L1799" s="2">
        <v>1</v>
      </c>
      <c r="AL1799" s="36"/>
    </row>
    <row r="1800" spans="3:38" x14ac:dyDescent="0.2">
      <c r="C1800" s="291"/>
      <c r="D1800" s="251"/>
      <c r="E1800" s="140">
        <v>0</v>
      </c>
      <c r="F1800" s="173" t="s">
        <v>5523</v>
      </c>
      <c r="G1800" s="178">
        <f>VLOOKUP('LP Model'!F1800,DATA!$A$5:$C$3656,3,FALSE)</f>
        <v>260</v>
      </c>
      <c r="H1800" s="35">
        <v>1</v>
      </c>
      <c r="L1800" s="2">
        <v>1</v>
      </c>
      <c r="AL1800" s="36"/>
    </row>
    <row r="1801" spans="3:38" x14ac:dyDescent="0.2">
      <c r="C1801" s="291"/>
      <c r="D1801" s="251"/>
      <c r="E1801" s="140">
        <v>0</v>
      </c>
      <c r="F1801" s="173" t="s">
        <v>5525</v>
      </c>
      <c r="G1801" s="178">
        <f>VLOOKUP('LP Model'!F1801,DATA!$A$5:$C$3656,3,FALSE)</f>
        <v>270</v>
      </c>
      <c r="H1801" s="35">
        <v>1</v>
      </c>
      <c r="L1801" s="2">
        <v>1</v>
      </c>
      <c r="AL1801" s="36"/>
    </row>
    <row r="1802" spans="3:38" x14ac:dyDescent="0.2">
      <c r="C1802" s="291"/>
      <c r="D1802" s="251"/>
      <c r="E1802" s="140">
        <v>0</v>
      </c>
      <c r="F1802" s="173" t="s">
        <v>5541</v>
      </c>
      <c r="G1802" s="178">
        <f>VLOOKUP('LP Model'!F1802,DATA!$A$5:$C$3656,3,FALSE)</f>
        <v>400</v>
      </c>
      <c r="H1802" s="35">
        <v>1</v>
      </c>
      <c r="L1802" s="2">
        <v>1</v>
      </c>
      <c r="AL1802" s="36"/>
    </row>
    <row r="1803" spans="3:38" x14ac:dyDescent="0.2">
      <c r="C1803" s="291"/>
      <c r="D1803" s="251"/>
      <c r="E1803" s="140">
        <v>0</v>
      </c>
      <c r="F1803" s="173" t="s">
        <v>5543</v>
      </c>
      <c r="G1803" s="178">
        <f>VLOOKUP('LP Model'!F1803,DATA!$A$5:$C$3656,3,FALSE)</f>
        <v>440</v>
      </c>
      <c r="H1803" s="35">
        <v>1</v>
      </c>
      <c r="L1803" s="2">
        <v>1</v>
      </c>
      <c r="AL1803" s="36"/>
    </row>
    <row r="1804" spans="3:38" x14ac:dyDescent="0.2">
      <c r="C1804" s="291"/>
      <c r="D1804" s="251"/>
      <c r="E1804" s="140">
        <v>0</v>
      </c>
      <c r="F1804" s="173" t="s">
        <v>5545</v>
      </c>
      <c r="G1804" s="178">
        <f>VLOOKUP('LP Model'!F1804,DATA!$A$5:$C$3656,3,FALSE)</f>
        <v>270</v>
      </c>
      <c r="H1804" s="35">
        <v>1</v>
      </c>
      <c r="L1804" s="2">
        <v>1</v>
      </c>
      <c r="AL1804" s="36"/>
    </row>
    <row r="1805" spans="3:38" x14ac:dyDescent="0.2">
      <c r="C1805" s="291"/>
      <c r="D1805" s="251"/>
      <c r="E1805" s="140">
        <v>0</v>
      </c>
      <c r="F1805" s="173" t="s">
        <v>5547</v>
      </c>
      <c r="G1805" s="178">
        <f>VLOOKUP('LP Model'!F1805,DATA!$A$5:$C$3656,3,FALSE)</f>
        <v>290</v>
      </c>
      <c r="H1805" s="35">
        <v>1</v>
      </c>
      <c r="L1805" s="2">
        <v>1</v>
      </c>
      <c r="AL1805" s="36"/>
    </row>
    <row r="1806" spans="3:38" x14ac:dyDescent="0.2">
      <c r="C1806" s="291"/>
      <c r="D1806" s="251"/>
      <c r="E1806" s="140">
        <v>0</v>
      </c>
      <c r="F1806" s="173" t="s">
        <v>5549</v>
      </c>
      <c r="G1806" s="178">
        <f>VLOOKUP('LP Model'!F1806,DATA!$A$5:$C$3656,3,FALSE)</f>
        <v>300</v>
      </c>
      <c r="H1806" s="35">
        <v>1</v>
      </c>
      <c r="L1806" s="2">
        <v>1</v>
      </c>
      <c r="AL1806" s="36"/>
    </row>
    <row r="1807" spans="3:38" x14ac:dyDescent="0.2">
      <c r="C1807" s="291"/>
      <c r="D1807" s="251"/>
      <c r="E1807" s="140">
        <v>0</v>
      </c>
      <c r="F1807" s="156" t="s">
        <v>6855</v>
      </c>
      <c r="G1807" s="178">
        <f>VLOOKUP('LP Model'!F1807,DATA!$A$5:$C$3656,3,FALSE)</f>
        <v>280</v>
      </c>
      <c r="H1807" s="35">
        <v>1</v>
      </c>
      <c r="L1807" s="2">
        <v>1</v>
      </c>
      <c r="AL1807" s="36"/>
    </row>
    <row r="1808" spans="3:38" x14ac:dyDescent="0.2">
      <c r="C1808" s="291"/>
      <c r="D1808" s="251"/>
      <c r="E1808" s="140">
        <v>0</v>
      </c>
      <c r="F1808" s="156" t="s">
        <v>6857</v>
      </c>
      <c r="G1808" s="178">
        <f>VLOOKUP('LP Model'!F1808,DATA!$A$5:$C$3656,3,FALSE)</f>
        <v>300</v>
      </c>
      <c r="H1808" s="35">
        <v>1</v>
      </c>
      <c r="L1808" s="2">
        <v>1</v>
      </c>
      <c r="AL1808" s="36"/>
    </row>
    <row r="1809" spans="3:38" x14ac:dyDescent="0.2">
      <c r="C1809" s="291"/>
      <c r="D1809" s="251"/>
      <c r="E1809" s="140">
        <v>0</v>
      </c>
      <c r="F1809" s="156" t="s">
        <v>6859</v>
      </c>
      <c r="G1809" s="178">
        <f>VLOOKUP('LP Model'!F1809,DATA!$A$5:$C$3656,3,FALSE)</f>
        <v>300</v>
      </c>
      <c r="H1809" s="35">
        <v>1</v>
      </c>
      <c r="L1809" s="2">
        <v>1</v>
      </c>
      <c r="AL1809" s="36"/>
    </row>
    <row r="1810" spans="3:38" x14ac:dyDescent="0.2">
      <c r="C1810" s="291"/>
      <c r="D1810" s="251"/>
      <c r="E1810" s="140">
        <v>0</v>
      </c>
      <c r="F1810" s="156" t="s">
        <v>6861</v>
      </c>
      <c r="G1810" s="178">
        <f>VLOOKUP('LP Model'!F1810,DATA!$A$5:$C$3656,3,FALSE)</f>
        <v>240</v>
      </c>
      <c r="H1810" s="35">
        <v>1</v>
      </c>
      <c r="L1810" s="2">
        <v>1</v>
      </c>
      <c r="AL1810" s="36"/>
    </row>
    <row r="1811" spans="3:38" x14ac:dyDescent="0.2">
      <c r="C1811" s="291"/>
      <c r="D1811" s="251"/>
      <c r="E1811" s="140">
        <v>0</v>
      </c>
      <c r="F1811" s="156" t="s">
        <v>6863</v>
      </c>
      <c r="G1811" s="178">
        <f>VLOOKUP('LP Model'!F1811,DATA!$A$5:$C$3656,3,FALSE)</f>
        <v>380</v>
      </c>
      <c r="H1811" s="35">
        <v>1</v>
      </c>
      <c r="L1811" s="2">
        <v>1</v>
      </c>
      <c r="AL1811" s="36"/>
    </row>
    <row r="1812" spans="3:38" x14ac:dyDescent="0.2">
      <c r="C1812" s="291"/>
      <c r="D1812" s="251"/>
      <c r="E1812" s="140">
        <v>0</v>
      </c>
      <c r="F1812" s="156" t="s">
        <v>6865</v>
      </c>
      <c r="G1812" s="178">
        <f>VLOOKUP('LP Model'!F1812,DATA!$A$5:$C$3656,3,FALSE)</f>
        <v>400</v>
      </c>
      <c r="H1812" s="35">
        <v>1</v>
      </c>
      <c r="L1812" s="2">
        <v>1</v>
      </c>
      <c r="AL1812" s="36"/>
    </row>
    <row r="1813" spans="3:38" x14ac:dyDescent="0.2">
      <c r="C1813" s="291"/>
      <c r="D1813" s="251"/>
      <c r="E1813" s="140">
        <v>0</v>
      </c>
      <c r="F1813" s="156" t="s">
        <v>6867</v>
      </c>
      <c r="G1813" s="178">
        <f>VLOOKUP('LP Model'!F1813,DATA!$A$5:$C$3656,3,FALSE)</f>
        <v>400</v>
      </c>
      <c r="H1813" s="35">
        <v>1</v>
      </c>
      <c r="L1813" s="2">
        <v>1</v>
      </c>
      <c r="AL1813" s="36"/>
    </row>
    <row r="1814" spans="3:38" x14ac:dyDescent="0.2">
      <c r="C1814" s="291"/>
      <c r="D1814" s="251"/>
      <c r="E1814" s="140">
        <v>0</v>
      </c>
      <c r="F1814" s="156" t="s">
        <v>6869</v>
      </c>
      <c r="G1814" s="178">
        <f>VLOOKUP('LP Model'!F1814,DATA!$A$5:$C$3656,3,FALSE)</f>
        <v>340</v>
      </c>
      <c r="H1814" s="35">
        <v>1</v>
      </c>
      <c r="L1814" s="2">
        <v>1</v>
      </c>
      <c r="AL1814" s="36"/>
    </row>
    <row r="1815" spans="3:38" x14ac:dyDescent="0.2">
      <c r="C1815" s="291"/>
      <c r="D1815" s="251"/>
      <c r="E1815" s="140">
        <v>0</v>
      </c>
      <c r="F1815" s="156" t="s">
        <v>6871</v>
      </c>
      <c r="G1815" s="178">
        <f>VLOOKUP('LP Model'!F1815,DATA!$A$5:$C$3656,3,FALSE)</f>
        <v>480</v>
      </c>
      <c r="H1815" s="35">
        <v>1</v>
      </c>
      <c r="L1815" s="2">
        <v>1</v>
      </c>
      <c r="AL1815" s="36"/>
    </row>
    <row r="1816" spans="3:38" x14ac:dyDescent="0.2">
      <c r="C1816" s="291"/>
      <c r="D1816" s="251"/>
      <c r="E1816" s="140">
        <v>0</v>
      </c>
      <c r="F1816" s="156" t="s">
        <v>6873</v>
      </c>
      <c r="G1816" s="178">
        <f>VLOOKUP('LP Model'!F1816,DATA!$A$5:$C$3656,3,FALSE)</f>
        <v>500</v>
      </c>
      <c r="H1816" s="35">
        <v>1</v>
      </c>
      <c r="L1816" s="2">
        <v>1</v>
      </c>
      <c r="AL1816" s="36"/>
    </row>
    <row r="1817" spans="3:38" x14ac:dyDescent="0.2">
      <c r="C1817" s="291"/>
      <c r="D1817" s="251"/>
      <c r="E1817" s="140">
        <v>0</v>
      </c>
      <c r="F1817" s="156" t="s">
        <v>6875</v>
      </c>
      <c r="G1817" s="178">
        <f>VLOOKUP('LP Model'!F1817,DATA!$A$5:$C$3656,3,FALSE)</f>
        <v>500</v>
      </c>
      <c r="H1817" s="35">
        <v>1</v>
      </c>
      <c r="L1817" s="2">
        <v>1</v>
      </c>
      <c r="AL1817" s="36"/>
    </row>
    <row r="1818" spans="3:38" x14ac:dyDescent="0.2">
      <c r="C1818" s="291"/>
      <c r="D1818" s="251"/>
      <c r="E1818" s="140">
        <v>0</v>
      </c>
      <c r="F1818" s="156" t="s">
        <v>6877</v>
      </c>
      <c r="G1818" s="178">
        <f>VLOOKUP('LP Model'!F1818,DATA!$A$5:$C$3656,3,FALSE)</f>
        <v>440</v>
      </c>
      <c r="H1818" s="35">
        <v>1</v>
      </c>
      <c r="L1818" s="2">
        <v>1</v>
      </c>
      <c r="AL1818" s="36"/>
    </row>
    <row r="1819" spans="3:38" x14ac:dyDescent="0.2">
      <c r="C1819" s="291"/>
      <c r="D1819" s="251"/>
      <c r="E1819" s="140">
        <v>0</v>
      </c>
      <c r="F1819" s="156" t="s">
        <v>6879</v>
      </c>
      <c r="G1819" s="178">
        <f>VLOOKUP('LP Model'!F1819,DATA!$A$5:$C$3656,3,FALSE)</f>
        <v>400</v>
      </c>
      <c r="H1819" s="35">
        <v>1</v>
      </c>
      <c r="L1819" s="2">
        <v>1</v>
      </c>
      <c r="AL1819" s="36"/>
    </row>
    <row r="1820" spans="3:38" x14ac:dyDescent="0.2">
      <c r="C1820" s="291"/>
      <c r="D1820" s="251"/>
      <c r="E1820" s="140">
        <v>0</v>
      </c>
      <c r="F1820" s="156" t="s">
        <v>6881</v>
      </c>
      <c r="G1820" s="178">
        <f>VLOOKUP('LP Model'!F1820,DATA!$A$5:$C$3656,3,FALSE)</f>
        <v>420</v>
      </c>
      <c r="H1820" s="35">
        <v>1</v>
      </c>
      <c r="L1820" s="2">
        <v>1</v>
      </c>
      <c r="AL1820" s="36"/>
    </row>
    <row r="1821" spans="3:38" x14ac:dyDescent="0.2">
      <c r="C1821" s="291"/>
      <c r="D1821" s="251"/>
      <c r="E1821" s="140">
        <v>0</v>
      </c>
      <c r="F1821" s="156" t="s">
        <v>6883</v>
      </c>
      <c r="G1821" s="178">
        <f>VLOOKUP('LP Model'!F1821,DATA!$A$5:$C$3656,3,FALSE)</f>
        <v>420</v>
      </c>
      <c r="H1821" s="35">
        <v>1</v>
      </c>
      <c r="L1821" s="2">
        <v>1</v>
      </c>
      <c r="AL1821" s="36"/>
    </row>
    <row r="1822" spans="3:38" x14ac:dyDescent="0.2">
      <c r="C1822" s="291"/>
      <c r="D1822" s="251"/>
      <c r="E1822" s="140">
        <v>0</v>
      </c>
      <c r="F1822" s="156" t="s">
        <v>6885</v>
      </c>
      <c r="G1822" s="178">
        <f>VLOOKUP('LP Model'!F1822,DATA!$A$5:$C$3656,3,FALSE)</f>
        <v>360</v>
      </c>
      <c r="H1822" s="35">
        <v>1</v>
      </c>
      <c r="L1822" s="2">
        <v>1</v>
      </c>
      <c r="AL1822" s="36"/>
    </row>
    <row r="1823" spans="3:38" x14ac:dyDescent="0.2">
      <c r="C1823" s="291"/>
      <c r="D1823" s="251"/>
      <c r="E1823" s="140">
        <v>0</v>
      </c>
      <c r="F1823" s="156" t="s">
        <v>6935</v>
      </c>
      <c r="G1823" s="178">
        <f>VLOOKUP('LP Model'!F1823,DATA!$A$5:$C$3656,3,FALSE)</f>
        <v>630</v>
      </c>
      <c r="H1823" s="35">
        <v>1</v>
      </c>
      <c r="L1823" s="2">
        <v>1</v>
      </c>
      <c r="AL1823" s="36"/>
    </row>
    <row r="1824" spans="3:38" x14ac:dyDescent="0.2">
      <c r="C1824" s="291"/>
      <c r="D1824" s="251"/>
      <c r="E1824" s="140">
        <v>0</v>
      </c>
      <c r="F1824" s="156" t="s">
        <v>6937</v>
      </c>
      <c r="G1824" s="178">
        <f>VLOOKUP('LP Model'!F1824,DATA!$A$5:$C$3656,3,FALSE)</f>
        <v>650</v>
      </c>
      <c r="H1824" s="35">
        <v>1</v>
      </c>
      <c r="L1824" s="2">
        <v>1</v>
      </c>
      <c r="AL1824" s="36"/>
    </row>
    <row r="1825" spans="3:38" x14ac:dyDescent="0.2">
      <c r="C1825" s="291"/>
      <c r="D1825" s="251"/>
      <c r="E1825" s="140">
        <v>0</v>
      </c>
      <c r="F1825" s="156" t="s">
        <v>6939</v>
      </c>
      <c r="G1825" s="178">
        <f>VLOOKUP('LP Model'!F1825,DATA!$A$5:$C$3656,3,FALSE)</f>
        <v>650</v>
      </c>
      <c r="H1825" s="35">
        <v>1</v>
      </c>
      <c r="L1825" s="2">
        <v>1</v>
      </c>
      <c r="AL1825" s="36"/>
    </row>
    <row r="1826" spans="3:38" x14ac:dyDescent="0.2">
      <c r="C1826" s="291"/>
      <c r="D1826" s="251"/>
      <c r="E1826" s="140">
        <v>0</v>
      </c>
      <c r="F1826" s="156" t="s">
        <v>6941</v>
      </c>
      <c r="G1826" s="178">
        <f>VLOOKUP('LP Model'!F1826,DATA!$A$5:$C$3656,3,FALSE)</f>
        <v>590</v>
      </c>
      <c r="H1826" s="35">
        <v>1</v>
      </c>
      <c r="L1826" s="2">
        <v>1</v>
      </c>
      <c r="AL1826" s="36"/>
    </row>
    <row r="1827" spans="3:38" x14ac:dyDescent="0.2">
      <c r="C1827" s="291"/>
      <c r="D1827" s="251"/>
      <c r="E1827" s="140">
        <v>0</v>
      </c>
      <c r="F1827" s="173" t="s">
        <v>5579</v>
      </c>
      <c r="G1827" s="178">
        <f>VLOOKUP('LP Model'!F1827,DATA!$A$5:$C$3656,3,FALSE)</f>
        <v>610</v>
      </c>
      <c r="H1827" s="35">
        <v>1</v>
      </c>
      <c r="L1827" s="2">
        <v>1</v>
      </c>
      <c r="AL1827" s="36"/>
    </row>
    <row r="1828" spans="3:38" x14ac:dyDescent="0.2">
      <c r="C1828" s="291"/>
      <c r="D1828" s="251"/>
      <c r="E1828" s="140">
        <v>0</v>
      </c>
      <c r="F1828" s="173" t="s">
        <v>5581</v>
      </c>
      <c r="G1828" s="178">
        <f>VLOOKUP('LP Model'!F1828,DATA!$A$5:$C$3656,3,FALSE)</f>
        <v>630</v>
      </c>
      <c r="H1828" s="35">
        <v>1</v>
      </c>
      <c r="L1828" s="2">
        <v>1</v>
      </c>
      <c r="AL1828" s="36"/>
    </row>
    <row r="1829" spans="3:38" x14ac:dyDescent="0.2">
      <c r="C1829" s="291"/>
      <c r="D1829" s="251"/>
      <c r="E1829" s="140">
        <v>0</v>
      </c>
      <c r="F1829" s="173" t="s">
        <v>5627</v>
      </c>
      <c r="G1829" s="178">
        <f>VLOOKUP('LP Model'!F1829,DATA!$A$5:$C$3656,3,FALSE)</f>
        <v>560</v>
      </c>
      <c r="H1829" s="35">
        <v>1</v>
      </c>
      <c r="L1829" s="2">
        <v>1</v>
      </c>
      <c r="AL1829" s="36"/>
    </row>
    <row r="1830" spans="3:38" x14ac:dyDescent="0.2">
      <c r="C1830" s="291"/>
      <c r="D1830" s="251"/>
      <c r="E1830" s="140">
        <v>0</v>
      </c>
      <c r="F1830" s="173" t="s">
        <v>5628</v>
      </c>
      <c r="G1830" s="178">
        <f>VLOOKUP('LP Model'!F1830,DATA!$A$5:$C$3656,3,FALSE)</f>
        <v>580</v>
      </c>
      <c r="H1830" s="35">
        <v>1</v>
      </c>
      <c r="L1830" s="2">
        <v>1</v>
      </c>
      <c r="AL1830" s="36"/>
    </row>
    <row r="1831" spans="3:38" x14ac:dyDescent="0.2">
      <c r="C1831" s="291"/>
      <c r="D1831" s="251"/>
      <c r="E1831" s="140">
        <v>0</v>
      </c>
      <c r="F1831" s="173" t="s">
        <v>5674</v>
      </c>
      <c r="G1831" s="178">
        <f>VLOOKUP('LP Model'!F1831,DATA!$A$5:$C$3656,3,FALSE)</f>
        <v>530</v>
      </c>
      <c r="H1831" s="35">
        <v>1</v>
      </c>
      <c r="L1831" s="2">
        <v>1</v>
      </c>
      <c r="AL1831" s="36"/>
    </row>
    <row r="1832" spans="3:38" x14ac:dyDescent="0.2">
      <c r="C1832" s="291"/>
      <c r="D1832" s="251"/>
      <c r="E1832" s="140">
        <v>0</v>
      </c>
      <c r="F1832" s="173" t="s">
        <v>5676</v>
      </c>
      <c r="G1832" s="178">
        <f>VLOOKUP('LP Model'!F1832,DATA!$A$5:$C$3656,3,FALSE)</f>
        <v>550</v>
      </c>
      <c r="H1832" s="35">
        <v>1</v>
      </c>
      <c r="L1832" s="2">
        <v>1</v>
      </c>
      <c r="AL1832" s="36"/>
    </row>
    <row r="1833" spans="3:38" x14ac:dyDescent="0.2">
      <c r="C1833" s="291"/>
      <c r="D1833" s="251"/>
      <c r="E1833" s="140">
        <v>0</v>
      </c>
      <c r="F1833" s="173" t="s">
        <v>5722</v>
      </c>
      <c r="G1833" s="178">
        <f>VLOOKUP('LP Model'!F1833,DATA!$A$5:$C$3656,3,FALSE)</f>
        <v>650</v>
      </c>
      <c r="H1833" s="35">
        <v>1</v>
      </c>
      <c r="L1833" s="2">
        <v>1</v>
      </c>
      <c r="AL1833" s="36"/>
    </row>
    <row r="1834" spans="3:38" ht="17" thickBot="1" x14ac:dyDescent="0.25">
      <c r="C1834" s="291"/>
      <c r="D1834" s="252"/>
      <c r="E1834" s="140">
        <v>0</v>
      </c>
      <c r="F1834" s="173" t="s">
        <v>5723</v>
      </c>
      <c r="G1834" s="178">
        <f>VLOOKUP('LP Model'!F1834,DATA!$A$5:$C$3656,3,FALSE)</f>
        <v>670</v>
      </c>
      <c r="H1834" s="35">
        <v>1</v>
      </c>
      <c r="L1834" s="2">
        <v>1</v>
      </c>
      <c r="AL1834" s="36"/>
    </row>
    <row r="1835" spans="3:38" x14ac:dyDescent="0.2">
      <c r="C1835" s="291"/>
      <c r="D1835" s="250" t="s">
        <v>7278</v>
      </c>
      <c r="E1835" s="140">
        <v>0</v>
      </c>
      <c r="F1835" s="156" t="s">
        <v>6807</v>
      </c>
      <c r="G1835" s="178">
        <f>VLOOKUP('LP Model'!F1835,DATA!$A$5:$C$3656,3,FALSE)</f>
        <v>260</v>
      </c>
      <c r="H1835" s="35">
        <v>1</v>
      </c>
      <c r="M1835" s="2">
        <v>1</v>
      </c>
      <c r="AL1835" s="36"/>
    </row>
    <row r="1836" spans="3:38" x14ac:dyDescent="0.2">
      <c r="C1836" s="291"/>
      <c r="D1836" s="251"/>
      <c r="E1836" s="140">
        <v>0</v>
      </c>
      <c r="F1836" s="156" t="s">
        <v>6809</v>
      </c>
      <c r="G1836" s="178">
        <f>VLOOKUP('LP Model'!F1836,DATA!$A$5:$C$3656,3,FALSE)</f>
        <v>280</v>
      </c>
      <c r="H1836" s="35">
        <v>1</v>
      </c>
      <c r="M1836" s="2">
        <v>1</v>
      </c>
      <c r="AL1836" s="36"/>
    </row>
    <row r="1837" spans="3:38" x14ac:dyDescent="0.2">
      <c r="C1837" s="291"/>
      <c r="D1837" s="251"/>
      <c r="E1837" s="140">
        <v>0</v>
      </c>
      <c r="F1837" s="156" t="s">
        <v>6811</v>
      </c>
      <c r="G1837" s="178">
        <f>VLOOKUP('LP Model'!F1837,DATA!$A$5:$C$3656,3,FALSE)</f>
        <v>280</v>
      </c>
      <c r="H1837" s="35">
        <v>1</v>
      </c>
      <c r="M1837" s="2">
        <v>1</v>
      </c>
      <c r="AL1837" s="36"/>
    </row>
    <row r="1838" spans="3:38" x14ac:dyDescent="0.2">
      <c r="C1838" s="291"/>
      <c r="D1838" s="251"/>
      <c r="E1838" s="140">
        <v>0</v>
      </c>
      <c r="F1838" s="156" t="s">
        <v>6813</v>
      </c>
      <c r="G1838" s="178">
        <f>VLOOKUP('LP Model'!F1838,DATA!$A$5:$C$3656,3,FALSE)</f>
        <v>220</v>
      </c>
      <c r="H1838" s="35">
        <v>1</v>
      </c>
      <c r="M1838" s="2">
        <v>1</v>
      </c>
      <c r="AL1838" s="36"/>
    </row>
    <row r="1839" spans="3:38" x14ac:dyDescent="0.2">
      <c r="C1839" s="291"/>
      <c r="D1839" s="251"/>
      <c r="E1839" s="140">
        <v>0</v>
      </c>
      <c r="F1839" s="156" t="s">
        <v>6815</v>
      </c>
      <c r="G1839" s="178">
        <f>VLOOKUP('LP Model'!F1839,DATA!$A$5:$C$3656,3,FALSE)</f>
        <v>330</v>
      </c>
      <c r="H1839" s="35">
        <v>1</v>
      </c>
      <c r="M1839" s="2">
        <v>1</v>
      </c>
      <c r="AL1839" s="36"/>
    </row>
    <row r="1840" spans="3:38" x14ac:dyDescent="0.2">
      <c r="C1840" s="291"/>
      <c r="D1840" s="251"/>
      <c r="E1840" s="140">
        <v>0</v>
      </c>
      <c r="F1840" s="156" t="s">
        <v>6817</v>
      </c>
      <c r="G1840" s="178">
        <f>VLOOKUP('LP Model'!F1840,DATA!$A$5:$C$3656,3,FALSE)</f>
        <v>350</v>
      </c>
      <c r="H1840" s="35">
        <v>1</v>
      </c>
      <c r="M1840" s="2">
        <v>1</v>
      </c>
      <c r="AL1840" s="36"/>
    </row>
    <row r="1841" spans="3:38" x14ac:dyDescent="0.2">
      <c r="C1841" s="291"/>
      <c r="D1841" s="251"/>
      <c r="E1841" s="140">
        <v>0</v>
      </c>
      <c r="F1841" s="156" t="s">
        <v>6819</v>
      </c>
      <c r="G1841" s="178">
        <f>VLOOKUP('LP Model'!F1841,DATA!$A$5:$C$3656,3,FALSE)</f>
        <v>350</v>
      </c>
      <c r="H1841" s="35">
        <v>1</v>
      </c>
      <c r="M1841" s="2">
        <v>1</v>
      </c>
      <c r="AL1841" s="36"/>
    </row>
    <row r="1842" spans="3:38" x14ac:dyDescent="0.2">
      <c r="C1842" s="291"/>
      <c r="D1842" s="251"/>
      <c r="E1842" s="140">
        <v>0</v>
      </c>
      <c r="F1842" s="156" t="s">
        <v>6821</v>
      </c>
      <c r="G1842" s="178">
        <f>VLOOKUP('LP Model'!F1842,DATA!$A$5:$C$3656,3,FALSE)</f>
        <v>290</v>
      </c>
      <c r="H1842" s="35">
        <v>1</v>
      </c>
      <c r="M1842" s="2">
        <v>1</v>
      </c>
      <c r="AL1842" s="36"/>
    </row>
    <row r="1843" spans="3:38" x14ac:dyDescent="0.2">
      <c r="C1843" s="291"/>
      <c r="D1843" s="251"/>
      <c r="E1843" s="140">
        <v>0</v>
      </c>
      <c r="F1843" s="156" t="s">
        <v>6823</v>
      </c>
      <c r="G1843" s="178">
        <f>VLOOKUP('LP Model'!F1843,DATA!$A$5:$C$3656,3,FALSE)</f>
        <v>310</v>
      </c>
      <c r="H1843" s="35">
        <v>1</v>
      </c>
      <c r="M1843" s="2">
        <v>1</v>
      </c>
      <c r="AL1843" s="36"/>
    </row>
    <row r="1844" spans="3:38" x14ac:dyDescent="0.2">
      <c r="C1844" s="291"/>
      <c r="D1844" s="251"/>
      <c r="E1844" s="140">
        <v>0</v>
      </c>
      <c r="F1844" s="156" t="s">
        <v>6825</v>
      </c>
      <c r="G1844" s="178">
        <f>VLOOKUP('LP Model'!F1844,DATA!$A$5:$C$3656,3,FALSE)</f>
        <v>330</v>
      </c>
      <c r="H1844" s="35">
        <v>1</v>
      </c>
      <c r="M1844" s="2">
        <v>1</v>
      </c>
      <c r="AL1844" s="36"/>
    </row>
    <row r="1845" spans="3:38" x14ac:dyDescent="0.2">
      <c r="C1845" s="291"/>
      <c r="D1845" s="251"/>
      <c r="E1845" s="140">
        <v>0</v>
      </c>
      <c r="F1845" s="156" t="s">
        <v>6827</v>
      </c>
      <c r="G1845" s="178">
        <f>VLOOKUP('LP Model'!F1845,DATA!$A$5:$C$3656,3,FALSE)</f>
        <v>330</v>
      </c>
      <c r="H1845" s="35">
        <v>1</v>
      </c>
      <c r="M1845" s="2">
        <v>1</v>
      </c>
      <c r="AL1845" s="36"/>
    </row>
    <row r="1846" spans="3:38" x14ac:dyDescent="0.2">
      <c r="C1846" s="291"/>
      <c r="D1846" s="251"/>
      <c r="E1846" s="140">
        <v>0</v>
      </c>
      <c r="F1846" s="156" t="s">
        <v>6829</v>
      </c>
      <c r="G1846" s="178">
        <f>VLOOKUP('LP Model'!F1846,DATA!$A$5:$C$3656,3,FALSE)</f>
        <v>270</v>
      </c>
      <c r="H1846" s="35">
        <v>1</v>
      </c>
      <c r="M1846" s="2">
        <v>1</v>
      </c>
      <c r="AL1846" s="36"/>
    </row>
    <row r="1847" spans="3:38" x14ac:dyDescent="0.2">
      <c r="C1847" s="291"/>
      <c r="D1847" s="251"/>
      <c r="E1847" s="140">
        <v>0</v>
      </c>
      <c r="F1847" s="156" t="s">
        <v>6839</v>
      </c>
      <c r="G1847" s="178">
        <f>VLOOKUP('LP Model'!F1847,DATA!$A$5:$C$3656,3,FALSE)</f>
        <v>280</v>
      </c>
      <c r="H1847" s="35">
        <v>1</v>
      </c>
      <c r="M1847" s="2">
        <v>1</v>
      </c>
      <c r="AL1847" s="36"/>
    </row>
    <row r="1848" spans="3:38" x14ac:dyDescent="0.2">
      <c r="C1848" s="291"/>
      <c r="D1848" s="251"/>
      <c r="E1848" s="140">
        <v>0</v>
      </c>
      <c r="F1848" s="156" t="s">
        <v>6841</v>
      </c>
      <c r="G1848" s="178">
        <f>VLOOKUP('LP Model'!F1848,DATA!$A$5:$C$3656,3,FALSE)</f>
        <v>300</v>
      </c>
      <c r="H1848" s="35">
        <v>1</v>
      </c>
      <c r="M1848" s="2">
        <v>1</v>
      </c>
      <c r="AL1848" s="36"/>
    </row>
    <row r="1849" spans="3:38" x14ac:dyDescent="0.2">
      <c r="C1849" s="291"/>
      <c r="D1849" s="251"/>
      <c r="E1849" s="140">
        <v>0</v>
      </c>
      <c r="F1849" s="156" t="s">
        <v>6843</v>
      </c>
      <c r="G1849" s="178">
        <f>VLOOKUP('LP Model'!F1849,DATA!$A$5:$C$3656,3,FALSE)</f>
        <v>300</v>
      </c>
      <c r="H1849" s="35">
        <v>1</v>
      </c>
      <c r="M1849" s="2">
        <v>1</v>
      </c>
      <c r="AL1849" s="36"/>
    </row>
    <row r="1850" spans="3:38" x14ac:dyDescent="0.2">
      <c r="C1850" s="291"/>
      <c r="D1850" s="251"/>
      <c r="E1850" s="140">
        <v>0</v>
      </c>
      <c r="F1850" s="156" t="s">
        <v>6845</v>
      </c>
      <c r="G1850" s="178">
        <f>VLOOKUP('LP Model'!F1850,DATA!$A$5:$C$3656,3,FALSE)</f>
        <v>240</v>
      </c>
      <c r="H1850" s="35">
        <v>1</v>
      </c>
      <c r="M1850" s="2">
        <v>1</v>
      </c>
      <c r="AL1850" s="36"/>
    </row>
    <row r="1851" spans="3:38" x14ac:dyDescent="0.2">
      <c r="C1851" s="291"/>
      <c r="D1851" s="251"/>
      <c r="E1851" s="140">
        <v>0</v>
      </c>
      <c r="F1851" s="156" t="s">
        <v>6847</v>
      </c>
      <c r="G1851" s="178">
        <f>VLOOKUP('LP Model'!F1851,DATA!$A$5:$C$3656,3,FALSE)</f>
        <v>280</v>
      </c>
      <c r="H1851" s="35">
        <v>1</v>
      </c>
      <c r="M1851" s="2">
        <v>1</v>
      </c>
      <c r="AL1851" s="36"/>
    </row>
    <row r="1852" spans="3:38" x14ac:dyDescent="0.2">
      <c r="C1852" s="291"/>
      <c r="D1852" s="251"/>
      <c r="E1852" s="140">
        <v>0</v>
      </c>
      <c r="F1852" s="156" t="s">
        <v>6849</v>
      </c>
      <c r="G1852" s="178">
        <f>VLOOKUP('LP Model'!F1852,DATA!$A$5:$C$3656,3,FALSE)</f>
        <v>300</v>
      </c>
      <c r="H1852" s="35">
        <v>1</v>
      </c>
      <c r="M1852" s="2">
        <v>1</v>
      </c>
      <c r="AL1852" s="36"/>
    </row>
    <row r="1853" spans="3:38" x14ac:dyDescent="0.2">
      <c r="C1853" s="291"/>
      <c r="D1853" s="251"/>
      <c r="E1853" s="140">
        <v>0</v>
      </c>
      <c r="F1853" s="156" t="s">
        <v>6851</v>
      </c>
      <c r="G1853" s="178">
        <f>VLOOKUP('LP Model'!F1853,DATA!$A$5:$C$3656,3,FALSE)</f>
        <v>300</v>
      </c>
      <c r="H1853" s="35">
        <v>1</v>
      </c>
      <c r="M1853" s="2">
        <v>1</v>
      </c>
      <c r="AL1853" s="36"/>
    </row>
    <row r="1854" spans="3:38" x14ac:dyDescent="0.2">
      <c r="C1854" s="291"/>
      <c r="D1854" s="251"/>
      <c r="E1854" s="140">
        <v>0</v>
      </c>
      <c r="F1854" s="156" t="s">
        <v>6853</v>
      </c>
      <c r="G1854" s="178">
        <f>VLOOKUP('LP Model'!F1854,DATA!$A$5:$C$3656,3,FALSE)</f>
        <v>240</v>
      </c>
      <c r="H1854" s="35">
        <v>1</v>
      </c>
      <c r="M1854" s="2">
        <v>1</v>
      </c>
      <c r="AL1854" s="36"/>
    </row>
    <row r="1855" spans="3:38" x14ac:dyDescent="0.2">
      <c r="C1855" s="291"/>
      <c r="D1855" s="251"/>
      <c r="E1855" s="140">
        <v>0</v>
      </c>
      <c r="F1855" s="156" t="s">
        <v>6887</v>
      </c>
      <c r="G1855" s="178">
        <f>VLOOKUP('LP Model'!F1855,DATA!$A$5:$C$3656,3,FALSE)</f>
        <v>430</v>
      </c>
      <c r="H1855" s="35">
        <v>1</v>
      </c>
      <c r="M1855" s="2">
        <v>1</v>
      </c>
      <c r="AL1855" s="36"/>
    </row>
    <row r="1856" spans="3:38" x14ac:dyDescent="0.2">
      <c r="C1856" s="291"/>
      <c r="D1856" s="251"/>
      <c r="E1856" s="140">
        <v>0</v>
      </c>
      <c r="F1856" s="156" t="s">
        <v>6889</v>
      </c>
      <c r="G1856" s="178">
        <f>VLOOKUP('LP Model'!F1856,DATA!$A$5:$C$3656,3,FALSE)</f>
        <v>450</v>
      </c>
      <c r="H1856" s="35">
        <v>1</v>
      </c>
      <c r="M1856" s="2">
        <v>1</v>
      </c>
      <c r="AL1856" s="36"/>
    </row>
    <row r="1857" spans="3:38" x14ac:dyDescent="0.2">
      <c r="C1857" s="291"/>
      <c r="D1857" s="251"/>
      <c r="E1857" s="140">
        <v>0</v>
      </c>
      <c r="F1857" s="156" t="s">
        <v>6891</v>
      </c>
      <c r="G1857" s="178">
        <f>VLOOKUP('LP Model'!F1857,DATA!$A$5:$C$3656,3,FALSE)</f>
        <v>450</v>
      </c>
      <c r="H1857" s="35">
        <v>1</v>
      </c>
      <c r="M1857" s="2">
        <v>1</v>
      </c>
      <c r="AL1857" s="36"/>
    </row>
    <row r="1858" spans="3:38" x14ac:dyDescent="0.2">
      <c r="C1858" s="291"/>
      <c r="D1858" s="251"/>
      <c r="E1858" s="140">
        <v>0</v>
      </c>
      <c r="F1858" s="156" t="s">
        <v>6893</v>
      </c>
      <c r="G1858" s="178">
        <f>VLOOKUP('LP Model'!F1858,DATA!$A$5:$C$3656,3,FALSE)</f>
        <v>390</v>
      </c>
      <c r="H1858" s="35">
        <v>1</v>
      </c>
      <c r="M1858" s="2">
        <v>1</v>
      </c>
      <c r="AL1858" s="36"/>
    </row>
    <row r="1859" spans="3:38" x14ac:dyDescent="0.2">
      <c r="C1859" s="291"/>
      <c r="D1859" s="251"/>
      <c r="E1859" s="140">
        <v>0</v>
      </c>
      <c r="F1859" s="156" t="s">
        <v>6895</v>
      </c>
      <c r="G1859" s="178">
        <f>VLOOKUP('LP Model'!F1859,DATA!$A$5:$C$3656,3,FALSE)</f>
        <v>530</v>
      </c>
      <c r="H1859" s="35">
        <v>1</v>
      </c>
      <c r="M1859" s="2">
        <v>1</v>
      </c>
      <c r="AL1859" s="36"/>
    </row>
    <row r="1860" spans="3:38" x14ac:dyDescent="0.2">
      <c r="C1860" s="291"/>
      <c r="D1860" s="251"/>
      <c r="E1860" s="140">
        <v>0</v>
      </c>
      <c r="F1860" s="156" t="s">
        <v>6897</v>
      </c>
      <c r="G1860" s="178">
        <f>VLOOKUP('LP Model'!F1860,DATA!$A$5:$C$3656,3,FALSE)</f>
        <v>550</v>
      </c>
      <c r="H1860" s="35">
        <v>1</v>
      </c>
      <c r="M1860" s="2">
        <v>1</v>
      </c>
      <c r="AL1860" s="36"/>
    </row>
    <row r="1861" spans="3:38" x14ac:dyDescent="0.2">
      <c r="C1861" s="291"/>
      <c r="D1861" s="251"/>
      <c r="E1861" s="140">
        <v>0</v>
      </c>
      <c r="F1861" s="156" t="s">
        <v>6899</v>
      </c>
      <c r="G1861" s="178">
        <f>VLOOKUP('LP Model'!F1861,DATA!$A$5:$C$3656,3,FALSE)</f>
        <v>550</v>
      </c>
      <c r="H1861" s="35">
        <v>1</v>
      </c>
      <c r="M1861" s="2">
        <v>1</v>
      </c>
      <c r="AL1861" s="36"/>
    </row>
    <row r="1862" spans="3:38" x14ac:dyDescent="0.2">
      <c r="C1862" s="291"/>
      <c r="D1862" s="251"/>
      <c r="E1862" s="140">
        <v>0</v>
      </c>
      <c r="F1862" s="156" t="s">
        <v>6901</v>
      </c>
      <c r="G1862" s="178">
        <f>VLOOKUP('LP Model'!F1862,DATA!$A$5:$C$3656,3,FALSE)</f>
        <v>490</v>
      </c>
      <c r="H1862" s="35">
        <v>1</v>
      </c>
      <c r="M1862" s="2">
        <v>1</v>
      </c>
      <c r="AL1862" s="36"/>
    </row>
    <row r="1863" spans="3:38" x14ac:dyDescent="0.2">
      <c r="C1863" s="291"/>
      <c r="D1863" s="251"/>
      <c r="E1863" s="140">
        <v>0</v>
      </c>
      <c r="F1863" s="156" t="s">
        <v>6903</v>
      </c>
      <c r="G1863" s="178">
        <f>VLOOKUP('LP Model'!F1863,DATA!$A$5:$C$3656,3,FALSE)</f>
        <v>480</v>
      </c>
      <c r="H1863" s="35">
        <v>1</v>
      </c>
      <c r="M1863" s="2">
        <v>1</v>
      </c>
      <c r="AL1863" s="36"/>
    </row>
    <row r="1864" spans="3:38" x14ac:dyDescent="0.2">
      <c r="C1864" s="291"/>
      <c r="D1864" s="251"/>
      <c r="E1864" s="140">
        <v>0</v>
      </c>
      <c r="F1864" s="156" t="s">
        <v>6905</v>
      </c>
      <c r="G1864" s="178">
        <f>VLOOKUP('LP Model'!F1864,DATA!$A$5:$C$3656,3,FALSE)</f>
        <v>500</v>
      </c>
      <c r="H1864" s="35">
        <v>1</v>
      </c>
      <c r="M1864" s="2">
        <v>1</v>
      </c>
      <c r="AL1864" s="36"/>
    </row>
    <row r="1865" spans="3:38" x14ac:dyDescent="0.2">
      <c r="C1865" s="291"/>
      <c r="D1865" s="251"/>
      <c r="E1865" s="140">
        <v>0</v>
      </c>
      <c r="F1865" s="156" t="s">
        <v>6907</v>
      </c>
      <c r="G1865" s="178">
        <f>VLOOKUP('LP Model'!F1865,DATA!$A$5:$C$3656,3,FALSE)</f>
        <v>500</v>
      </c>
      <c r="H1865" s="35">
        <v>1</v>
      </c>
      <c r="M1865" s="2">
        <v>1</v>
      </c>
      <c r="AL1865" s="36"/>
    </row>
    <row r="1866" spans="3:38" x14ac:dyDescent="0.2">
      <c r="C1866" s="291"/>
      <c r="D1866" s="251"/>
      <c r="E1866" s="140">
        <v>0</v>
      </c>
      <c r="F1866" s="156" t="s">
        <v>6909</v>
      </c>
      <c r="G1866" s="178">
        <f>VLOOKUP('LP Model'!F1866,DATA!$A$5:$C$3656,3,FALSE)</f>
        <v>440</v>
      </c>
      <c r="H1866" s="35">
        <v>1</v>
      </c>
      <c r="M1866" s="2">
        <v>1</v>
      </c>
      <c r="AL1866" s="36"/>
    </row>
    <row r="1867" spans="3:38" x14ac:dyDescent="0.2">
      <c r="C1867" s="291"/>
      <c r="D1867" s="251"/>
      <c r="E1867" s="140">
        <v>0</v>
      </c>
      <c r="F1867" s="156" t="s">
        <v>6911</v>
      </c>
      <c r="G1867" s="178">
        <f>VLOOKUP('LP Model'!F1867,DATA!$A$5:$C$3656,3,FALSE)</f>
        <v>430</v>
      </c>
      <c r="H1867" s="35">
        <v>1</v>
      </c>
      <c r="M1867" s="2">
        <v>1</v>
      </c>
      <c r="AL1867" s="36"/>
    </row>
    <row r="1868" spans="3:38" x14ac:dyDescent="0.2">
      <c r="C1868" s="291"/>
      <c r="D1868" s="251"/>
      <c r="E1868" s="140">
        <v>0</v>
      </c>
      <c r="F1868" s="156" t="s">
        <v>6913</v>
      </c>
      <c r="G1868" s="178">
        <f>VLOOKUP('LP Model'!F1868,DATA!$A$5:$C$3656,3,FALSE)</f>
        <v>450</v>
      </c>
      <c r="H1868" s="35">
        <v>1</v>
      </c>
      <c r="M1868" s="2">
        <v>1</v>
      </c>
      <c r="AL1868" s="36"/>
    </row>
    <row r="1869" spans="3:38" x14ac:dyDescent="0.2">
      <c r="C1869" s="291"/>
      <c r="D1869" s="251"/>
      <c r="E1869" s="140">
        <v>0</v>
      </c>
      <c r="F1869" s="156" t="s">
        <v>6915</v>
      </c>
      <c r="G1869" s="178">
        <f>VLOOKUP('LP Model'!F1869,DATA!$A$5:$C$3656,3,FALSE)</f>
        <v>450</v>
      </c>
      <c r="H1869" s="35">
        <v>1</v>
      </c>
      <c r="M1869" s="2">
        <v>1</v>
      </c>
      <c r="AL1869" s="36"/>
    </row>
    <row r="1870" spans="3:38" x14ac:dyDescent="0.2">
      <c r="C1870" s="291"/>
      <c r="D1870" s="251"/>
      <c r="E1870" s="140">
        <v>0</v>
      </c>
      <c r="F1870" s="156" t="s">
        <v>6917</v>
      </c>
      <c r="G1870" s="178">
        <f>VLOOKUP('LP Model'!F1870,DATA!$A$5:$C$3656,3,FALSE)</f>
        <v>390</v>
      </c>
      <c r="H1870" s="35">
        <v>1</v>
      </c>
      <c r="M1870" s="2">
        <v>1</v>
      </c>
      <c r="AL1870" s="36"/>
    </row>
    <row r="1871" spans="3:38" x14ac:dyDescent="0.2">
      <c r="C1871" s="291"/>
      <c r="D1871" s="251"/>
      <c r="E1871" s="140">
        <v>0</v>
      </c>
      <c r="F1871" s="156" t="s">
        <v>6919</v>
      </c>
      <c r="G1871" s="178">
        <f>VLOOKUP('LP Model'!F1871,DATA!$A$5:$C$3656,3,FALSE)</f>
        <v>460</v>
      </c>
      <c r="H1871" s="35">
        <v>1</v>
      </c>
      <c r="M1871" s="2">
        <v>1</v>
      </c>
      <c r="AL1871" s="36"/>
    </row>
    <row r="1872" spans="3:38" x14ac:dyDescent="0.2">
      <c r="C1872" s="291"/>
      <c r="D1872" s="251"/>
      <c r="E1872" s="140">
        <v>0</v>
      </c>
      <c r="F1872" s="156" t="s">
        <v>6921</v>
      </c>
      <c r="G1872" s="178">
        <f>VLOOKUP('LP Model'!F1872,DATA!$A$5:$C$3656,3,FALSE)</f>
        <v>480</v>
      </c>
      <c r="H1872" s="35">
        <v>1</v>
      </c>
      <c r="M1872" s="2">
        <v>1</v>
      </c>
      <c r="AL1872" s="36"/>
    </row>
    <row r="1873" spans="3:38" x14ac:dyDescent="0.2">
      <c r="C1873" s="291"/>
      <c r="D1873" s="251"/>
      <c r="E1873" s="140">
        <v>0</v>
      </c>
      <c r="F1873" s="156" t="s">
        <v>6923</v>
      </c>
      <c r="G1873" s="178">
        <f>VLOOKUP('LP Model'!F1873,DATA!$A$5:$C$3656,3,FALSE)</f>
        <v>480</v>
      </c>
      <c r="H1873" s="35">
        <v>1</v>
      </c>
      <c r="M1873" s="2">
        <v>1</v>
      </c>
      <c r="AL1873" s="36"/>
    </row>
    <row r="1874" spans="3:38" x14ac:dyDescent="0.2">
      <c r="C1874" s="291"/>
      <c r="D1874" s="251"/>
      <c r="E1874" s="140">
        <v>0</v>
      </c>
      <c r="F1874" s="156" t="s">
        <v>6925</v>
      </c>
      <c r="G1874" s="178">
        <f>VLOOKUP('LP Model'!F1874,DATA!$A$5:$C$3656,3,FALSE)</f>
        <v>420</v>
      </c>
      <c r="H1874" s="35">
        <v>1</v>
      </c>
      <c r="M1874" s="2">
        <v>1</v>
      </c>
      <c r="AL1874" s="36"/>
    </row>
    <row r="1875" spans="3:38" x14ac:dyDescent="0.2">
      <c r="C1875" s="291"/>
      <c r="D1875" s="251"/>
      <c r="E1875" s="140">
        <v>0</v>
      </c>
      <c r="F1875" s="156" t="s">
        <v>6943</v>
      </c>
      <c r="G1875" s="178">
        <f>VLOOKUP('LP Model'!F1875,DATA!$A$5:$C$3656,3,FALSE)</f>
        <v>680</v>
      </c>
      <c r="H1875" s="35">
        <v>1</v>
      </c>
      <c r="M1875" s="2">
        <v>1</v>
      </c>
      <c r="AL1875" s="36"/>
    </row>
    <row r="1876" spans="3:38" x14ac:dyDescent="0.2">
      <c r="C1876" s="291"/>
      <c r="D1876" s="251"/>
      <c r="E1876" s="140">
        <v>0</v>
      </c>
      <c r="F1876" s="156" t="s">
        <v>6945</v>
      </c>
      <c r="G1876" s="178">
        <f>VLOOKUP('LP Model'!F1876,DATA!$A$5:$C$3656,3,FALSE)</f>
        <v>700</v>
      </c>
      <c r="H1876" s="35">
        <v>1</v>
      </c>
      <c r="M1876" s="2">
        <v>1</v>
      </c>
      <c r="AL1876" s="36"/>
    </row>
    <row r="1877" spans="3:38" x14ac:dyDescent="0.2">
      <c r="C1877" s="291"/>
      <c r="D1877" s="251"/>
      <c r="E1877" s="140">
        <v>0</v>
      </c>
      <c r="F1877" s="156" t="s">
        <v>6947</v>
      </c>
      <c r="G1877" s="178">
        <f>VLOOKUP('LP Model'!F1877,DATA!$A$5:$C$3656,3,FALSE)</f>
        <v>700</v>
      </c>
      <c r="H1877" s="35">
        <v>1</v>
      </c>
      <c r="M1877" s="2">
        <v>1</v>
      </c>
      <c r="AL1877" s="36"/>
    </row>
    <row r="1878" spans="3:38" x14ac:dyDescent="0.2">
      <c r="C1878" s="291"/>
      <c r="D1878" s="251"/>
      <c r="E1878" s="140">
        <v>0</v>
      </c>
      <c r="F1878" s="156" t="s">
        <v>6949</v>
      </c>
      <c r="G1878" s="178">
        <f>VLOOKUP('LP Model'!F1878,DATA!$A$5:$C$3656,3,FALSE)</f>
        <v>640</v>
      </c>
      <c r="H1878" s="35">
        <v>1</v>
      </c>
      <c r="M1878" s="2">
        <v>1</v>
      </c>
      <c r="AL1878" s="36"/>
    </row>
    <row r="1879" spans="3:38" x14ac:dyDescent="0.2">
      <c r="C1879" s="291"/>
      <c r="D1879" s="251"/>
      <c r="E1879" s="140">
        <v>0</v>
      </c>
      <c r="F1879" s="156" t="s">
        <v>6951</v>
      </c>
      <c r="G1879" s="178">
        <f>VLOOKUP('LP Model'!F1879,DATA!$A$5:$C$3656,3,FALSE)</f>
        <v>180</v>
      </c>
      <c r="H1879" s="35">
        <v>1</v>
      </c>
      <c r="M1879" s="2">
        <v>1</v>
      </c>
      <c r="AL1879" s="36"/>
    </row>
    <row r="1880" spans="3:38" x14ac:dyDescent="0.2">
      <c r="C1880" s="291"/>
      <c r="D1880" s="251"/>
      <c r="E1880" s="140">
        <v>0</v>
      </c>
      <c r="F1880" s="156" t="s">
        <v>6953</v>
      </c>
      <c r="G1880" s="178">
        <f>VLOOKUP('LP Model'!F1880,DATA!$A$5:$C$3656,3,FALSE)</f>
        <v>200</v>
      </c>
      <c r="H1880" s="35">
        <v>1</v>
      </c>
      <c r="M1880" s="2">
        <v>1</v>
      </c>
      <c r="AL1880" s="36"/>
    </row>
    <row r="1881" spans="3:38" x14ac:dyDescent="0.2">
      <c r="C1881" s="291"/>
      <c r="D1881" s="251"/>
      <c r="E1881" s="140">
        <v>0</v>
      </c>
      <c r="F1881" s="156" t="s">
        <v>6955</v>
      </c>
      <c r="G1881" s="178">
        <f>VLOOKUP('LP Model'!F1881,DATA!$A$5:$C$3656,3,FALSE)</f>
        <v>200</v>
      </c>
      <c r="H1881" s="35">
        <v>1</v>
      </c>
      <c r="M1881" s="2">
        <v>1</v>
      </c>
      <c r="AL1881" s="36"/>
    </row>
    <row r="1882" spans="3:38" ht="17" thickBot="1" x14ac:dyDescent="0.25">
      <c r="C1882" s="291"/>
      <c r="D1882" s="252"/>
      <c r="E1882" s="140">
        <v>0</v>
      </c>
      <c r="F1882" s="156" t="s">
        <v>6957</v>
      </c>
      <c r="G1882" s="178">
        <f>VLOOKUP('LP Model'!F1882,DATA!$A$5:$C$3656,3,FALSE)</f>
        <v>140</v>
      </c>
      <c r="H1882" s="35">
        <v>1</v>
      </c>
      <c r="M1882" s="2">
        <v>1</v>
      </c>
      <c r="AL1882" s="36"/>
    </row>
    <row r="1883" spans="3:38" x14ac:dyDescent="0.2">
      <c r="C1883" s="291"/>
      <c r="D1883" s="250" t="s">
        <v>7279</v>
      </c>
      <c r="E1883" s="140">
        <v>0</v>
      </c>
      <c r="F1883" s="156" t="s">
        <v>253</v>
      </c>
      <c r="G1883" s="178">
        <f>VLOOKUP('LP Model'!F1883,DATA!$A$5:$C$3656,3,FALSE)</f>
        <v>570</v>
      </c>
      <c r="H1883" s="35">
        <v>1</v>
      </c>
      <c r="N1883" s="2">
        <v>1</v>
      </c>
      <c r="AL1883" s="36"/>
    </row>
    <row r="1884" spans="3:38" x14ac:dyDescent="0.2">
      <c r="C1884" s="291"/>
      <c r="D1884" s="251"/>
      <c r="E1884" s="140">
        <v>0</v>
      </c>
      <c r="F1884" s="156" t="s">
        <v>254</v>
      </c>
      <c r="G1884" s="178">
        <f>VLOOKUP('LP Model'!F1884,DATA!$A$5:$C$3656,3,FALSE)</f>
        <v>540</v>
      </c>
      <c r="H1884" s="35">
        <v>1</v>
      </c>
      <c r="N1884" s="2">
        <v>1</v>
      </c>
      <c r="AL1884" s="36"/>
    </row>
    <row r="1885" spans="3:38" x14ac:dyDescent="0.2">
      <c r="C1885" s="291"/>
      <c r="D1885" s="251"/>
      <c r="E1885" s="140">
        <v>0</v>
      </c>
      <c r="F1885" s="156" t="s">
        <v>255</v>
      </c>
      <c r="G1885" s="178">
        <f>VLOOKUP('LP Model'!F1885,DATA!$A$5:$C$3656,3,FALSE)</f>
        <v>570</v>
      </c>
      <c r="H1885" s="35">
        <v>1</v>
      </c>
      <c r="N1885" s="2">
        <v>1</v>
      </c>
      <c r="AL1885" s="36"/>
    </row>
    <row r="1886" spans="3:38" x14ac:dyDescent="0.2">
      <c r="C1886" s="291"/>
      <c r="D1886" s="251"/>
      <c r="E1886" s="140">
        <v>0</v>
      </c>
      <c r="F1886" s="156" t="s">
        <v>256</v>
      </c>
      <c r="G1886" s="178">
        <f>VLOOKUP('LP Model'!F1886,DATA!$A$5:$C$3656,3,FALSE)</f>
        <v>540</v>
      </c>
      <c r="H1886" s="35">
        <v>1</v>
      </c>
      <c r="N1886" s="2">
        <v>1</v>
      </c>
      <c r="AL1886" s="36"/>
    </row>
    <row r="1887" spans="3:38" x14ac:dyDescent="0.2">
      <c r="C1887" s="291"/>
      <c r="D1887" s="251"/>
      <c r="E1887" s="140">
        <v>0</v>
      </c>
      <c r="F1887" s="156" t="s">
        <v>257</v>
      </c>
      <c r="G1887" s="178">
        <f>VLOOKUP('LP Model'!F1887,DATA!$A$5:$C$3656,3,FALSE)</f>
        <v>570</v>
      </c>
      <c r="H1887" s="35">
        <v>1</v>
      </c>
      <c r="N1887" s="2">
        <v>1</v>
      </c>
      <c r="AL1887" s="36"/>
    </row>
    <row r="1888" spans="3:38" x14ac:dyDescent="0.2">
      <c r="C1888" s="291"/>
      <c r="D1888" s="251"/>
      <c r="E1888" s="140">
        <v>0</v>
      </c>
      <c r="F1888" s="156" t="s">
        <v>258</v>
      </c>
      <c r="G1888" s="178">
        <f>VLOOKUP('LP Model'!F1888,DATA!$A$5:$C$3656,3,FALSE)</f>
        <v>540</v>
      </c>
      <c r="H1888" s="35">
        <v>1</v>
      </c>
      <c r="N1888" s="2">
        <v>1</v>
      </c>
      <c r="AL1888" s="36"/>
    </row>
    <row r="1889" spans="3:38" x14ac:dyDescent="0.2">
      <c r="C1889" s="291"/>
      <c r="D1889" s="251"/>
      <c r="E1889" s="140">
        <v>0</v>
      </c>
      <c r="F1889" s="156" t="s">
        <v>259</v>
      </c>
      <c r="G1889" s="178">
        <f>VLOOKUP('LP Model'!F1889,DATA!$A$5:$C$3656,3,FALSE)</f>
        <v>570</v>
      </c>
      <c r="H1889" s="35">
        <v>1</v>
      </c>
      <c r="N1889" s="2">
        <v>1</v>
      </c>
      <c r="AL1889" s="36"/>
    </row>
    <row r="1890" spans="3:38" x14ac:dyDescent="0.2">
      <c r="C1890" s="291"/>
      <c r="D1890" s="251"/>
      <c r="E1890" s="140">
        <v>0</v>
      </c>
      <c r="F1890" s="156" t="s">
        <v>260</v>
      </c>
      <c r="G1890" s="178">
        <f>VLOOKUP('LP Model'!F1890,DATA!$A$5:$C$3656,3,FALSE)</f>
        <v>540</v>
      </c>
      <c r="H1890" s="35">
        <v>1</v>
      </c>
      <c r="N1890" s="2">
        <v>1</v>
      </c>
      <c r="AL1890" s="36"/>
    </row>
    <row r="1891" spans="3:38" x14ac:dyDescent="0.2">
      <c r="C1891" s="291"/>
      <c r="D1891" s="251"/>
      <c r="E1891" s="140">
        <v>0</v>
      </c>
      <c r="F1891" s="156" t="s">
        <v>261</v>
      </c>
      <c r="G1891" s="178">
        <f>VLOOKUP('LP Model'!F1891,DATA!$A$5:$C$3656,3,FALSE)</f>
        <v>570</v>
      </c>
      <c r="H1891" s="35">
        <v>1</v>
      </c>
      <c r="N1891" s="2">
        <v>1</v>
      </c>
      <c r="AL1891" s="36"/>
    </row>
    <row r="1892" spans="3:38" x14ac:dyDescent="0.2">
      <c r="C1892" s="291"/>
      <c r="D1892" s="251"/>
      <c r="E1892" s="140">
        <v>0</v>
      </c>
      <c r="F1892" s="156" t="s">
        <v>262</v>
      </c>
      <c r="G1892" s="178">
        <f>VLOOKUP('LP Model'!F1892,DATA!$A$5:$C$3656,3,FALSE)</f>
        <v>540</v>
      </c>
      <c r="H1892" s="35">
        <v>1</v>
      </c>
      <c r="N1892" s="2">
        <v>1</v>
      </c>
      <c r="AL1892" s="36"/>
    </row>
    <row r="1893" spans="3:38" x14ac:dyDescent="0.2">
      <c r="C1893" s="291"/>
      <c r="D1893" s="251"/>
      <c r="E1893" s="140">
        <v>0</v>
      </c>
      <c r="F1893" s="156" t="s">
        <v>263</v>
      </c>
      <c r="G1893" s="178">
        <f>VLOOKUP('LP Model'!F1893,DATA!$A$5:$C$3656,3,FALSE)</f>
        <v>570</v>
      </c>
      <c r="H1893" s="35">
        <v>1</v>
      </c>
      <c r="N1893" s="2">
        <v>1</v>
      </c>
      <c r="AL1893" s="36"/>
    </row>
    <row r="1894" spans="3:38" x14ac:dyDescent="0.2">
      <c r="C1894" s="291"/>
      <c r="D1894" s="251"/>
      <c r="E1894" s="140">
        <v>0</v>
      </c>
      <c r="F1894" s="156" t="s">
        <v>264</v>
      </c>
      <c r="G1894" s="178">
        <f>VLOOKUP('LP Model'!F1894,DATA!$A$5:$C$3656,3,FALSE)</f>
        <v>540</v>
      </c>
      <c r="H1894" s="35">
        <v>1</v>
      </c>
      <c r="N1894" s="2">
        <v>1</v>
      </c>
      <c r="AL1894" s="36"/>
    </row>
    <row r="1895" spans="3:38" x14ac:dyDescent="0.2">
      <c r="C1895" s="291"/>
      <c r="D1895" s="251"/>
      <c r="E1895" s="140">
        <v>0</v>
      </c>
      <c r="F1895" s="156" t="s">
        <v>265</v>
      </c>
      <c r="G1895" s="178">
        <f>VLOOKUP('LP Model'!F1895,DATA!$A$5:$C$3656,3,FALSE)</f>
        <v>570</v>
      </c>
      <c r="H1895" s="35">
        <v>1</v>
      </c>
      <c r="N1895" s="2">
        <v>1</v>
      </c>
      <c r="AL1895" s="36"/>
    </row>
    <row r="1896" spans="3:38" x14ac:dyDescent="0.2">
      <c r="C1896" s="291"/>
      <c r="D1896" s="251"/>
      <c r="E1896" s="140">
        <v>0</v>
      </c>
      <c r="F1896" s="156" t="s">
        <v>266</v>
      </c>
      <c r="G1896" s="178">
        <f>VLOOKUP('LP Model'!F1896,DATA!$A$5:$C$3656,3,FALSE)</f>
        <v>540</v>
      </c>
      <c r="H1896" s="35">
        <v>1</v>
      </c>
      <c r="N1896" s="2">
        <v>1</v>
      </c>
      <c r="AL1896" s="36"/>
    </row>
    <row r="1897" spans="3:38" x14ac:dyDescent="0.2">
      <c r="C1897" s="291"/>
      <c r="D1897" s="251"/>
      <c r="E1897" s="140">
        <v>0</v>
      </c>
      <c r="F1897" s="156" t="s">
        <v>267</v>
      </c>
      <c r="G1897" s="178">
        <f>VLOOKUP('LP Model'!F1897,DATA!$A$5:$C$3656,3,FALSE)</f>
        <v>620</v>
      </c>
      <c r="H1897" s="35">
        <v>1</v>
      </c>
      <c r="N1897" s="2">
        <v>1</v>
      </c>
      <c r="AL1897" s="36"/>
    </row>
    <row r="1898" spans="3:38" x14ac:dyDescent="0.2">
      <c r="C1898" s="291"/>
      <c r="D1898" s="251"/>
      <c r="E1898" s="140">
        <v>0</v>
      </c>
      <c r="F1898" s="156" t="s">
        <v>268</v>
      </c>
      <c r="G1898" s="178">
        <f>VLOOKUP('LP Model'!F1898,DATA!$A$5:$C$3656,3,FALSE)</f>
        <v>590</v>
      </c>
      <c r="H1898" s="35">
        <v>1</v>
      </c>
      <c r="N1898" s="2">
        <v>1</v>
      </c>
      <c r="AL1898" s="36"/>
    </row>
    <row r="1899" spans="3:38" x14ac:dyDescent="0.2">
      <c r="C1899" s="291"/>
      <c r="D1899" s="251"/>
      <c r="E1899" s="140">
        <v>0</v>
      </c>
      <c r="F1899" s="156" t="s">
        <v>269</v>
      </c>
      <c r="G1899" s="178">
        <f>VLOOKUP('LP Model'!F1899,DATA!$A$5:$C$3656,3,FALSE)</f>
        <v>620</v>
      </c>
      <c r="H1899" s="35">
        <v>1</v>
      </c>
      <c r="N1899" s="2">
        <v>1</v>
      </c>
      <c r="AL1899" s="36"/>
    </row>
    <row r="1900" spans="3:38" x14ac:dyDescent="0.2">
      <c r="C1900" s="291"/>
      <c r="D1900" s="251"/>
      <c r="E1900" s="140">
        <v>0</v>
      </c>
      <c r="F1900" s="156" t="s">
        <v>270</v>
      </c>
      <c r="G1900" s="178">
        <f>VLOOKUP('LP Model'!F1900,DATA!$A$5:$C$3656,3,FALSE)</f>
        <v>590</v>
      </c>
      <c r="H1900" s="35">
        <v>1</v>
      </c>
      <c r="N1900" s="2">
        <v>1</v>
      </c>
      <c r="AL1900" s="36"/>
    </row>
    <row r="1901" spans="3:38" x14ac:dyDescent="0.2">
      <c r="C1901" s="291"/>
      <c r="D1901" s="251"/>
      <c r="E1901" s="140">
        <v>0</v>
      </c>
      <c r="F1901" s="156" t="s">
        <v>271</v>
      </c>
      <c r="G1901" s="178">
        <f>VLOOKUP('LP Model'!F1901,DATA!$A$5:$C$3656,3,FALSE)</f>
        <v>620</v>
      </c>
      <c r="H1901" s="35">
        <v>1</v>
      </c>
      <c r="N1901" s="2">
        <v>1</v>
      </c>
      <c r="AL1901" s="36"/>
    </row>
    <row r="1902" spans="3:38" x14ac:dyDescent="0.2">
      <c r="C1902" s="291"/>
      <c r="D1902" s="251"/>
      <c r="E1902" s="140">
        <v>0</v>
      </c>
      <c r="F1902" s="156" t="s">
        <v>272</v>
      </c>
      <c r="G1902" s="178">
        <f>VLOOKUP('LP Model'!F1902,DATA!$A$5:$C$3656,3,FALSE)</f>
        <v>590</v>
      </c>
      <c r="H1902" s="35">
        <v>1</v>
      </c>
      <c r="N1902" s="2">
        <v>1</v>
      </c>
      <c r="AL1902" s="36"/>
    </row>
    <row r="1903" spans="3:38" x14ac:dyDescent="0.2">
      <c r="C1903" s="291"/>
      <c r="D1903" s="251"/>
      <c r="E1903" s="140">
        <v>0</v>
      </c>
      <c r="F1903" s="156" t="s">
        <v>273</v>
      </c>
      <c r="G1903" s="178">
        <f>VLOOKUP('LP Model'!F1903,DATA!$A$5:$C$3656,3,FALSE)</f>
        <v>620</v>
      </c>
      <c r="H1903" s="35">
        <v>1</v>
      </c>
      <c r="N1903" s="2">
        <v>1</v>
      </c>
      <c r="AL1903" s="36"/>
    </row>
    <row r="1904" spans="3:38" x14ac:dyDescent="0.2">
      <c r="C1904" s="291"/>
      <c r="D1904" s="251"/>
      <c r="E1904" s="140">
        <v>0</v>
      </c>
      <c r="F1904" s="156" t="s">
        <v>274</v>
      </c>
      <c r="G1904" s="178">
        <f>VLOOKUP('LP Model'!F1904,DATA!$A$5:$C$3656,3,FALSE)</f>
        <v>590</v>
      </c>
      <c r="H1904" s="35">
        <v>1</v>
      </c>
      <c r="N1904" s="2">
        <v>1</v>
      </c>
      <c r="AL1904" s="36"/>
    </row>
    <row r="1905" spans="3:38" x14ac:dyDescent="0.2">
      <c r="C1905" s="291"/>
      <c r="D1905" s="251"/>
      <c r="E1905" s="140">
        <v>0</v>
      </c>
      <c r="F1905" s="156" t="s">
        <v>275</v>
      </c>
      <c r="G1905" s="178">
        <f>VLOOKUP('LP Model'!F1905,DATA!$A$5:$C$3656,3,FALSE)</f>
        <v>620</v>
      </c>
      <c r="H1905" s="35">
        <v>1</v>
      </c>
      <c r="N1905" s="2">
        <v>1</v>
      </c>
      <c r="AL1905" s="36"/>
    </row>
    <row r="1906" spans="3:38" x14ac:dyDescent="0.2">
      <c r="C1906" s="291"/>
      <c r="D1906" s="251"/>
      <c r="E1906" s="140">
        <v>0</v>
      </c>
      <c r="F1906" s="156" t="s">
        <v>276</v>
      </c>
      <c r="G1906" s="178">
        <f>VLOOKUP('LP Model'!F1906,DATA!$A$5:$C$3656,3,FALSE)</f>
        <v>590</v>
      </c>
      <c r="H1906" s="35">
        <v>1</v>
      </c>
      <c r="N1906" s="2">
        <v>1</v>
      </c>
      <c r="AL1906" s="36"/>
    </row>
    <row r="1907" spans="3:38" x14ac:dyDescent="0.2">
      <c r="C1907" s="291"/>
      <c r="D1907" s="251"/>
      <c r="E1907" s="140">
        <v>0</v>
      </c>
      <c r="F1907" s="156" t="s">
        <v>277</v>
      </c>
      <c r="G1907" s="178">
        <f>VLOOKUP('LP Model'!F1907,DATA!$A$5:$C$3656,3,FALSE)</f>
        <v>440</v>
      </c>
      <c r="H1907" s="35">
        <v>1</v>
      </c>
      <c r="N1907" s="2">
        <v>1</v>
      </c>
      <c r="AL1907" s="36"/>
    </row>
    <row r="1908" spans="3:38" x14ac:dyDescent="0.2">
      <c r="C1908" s="291"/>
      <c r="D1908" s="251"/>
      <c r="E1908" s="140">
        <v>0</v>
      </c>
      <c r="F1908" s="156" t="s">
        <v>278</v>
      </c>
      <c r="G1908" s="178">
        <f>VLOOKUP('LP Model'!F1908,DATA!$A$5:$C$3656,3,FALSE)</f>
        <v>410</v>
      </c>
      <c r="H1908" s="35">
        <v>1</v>
      </c>
      <c r="N1908" s="2">
        <v>1</v>
      </c>
      <c r="AL1908" s="36"/>
    </row>
    <row r="1909" spans="3:38" x14ac:dyDescent="0.2">
      <c r="C1909" s="291"/>
      <c r="D1909" s="251"/>
      <c r="E1909" s="140">
        <v>0</v>
      </c>
      <c r="F1909" s="156" t="s">
        <v>279</v>
      </c>
      <c r="G1909" s="178">
        <f>VLOOKUP('LP Model'!F1909,DATA!$A$5:$C$3656,3,FALSE)</f>
        <v>470</v>
      </c>
      <c r="H1909" s="35">
        <v>1</v>
      </c>
      <c r="N1909" s="2">
        <v>1</v>
      </c>
      <c r="AL1909" s="36"/>
    </row>
    <row r="1910" spans="3:38" x14ac:dyDescent="0.2">
      <c r="C1910" s="291"/>
      <c r="D1910" s="251"/>
      <c r="E1910" s="140">
        <v>0</v>
      </c>
      <c r="F1910" s="156" t="s">
        <v>280</v>
      </c>
      <c r="G1910" s="178">
        <f>VLOOKUP('LP Model'!F1910,DATA!$A$5:$C$3656,3,FALSE)</f>
        <v>440</v>
      </c>
      <c r="H1910" s="35">
        <v>1</v>
      </c>
      <c r="N1910" s="2">
        <v>1</v>
      </c>
      <c r="AL1910" s="36"/>
    </row>
    <row r="1911" spans="3:38" x14ac:dyDescent="0.2">
      <c r="C1911" s="291"/>
      <c r="D1911" s="251"/>
      <c r="E1911" s="140">
        <v>0</v>
      </c>
      <c r="F1911" s="156" t="s">
        <v>281</v>
      </c>
      <c r="G1911" s="178">
        <f>VLOOKUP('LP Model'!F1911,DATA!$A$5:$C$3656,3,FALSE)</f>
        <v>470</v>
      </c>
      <c r="H1911" s="35">
        <v>1</v>
      </c>
      <c r="N1911" s="2">
        <v>1</v>
      </c>
      <c r="AL1911" s="36"/>
    </row>
    <row r="1912" spans="3:38" x14ac:dyDescent="0.2">
      <c r="C1912" s="291"/>
      <c r="D1912" s="251"/>
      <c r="E1912" s="140">
        <v>0</v>
      </c>
      <c r="F1912" s="156" t="s">
        <v>282</v>
      </c>
      <c r="G1912" s="178">
        <f>VLOOKUP('LP Model'!F1912,DATA!$A$5:$C$3656,3,FALSE)</f>
        <v>440</v>
      </c>
      <c r="H1912" s="35">
        <v>1</v>
      </c>
      <c r="N1912" s="2">
        <v>1</v>
      </c>
      <c r="AL1912" s="36"/>
    </row>
    <row r="1913" spans="3:38" x14ac:dyDescent="0.2">
      <c r="C1913" s="291"/>
      <c r="D1913" s="251"/>
      <c r="E1913" s="140">
        <v>0</v>
      </c>
      <c r="F1913" s="156" t="s">
        <v>5321</v>
      </c>
      <c r="G1913" s="178">
        <f>VLOOKUP('LP Model'!F1913,DATA!$A$5:$C$3656,3,FALSE)</f>
        <v>360</v>
      </c>
      <c r="H1913" s="35">
        <v>1</v>
      </c>
      <c r="N1913" s="2">
        <v>1</v>
      </c>
      <c r="AL1913" s="36"/>
    </row>
    <row r="1914" spans="3:38" x14ac:dyDescent="0.2">
      <c r="C1914" s="291"/>
      <c r="D1914" s="251"/>
      <c r="E1914" s="140">
        <v>0</v>
      </c>
      <c r="F1914" s="156" t="s">
        <v>5323</v>
      </c>
      <c r="G1914" s="178">
        <f>VLOOKUP('LP Model'!F1914,DATA!$A$5:$C$3656,3,FALSE)</f>
        <v>340</v>
      </c>
      <c r="H1914" s="35">
        <v>1</v>
      </c>
      <c r="N1914" s="2">
        <v>1</v>
      </c>
      <c r="AL1914" s="36"/>
    </row>
    <row r="1915" spans="3:38" x14ac:dyDescent="0.2">
      <c r="C1915" s="291"/>
      <c r="D1915" s="251"/>
      <c r="E1915" s="140">
        <v>0</v>
      </c>
      <c r="F1915" s="156" t="s">
        <v>5325</v>
      </c>
      <c r="G1915" s="178">
        <f>VLOOKUP('LP Model'!F1915,DATA!$A$5:$C$3656,3,FALSE)</f>
        <v>340</v>
      </c>
      <c r="H1915" s="35">
        <v>1</v>
      </c>
      <c r="N1915" s="2">
        <v>1</v>
      </c>
      <c r="AL1915" s="36"/>
    </row>
    <row r="1916" spans="3:38" x14ac:dyDescent="0.2">
      <c r="C1916" s="291"/>
      <c r="D1916" s="251"/>
      <c r="E1916" s="140">
        <v>0</v>
      </c>
      <c r="F1916" s="156" t="s">
        <v>5327</v>
      </c>
      <c r="G1916" s="178">
        <f>VLOOKUP('LP Model'!F1916,DATA!$A$5:$C$3656,3,FALSE)</f>
        <v>510</v>
      </c>
      <c r="H1916" s="35">
        <v>1</v>
      </c>
      <c r="N1916" s="2">
        <v>1</v>
      </c>
      <c r="AL1916" s="36"/>
    </row>
    <row r="1917" spans="3:38" x14ac:dyDescent="0.2">
      <c r="C1917" s="291"/>
      <c r="D1917" s="251"/>
      <c r="E1917" s="140">
        <v>0</v>
      </c>
      <c r="F1917" s="156" t="s">
        <v>5329</v>
      </c>
      <c r="G1917" s="178">
        <f>VLOOKUP('LP Model'!F1917,DATA!$A$5:$C$3656,3,FALSE)</f>
        <v>490</v>
      </c>
      <c r="H1917" s="35">
        <v>1</v>
      </c>
      <c r="N1917" s="2">
        <v>1</v>
      </c>
      <c r="AL1917" s="36"/>
    </row>
    <row r="1918" spans="3:38" x14ac:dyDescent="0.2">
      <c r="C1918" s="291"/>
      <c r="D1918" s="251"/>
      <c r="E1918" s="140">
        <v>0</v>
      </c>
      <c r="F1918" s="156" t="s">
        <v>5331</v>
      </c>
      <c r="G1918" s="178">
        <f>VLOOKUP('LP Model'!F1918,DATA!$A$5:$C$3656,3,FALSE)</f>
        <v>490</v>
      </c>
      <c r="H1918" s="35">
        <v>1</v>
      </c>
      <c r="N1918" s="2">
        <v>1</v>
      </c>
      <c r="AL1918" s="36"/>
    </row>
    <row r="1919" spans="3:38" x14ac:dyDescent="0.2">
      <c r="C1919" s="291"/>
      <c r="D1919" s="251"/>
      <c r="E1919" s="140">
        <v>0</v>
      </c>
      <c r="F1919" s="173" t="s">
        <v>5591</v>
      </c>
      <c r="G1919" s="178">
        <f>VLOOKUP('LP Model'!F1919,DATA!$A$5:$C$3656,3,FALSE)</f>
        <v>600</v>
      </c>
      <c r="H1919" s="35">
        <v>1</v>
      </c>
      <c r="N1919" s="2">
        <v>1</v>
      </c>
      <c r="AL1919" s="36"/>
    </row>
    <row r="1920" spans="3:38" x14ac:dyDescent="0.2">
      <c r="C1920" s="291"/>
      <c r="D1920" s="251"/>
      <c r="E1920" s="140">
        <v>0</v>
      </c>
      <c r="F1920" s="173" t="s">
        <v>5601</v>
      </c>
      <c r="G1920" s="178">
        <f>VLOOKUP('LP Model'!F1920,DATA!$A$5:$C$3656,3,FALSE)</f>
        <v>800</v>
      </c>
      <c r="H1920" s="35">
        <v>1</v>
      </c>
      <c r="N1920" s="2">
        <v>1</v>
      </c>
      <c r="AL1920" s="36"/>
    </row>
    <row r="1921" spans="3:38" x14ac:dyDescent="0.2">
      <c r="C1921" s="291"/>
      <c r="D1921" s="251"/>
      <c r="E1921" s="140">
        <v>0</v>
      </c>
      <c r="F1921" s="173" t="s">
        <v>5638</v>
      </c>
      <c r="G1921" s="178">
        <f>VLOOKUP('LP Model'!F1921,DATA!$A$5:$C$3656,3,FALSE)</f>
        <v>550</v>
      </c>
      <c r="H1921" s="35">
        <v>1</v>
      </c>
      <c r="N1921" s="2">
        <v>1</v>
      </c>
      <c r="AL1921" s="36"/>
    </row>
    <row r="1922" spans="3:38" x14ac:dyDescent="0.2">
      <c r="C1922" s="291"/>
      <c r="D1922" s="251"/>
      <c r="E1922" s="140">
        <v>0</v>
      </c>
      <c r="F1922" s="173" t="s">
        <v>5648</v>
      </c>
      <c r="G1922" s="178">
        <f>VLOOKUP('LP Model'!F1922,DATA!$A$5:$C$3656,3,FALSE)</f>
        <v>750</v>
      </c>
      <c r="H1922" s="35">
        <v>1</v>
      </c>
      <c r="N1922" s="2">
        <v>1</v>
      </c>
      <c r="AL1922" s="36"/>
    </row>
    <row r="1923" spans="3:38" x14ac:dyDescent="0.2">
      <c r="C1923" s="291"/>
      <c r="D1923" s="251"/>
      <c r="E1923" s="140">
        <v>0</v>
      </c>
      <c r="F1923" s="173" t="s">
        <v>5686</v>
      </c>
      <c r="G1923" s="178">
        <f>VLOOKUP('LP Model'!F1923,DATA!$A$5:$C$3656,3,FALSE)</f>
        <v>520</v>
      </c>
      <c r="H1923" s="35">
        <v>1</v>
      </c>
      <c r="N1923" s="2">
        <v>1</v>
      </c>
      <c r="AL1923" s="36"/>
    </row>
    <row r="1924" spans="3:38" x14ac:dyDescent="0.2">
      <c r="C1924" s="291"/>
      <c r="D1924" s="251"/>
      <c r="E1924" s="140">
        <v>0</v>
      </c>
      <c r="F1924" s="173" t="s">
        <v>5696</v>
      </c>
      <c r="G1924" s="178">
        <f>VLOOKUP('LP Model'!F1924,DATA!$A$5:$C$3656,3,FALSE)</f>
        <v>720</v>
      </c>
      <c r="H1924" s="35">
        <v>1</v>
      </c>
      <c r="N1924" s="2">
        <v>1</v>
      </c>
      <c r="AL1924" s="36"/>
    </row>
    <row r="1925" spans="3:38" x14ac:dyDescent="0.2">
      <c r="C1925" s="291"/>
      <c r="D1925" s="251"/>
      <c r="E1925" s="140">
        <v>0</v>
      </c>
      <c r="F1925" s="173" t="s">
        <v>5733</v>
      </c>
      <c r="G1925" s="178">
        <f>VLOOKUP('LP Model'!F1925,DATA!$A$5:$C$3656,3,FALSE)</f>
        <v>640</v>
      </c>
      <c r="H1925" s="35">
        <v>1</v>
      </c>
      <c r="N1925" s="2">
        <v>1</v>
      </c>
      <c r="AL1925" s="36"/>
    </row>
    <row r="1926" spans="3:38" x14ac:dyDescent="0.2">
      <c r="C1926" s="291"/>
      <c r="D1926" s="251"/>
      <c r="E1926" s="140">
        <v>0</v>
      </c>
      <c r="F1926" s="173" t="s">
        <v>5743</v>
      </c>
      <c r="G1926" s="178">
        <f>VLOOKUP('LP Model'!F1926,DATA!$A$5:$C$3656,3,FALSE)</f>
        <v>840</v>
      </c>
      <c r="H1926" s="35">
        <v>1</v>
      </c>
      <c r="N1926" s="2">
        <v>1</v>
      </c>
      <c r="AL1926" s="36"/>
    </row>
    <row r="1927" spans="3:38" x14ac:dyDescent="0.2">
      <c r="C1927" s="291"/>
      <c r="D1927" s="251"/>
      <c r="E1927" s="140">
        <v>0</v>
      </c>
      <c r="F1927" s="173" t="s">
        <v>5757</v>
      </c>
      <c r="G1927" s="178">
        <f>VLOOKUP('LP Model'!F1927,DATA!$A$5:$C$3656,3,FALSE)</f>
        <v>570</v>
      </c>
      <c r="H1927" s="35">
        <v>1</v>
      </c>
      <c r="N1927" s="2">
        <v>1</v>
      </c>
      <c r="AL1927" s="36"/>
    </row>
    <row r="1928" spans="3:38" x14ac:dyDescent="0.2">
      <c r="C1928" s="291"/>
      <c r="D1928" s="251"/>
      <c r="E1928" s="140">
        <v>0</v>
      </c>
      <c r="F1928" s="173" t="s">
        <v>5774</v>
      </c>
      <c r="G1928" s="178">
        <f>VLOOKUP('LP Model'!F1928,DATA!$A$5:$C$3656,3,FALSE)</f>
        <v>540</v>
      </c>
      <c r="H1928" s="35">
        <v>1</v>
      </c>
      <c r="N1928" s="2">
        <v>1</v>
      </c>
      <c r="AL1928" s="36"/>
    </row>
    <row r="1929" spans="3:38" x14ac:dyDescent="0.2">
      <c r="C1929" s="291"/>
      <c r="D1929" s="251"/>
      <c r="E1929" s="140">
        <v>0</v>
      </c>
      <c r="F1929" s="156" t="s">
        <v>5791</v>
      </c>
      <c r="G1929" s="178">
        <f>VLOOKUP('LP Model'!F1929,DATA!$A$5:$C$3656,3,FALSE)</f>
        <v>500</v>
      </c>
      <c r="H1929" s="35">
        <v>1</v>
      </c>
      <c r="N1929" s="2">
        <v>1</v>
      </c>
      <c r="AL1929" s="36"/>
    </row>
    <row r="1930" spans="3:38" x14ac:dyDescent="0.2">
      <c r="C1930" s="291"/>
      <c r="D1930" s="251"/>
      <c r="E1930" s="140">
        <v>0</v>
      </c>
      <c r="F1930" s="156" t="s">
        <v>5809</v>
      </c>
      <c r="G1930" s="178">
        <f>VLOOKUP('LP Model'!F1930,DATA!$A$5:$C$3656,3,FALSE)</f>
        <v>600</v>
      </c>
      <c r="H1930" s="35">
        <v>1</v>
      </c>
      <c r="N1930" s="2">
        <v>1</v>
      </c>
      <c r="AL1930" s="36"/>
    </row>
    <row r="1931" spans="3:38" x14ac:dyDescent="0.2">
      <c r="C1931" s="291"/>
      <c r="D1931" s="251"/>
      <c r="E1931" s="140">
        <v>0</v>
      </c>
      <c r="F1931" s="156" t="s">
        <v>5826</v>
      </c>
      <c r="G1931" s="178">
        <f>VLOOKUP('LP Model'!F1931,DATA!$A$5:$C$3656,3,FALSE)</f>
        <v>630</v>
      </c>
      <c r="H1931" s="35">
        <v>1</v>
      </c>
      <c r="N1931" s="2">
        <v>1</v>
      </c>
      <c r="AL1931" s="36"/>
    </row>
    <row r="1932" spans="3:38" x14ac:dyDescent="0.2">
      <c r="C1932" s="291"/>
      <c r="D1932" s="251"/>
      <c r="E1932" s="140">
        <v>0</v>
      </c>
      <c r="F1932" s="156" t="s">
        <v>5844</v>
      </c>
      <c r="G1932" s="178">
        <f>VLOOKUP('LP Model'!F1932,DATA!$A$5:$C$3656,3,FALSE)</f>
        <v>610</v>
      </c>
      <c r="H1932" s="35">
        <v>1</v>
      </c>
      <c r="N1932" s="2">
        <v>1</v>
      </c>
      <c r="AL1932" s="36"/>
    </row>
    <row r="1933" spans="3:38" x14ac:dyDescent="0.2">
      <c r="C1933" s="291"/>
      <c r="D1933" s="251"/>
      <c r="E1933" s="140">
        <v>0</v>
      </c>
      <c r="F1933" s="156" t="s">
        <v>5862</v>
      </c>
      <c r="G1933" s="178">
        <f>VLOOKUP('LP Model'!F1933,DATA!$A$5:$C$3656,3,FALSE)</f>
        <v>710</v>
      </c>
      <c r="H1933" s="35">
        <v>1</v>
      </c>
      <c r="N1933" s="2">
        <v>1</v>
      </c>
      <c r="AL1933" s="36"/>
    </row>
    <row r="1934" spans="3:38" ht="17" thickBot="1" x14ac:dyDescent="0.25">
      <c r="C1934" s="291"/>
      <c r="D1934" s="252"/>
      <c r="E1934" s="140">
        <v>0</v>
      </c>
      <c r="F1934" s="156" t="s">
        <v>5880</v>
      </c>
      <c r="G1934" s="178">
        <f>VLOOKUP('LP Model'!F1934,DATA!$A$5:$C$3656,3,FALSE)</f>
        <v>550</v>
      </c>
      <c r="H1934" s="35">
        <v>1</v>
      </c>
      <c r="N1934" s="2">
        <v>1</v>
      </c>
      <c r="AL1934" s="36"/>
    </row>
    <row r="1935" spans="3:38" x14ac:dyDescent="0.2">
      <c r="C1935" s="291"/>
      <c r="D1935" s="259" t="s">
        <v>7280</v>
      </c>
      <c r="E1935" s="140">
        <v>0</v>
      </c>
      <c r="F1935" s="174" t="s">
        <v>4981</v>
      </c>
      <c r="G1935" s="178">
        <f>VLOOKUP('LP Model'!F1935,DATA!$A$5:$C$3656,3,FALSE)</f>
        <v>360</v>
      </c>
      <c r="H1935" s="35">
        <v>1</v>
      </c>
      <c r="O1935" s="2">
        <v>1</v>
      </c>
      <c r="AL1935" s="36"/>
    </row>
    <row r="1936" spans="3:38" x14ac:dyDescent="0.2">
      <c r="C1936" s="291"/>
      <c r="D1936" s="260"/>
      <c r="E1936" s="140">
        <v>0</v>
      </c>
      <c r="F1936" s="174" t="s">
        <v>4983</v>
      </c>
      <c r="G1936" s="178">
        <f>VLOOKUP('LP Model'!F1936,DATA!$A$5:$C$3656,3,FALSE)</f>
        <v>360</v>
      </c>
      <c r="H1936" s="35">
        <v>1</v>
      </c>
      <c r="O1936" s="2">
        <v>1</v>
      </c>
      <c r="AL1936" s="36"/>
    </row>
    <row r="1937" spans="3:38" x14ac:dyDescent="0.2">
      <c r="C1937" s="291"/>
      <c r="D1937" s="260"/>
      <c r="E1937" s="140">
        <v>0</v>
      </c>
      <c r="F1937" s="174" t="s">
        <v>4985</v>
      </c>
      <c r="G1937" s="178">
        <f>VLOOKUP('LP Model'!F1937,DATA!$A$5:$C$3656,3,FALSE)</f>
        <v>410</v>
      </c>
      <c r="H1937" s="35">
        <v>1</v>
      </c>
      <c r="O1937" s="2">
        <v>1</v>
      </c>
      <c r="AL1937" s="36"/>
    </row>
    <row r="1938" spans="3:38" x14ac:dyDescent="0.2">
      <c r="C1938" s="291"/>
      <c r="D1938" s="260"/>
      <c r="E1938" s="140">
        <v>0</v>
      </c>
      <c r="F1938" s="174" t="s">
        <v>4987</v>
      </c>
      <c r="G1938" s="178">
        <f>VLOOKUP('LP Model'!F1938,DATA!$A$5:$C$3656,3,FALSE)</f>
        <v>410</v>
      </c>
      <c r="H1938" s="35">
        <v>1</v>
      </c>
      <c r="O1938" s="2">
        <v>1</v>
      </c>
      <c r="AL1938" s="36"/>
    </row>
    <row r="1939" spans="3:38" x14ac:dyDescent="0.2">
      <c r="C1939" s="291"/>
      <c r="D1939" s="260"/>
      <c r="E1939" s="140">
        <v>0</v>
      </c>
      <c r="F1939" s="174" t="s">
        <v>4989</v>
      </c>
      <c r="G1939" s="178">
        <f>VLOOKUP('LP Model'!F1939,DATA!$A$5:$C$3656,3,FALSE)</f>
        <v>460</v>
      </c>
      <c r="H1939" s="35">
        <v>1</v>
      </c>
      <c r="O1939" s="2">
        <v>1</v>
      </c>
      <c r="AL1939" s="36"/>
    </row>
    <row r="1940" spans="3:38" x14ac:dyDescent="0.2">
      <c r="C1940" s="291"/>
      <c r="D1940" s="260"/>
      <c r="E1940" s="140">
        <v>0</v>
      </c>
      <c r="F1940" s="174" t="s">
        <v>4991</v>
      </c>
      <c r="G1940" s="178">
        <f>VLOOKUP('LP Model'!F1940,DATA!$A$5:$C$3656,3,FALSE)</f>
        <v>460</v>
      </c>
      <c r="H1940" s="35">
        <v>1</v>
      </c>
      <c r="O1940" s="2">
        <v>1</v>
      </c>
      <c r="AL1940" s="36"/>
    </row>
    <row r="1941" spans="3:38" x14ac:dyDescent="0.2">
      <c r="C1941" s="291"/>
      <c r="D1941" s="260"/>
      <c r="E1941" s="140">
        <v>0</v>
      </c>
      <c r="F1941" s="174" t="s">
        <v>4993</v>
      </c>
      <c r="G1941" s="178">
        <f>VLOOKUP('LP Model'!F1941,DATA!$A$5:$C$3656,3,FALSE)</f>
        <v>460</v>
      </c>
      <c r="H1941" s="35">
        <v>1</v>
      </c>
      <c r="O1941" s="2">
        <v>1</v>
      </c>
      <c r="AL1941" s="36"/>
    </row>
    <row r="1942" spans="3:38" x14ac:dyDescent="0.2">
      <c r="C1942" s="291"/>
      <c r="D1942" s="260"/>
      <c r="E1942" s="140">
        <v>0</v>
      </c>
      <c r="F1942" s="174" t="s">
        <v>4995</v>
      </c>
      <c r="G1942" s="178">
        <f>VLOOKUP('LP Model'!F1942,DATA!$A$5:$C$3656,3,FALSE)</f>
        <v>460</v>
      </c>
      <c r="H1942" s="35">
        <v>1</v>
      </c>
      <c r="O1942" s="2">
        <v>1</v>
      </c>
      <c r="AL1942" s="36"/>
    </row>
    <row r="1943" spans="3:38" x14ac:dyDescent="0.2">
      <c r="C1943" s="291"/>
      <c r="D1943" s="260"/>
      <c r="E1943" s="140">
        <v>0</v>
      </c>
      <c r="F1943" s="174" t="s">
        <v>4997</v>
      </c>
      <c r="G1943" s="178">
        <f>VLOOKUP('LP Model'!F1943,DATA!$A$5:$C$3656,3,FALSE)</f>
        <v>460</v>
      </c>
      <c r="H1943" s="35">
        <v>1</v>
      </c>
      <c r="O1943" s="2">
        <v>1</v>
      </c>
      <c r="AL1943" s="36"/>
    </row>
    <row r="1944" spans="3:38" x14ac:dyDescent="0.2">
      <c r="C1944" s="291"/>
      <c r="D1944" s="260"/>
      <c r="E1944" s="140">
        <v>0</v>
      </c>
      <c r="F1944" s="174" t="s">
        <v>4999</v>
      </c>
      <c r="G1944" s="178">
        <f>VLOOKUP('LP Model'!F1944,DATA!$A$5:$C$3656,3,FALSE)</f>
        <v>460</v>
      </c>
      <c r="H1944" s="35">
        <v>1</v>
      </c>
      <c r="O1944" s="2">
        <v>1</v>
      </c>
      <c r="AL1944" s="36"/>
    </row>
    <row r="1945" spans="3:38" x14ac:dyDescent="0.2">
      <c r="C1945" s="291"/>
      <c r="D1945" s="260"/>
      <c r="E1945" s="140">
        <v>0</v>
      </c>
      <c r="F1945" s="174" t="s">
        <v>5001</v>
      </c>
      <c r="G1945" s="178">
        <f>VLOOKUP('LP Model'!F1945,DATA!$A$5:$C$3656,3,FALSE)</f>
        <v>310</v>
      </c>
      <c r="H1945" s="35">
        <v>1</v>
      </c>
      <c r="O1945" s="2">
        <v>1</v>
      </c>
      <c r="AL1945" s="36"/>
    </row>
    <row r="1946" spans="3:38" x14ac:dyDescent="0.2">
      <c r="C1946" s="291"/>
      <c r="D1946" s="260"/>
      <c r="E1946" s="140">
        <v>0</v>
      </c>
      <c r="F1946" s="174" t="s">
        <v>5003</v>
      </c>
      <c r="G1946" s="178">
        <f>VLOOKUP('LP Model'!F1946,DATA!$A$5:$C$3656,3,FALSE)</f>
        <v>310</v>
      </c>
      <c r="H1946" s="35">
        <v>1</v>
      </c>
      <c r="O1946" s="2">
        <v>1</v>
      </c>
      <c r="AL1946" s="36"/>
    </row>
    <row r="1947" spans="3:38" x14ac:dyDescent="0.2">
      <c r="C1947" s="291"/>
      <c r="D1947" s="260"/>
      <c r="E1947" s="140">
        <v>0</v>
      </c>
      <c r="F1947" s="174" t="s">
        <v>5005</v>
      </c>
      <c r="G1947" s="178">
        <f>VLOOKUP('LP Model'!F1947,DATA!$A$5:$C$3656,3,FALSE)</f>
        <v>450</v>
      </c>
      <c r="H1947" s="35">
        <v>1</v>
      </c>
      <c r="O1947" s="2">
        <v>1</v>
      </c>
      <c r="AL1947" s="36"/>
    </row>
    <row r="1948" spans="3:38" x14ac:dyDescent="0.2">
      <c r="C1948" s="291"/>
      <c r="D1948" s="260"/>
      <c r="E1948" s="140">
        <v>0</v>
      </c>
      <c r="F1948" s="174" t="s">
        <v>5007</v>
      </c>
      <c r="G1948" s="178">
        <f>VLOOKUP('LP Model'!F1948,DATA!$A$5:$C$3656,3,FALSE)</f>
        <v>450</v>
      </c>
      <c r="H1948" s="35">
        <v>1</v>
      </c>
      <c r="O1948" s="2">
        <v>1</v>
      </c>
      <c r="AL1948" s="36"/>
    </row>
    <row r="1949" spans="3:38" x14ac:dyDescent="0.2">
      <c r="C1949" s="291"/>
      <c r="D1949" s="260"/>
      <c r="E1949" s="140">
        <v>0</v>
      </c>
      <c r="F1949" s="174" t="s">
        <v>5017</v>
      </c>
      <c r="G1949" s="178">
        <f>VLOOKUP('LP Model'!F1949,DATA!$A$5:$C$3656,3,FALSE)</f>
        <v>780</v>
      </c>
      <c r="H1949" s="35">
        <v>1</v>
      </c>
      <c r="O1949" s="2">
        <v>1</v>
      </c>
      <c r="AL1949" s="36"/>
    </row>
    <row r="1950" spans="3:38" x14ac:dyDescent="0.2">
      <c r="C1950" s="291"/>
      <c r="D1950" s="260"/>
      <c r="E1950" s="140">
        <v>0</v>
      </c>
      <c r="F1950" s="174" t="s">
        <v>5019</v>
      </c>
      <c r="G1950" s="178">
        <f>VLOOKUP('LP Model'!F1950,DATA!$A$5:$C$3656,3,FALSE)</f>
        <v>780</v>
      </c>
      <c r="H1950" s="35">
        <v>1</v>
      </c>
      <c r="O1950" s="2">
        <v>1</v>
      </c>
      <c r="AL1950" s="36"/>
    </row>
    <row r="1951" spans="3:38" x14ac:dyDescent="0.2">
      <c r="C1951" s="291"/>
      <c r="D1951" s="260"/>
      <c r="E1951" s="140">
        <v>0</v>
      </c>
      <c r="F1951" s="175" t="s">
        <v>5383</v>
      </c>
      <c r="G1951" s="178">
        <f>VLOOKUP('LP Model'!F1951,DATA!$A$5:$C$3656,3,FALSE)</f>
        <v>250</v>
      </c>
      <c r="H1951" s="35">
        <v>1</v>
      </c>
      <c r="O1951" s="2">
        <v>1</v>
      </c>
      <c r="AL1951" s="36"/>
    </row>
    <row r="1952" spans="3:38" x14ac:dyDescent="0.2">
      <c r="C1952" s="291"/>
      <c r="D1952" s="260"/>
      <c r="E1952" s="140">
        <v>0</v>
      </c>
      <c r="F1952" s="175" t="s">
        <v>5407</v>
      </c>
      <c r="G1952" s="178">
        <f>VLOOKUP('LP Model'!F1952,DATA!$A$5:$C$3656,3,FALSE)</f>
        <v>280</v>
      </c>
      <c r="H1952" s="35">
        <v>1</v>
      </c>
      <c r="O1952" s="2">
        <v>1</v>
      </c>
      <c r="AL1952" s="36"/>
    </row>
    <row r="1953" spans="3:38" x14ac:dyDescent="0.2">
      <c r="C1953" s="291"/>
      <c r="D1953" s="260"/>
      <c r="E1953" s="140">
        <v>0</v>
      </c>
      <c r="F1953" s="175" t="s">
        <v>5431</v>
      </c>
      <c r="G1953" s="178">
        <f>VLOOKUP('LP Model'!F1953,DATA!$A$5:$C$3656,3,FALSE)</f>
        <v>240</v>
      </c>
      <c r="H1953" s="35">
        <v>1</v>
      </c>
      <c r="O1953" s="2">
        <v>1</v>
      </c>
      <c r="AL1953" s="36"/>
    </row>
    <row r="1954" spans="3:38" x14ac:dyDescent="0.2">
      <c r="C1954" s="291"/>
      <c r="D1954" s="260"/>
      <c r="E1954" s="140">
        <v>0</v>
      </c>
      <c r="F1954" s="175" t="s">
        <v>5455</v>
      </c>
      <c r="G1954" s="178">
        <f>VLOOKUP('LP Model'!F1954,DATA!$A$5:$C$3656,3,FALSE)</f>
        <v>200</v>
      </c>
      <c r="H1954" s="35">
        <v>1</v>
      </c>
      <c r="O1954" s="2">
        <v>1</v>
      </c>
      <c r="AL1954" s="36"/>
    </row>
    <row r="1955" spans="3:38" x14ac:dyDescent="0.2">
      <c r="C1955" s="291"/>
      <c r="D1955" s="260"/>
      <c r="E1955" s="140">
        <v>0</v>
      </c>
      <c r="F1955" s="175" t="s">
        <v>5479</v>
      </c>
      <c r="G1955" s="178">
        <f>VLOOKUP('LP Model'!F1955,DATA!$A$5:$C$3656,3,FALSE)</f>
        <v>250</v>
      </c>
      <c r="H1955" s="35">
        <v>1</v>
      </c>
      <c r="O1955" s="2">
        <v>1</v>
      </c>
      <c r="AL1955" s="36"/>
    </row>
    <row r="1956" spans="3:38" x14ac:dyDescent="0.2">
      <c r="C1956" s="291"/>
      <c r="D1956" s="260"/>
      <c r="E1956" s="140">
        <v>0</v>
      </c>
      <c r="F1956" s="175" t="s">
        <v>5503</v>
      </c>
      <c r="G1956" s="178">
        <f>VLOOKUP('LP Model'!F1956,DATA!$A$5:$C$3656,3,FALSE)</f>
        <v>230</v>
      </c>
      <c r="H1956" s="35">
        <v>1</v>
      </c>
      <c r="O1956" s="2">
        <v>1</v>
      </c>
      <c r="AL1956" s="36"/>
    </row>
    <row r="1957" spans="3:38" x14ac:dyDescent="0.2">
      <c r="C1957" s="291"/>
      <c r="D1957" s="260"/>
      <c r="E1957" s="140">
        <v>0</v>
      </c>
      <c r="F1957" s="175" t="s">
        <v>5527</v>
      </c>
      <c r="G1957" s="178">
        <f>VLOOKUP('LP Model'!F1957,DATA!$A$5:$C$3656,3,FALSE)</f>
        <v>250</v>
      </c>
      <c r="H1957" s="35">
        <v>1</v>
      </c>
      <c r="O1957" s="2">
        <v>1</v>
      </c>
      <c r="AL1957" s="36"/>
    </row>
    <row r="1958" spans="3:38" x14ac:dyDescent="0.2">
      <c r="C1958" s="291"/>
      <c r="D1958" s="260"/>
      <c r="E1958" s="140">
        <v>0</v>
      </c>
      <c r="F1958" s="175" t="s">
        <v>5551</v>
      </c>
      <c r="G1958" s="178">
        <f>VLOOKUP('LP Model'!F1958,DATA!$A$5:$C$3656,3,FALSE)</f>
        <v>280</v>
      </c>
      <c r="H1958" s="35">
        <v>1</v>
      </c>
      <c r="O1958" s="2">
        <v>1</v>
      </c>
      <c r="AL1958" s="36"/>
    </row>
    <row r="1959" spans="3:38" x14ac:dyDescent="0.2">
      <c r="C1959" s="291"/>
      <c r="D1959" s="260"/>
      <c r="E1959" s="140">
        <v>1</v>
      </c>
      <c r="F1959" s="175" t="s">
        <v>5597</v>
      </c>
      <c r="G1959" s="178">
        <f>VLOOKUP('LP Model'!F1959,DATA!$A$5:$C$3656,3,FALSE)</f>
        <v>650</v>
      </c>
      <c r="H1959" s="35">
        <v>1</v>
      </c>
      <c r="O1959" s="2">
        <v>1</v>
      </c>
      <c r="AL1959" s="36"/>
    </row>
    <row r="1960" spans="3:38" x14ac:dyDescent="0.2">
      <c r="C1960" s="291"/>
      <c r="D1960" s="260"/>
      <c r="E1960" s="140">
        <v>0</v>
      </c>
      <c r="F1960" s="175" t="s">
        <v>5644</v>
      </c>
      <c r="G1960" s="178">
        <f>VLOOKUP('LP Model'!F1960,DATA!$A$5:$C$3656,3,FALSE)</f>
        <v>600</v>
      </c>
      <c r="H1960" s="35">
        <v>1</v>
      </c>
      <c r="O1960" s="2">
        <v>1</v>
      </c>
      <c r="AL1960" s="36"/>
    </row>
    <row r="1961" spans="3:38" x14ac:dyDescent="0.2">
      <c r="C1961" s="291"/>
      <c r="D1961" s="260"/>
      <c r="E1961" s="140">
        <v>0</v>
      </c>
      <c r="F1961" s="175" t="s">
        <v>5692</v>
      </c>
      <c r="G1961" s="178">
        <f>VLOOKUP('LP Model'!F1961,DATA!$A$5:$C$3656,3,FALSE)</f>
        <v>570</v>
      </c>
      <c r="H1961" s="35">
        <v>1</v>
      </c>
      <c r="O1961" s="2">
        <v>1</v>
      </c>
      <c r="AL1961" s="36"/>
    </row>
    <row r="1962" spans="3:38" ht="17" thickBot="1" x14ac:dyDescent="0.25">
      <c r="C1962" s="291"/>
      <c r="D1962" s="261"/>
      <c r="E1962" s="140">
        <v>0</v>
      </c>
      <c r="F1962" s="175" t="s">
        <v>5739</v>
      </c>
      <c r="G1962" s="178">
        <f>VLOOKUP('LP Model'!F1962,DATA!$A$5:$C$3656,3,FALSE)</f>
        <v>690</v>
      </c>
      <c r="H1962" s="35">
        <v>1</v>
      </c>
      <c r="O1962" s="2">
        <v>1</v>
      </c>
      <c r="AL1962" s="36"/>
    </row>
    <row r="1963" spans="3:38" x14ac:dyDescent="0.2">
      <c r="C1963" s="291"/>
      <c r="D1963" s="250" t="s">
        <v>7281</v>
      </c>
      <c r="E1963" s="140">
        <v>0</v>
      </c>
      <c r="F1963" s="156" t="s">
        <v>3373</v>
      </c>
      <c r="G1963" s="178">
        <f>VLOOKUP('LP Model'!F1963,DATA!$A$5:$C$3656,3,FALSE)</f>
        <v>600</v>
      </c>
      <c r="H1963" s="35">
        <v>1</v>
      </c>
      <c r="P1963" s="2">
        <v>1</v>
      </c>
      <c r="AL1963" s="36"/>
    </row>
    <row r="1964" spans="3:38" x14ac:dyDescent="0.2">
      <c r="C1964" s="291"/>
      <c r="D1964" s="251"/>
      <c r="E1964" s="140">
        <v>0</v>
      </c>
      <c r="F1964" s="156" t="s">
        <v>3374</v>
      </c>
      <c r="G1964" s="178">
        <f>VLOOKUP('LP Model'!F1964,DATA!$A$5:$C$3656,3,FALSE)</f>
        <v>560</v>
      </c>
      <c r="H1964" s="35">
        <v>1</v>
      </c>
      <c r="P1964" s="2">
        <v>1</v>
      </c>
      <c r="AL1964" s="36"/>
    </row>
    <row r="1965" spans="3:38" x14ac:dyDescent="0.2">
      <c r="C1965" s="291"/>
      <c r="D1965" s="251"/>
      <c r="E1965" s="140">
        <v>0</v>
      </c>
      <c r="F1965" s="156" t="s">
        <v>3375</v>
      </c>
      <c r="G1965" s="178">
        <f>VLOOKUP('LP Model'!F1965,DATA!$A$5:$C$3656,3,FALSE)</f>
        <v>550</v>
      </c>
      <c r="H1965" s="35">
        <v>1</v>
      </c>
      <c r="P1965" s="2">
        <v>1</v>
      </c>
      <c r="AL1965" s="36"/>
    </row>
    <row r="1966" spans="3:38" x14ac:dyDescent="0.2">
      <c r="C1966" s="291"/>
      <c r="D1966" s="251"/>
      <c r="E1966" s="140">
        <v>0</v>
      </c>
      <c r="F1966" s="156" t="s">
        <v>3376</v>
      </c>
      <c r="G1966" s="178">
        <f>VLOOKUP('LP Model'!F1966,DATA!$A$5:$C$3656,3,FALSE)</f>
        <v>700</v>
      </c>
      <c r="H1966" s="35">
        <v>1</v>
      </c>
      <c r="P1966" s="2">
        <v>1</v>
      </c>
      <c r="AL1966" s="36"/>
    </row>
    <row r="1967" spans="3:38" x14ac:dyDescent="0.2">
      <c r="C1967" s="291"/>
      <c r="D1967" s="251"/>
      <c r="E1967" s="140">
        <v>0</v>
      </c>
      <c r="F1967" s="156" t="s">
        <v>3377</v>
      </c>
      <c r="G1967" s="178">
        <f>VLOOKUP('LP Model'!F1967,DATA!$A$5:$C$3656,3,FALSE)</f>
        <v>800</v>
      </c>
      <c r="H1967" s="35">
        <v>1</v>
      </c>
      <c r="P1967" s="2">
        <v>1</v>
      </c>
      <c r="AL1967" s="36"/>
    </row>
    <row r="1968" spans="3:38" x14ac:dyDescent="0.2">
      <c r="C1968" s="291"/>
      <c r="D1968" s="251"/>
      <c r="E1968" s="140">
        <v>0</v>
      </c>
      <c r="F1968" s="156" t="s">
        <v>3378</v>
      </c>
      <c r="G1968" s="178">
        <f>VLOOKUP('LP Model'!F1968,DATA!$A$5:$C$3656,3,FALSE)</f>
        <v>850</v>
      </c>
      <c r="H1968" s="35">
        <v>1</v>
      </c>
      <c r="P1968" s="2">
        <v>1</v>
      </c>
      <c r="AL1968" s="36"/>
    </row>
    <row r="1969" spans="3:38" x14ac:dyDescent="0.2">
      <c r="C1969" s="291"/>
      <c r="D1969" s="251"/>
      <c r="E1969" s="140">
        <v>0</v>
      </c>
      <c r="F1969" s="156" t="s">
        <v>3379</v>
      </c>
      <c r="G1969" s="178">
        <f>VLOOKUP('LP Model'!F1969,DATA!$A$5:$C$3656,3,FALSE)</f>
        <v>570</v>
      </c>
      <c r="H1969" s="35">
        <v>1</v>
      </c>
      <c r="P1969" s="2">
        <v>1</v>
      </c>
      <c r="AL1969" s="36"/>
    </row>
    <row r="1970" spans="3:38" x14ac:dyDescent="0.2">
      <c r="C1970" s="291"/>
      <c r="D1970" s="251"/>
      <c r="E1970" s="140">
        <v>0</v>
      </c>
      <c r="F1970" s="156" t="s">
        <v>3380</v>
      </c>
      <c r="G1970" s="178">
        <f>VLOOKUP('LP Model'!F1970,DATA!$A$5:$C$3656,3,FALSE)</f>
        <v>590</v>
      </c>
      <c r="H1970" s="35">
        <v>1</v>
      </c>
      <c r="P1970" s="2">
        <v>1</v>
      </c>
      <c r="AL1970" s="36"/>
    </row>
    <row r="1971" spans="3:38" x14ac:dyDescent="0.2">
      <c r="C1971" s="291"/>
      <c r="D1971" s="251"/>
      <c r="E1971" s="140">
        <v>0</v>
      </c>
      <c r="F1971" s="156" t="s">
        <v>3381</v>
      </c>
      <c r="G1971" s="178">
        <f>VLOOKUP('LP Model'!F1971,DATA!$A$5:$C$3656,3,FALSE)</f>
        <v>640</v>
      </c>
      <c r="H1971" s="35">
        <v>1</v>
      </c>
      <c r="P1971" s="2">
        <v>1</v>
      </c>
      <c r="AL1971" s="36"/>
    </row>
    <row r="1972" spans="3:38" x14ac:dyDescent="0.2">
      <c r="C1972" s="291"/>
      <c r="D1972" s="251"/>
      <c r="E1972" s="140">
        <v>0</v>
      </c>
      <c r="F1972" s="156" t="s">
        <v>3382</v>
      </c>
      <c r="G1972" s="178">
        <f>VLOOKUP('LP Model'!F1972,DATA!$A$5:$C$3656,3,FALSE)</f>
        <v>670</v>
      </c>
      <c r="H1972" s="35">
        <v>1</v>
      </c>
      <c r="P1972" s="2">
        <v>1</v>
      </c>
      <c r="AL1972" s="36"/>
    </row>
    <row r="1973" spans="3:38" x14ac:dyDescent="0.2">
      <c r="C1973" s="291"/>
      <c r="D1973" s="251"/>
      <c r="E1973" s="140">
        <v>0</v>
      </c>
      <c r="F1973" s="156" t="s">
        <v>3383</v>
      </c>
      <c r="G1973" s="178">
        <f>VLOOKUP('LP Model'!F1973,DATA!$A$5:$C$3656,3,FALSE)</f>
        <v>700</v>
      </c>
      <c r="H1973" s="35">
        <v>1</v>
      </c>
      <c r="P1973" s="2">
        <v>1</v>
      </c>
      <c r="AL1973" s="36"/>
    </row>
    <row r="1974" spans="3:38" x14ac:dyDescent="0.2">
      <c r="C1974" s="291"/>
      <c r="D1974" s="251"/>
      <c r="E1974" s="140">
        <v>0</v>
      </c>
      <c r="F1974" s="156" t="s">
        <v>3384</v>
      </c>
      <c r="G1974" s="178">
        <f>VLOOKUP('LP Model'!F1974,DATA!$A$5:$C$3656,3,FALSE)</f>
        <v>850</v>
      </c>
      <c r="H1974" s="35">
        <v>1</v>
      </c>
      <c r="P1974" s="2">
        <v>1</v>
      </c>
      <c r="AL1974" s="36"/>
    </row>
    <row r="1975" spans="3:38" x14ac:dyDescent="0.2">
      <c r="C1975" s="291"/>
      <c r="D1975" s="251"/>
      <c r="E1975" s="140">
        <v>0</v>
      </c>
      <c r="F1975" s="156" t="s">
        <v>3385</v>
      </c>
      <c r="G1975" s="178">
        <f>VLOOKUP('LP Model'!F1975,DATA!$A$5:$C$3656,3,FALSE)</f>
        <v>640</v>
      </c>
      <c r="H1975" s="35">
        <v>1</v>
      </c>
      <c r="P1975" s="2">
        <v>1</v>
      </c>
      <c r="AL1975" s="36"/>
    </row>
    <row r="1976" spans="3:38" x14ac:dyDescent="0.2">
      <c r="C1976" s="291"/>
      <c r="D1976" s="251"/>
      <c r="E1976" s="140">
        <v>0</v>
      </c>
      <c r="F1976" s="156" t="s">
        <v>3386</v>
      </c>
      <c r="G1976" s="178">
        <f>VLOOKUP('LP Model'!F1976,DATA!$A$5:$C$3656,3,FALSE)</f>
        <v>670</v>
      </c>
      <c r="H1976" s="35">
        <v>1</v>
      </c>
      <c r="P1976" s="2">
        <v>1</v>
      </c>
      <c r="AL1976" s="36"/>
    </row>
    <row r="1977" spans="3:38" x14ac:dyDescent="0.2">
      <c r="C1977" s="291"/>
      <c r="D1977" s="251"/>
      <c r="E1977" s="140">
        <v>0</v>
      </c>
      <c r="F1977" s="156" t="s">
        <v>3387</v>
      </c>
      <c r="G1977" s="178">
        <f>VLOOKUP('LP Model'!F1977,DATA!$A$5:$C$3656,3,FALSE)</f>
        <v>700</v>
      </c>
      <c r="H1977" s="35">
        <v>1</v>
      </c>
      <c r="P1977" s="2">
        <v>1</v>
      </c>
      <c r="AL1977" s="36"/>
    </row>
    <row r="1978" spans="3:38" x14ac:dyDescent="0.2">
      <c r="C1978" s="291"/>
      <c r="D1978" s="251"/>
      <c r="E1978" s="140">
        <v>0</v>
      </c>
      <c r="F1978" s="156" t="s">
        <v>3388</v>
      </c>
      <c r="G1978" s="178">
        <f>VLOOKUP('LP Model'!F1978,DATA!$A$5:$C$3656,3,FALSE)</f>
        <v>900</v>
      </c>
      <c r="H1978" s="35">
        <v>1</v>
      </c>
      <c r="P1978" s="2">
        <v>1</v>
      </c>
      <c r="AL1978" s="36"/>
    </row>
    <row r="1979" spans="3:38" x14ac:dyDescent="0.2">
      <c r="C1979" s="291"/>
      <c r="D1979" s="251"/>
      <c r="E1979" s="140">
        <v>0</v>
      </c>
      <c r="F1979" s="156" t="s">
        <v>3389</v>
      </c>
      <c r="G1979" s="178">
        <f>VLOOKUP('LP Model'!F1979,DATA!$A$5:$C$3656,3,FALSE)</f>
        <v>770</v>
      </c>
      <c r="H1979" s="35">
        <v>1</v>
      </c>
      <c r="P1979" s="2">
        <v>1</v>
      </c>
      <c r="AL1979" s="36"/>
    </row>
    <row r="1980" spans="3:38" x14ac:dyDescent="0.2">
      <c r="C1980" s="291"/>
      <c r="D1980" s="251"/>
      <c r="E1980" s="140">
        <v>0</v>
      </c>
      <c r="F1980" s="156" t="s">
        <v>3390</v>
      </c>
      <c r="G1980" s="178">
        <f>VLOOKUP('LP Model'!F1980,DATA!$A$5:$C$3656,3,FALSE)</f>
        <v>820</v>
      </c>
      <c r="H1980" s="35">
        <v>1</v>
      </c>
      <c r="P1980" s="2">
        <v>1</v>
      </c>
      <c r="AL1980" s="36"/>
    </row>
    <row r="1981" spans="3:38" x14ac:dyDescent="0.2">
      <c r="C1981" s="291"/>
      <c r="D1981" s="251"/>
      <c r="E1981" s="140">
        <v>0</v>
      </c>
      <c r="F1981" s="156" t="s">
        <v>3391</v>
      </c>
      <c r="G1981" s="178">
        <f>VLOOKUP('LP Model'!F1981,DATA!$A$5:$C$3656,3,FALSE)</f>
        <v>780</v>
      </c>
      <c r="H1981" s="35">
        <v>1</v>
      </c>
      <c r="P1981" s="2">
        <v>1</v>
      </c>
      <c r="AL1981" s="36"/>
    </row>
    <row r="1982" spans="3:38" x14ac:dyDescent="0.2">
      <c r="C1982" s="291"/>
      <c r="D1982" s="251"/>
      <c r="E1982" s="140">
        <v>0</v>
      </c>
      <c r="F1982" s="156" t="s">
        <v>3392</v>
      </c>
      <c r="G1982" s="178">
        <f>VLOOKUP('LP Model'!F1982,DATA!$A$5:$C$3656,3,FALSE)</f>
        <v>830</v>
      </c>
      <c r="H1982" s="35">
        <v>1</v>
      </c>
      <c r="P1982" s="2">
        <v>1</v>
      </c>
      <c r="AL1982" s="36"/>
    </row>
    <row r="1983" spans="3:38" x14ac:dyDescent="0.2">
      <c r="C1983" s="291"/>
      <c r="D1983" s="251"/>
      <c r="E1983" s="140">
        <v>0</v>
      </c>
      <c r="F1983" s="156" t="s">
        <v>3393</v>
      </c>
      <c r="G1983" s="178">
        <f>VLOOKUP('LP Model'!F1983,DATA!$A$5:$C$3656,3,FALSE)</f>
        <v>780</v>
      </c>
      <c r="H1983" s="35">
        <v>1</v>
      </c>
      <c r="P1983" s="2">
        <v>1</v>
      </c>
      <c r="AL1983" s="36"/>
    </row>
    <row r="1984" spans="3:38" x14ac:dyDescent="0.2">
      <c r="C1984" s="291"/>
      <c r="D1984" s="251"/>
      <c r="E1984" s="140">
        <v>0</v>
      </c>
      <c r="F1984" s="156" t="s">
        <v>3394</v>
      </c>
      <c r="G1984" s="178">
        <f>VLOOKUP('LP Model'!F1984,DATA!$A$5:$C$3656,3,FALSE)</f>
        <v>830</v>
      </c>
      <c r="H1984" s="35">
        <v>1</v>
      </c>
      <c r="P1984" s="2">
        <v>1</v>
      </c>
      <c r="AL1984" s="36"/>
    </row>
    <row r="1985" spans="3:38" x14ac:dyDescent="0.2">
      <c r="C1985" s="291"/>
      <c r="D1985" s="251"/>
      <c r="E1985" s="140">
        <v>0</v>
      </c>
      <c r="F1985" s="156" t="s">
        <v>3395</v>
      </c>
      <c r="G1985" s="178">
        <f>VLOOKUP('LP Model'!F1985,DATA!$A$5:$C$3656,3,FALSE)</f>
        <v>770</v>
      </c>
      <c r="H1985" s="35">
        <v>1</v>
      </c>
      <c r="P1985" s="2">
        <v>1</v>
      </c>
      <c r="AL1985" s="36"/>
    </row>
    <row r="1986" spans="3:38" x14ac:dyDescent="0.2">
      <c r="C1986" s="291"/>
      <c r="D1986" s="251"/>
      <c r="E1986" s="140">
        <v>0</v>
      </c>
      <c r="F1986" s="156" t="s">
        <v>3396</v>
      </c>
      <c r="G1986" s="178">
        <f>VLOOKUP('LP Model'!F1986,DATA!$A$5:$C$3656,3,FALSE)</f>
        <v>800</v>
      </c>
      <c r="H1986" s="35">
        <v>1</v>
      </c>
      <c r="P1986" s="2">
        <v>1</v>
      </c>
      <c r="AL1986" s="36"/>
    </row>
    <row r="1987" spans="3:38" x14ac:dyDescent="0.2">
      <c r="C1987" s="291"/>
      <c r="D1987" s="251"/>
      <c r="E1987" s="140">
        <v>0</v>
      </c>
      <c r="F1987" s="156" t="s">
        <v>3397</v>
      </c>
      <c r="G1987" s="178">
        <f>VLOOKUP('LP Model'!F1987,DATA!$A$5:$C$3656,3,FALSE)</f>
        <v>650</v>
      </c>
      <c r="H1987" s="35">
        <v>1</v>
      </c>
      <c r="P1987" s="2">
        <v>1</v>
      </c>
      <c r="AL1987" s="36"/>
    </row>
    <row r="1988" spans="3:38" x14ac:dyDescent="0.2">
      <c r="C1988" s="291"/>
      <c r="D1988" s="251"/>
      <c r="E1988" s="140">
        <v>0</v>
      </c>
      <c r="F1988" s="156" t="s">
        <v>3398</v>
      </c>
      <c r="G1988" s="178">
        <f>VLOOKUP('LP Model'!F1988,DATA!$A$5:$C$3656,3,FALSE)</f>
        <v>590</v>
      </c>
      <c r="H1988" s="35">
        <v>1</v>
      </c>
      <c r="P1988" s="2">
        <v>1</v>
      </c>
      <c r="AL1988" s="36"/>
    </row>
    <row r="1989" spans="3:38" x14ac:dyDescent="0.2">
      <c r="C1989" s="291"/>
      <c r="D1989" s="251"/>
      <c r="E1989" s="140">
        <v>0</v>
      </c>
      <c r="F1989" s="156" t="s">
        <v>3399</v>
      </c>
      <c r="G1989" s="178">
        <f>VLOOKUP('LP Model'!F1989,DATA!$A$5:$C$3656,3,FALSE)</f>
        <v>580</v>
      </c>
      <c r="H1989" s="35">
        <v>1</v>
      </c>
      <c r="P1989" s="2">
        <v>1</v>
      </c>
      <c r="AL1989" s="36"/>
    </row>
    <row r="1990" spans="3:38" x14ac:dyDescent="0.2">
      <c r="C1990" s="291"/>
      <c r="D1990" s="251"/>
      <c r="E1990" s="140">
        <v>0</v>
      </c>
      <c r="F1990" s="156" t="s">
        <v>3400</v>
      </c>
      <c r="G1990" s="178">
        <f>VLOOKUP('LP Model'!F1990,DATA!$A$5:$C$3656,3,FALSE)</f>
        <v>730</v>
      </c>
      <c r="H1990" s="35">
        <v>1</v>
      </c>
      <c r="P1990" s="2">
        <v>1</v>
      </c>
      <c r="AL1990" s="36"/>
    </row>
    <row r="1991" spans="3:38" x14ac:dyDescent="0.2">
      <c r="C1991" s="291"/>
      <c r="D1991" s="251"/>
      <c r="E1991" s="140">
        <v>0</v>
      </c>
      <c r="F1991" s="156" t="s">
        <v>3401</v>
      </c>
      <c r="G1991" s="178">
        <f>VLOOKUP('LP Model'!F1991,DATA!$A$5:$C$3656,3,FALSE)</f>
        <v>830</v>
      </c>
      <c r="H1991" s="35">
        <v>1</v>
      </c>
      <c r="P1991" s="2">
        <v>1</v>
      </c>
      <c r="AL1991" s="36"/>
    </row>
    <row r="1992" spans="3:38" x14ac:dyDescent="0.2">
      <c r="C1992" s="291"/>
      <c r="D1992" s="251"/>
      <c r="E1992" s="140">
        <v>0</v>
      </c>
      <c r="F1992" s="156" t="s">
        <v>3402</v>
      </c>
      <c r="G1992" s="178">
        <f>VLOOKUP('LP Model'!F1992,DATA!$A$5:$C$3656,3,FALSE)</f>
        <v>880</v>
      </c>
      <c r="H1992" s="35">
        <v>1</v>
      </c>
      <c r="P1992" s="2">
        <v>1</v>
      </c>
      <c r="AL1992" s="36"/>
    </row>
    <row r="1993" spans="3:38" x14ac:dyDescent="0.2">
      <c r="C1993" s="291"/>
      <c r="D1993" s="251"/>
      <c r="E1993" s="140">
        <v>0</v>
      </c>
      <c r="F1993" s="156" t="s">
        <v>3403</v>
      </c>
      <c r="G1993" s="178">
        <f>VLOOKUP('LP Model'!F1993,DATA!$A$5:$C$3656,3,FALSE)</f>
        <v>600</v>
      </c>
      <c r="H1993" s="35">
        <v>1</v>
      </c>
      <c r="P1993" s="2">
        <v>1</v>
      </c>
      <c r="AL1993" s="36"/>
    </row>
    <row r="1994" spans="3:38" x14ac:dyDescent="0.2">
      <c r="C1994" s="291"/>
      <c r="D1994" s="251"/>
      <c r="E1994" s="140">
        <v>0</v>
      </c>
      <c r="F1994" s="156" t="s">
        <v>3404</v>
      </c>
      <c r="G1994" s="178">
        <f>VLOOKUP('LP Model'!F1994,DATA!$A$5:$C$3656,3,FALSE)</f>
        <v>620</v>
      </c>
      <c r="H1994" s="35">
        <v>1</v>
      </c>
      <c r="P1994" s="2">
        <v>1</v>
      </c>
      <c r="AL1994" s="36"/>
    </row>
    <row r="1995" spans="3:38" x14ac:dyDescent="0.2">
      <c r="C1995" s="291"/>
      <c r="D1995" s="251"/>
      <c r="E1995" s="140">
        <v>0</v>
      </c>
      <c r="F1995" s="156" t="s">
        <v>3405</v>
      </c>
      <c r="G1995" s="178">
        <f>VLOOKUP('LP Model'!F1995,DATA!$A$5:$C$3656,3,FALSE)</f>
        <v>670</v>
      </c>
      <c r="H1995" s="35">
        <v>1</v>
      </c>
      <c r="P1995" s="2">
        <v>1</v>
      </c>
      <c r="AL1995" s="36"/>
    </row>
    <row r="1996" spans="3:38" x14ac:dyDescent="0.2">
      <c r="C1996" s="291"/>
      <c r="D1996" s="251"/>
      <c r="E1996" s="140">
        <v>0</v>
      </c>
      <c r="F1996" s="156" t="s">
        <v>3406</v>
      </c>
      <c r="G1996" s="178">
        <f>VLOOKUP('LP Model'!F1996,DATA!$A$5:$C$3656,3,FALSE)</f>
        <v>700</v>
      </c>
      <c r="H1996" s="35">
        <v>1</v>
      </c>
      <c r="P1996" s="2">
        <v>1</v>
      </c>
      <c r="AL1996" s="36"/>
    </row>
    <row r="1997" spans="3:38" x14ac:dyDescent="0.2">
      <c r="C1997" s="291"/>
      <c r="D1997" s="251"/>
      <c r="E1997" s="140">
        <v>0</v>
      </c>
      <c r="F1997" s="156" t="s">
        <v>3407</v>
      </c>
      <c r="G1997" s="178">
        <f>VLOOKUP('LP Model'!F1997,DATA!$A$5:$C$3656,3,FALSE)</f>
        <v>730</v>
      </c>
      <c r="H1997" s="35">
        <v>1</v>
      </c>
      <c r="P1997" s="2">
        <v>1</v>
      </c>
      <c r="AL1997" s="36"/>
    </row>
    <row r="1998" spans="3:38" x14ac:dyDescent="0.2">
      <c r="C1998" s="291"/>
      <c r="D1998" s="251"/>
      <c r="E1998" s="140">
        <v>0</v>
      </c>
      <c r="F1998" s="156" t="s">
        <v>3408</v>
      </c>
      <c r="G1998" s="178">
        <f>VLOOKUP('LP Model'!F1998,DATA!$A$5:$C$3656,3,FALSE)</f>
        <v>880</v>
      </c>
      <c r="H1998" s="35">
        <v>1</v>
      </c>
      <c r="P1998" s="2">
        <v>1</v>
      </c>
      <c r="AL1998" s="36"/>
    </row>
    <row r="1999" spans="3:38" x14ac:dyDescent="0.2">
      <c r="C1999" s="291"/>
      <c r="D1999" s="251"/>
      <c r="E1999" s="140">
        <v>0</v>
      </c>
      <c r="F1999" s="156" t="s">
        <v>3409</v>
      </c>
      <c r="G1999" s="178">
        <f>VLOOKUP('LP Model'!F1999,DATA!$A$5:$C$3656,3,FALSE)</f>
        <v>670</v>
      </c>
      <c r="H1999" s="35">
        <v>1</v>
      </c>
      <c r="P1999" s="2">
        <v>1</v>
      </c>
      <c r="AL1999" s="36"/>
    </row>
    <row r="2000" spans="3:38" x14ac:dyDescent="0.2">
      <c r="C2000" s="291"/>
      <c r="D2000" s="251"/>
      <c r="E2000" s="140">
        <v>0</v>
      </c>
      <c r="F2000" s="156" t="s">
        <v>3410</v>
      </c>
      <c r="G2000" s="178">
        <f>VLOOKUP('LP Model'!F2000,DATA!$A$5:$C$3656,3,FALSE)</f>
        <v>700</v>
      </c>
      <c r="H2000" s="35">
        <v>1</v>
      </c>
      <c r="P2000" s="2">
        <v>1</v>
      </c>
      <c r="AL2000" s="36"/>
    </row>
    <row r="2001" spans="3:38" x14ac:dyDescent="0.2">
      <c r="C2001" s="291"/>
      <c r="D2001" s="251"/>
      <c r="E2001" s="140">
        <v>0</v>
      </c>
      <c r="F2001" s="156" t="s">
        <v>3411</v>
      </c>
      <c r="G2001" s="178">
        <f>VLOOKUP('LP Model'!F2001,DATA!$A$5:$C$3656,3,FALSE)</f>
        <v>730</v>
      </c>
      <c r="H2001" s="35">
        <v>1</v>
      </c>
      <c r="P2001" s="2">
        <v>1</v>
      </c>
      <c r="AL2001" s="36"/>
    </row>
    <row r="2002" spans="3:38" x14ac:dyDescent="0.2">
      <c r="C2002" s="291"/>
      <c r="D2002" s="251"/>
      <c r="E2002" s="140">
        <v>0</v>
      </c>
      <c r="F2002" s="156" t="s">
        <v>3412</v>
      </c>
      <c r="G2002" s="178">
        <f>VLOOKUP('LP Model'!F2002,DATA!$A$5:$C$3656,3,FALSE)</f>
        <v>930</v>
      </c>
      <c r="H2002" s="35">
        <v>1</v>
      </c>
      <c r="P2002" s="2">
        <v>1</v>
      </c>
      <c r="AL2002" s="36"/>
    </row>
    <row r="2003" spans="3:38" x14ac:dyDescent="0.2">
      <c r="C2003" s="291"/>
      <c r="D2003" s="251"/>
      <c r="E2003" s="140">
        <v>0</v>
      </c>
      <c r="F2003" s="156" t="s">
        <v>3413</v>
      </c>
      <c r="G2003" s="178">
        <f>VLOOKUP('LP Model'!F2003,DATA!$A$5:$C$3656,3,FALSE)</f>
        <v>800</v>
      </c>
      <c r="H2003" s="35">
        <v>1</v>
      </c>
      <c r="P2003" s="2">
        <v>1</v>
      </c>
      <c r="AL2003" s="36"/>
    </row>
    <row r="2004" spans="3:38" x14ac:dyDescent="0.2">
      <c r="C2004" s="291"/>
      <c r="D2004" s="251"/>
      <c r="E2004" s="140">
        <v>0</v>
      </c>
      <c r="F2004" s="156" t="s">
        <v>3414</v>
      </c>
      <c r="G2004" s="178">
        <f>VLOOKUP('LP Model'!F2004,DATA!$A$5:$C$3656,3,FALSE)</f>
        <v>850</v>
      </c>
      <c r="H2004" s="35">
        <v>1</v>
      </c>
      <c r="P2004" s="2">
        <v>1</v>
      </c>
      <c r="AL2004" s="36"/>
    </row>
    <row r="2005" spans="3:38" x14ac:dyDescent="0.2">
      <c r="C2005" s="291"/>
      <c r="D2005" s="251"/>
      <c r="E2005" s="140">
        <v>0</v>
      </c>
      <c r="F2005" s="156" t="s">
        <v>3415</v>
      </c>
      <c r="G2005" s="178">
        <f>VLOOKUP('LP Model'!F2005,DATA!$A$5:$C$3656,3,FALSE)</f>
        <v>810</v>
      </c>
      <c r="H2005" s="35">
        <v>1</v>
      </c>
      <c r="P2005" s="2">
        <v>1</v>
      </c>
      <c r="AL2005" s="36"/>
    </row>
    <row r="2006" spans="3:38" x14ac:dyDescent="0.2">
      <c r="C2006" s="291"/>
      <c r="D2006" s="251"/>
      <c r="E2006" s="140">
        <v>0</v>
      </c>
      <c r="F2006" s="156" t="s">
        <v>3416</v>
      </c>
      <c r="G2006" s="178">
        <f>VLOOKUP('LP Model'!F2006,DATA!$A$5:$C$3656,3,FALSE)</f>
        <v>860</v>
      </c>
      <c r="H2006" s="35">
        <v>1</v>
      </c>
      <c r="P2006" s="2">
        <v>1</v>
      </c>
      <c r="AL2006" s="36"/>
    </row>
    <row r="2007" spans="3:38" x14ac:dyDescent="0.2">
      <c r="C2007" s="291"/>
      <c r="D2007" s="251"/>
      <c r="E2007" s="140">
        <v>0</v>
      </c>
      <c r="F2007" s="156" t="s">
        <v>3417</v>
      </c>
      <c r="G2007" s="178">
        <f>VLOOKUP('LP Model'!F2007,DATA!$A$5:$C$3656,3,FALSE)</f>
        <v>810</v>
      </c>
      <c r="H2007" s="35">
        <v>1</v>
      </c>
      <c r="P2007" s="2">
        <v>1</v>
      </c>
      <c r="AL2007" s="36"/>
    </row>
    <row r="2008" spans="3:38" x14ac:dyDescent="0.2">
      <c r="C2008" s="291"/>
      <c r="D2008" s="251"/>
      <c r="E2008" s="140">
        <v>0</v>
      </c>
      <c r="F2008" s="156" t="s">
        <v>3418</v>
      </c>
      <c r="G2008" s="178">
        <f>VLOOKUP('LP Model'!F2008,DATA!$A$5:$C$3656,3,FALSE)</f>
        <v>860</v>
      </c>
      <c r="H2008" s="35">
        <v>1</v>
      </c>
      <c r="P2008" s="2">
        <v>1</v>
      </c>
      <c r="AL2008" s="36"/>
    </row>
    <row r="2009" spans="3:38" x14ac:dyDescent="0.2">
      <c r="C2009" s="291"/>
      <c r="D2009" s="251"/>
      <c r="E2009" s="140">
        <v>0</v>
      </c>
      <c r="F2009" s="156" t="s">
        <v>3419</v>
      </c>
      <c r="G2009" s="178">
        <f>VLOOKUP('LP Model'!F2009,DATA!$A$5:$C$3656,3,FALSE)</f>
        <v>800</v>
      </c>
      <c r="H2009" s="35">
        <v>1</v>
      </c>
      <c r="P2009" s="2">
        <v>1</v>
      </c>
      <c r="AL2009" s="36"/>
    </row>
    <row r="2010" spans="3:38" x14ac:dyDescent="0.2">
      <c r="C2010" s="291"/>
      <c r="D2010" s="251"/>
      <c r="E2010" s="140">
        <v>0</v>
      </c>
      <c r="F2010" s="156" t="s">
        <v>3420</v>
      </c>
      <c r="G2010" s="178">
        <f>VLOOKUP('LP Model'!F2010,DATA!$A$5:$C$3656,3,FALSE)</f>
        <v>830</v>
      </c>
      <c r="H2010" s="35">
        <v>1</v>
      </c>
      <c r="P2010" s="2">
        <v>1</v>
      </c>
      <c r="AL2010" s="36"/>
    </row>
    <row r="2011" spans="3:38" x14ac:dyDescent="0.2">
      <c r="C2011" s="291"/>
      <c r="D2011" s="251"/>
      <c r="E2011" s="140">
        <v>0</v>
      </c>
      <c r="F2011" s="156" t="s">
        <v>3421</v>
      </c>
      <c r="G2011" s="178">
        <f>VLOOKUP('LP Model'!F2011,DATA!$A$5:$C$3656,3,FALSE)</f>
        <v>670</v>
      </c>
      <c r="H2011" s="35">
        <v>1</v>
      </c>
      <c r="P2011" s="2">
        <v>1</v>
      </c>
      <c r="AL2011" s="36"/>
    </row>
    <row r="2012" spans="3:38" x14ac:dyDescent="0.2">
      <c r="C2012" s="291"/>
      <c r="D2012" s="251"/>
      <c r="E2012" s="140">
        <v>0</v>
      </c>
      <c r="F2012" s="156" t="s">
        <v>3422</v>
      </c>
      <c r="G2012" s="178">
        <f>VLOOKUP('LP Model'!F2012,DATA!$A$5:$C$3656,3,FALSE)</f>
        <v>630</v>
      </c>
      <c r="H2012" s="35">
        <v>1</v>
      </c>
      <c r="P2012" s="2">
        <v>1</v>
      </c>
      <c r="AL2012" s="36"/>
    </row>
    <row r="2013" spans="3:38" x14ac:dyDescent="0.2">
      <c r="C2013" s="291"/>
      <c r="D2013" s="251"/>
      <c r="E2013" s="140">
        <v>0</v>
      </c>
      <c r="F2013" s="156" t="s">
        <v>3423</v>
      </c>
      <c r="G2013" s="178">
        <f>VLOOKUP('LP Model'!F2013,DATA!$A$5:$C$3656,3,FALSE)</f>
        <v>620</v>
      </c>
      <c r="H2013" s="35">
        <v>1</v>
      </c>
      <c r="P2013" s="2">
        <v>1</v>
      </c>
      <c r="AL2013" s="36"/>
    </row>
    <row r="2014" spans="3:38" x14ac:dyDescent="0.2">
      <c r="C2014" s="291"/>
      <c r="D2014" s="251"/>
      <c r="E2014" s="140">
        <v>0</v>
      </c>
      <c r="F2014" s="156" t="s">
        <v>3424</v>
      </c>
      <c r="G2014" s="178">
        <f>VLOOKUP('LP Model'!F2014,DATA!$A$5:$C$3656,3,FALSE)</f>
        <v>770</v>
      </c>
      <c r="H2014" s="35">
        <v>1</v>
      </c>
      <c r="P2014" s="2">
        <v>1</v>
      </c>
      <c r="AL2014" s="36"/>
    </row>
    <row r="2015" spans="3:38" x14ac:dyDescent="0.2">
      <c r="C2015" s="291"/>
      <c r="D2015" s="251"/>
      <c r="E2015" s="140">
        <v>0</v>
      </c>
      <c r="F2015" s="156" t="s">
        <v>3425</v>
      </c>
      <c r="G2015" s="178">
        <f>VLOOKUP('LP Model'!F2015,DATA!$A$5:$C$3656,3,FALSE)</f>
        <v>870</v>
      </c>
      <c r="H2015" s="35">
        <v>1</v>
      </c>
      <c r="P2015" s="2">
        <v>1</v>
      </c>
      <c r="AL2015" s="36"/>
    </row>
    <row r="2016" spans="3:38" x14ac:dyDescent="0.2">
      <c r="C2016" s="291"/>
      <c r="D2016" s="251"/>
      <c r="E2016" s="140">
        <v>0</v>
      </c>
      <c r="F2016" s="156" t="s">
        <v>3426</v>
      </c>
      <c r="G2016" s="178">
        <f>VLOOKUP('LP Model'!F2016,DATA!$A$5:$C$3656,3,FALSE)</f>
        <v>920</v>
      </c>
      <c r="H2016" s="35">
        <v>1</v>
      </c>
      <c r="P2016" s="2">
        <v>1</v>
      </c>
      <c r="AL2016" s="36"/>
    </row>
    <row r="2017" spans="3:38" x14ac:dyDescent="0.2">
      <c r="C2017" s="291"/>
      <c r="D2017" s="251"/>
      <c r="E2017" s="140">
        <v>0</v>
      </c>
      <c r="F2017" s="156" t="s">
        <v>3427</v>
      </c>
      <c r="G2017" s="178">
        <f>VLOOKUP('LP Model'!F2017,DATA!$A$5:$C$3656,3,FALSE)</f>
        <v>640</v>
      </c>
      <c r="H2017" s="35">
        <v>1</v>
      </c>
      <c r="P2017" s="2">
        <v>1</v>
      </c>
      <c r="AL2017" s="36"/>
    </row>
    <row r="2018" spans="3:38" x14ac:dyDescent="0.2">
      <c r="C2018" s="291"/>
      <c r="D2018" s="251"/>
      <c r="E2018" s="140">
        <v>0</v>
      </c>
      <c r="F2018" s="156" t="s">
        <v>3428</v>
      </c>
      <c r="G2018" s="178">
        <f>VLOOKUP('LP Model'!F2018,DATA!$A$5:$C$3656,3,FALSE)</f>
        <v>660</v>
      </c>
      <c r="H2018" s="35">
        <v>1</v>
      </c>
      <c r="P2018" s="2">
        <v>1</v>
      </c>
      <c r="AL2018" s="36"/>
    </row>
    <row r="2019" spans="3:38" x14ac:dyDescent="0.2">
      <c r="C2019" s="291"/>
      <c r="D2019" s="251"/>
      <c r="E2019" s="140">
        <v>0</v>
      </c>
      <c r="F2019" s="156" t="s">
        <v>3429</v>
      </c>
      <c r="G2019" s="178">
        <f>VLOOKUP('LP Model'!F2019,DATA!$A$5:$C$3656,3,FALSE)</f>
        <v>710</v>
      </c>
      <c r="H2019" s="35">
        <v>1</v>
      </c>
      <c r="P2019" s="2">
        <v>1</v>
      </c>
      <c r="AL2019" s="36"/>
    </row>
    <row r="2020" spans="3:38" x14ac:dyDescent="0.2">
      <c r="C2020" s="291"/>
      <c r="D2020" s="251"/>
      <c r="E2020" s="140">
        <v>0</v>
      </c>
      <c r="F2020" s="156" t="s">
        <v>3430</v>
      </c>
      <c r="G2020" s="178">
        <f>VLOOKUP('LP Model'!F2020,DATA!$A$5:$C$3656,3,FALSE)</f>
        <v>740</v>
      </c>
      <c r="H2020" s="35">
        <v>1</v>
      </c>
      <c r="P2020" s="2">
        <v>1</v>
      </c>
      <c r="AL2020" s="36"/>
    </row>
    <row r="2021" spans="3:38" x14ac:dyDescent="0.2">
      <c r="C2021" s="291"/>
      <c r="D2021" s="251"/>
      <c r="E2021" s="140">
        <v>0</v>
      </c>
      <c r="F2021" s="156" t="s">
        <v>3431</v>
      </c>
      <c r="G2021" s="178">
        <f>VLOOKUP('LP Model'!F2021,DATA!$A$5:$C$3656,3,FALSE)</f>
        <v>770</v>
      </c>
      <c r="H2021" s="35">
        <v>1</v>
      </c>
      <c r="P2021" s="2">
        <v>1</v>
      </c>
      <c r="AL2021" s="36"/>
    </row>
    <row r="2022" spans="3:38" x14ac:dyDescent="0.2">
      <c r="C2022" s="291"/>
      <c r="D2022" s="251"/>
      <c r="E2022" s="140">
        <v>0</v>
      </c>
      <c r="F2022" s="156" t="s">
        <v>3432</v>
      </c>
      <c r="G2022" s="178">
        <f>VLOOKUP('LP Model'!F2022,DATA!$A$5:$C$3656,3,FALSE)</f>
        <v>920</v>
      </c>
      <c r="H2022" s="35">
        <v>1</v>
      </c>
      <c r="P2022" s="2">
        <v>1</v>
      </c>
      <c r="AL2022" s="36"/>
    </row>
    <row r="2023" spans="3:38" x14ac:dyDescent="0.2">
      <c r="C2023" s="291"/>
      <c r="D2023" s="251"/>
      <c r="E2023" s="140">
        <v>0</v>
      </c>
      <c r="F2023" s="156" t="s">
        <v>3433</v>
      </c>
      <c r="G2023" s="178">
        <f>VLOOKUP('LP Model'!F2023,DATA!$A$5:$C$3656,3,FALSE)</f>
        <v>710</v>
      </c>
      <c r="H2023" s="35">
        <v>1</v>
      </c>
      <c r="P2023" s="2">
        <v>1</v>
      </c>
      <c r="AL2023" s="36"/>
    </row>
    <row r="2024" spans="3:38" x14ac:dyDescent="0.2">
      <c r="C2024" s="291"/>
      <c r="D2024" s="251"/>
      <c r="E2024" s="140">
        <v>0</v>
      </c>
      <c r="F2024" s="156" t="s">
        <v>3434</v>
      </c>
      <c r="G2024" s="178">
        <f>VLOOKUP('LP Model'!F2024,DATA!$A$5:$C$3656,3,FALSE)</f>
        <v>740</v>
      </c>
      <c r="H2024" s="35">
        <v>1</v>
      </c>
      <c r="P2024" s="2">
        <v>1</v>
      </c>
      <c r="AL2024" s="36"/>
    </row>
    <row r="2025" spans="3:38" x14ac:dyDescent="0.2">
      <c r="C2025" s="291"/>
      <c r="D2025" s="251"/>
      <c r="E2025" s="140">
        <v>0</v>
      </c>
      <c r="F2025" s="156" t="s">
        <v>3435</v>
      </c>
      <c r="G2025" s="178">
        <f>VLOOKUP('LP Model'!F2025,DATA!$A$5:$C$3656,3,FALSE)</f>
        <v>770</v>
      </c>
      <c r="H2025" s="35">
        <v>1</v>
      </c>
      <c r="P2025" s="2">
        <v>1</v>
      </c>
      <c r="AL2025" s="36"/>
    </row>
    <row r="2026" spans="3:38" x14ac:dyDescent="0.2">
      <c r="C2026" s="291"/>
      <c r="D2026" s="251"/>
      <c r="E2026" s="140">
        <v>0</v>
      </c>
      <c r="F2026" s="156" t="s">
        <v>3436</v>
      </c>
      <c r="G2026" s="178">
        <f>VLOOKUP('LP Model'!F2026,DATA!$A$5:$C$3656,3,FALSE)</f>
        <v>970</v>
      </c>
      <c r="H2026" s="35">
        <v>1</v>
      </c>
      <c r="P2026" s="2">
        <v>1</v>
      </c>
      <c r="AL2026" s="36"/>
    </row>
    <row r="2027" spans="3:38" x14ac:dyDescent="0.2">
      <c r="C2027" s="291"/>
      <c r="D2027" s="251"/>
      <c r="E2027" s="140">
        <v>0</v>
      </c>
      <c r="F2027" s="156" t="s">
        <v>3437</v>
      </c>
      <c r="G2027" s="178">
        <f>VLOOKUP('LP Model'!F2027,DATA!$A$5:$C$3656,3,FALSE)</f>
        <v>840</v>
      </c>
      <c r="H2027" s="35">
        <v>1</v>
      </c>
      <c r="P2027" s="2">
        <v>1</v>
      </c>
      <c r="AL2027" s="36"/>
    </row>
    <row r="2028" spans="3:38" x14ac:dyDescent="0.2">
      <c r="C2028" s="291"/>
      <c r="D2028" s="251"/>
      <c r="E2028" s="140">
        <v>0</v>
      </c>
      <c r="F2028" s="156" t="s">
        <v>3438</v>
      </c>
      <c r="G2028" s="178">
        <f>VLOOKUP('LP Model'!F2028,DATA!$A$5:$C$3656,3,FALSE)</f>
        <v>890</v>
      </c>
      <c r="H2028" s="35">
        <v>1</v>
      </c>
      <c r="P2028" s="2">
        <v>1</v>
      </c>
      <c r="AL2028" s="36"/>
    </row>
    <row r="2029" spans="3:38" x14ac:dyDescent="0.2">
      <c r="C2029" s="291"/>
      <c r="D2029" s="251"/>
      <c r="E2029" s="140">
        <v>0</v>
      </c>
      <c r="F2029" s="156" t="s">
        <v>3439</v>
      </c>
      <c r="G2029" s="178">
        <f>VLOOKUP('LP Model'!F2029,DATA!$A$5:$C$3656,3,FALSE)</f>
        <v>850</v>
      </c>
      <c r="H2029" s="35">
        <v>1</v>
      </c>
      <c r="P2029" s="2">
        <v>1</v>
      </c>
      <c r="AL2029" s="36"/>
    </row>
    <row r="2030" spans="3:38" x14ac:dyDescent="0.2">
      <c r="C2030" s="291"/>
      <c r="D2030" s="251"/>
      <c r="E2030" s="140">
        <v>0</v>
      </c>
      <c r="F2030" s="156" t="s">
        <v>3440</v>
      </c>
      <c r="G2030" s="178">
        <f>VLOOKUP('LP Model'!F2030,DATA!$A$5:$C$3656,3,FALSE)</f>
        <v>900</v>
      </c>
      <c r="H2030" s="35">
        <v>1</v>
      </c>
      <c r="P2030" s="2">
        <v>1</v>
      </c>
      <c r="AL2030" s="36"/>
    </row>
    <row r="2031" spans="3:38" x14ac:dyDescent="0.2">
      <c r="C2031" s="291"/>
      <c r="D2031" s="251"/>
      <c r="E2031" s="140">
        <v>0</v>
      </c>
      <c r="F2031" s="156" t="s">
        <v>3441</v>
      </c>
      <c r="G2031" s="178">
        <f>VLOOKUP('LP Model'!F2031,DATA!$A$5:$C$3656,3,FALSE)</f>
        <v>850</v>
      </c>
      <c r="H2031" s="35">
        <v>1</v>
      </c>
      <c r="P2031" s="2">
        <v>1</v>
      </c>
      <c r="AL2031" s="36"/>
    </row>
    <row r="2032" spans="3:38" x14ac:dyDescent="0.2">
      <c r="C2032" s="291"/>
      <c r="D2032" s="251"/>
      <c r="E2032" s="140">
        <v>0</v>
      </c>
      <c r="F2032" s="156" t="s">
        <v>3442</v>
      </c>
      <c r="G2032" s="178">
        <f>VLOOKUP('LP Model'!F2032,DATA!$A$5:$C$3656,3,FALSE)</f>
        <v>900</v>
      </c>
      <c r="H2032" s="35">
        <v>1</v>
      </c>
      <c r="P2032" s="2">
        <v>1</v>
      </c>
      <c r="AL2032" s="36"/>
    </row>
    <row r="2033" spans="3:38" x14ac:dyDescent="0.2">
      <c r="C2033" s="291"/>
      <c r="D2033" s="251"/>
      <c r="E2033" s="140">
        <v>0</v>
      </c>
      <c r="F2033" s="156" t="s">
        <v>3443</v>
      </c>
      <c r="G2033" s="178">
        <f>VLOOKUP('LP Model'!F2033,DATA!$A$5:$C$3656,3,FALSE)</f>
        <v>840</v>
      </c>
      <c r="H2033" s="35">
        <v>1</v>
      </c>
      <c r="P2033" s="2">
        <v>1</v>
      </c>
      <c r="AL2033" s="36"/>
    </row>
    <row r="2034" spans="3:38" x14ac:dyDescent="0.2">
      <c r="C2034" s="291"/>
      <c r="D2034" s="251"/>
      <c r="E2034" s="140">
        <v>0</v>
      </c>
      <c r="F2034" s="156" t="s">
        <v>3444</v>
      </c>
      <c r="G2034" s="178">
        <f>VLOOKUP('LP Model'!F2034,DATA!$A$5:$C$3656,3,FALSE)</f>
        <v>870</v>
      </c>
      <c r="H2034" s="35">
        <v>1</v>
      </c>
      <c r="P2034" s="2">
        <v>1</v>
      </c>
      <c r="AL2034" s="36"/>
    </row>
    <row r="2035" spans="3:38" x14ac:dyDescent="0.2">
      <c r="C2035" s="291"/>
      <c r="D2035" s="251"/>
      <c r="E2035" s="140">
        <v>0</v>
      </c>
      <c r="F2035" s="156" t="s">
        <v>3445</v>
      </c>
      <c r="G2035" s="178">
        <f>VLOOKUP('LP Model'!F2035,DATA!$A$5:$C$3656,3,FALSE)</f>
        <v>670</v>
      </c>
      <c r="H2035" s="35">
        <v>1</v>
      </c>
      <c r="P2035" s="2">
        <v>1</v>
      </c>
      <c r="AL2035" s="36"/>
    </row>
    <row r="2036" spans="3:38" x14ac:dyDescent="0.2">
      <c r="C2036" s="291"/>
      <c r="D2036" s="251"/>
      <c r="E2036" s="140">
        <v>0</v>
      </c>
      <c r="F2036" s="156" t="s">
        <v>3446</v>
      </c>
      <c r="G2036" s="178">
        <f>VLOOKUP('LP Model'!F2036,DATA!$A$5:$C$3656,3,FALSE)</f>
        <v>650</v>
      </c>
      <c r="H2036" s="35">
        <v>1</v>
      </c>
      <c r="P2036" s="2">
        <v>1</v>
      </c>
      <c r="AL2036" s="36"/>
    </row>
    <row r="2037" spans="3:38" x14ac:dyDescent="0.2">
      <c r="C2037" s="291"/>
      <c r="D2037" s="251"/>
      <c r="E2037" s="140">
        <v>0</v>
      </c>
      <c r="F2037" s="156" t="s">
        <v>3447</v>
      </c>
      <c r="G2037" s="178">
        <f>VLOOKUP('LP Model'!F2037,DATA!$A$5:$C$3656,3,FALSE)</f>
        <v>640</v>
      </c>
      <c r="H2037" s="35">
        <v>1</v>
      </c>
      <c r="P2037" s="2">
        <v>1</v>
      </c>
      <c r="AL2037" s="36"/>
    </row>
    <row r="2038" spans="3:38" x14ac:dyDescent="0.2">
      <c r="C2038" s="291"/>
      <c r="D2038" s="251"/>
      <c r="E2038" s="140">
        <v>0</v>
      </c>
      <c r="F2038" s="156" t="s">
        <v>3448</v>
      </c>
      <c r="G2038" s="178">
        <f>VLOOKUP('LP Model'!F2038,DATA!$A$5:$C$3656,3,FALSE)</f>
        <v>790</v>
      </c>
      <c r="H2038" s="35">
        <v>1</v>
      </c>
      <c r="P2038" s="2">
        <v>1</v>
      </c>
      <c r="AL2038" s="36"/>
    </row>
    <row r="2039" spans="3:38" x14ac:dyDescent="0.2">
      <c r="C2039" s="291"/>
      <c r="D2039" s="251"/>
      <c r="E2039" s="140">
        <v>0</v>
      </c>
      <c r="F2039" s="156" t="s">
        <v>3449</v>
      </c>
      <c r="G2039" s="178">
        <f>VLOOKUP('LP Model'!F2039,DATA!$A$5:$C$3656,3,FALSE)</f>
        <v>890</v>
      </c>
      <c r="H2039" s="35">
        <v>1</v>
      </c>
      <c r="P2039" s="2">
        <v>1</v>
      </c>
      <c r="AL2039" s="36"/>
    </row>
    <row r="2040" spans="3:38" x14ac:dyDescent="0.2">
      <c r="C2040" s="291"/>
      <c r="D2040" s="251"/>
      <c r="E2040" s="140">
        <v>0</v>
      </c>
      <c r="F2040" s="156" t="s">
        <v>3450</v>
      </c>
      <c r="G2040" s="178">
        <f>VLOOKUP('LP Model'!F2040,DATA!$A$5:$C$3656,3,FALSE)</f>
        <v>940</v>
      </c>
      <c r="H2040" s="35">
        <v>1</v>
      </c>
      <c r="P2040" s="2">
        <v>1</v>
      </c>
      <c r="AL2040" s="36"/>
    </row>
    <row r="2041" spans="3:38" x14ac:dyDescent="0.2">
      <c r="C2041" s="291"/>
      <c r="D2041" s="251"/>
      <c r="E2041" s="140">
        <v>0</v>
      </c>
      <c r="F2041" s="156" t="s">
        <v>3451</v>
      </c>
      <c r="G2041" s="178">
        <f>VLOOKUP('LP Model'!F2041,DATA!$A$5:$C$3656,3,FALSE)</f>
        <v>660</v>
      </c>
      <c r="H2041" s="35">
        <v>1</v>
      </c>
      <c r="P2041" s="2">
        <v>1</v>
      </c>
      <c r="AL2041" s="36"/>
    </row>
    <row r="2042" spans="3:38" x14ac:dyDescent="0.2">
      <c r="C2042" s="291"/>
      <c r="D2042" s="251"/>
      <c r="E2042" s="140">
        <v>0</v>
      </c>
      <c r="F2042" s="156" t="s">
        <v>3452</v>
      </c>
      <c r="G2042" s="178">
        <f>VLOOKUP('LP Model'!F2042,DATA!$A$5:$C$3656,3,FALSE)</f>
        <v>680</v>
      </c>
      <c r="H2042" s="35">
        <v>1</v>
      </c>
      <c r="P2042" s="2">
        <v>1</v>
      </c>
      <c r="AL2042" s="36"/>
    </row>
    <row r="2043" spans="3:38" x14ac:dyDescent="0.2">
      <c r="C2043" s="291"/>
      <c r="D2043" s="251"/>
      <c r="E2043" s="140">
        <v>0</v>
      </c>
      <c r="F2043" s="156" t="s">
        <v>3453</v>
      </c>
      <c r="G2043" s="178">
        <f>VLOOKUP('LP Model'!F2043,DATA!$A$5:$C$3656,3,FALSE)</f>
        <v>730</v>
      </c>
      <c r="H2043" s="35">
        <v>1</v>
      </c>
      <c r="P2043" s="2">
        <v>1</v>
      </c>
      <c r="AL2043" s="36"/>
    </row>
    <row r="2044" spans="3:38" x14ac:dyDescent="0.2">
      <c r="C2044" s="291"/>
      <c r="D2044" s="251"/>
      <c r="E2044" s="140">
        <v>0</v>
      </c>
      <c r="F2044" s="156" t="s">
        <v>3454</v>
      </c>
      <c r="G2044" s="178">
        <f>VLOOKUP('LP Model'!F2044,DATA!$A$5:$C$3656,3,FALSE)</f>
        <v>760</v>
      </c>
      <c r="H2044" s="35">
        <v>1</v>
      </c>
      <c r="P2044" s="2">
        <v>1</v>
      </c>
      <c r="AL2044" s="36"/>
    </row>
    <row r="2045" spans="3:38" x14ac:dyDescent="0.2">
      <c r="C2045" s="291"/>
      <c r="D2045" s="251"/>
      <c r="E2045" s="140">
        <v>0</v>
      </c>
      <c r="F2045" s="156" t="s">
        <v>3455</v>
      </c>
      <c r="G2045" s="178">
        <f>VLOOKUP('LP Model'!F2045,DATA!$A$5:$C$3656,3,FALSE)</f>
        <v>790</v>
      </c>
      <c r="H2045" s="35">
        <v>1</v>
      </c>
      <c r="P2045" s="2">
        <v>1</v>
      </c>
      <c r="AL2045" s="36"/>
    </row>
    <row r="2046" spans="3:38" x14ac:dyDescent="0.2">
      <c r="C2046" s="291"/>
      <c r="D2046" s="251"/>
      <c r="E2046" s="140">
        <v>0</v>
      </c>
      <c r="F2046" s="156" t="s">
        <v>3456</v>
      </c>
      <c r="G2046" s="178">
        <f>VLOOKUP('LP Model'!F2046,DATA!$A$5:$C$3656,3,FALSE)</f>
        <v>940</v>
      </c>
      <c r="H2046" s="35">
        <v>1</v>
      </c>
      <c r="P2046" s="2">
        <v>1</v>
      </c>
      <c r="AL2046" s="36"/>
    </row>
    <row r="2047" spans="3:38" x14ac:dyDescent="0.2">
      <c r="C2047" s="291"/>
      <c r="D2047" s="251"/>
      <c r="E2047" s="140">
        <v>0</v>
      </c>
      <c r="F2047" s="156" t="s">
        <v>3457</v>
      </c>
      <c r="G2047" s="178">
        <f>VLOOKUP('LP Model'!F2047,DATA!$A$5:$C$3656,3,FALSE)</f>
        <v>730</v>
      </c>
      <c r="H2047" s="35">
        <v>1</v>
      </c>
      <c r="P2047" s="2">
        <v>1</v>
      </c>
      <c r="AL2047" s="36"/>
    </row>
    <row r="2048" spans="3:38" x14ac:dyDescent="0.2">
      <c r="C2048" s="291"/>
      <c r="D2048" s="251"/>
      <c r="E2048" s="140">
        <v>0</v>
      </c>
      <c r="F2048" s="156" t="s">
        <v>3458</v>
      </c>
      <c r="G2048" s="178">
        <f>VLOOKUP('LP Model'!F2048,DATA!$A$5:$C$3656,3,FALSE)</f>
        <v>760</v>
      </c>
      <c r="H2048" s="35">
        <v>1</v>
      </c>
      <c r="P2048" s="2">
        <v>1</v>
      </c>
      <c r="AL2048" s="36"/>
    </row>
    <row r="2049" spans="3:38" x14ac:dyDescent="0.2">
      <c r="C2049" s="291"/>
      <c r="D2049" s="251"/>
      <c r="E2049" s="140">
        <v>0</v>
      </c>
      <c r="F2049" s="156" t="s">
        <v>3459</v>
      </c>
      <c r="G2049" s="178">
        <f>VLOOKUP('LP Model'!F2049,DATA!$A$5:$C$3656,3,FALSE)</f>
        <v>790</v>
      </c>
      <c r="H2049" s="35">
        <v>1</v>
      </c>
      <c r="P2049" s="2">
        <v>1</v>
      </c>
      <c r="AL2049" s="36"/>
    </row>
    <row r="2050" spans="3:38" x14ac:dyDescent="0.2">
      <c r="C2050" s="291"/>
      <c r="D2050" s="251"/>
      <c r="E2050" s="140">
        <v>0</v>
      </c>
      <c r="F2050" s="156" t="s">
        <v>3460</v>
      </c>
      <c r="G2050" s="178">
        <f>VLOOKUP('LP Model'!F2050,DATA!$A$5:$C$3656,3,FALSE)</f>
        <v>990</v>
      </c>
      <c r="H2050" s="35">
        <v>1</v>
      </c>
      <c r="P2050" s="2">
        <v>1</v>
      </c>
      <c r="AL2050" s="36"/>
    </row>
    <row r="2051" spans="3:38" x14ac:dyDescent="0.2">
      <c r="C2051" s="291"/>
      <c r="D2051" s="251"/>
      <c r="E2051" s="140">
        <v>0</v>
      </c>
      <c r="F2051" s="156" t="s">
        <v>3461</v>
      </c>
      <c r="G2051" s="178">
        <f>VLOOKUP('LP Model'!F2051,DATA!$A$5:$C$3656,3,FALSE)</f>
        <v>860</v>
      </c>
      <c r="H2051" s="35">
        <v>1</v>
      </c>
      <c r="P2051" s="2">
        <v>1</v>
      </c>
      <c r="AL2051" s="36"/>
    </row>
    <row r="2052" spans="3:38" x14ac:dyDescent="0.2">
      <c r="C2052" s="291"/>
      <c r="D2052" s="251"/>
      <c r="E2052" s="140">
        <v>0</v>
      </c>
      <c r="F2052" s="156" t="s">
        <v>3462</v>
      </c>
      <c r="G2052" s="178">
        <f>VLOOKUP('LP Model'!F2052,DATA!$A$5:$C$3656,3,FALSE)</f>
        <v>910</v>
      </c>
      <c r="H2052" s="35">
        <v>1</v>
      </c>
      <c r="P2052" s="2">
        <v>1</v>
      </c>
      <c r="AL2052" s="36"/>
    </row>
    <row r="2053" spans="3:38" x14ac:dyDescent="0.2">
      <c r="C2053" s="291"/>
      <c r="D2053" s="251"/>
      <c r="E2053" s="140">
        <v>0</v>
      </c>
      <c r="F2053" s="156" t="s">
        <v>3463</v>
      </c>
      <c r="G2053" s="178">
        <f>VLOOKUP('LP Model'!F2053,DATA!$A$5:$C$3656,3,FALSE)</f>
        <v>870</v>
      </c>
      <c r="H2053" s="35">
        <v>1</v>
      </c>
      <c r="P2053" s="2">
        <v>1</v>
      </c>
      <c r="AL2053" s="36"/>
    </row>
    <row r="2054" spans="3:38" x14ac:dyDescent="0.2">
      <c r="C2054" s="291"/>
      <c r="D2054" s="251"/>
      <c r="E2054" s="140">
        <v>0</v>
      </c>
      <c r="F2054" s="156" t="s">
        <v>3464</v>
      </c>
      <c r="G2054" s="178">
        <f>VLOOKUP('LP Model'!F2054,DATA!$A$5:$C$3656,3,FALSE)</f>
        <v>920</v>
      </c>
      <c r="H2054" s="35">
        <v>1</v>
      </c>
      <c r="P2054" s="2">
        <v>1</v>
      </c>
      <c r="AL2054" s="36"/>
    </row>
    <row r="2055" spans="3:38" x14ac:dyDescent="0.2">
      <c r="C2055" s="291"/>
      <c r="D2055" s="251"/>
      <c r="E2055" s="140">
        <v>0</v>
      </c>
      <c r="F2055" s="156" t="s">
        <v>3465</v>
      </c>
      <c r="G2055" s="178">
        <f>VLOOKUP('LP Model'!F2055,DATA!$A$5:$C$3656,3,FALSE)</f>
        <v>870</v>
      </c>
      <c r="H2055" s="35">
        <v>1</v>
      </c>
      <c r="P2055" s="2">
        <v>1</v>
      </c>
      <c r="AL2055" s="36"/>
    </row>
    <row r="2056" spans="3:38" x14ac:dyDescent="0.2">
      <c r="C2056" s="291"/>
      <c r="D2056" s="251"/>
      <c r="E2056" s="140">
        <v>0</v>
      </c>
      <c r="F2056" s="156" t="s">
        <v>3466</v>
      </c>
      <c r="G2056" s="178">
        <f>VLOOKUP('LP Model'!F2056,DATA!$A$5:$C$3656,3,FALSE)</f>
        <v>920</v>
      </c>
      <c r="H2056" s="35">
        <v>1</v>
      </c>
      <c r="P2056" s="2">
        <v>1</v>
      </c>
      <c r="AL2056" s="36"/>
    </row>
    <row r="2057" spans="3:38" x14ac:dyDescent="0.2">
      <c r="C2057" s="291"/>
      <c r="D2057" s="251"/>
      <c r="E2057" s="140">
        <v>0</v>
      </c>
      <c r="F2057" s="156" t="s">
        <v>3467</v>
      </c>
      <c r="G2057" s="178">
        <f>VLOOKUP('LP Model'!F2057,DATA!$A$5:$C$3656,3,FALSE)</f>
        <v>860</v>
      </c>
      <c r="H2057" s="35">
        <v>1</v>
      </c>
      <c r="P2057" s="2">
        <v>1</v>
      </c>
      <c r="AL2057" s="36"/>
    </row>
    <row r="2058" spans="3:38" x14ac:dyDescent="0.2">
      <c r="C2058" s="291"/>
      <c r="D2058" s="251"/>
      <c r="E2058" s="140">
        <v>0</v>
      </c>
      <c r="F2058" s="156" t="s">
        <v>3468</v>
      </c>
      <c r="G2058" s="178">
        <f>VLOOKUP('LP Model'!F2058,DATA!$A$5:$C$3656,3,FALSE)</f>
        <v>890</v>
      </c>
      <c r="H2058" s="35">
        <v>1</v>
      </c>
      <c r="P2058" s="2">
        <v>1</v>
      </c>
      <c r="AL2058" s="36"/>
    </row>
    <row r="2059" spans="3:38" x14ac:dyDescent="0.2">
      <c r="C2059" s="291"/>
      <c r="D2059" s="251"/>
      <c r="E2059" s="140">
        <v>0</v>
      </c>
      <c r="F2059" s="156" t="s">
        <v>4529</v>
      </c>
      <c r="G2059" s="178">
        <f>VLOOKUP('LP Model'!F2059,DATA!$A$5:$C$3656,3,FALSE)</f>
        <v>750</v>
      </c>
      <c r="H2059" s="35">
        <v>1</v>
      </c>
      <c r="P2059" s="2">
        <v>1</v>
      </c>
      <c r="AL2059" s="36"/>
    </row>
    <row r="2060" spans="3:38" x14ac:dyDescent="0.2">
      <c r="C2060" s="291"/>
      <c r="D2060" s="251"/>
      <c r="E2060" s="140">
        <v>0</v>
      </c>
      <c r="F2060" s="156" t="s">
        <v>4531</v>
      </c>
      <c r="G2060" s="178">
        <f>VLOOKUP('LP Model'!F2060,DATA!$A$5:$C$3656,3,FALSE)</f>
        <v>850</v>
      </c>
      <c r="H2060" s="35">
        <v>1</v>
      </c>
      <c r="P2060" s="2">
        <v>1</v>
      </c>
      <c r="AL2060" s="36"/>
    </row>
    <row r="2061" spans="3:38" x14ac:dyDescent="0.2">
      <c r="C2061" s="291"/>
      <c r="D2061" s="251"/>
      <c r="E2061" s="140">
        <v>0</v>
      </c>
      <c r="F2061" s="156" t="s">
        <v>4533</v>
      </c>
      <c r="G2061" s="178">
        <f>VLOOKUP('LP Model'!F2061,DATA!$A$5:$C$3656,3,FALSE)</f>
        <v>750</v>
      </c>
      <c r="H2061" s="35">
        <v>1</v>
      </c>
      <c r="P2061" s="2">
        <v>1</v>
      </c>
      <c r="AL2061" s="36"/>
    </row>
    <row r="2062" spans="3:38" x14ac:dyDescent="0.2">
      <c r="C2062" s="291"/>
      <c r="D2062" s="251"/>
      <c r="E2062" s="140">
        <v>0</v>
      </c>
      <c r="F2062" s="156" t="s">
        <v>4535</v>
      </c>
      <c r="G2062" s="178">
        <f>VLOOKUP('LP Model'!F2062,DATA!$A$5:$C$3656,3,FALSE)</f>
        <v>850</v>
      </c>
      <c r="H2062" s="35">
        <v>1</v>
      </c>
      <c r="P2062" s="2">
        <v>1</v>
      </c>
      <c r="AL2062" s="36"/>
    </row>
    <row r="2063" spans="3:38" x14ac:dyDescent="0.2">
      <c r="C2063" s="291"/>
      <c r="D2063" s="251"/>
      <c r="E2063" s="140">
        <v>0</v>
      </c>
      <c r="F2063" s="156" t="s">
        <v>4537</v>
      </c>
      <c r="G2063" s="178">
        <f>VLOOKUP('LP Model'!F2063,DATA!$A$5:$C$3656,3,FALSE)</f>
        <v>800</v>
      </c>
      <c r="H2063" s="35">
        <v>1</v>
      </c>
      <c r="P2063" s="2">
        <v>1</v>
      </c>
      <c r="AL2063" s="36"/>
    </row>
    <row r="2064" spans="3:38" x14ac:dyDescent="0.2">
      <c r="C2064" s="291"/>
      <c r="D2064" s="251"/>
      <c r="E2064" s="140">
        <v>0</v>
      </c>
      <c r="F2064" s="156" t="s">
        <v>4539</v>
      </c>
      <c r="G2064" s="178">
        <f>VLOOKUP('LP Model'!F2064,DATA!$A$5:$C$3656,3,FALSE)</f>
        <v>900</v>
      </c>
      <c r="H2064" s="35">
        <v>1</v>
      </c>
      <c r="P2064" s="2">
        <v>1</v>
      </c>
      <c r="AL2064" s="36"/>
    </row>
    <row r="2065" spans="3:38" x14ac:dyDescent="0.2">
      <c r="C2065" s="291"/>
      <c r="D2065" s="251"/>
      <c r="E2065" s="140">
        <v>0</v>
      </c>
      <c r="F2065" s="156" t="s">
        <v>4541</v>
      </c>
      <c r="G2065" s="178">
        <f>VLOOKUP('LP Model'!F2065,DATA!$A$5:$C$3656,3,FALSE)</f>
        <v>800</v>
      </c>
      <c r="H2065" s="35">
        <v>1</v>
      </c>
      <c r="P2065" s="2">
        <v>1</v>
      </c>
      <c r="AL2065" s="36"/>
    </row>
    <row r="2066" spans="3:38" x14ac:dyDescent="0.2">
      <c r="C2066" s="291"/>
      <c r="D2066" s="251"/>
      <c r="E2066" s="140">
        <v>0</v>
      </c>
      <c r="F2066" s="156" t="s">
        <v>4543</v>
      </c>
      <c r="G2066" s="178">
        <f>VLOOKUP('LP Model'!F2066,DATA!$A$5:$C$3656,3,FALSE)</f>
        <v>850</v>
      </c>
      <c r="H2066" s="35">
        <v>1</v>
      </c>
      <c r="P2066" s="2">
        <v>1</v>
      </c>
      <c r="AL2066" s="36"/>
    </row>
    <row r="2067" spans="3:38" x14ac:dyDescent="0.2">
      <c r="C2067" s="291"/>
      <c r="D2067" s="251"/>
      <c r="E2067" s="140">
        <v>0</v>
      </c>
      <c r="F2067" s="156" t="s">
        <v>4545</v>
      </c>
      <c r="G2067" s="178">
        <f>VLOOKUP('LP Model'!F2067,DATA!$A$5:$C$3656,3,FALSE)</f>
        <v>950</v>
      </c>
      <c r="H2067" s="35">
        <v>1</v>
      </c>
      <c r="P2067" s="2">
        <v>1</v>
      </c>
      <c r="AL2067" s="36"/>
    </row>
    <row r="2068" spans="3:38" x14ac:dyDescent="0.2">
      <c r="C2068" s="291"/>
      <c r="D2068" s="251"/>
      <c r="E2068" s="140">
        <v>0</v>
      </c>
      <c r="F2068" s="156" t="s">
        <v>4547</v>
      </c>
      <c r="G2068" s="178">
        <f>VLOOKUP('LP Model'!F2068,DATA!$A$5:$C$3656,3,FALSE)</f>
        <v>700</v>
      </c>
      <c r="H2068" s="35">
        <v>1</v>
      </c>
      <c r="P2068" s="2">
        <v>1</v>
      </c>
      <c r="AL2068" s="36"/>
    </row>
    <row r="2069" spans="3:38" x14ac:dyDescent="0.2">
      <c r="C2069" s="291"/>
      <c r="D2069" s="251"/>
      <c r="E2069" s="140">
        <v>0</v>
      </c>
      <c r="F2069" s="156" t="s">
        <v>4549</v>
      </c>
      <c r="G2069" s="178">
        <f>VLOOKUP('LP Model'!F2069,DATA!$A$5:$C$3656,3,FALSE)</f>
        <v>800</v>
      </c>
      <c r="H2069" s="35">
        <v>1</v>
      </c>
      <c r="P2069" s="2">
        <v>1</v>
      </c>
      <c r="AL2069" s="36"/>
    </row>
    <row r="2070" spans="3:38" x14ac:dyDescent="0.2">
      <c r="C2070" s="291"/>
      <c r="D2070" s="251"/>
      <c r="E2070" s="140">
        <v>0</v>
      </c>
      <c r="F2070" s="156" t="s">
        <v>4551</v>
      </c>
      <c r="G2070" s="178">
        <f>VLOOKUP('LP Model'!F2070,DATA!$A$5:$C$3656,3,FALSE)</f>
        <v>650</v>
      </c>
      <c r="H2070" s="35">
        <v>1</v>
      </c>
      <c r="P2070" s="2">
        <v>1</v>
      </c>
      <c r="AL2070" s="36"/>
    </row>
    <row r="2071" spans="3:38" x14ac:dyDescent="0.2">
      <c r="C2071" s="291"/>
      <c r="D2071" s="251"/>
      <c r="E2071" s="140">
        <v>0</v>
      </c>
      <c r="F2071" s="156" t="s">
        <v>4553</v>
      </c>
      <c r="G2071" s="178">
        <f>VLOOKUP('LP Model'!F2071,DATA!$A$5:$C$3656,3,FALSE)</f>
        <v>600</v>
      </c>
      <c r="H2071" s="35">
        <v>1</v>
      </c>
      <c r="P2071" s="2">
        <v>1</v>
      </c>
      <c r="AL2071" s="36"/>
    </row>
    <row r="2072" spans="3:38" x14ac:dyDescent="0.2">
      <c r="C2072" s="291"/>
      <c r="D2072" s="251"/>
      <c r="E2072" s="140">
        <v>0</v>
      </c>
      <c r="F2072" s="156" t="s">
        <v>4555</v>
      </c>
      <c r="G2072" s="178">
        <f>VLOOKUP('LP Model'!F2072,DATA!$A$5:$C$3656,3,FALSE)</f>
        <v>570</v>
      </c>
      <c r="H2072" s="35">
        <v>1</v>
      </c>
      <c r="P2072" s="2">
        <v>1</v>
      </c>
      <c r="AL2072" s="36"/>
    </row>
    <row r="2073" spans="3:38" x14ac:dyDescent="0.2">
      <c r="C2073" s="291"/>
      <c r="D2073" s="251"/>
      <c r="E2073" s="140">
        <v>0</v>
      </c>
      <c r="F2073" s="156" t="s">
        <v>4557</v>
      </c>
      <c r="G2073" s="178">
        <f>VLOOKUP('LP Model'!F2073,DATA!$A$5:$C$3656,3,FALSE)</f>
        <v>620</v>
      </c>
      <c r="H2073" s="35">
        <v>1</v>
      </c>
      <c r="P2073" s="2">
        <v>1</v>
      </c>
      <c r="AL2073" s="36"/>
    </row>
    <row r="2074" spans="3:38" x14ac:dyDescent="0.2">
      <c r="C2074" s="291"/>
      <c r="D2074" s="251"/>
      <c r="E2074" s="140">
        <v>0</v>
      </c>
      <c r="F2074" s="156" t="s">
        <v>4559</v>
      </c>
      <c r="G2074" s="178">
        <f>VLOOKUP('LP Model'!F2074,DATA!$A$5:$C$3656,3,FALSE)</f>
        <v>650</v>
      </c>
      <c r="H2074" s="35">
        <v>1</v>
      </c>
      <c r="P2074" s="2">
        <v>1</v>
      </c>
      <c r="AL2074" s="36"/>
    </row>
    <row r="2075" spans="3:38" x14ac:dyDescent="0.2">
      <c r="C2075" s="291"/>
      <c r="D2075" s="251"/>
      <c r="E2075" s="140">
        <v>0</v>
      </c>
      <c r="F2075" s="156" t="s">
        <v>4561</v>
      </c>
      <c r="G2075" s="178">
        <f>VLOOKUP('LP Model'!F2075,DATA!$A$5:$C$3656,3,FALSE)</f>
        <v>750</v>
      </c>
      <c r="H2075" s="35">
        <v>1</v>
      </c>
      <c r="P2075" s="2">
        <v>1</v>
      </c>
      <c r="AL2075" s="36"/>
    </row>
    <row r="2076" spans="3:38" x14ac:dyDescent="0.2">
      <c r="C2076" s="291"/>
      <c r="D2076" s="251"/>
      <c r="E2076" s="140">
        <v>0</v>
      </c>
      <c r="F2076" s="156" t="s">
        <v>4563</v>
      </c>
      <c r="G2076" s="178">
        <f>VLOOKUP('LP Model'!F2076,DATA!$A$5:$C$3656,3,FALSE)</f>
        <v>850</v>
      </c>
      <c r="H2076" s="35">
        <v>1</v>
      </c>
      <c r="P2076" s="2">
        <v>1</v>
      </c>
      <c r="AL2076" s="36"/>
    </row>
    <row r="2077" spans="3:38" x14ac:dyDescent="0.2">
      <c r="C2077" s="291"/>
      <c r="D2077" s="251"/>
      <c r="E2077" s="140">
        <v>0</v>
      </c>
      <c r="F2077" s="156" t="s">
        <v>4565</v>
      </c>
      <c r="G2077" s="178">
        <f>VLOOKUP('LP Model'!F2077,DATA!$A$5:$C$3656,3,FALSE)</f>
        <v>750</v>
      </c>
      <c r="H2077" s="35">
        <v>1</v>
      </c>
      <c r="P2077" s="2">
        <v>1</v>
      </c>
      <c r="AL2077" s="36"/>
    </row>
    <row r="2078" spans="3:38" x14ac:dyDescent="0.2">
      <c r="C2078" s="291"/>
      <c r="D2078" s="251"/>
      <c r="E2078" s="140">
        <v>0</v>
      </c>
      <c r="F2078" s="156" t="s">
        <v>4567</v>
      </c>
      <c r="G2078" s="178">
        <f>VLOOKUP('LP Model'!F2078,DATA!$A$5:$C$3656,3,FALSE)</f>
        <v>850</v>
      </c>
      <c r="H2078" s="35">
        <v>1</v>
      </c>
      <c r="P2078" s="2">
        <v>1</v>
      </c>
      <c r="AL2078" s="36"/>
    </row>
    <row r="2079" spans="3:38" x14ac:dyDescent="0.2">
      <c r="C2079" s="291"/>
      <c r="D2079" s="251"/>
      <c r="E2079" s="140">
        <v>0</v>
      </c>
      <c r="F2079" s="156" t="s">
        <v>4569</v>
      </c>
      <c r="G2079" s="178">
        <f>VLOOKUP('LP Model'!F2079,DATA!$A$5:$C$3656,3,FALSE)</f>
        <v>800</v>
      </c>
      <c r="H2079" s="35">
        <v>1</v>
      </c>
      <c r="P2079" s="2">
        <v>1</v>
      </c>
      <c r="AL2079" s="36"/>
    </row>
    <row r="2080" spans="3:38" x14ac:dyDescent="0.2">
      <c r="C2080" s="291"/>
      <c r="D2080" s="251"/>
      <c r="E2080" s="140">
        <v>0</v>
      </c>
      <c r="F2080" s="156" t="s">
        <v>4571</v>
      </c>
      <c r="G2080" s="178">
        <f>VLOOKUP('LP Model'!F2080,DATA!$A$5:$C$3656,3,FALSE)</f>
        <v>900</v>
      </c>
      <c r="H2080" s="35">
        <v>1</v>
      </c>
      <c r="P2080" s="2">
        <v>1</v>
      </c>
      <c r="AL2080" s="36"/>
    </row>
    <row r="2081" spans="3:38" x14ac:dyDescent="0.2">
      <c r="C2081" s="291"/>
      <c r="D2081" s="251"/>
      <c r="E2081" s="140">
        <v>0</v>
      </c>
      <c r="F2081" s="156" t="s">
        <v>4573</v>
      </c>
      <c r="G2081" s="178">
        <f>VLOOKUP('LP Model'!F2081,DATA!$A$5:$C$3656,3,FALSE)</f>
        <v>800</v>
      </c>
      <c r="H2081" s="35">
        <v>1</v>
      </c>
      <c r="P2081" s="2">
        <v>1</v>
      </c>
      <c r="AL2081" s="36"/>
    </row>
    <row r="2082" spans="3:38" x14ac:dyDescent="0.2">
      <c r="C2082" s="291"/>
      <c r="D2082" s="251"/>
      <c r="E2082" s="140">
        <v>0</v>
      </c>
      <c r="F2082" s="156" t="s">
        <v>4575</v>
      </c>
      <c r="G2082" s="178">
        <f>VLOOKUP('LP Model'!F2082,DATA!$A$5:$C$3656,3,FALSE)</f>
        <v>850</v>
      </c>
      <c r="H2082" s="35">
        <v>1</v>
      </c>
      <c r="P2082" s="2">
        <v>1</v>
      </c>
      <c r="AL2082" s="36"/>
    </row>
    <row r="2083" spans="3:38" x14ac:dyDescent="0.2">
      <c r="C2083" s="291"/>
      <c r="D2083" s="251"/>
      <c r="E2083" s="140">
        <v>0</v>
      </c>
      <c r="F2083" s="156" t="s">
        <v>4577</v>
      </c>
      <c r="G2083" s="178">
        <f>VLOOKUP('LP Model'!F2083,DATA!$A$5:$C$3656,3,FALSE)</f>
        <v>950</v>
      </c>
      <c r="H2083" s="35">
        <v>1</v>
      </c>
      <c r="P2083" s="2">
        <v>1</v>
      </c>
      <c r="AL2083" s="36"/>
    </row>
    <row r="2084" spans="3:38" x14ac:dyDescent="0.2">
      <c r="C2084" s="291"/>
      <c r="D2084" s="251"/>
      <c r="E2084" s="140">
        <v>0</v>
      </c>
      <c r="F2084" s="156" t="s">
        <v>4579</v>
      </c>
      <c r="G2084" s="178">
        <f>VLOOKUP('LP Model'!F2084,DATA!$A$5:$C$3656,3,FALSE)</f>
        <v>700</v>
      </c>
      <c r="H2084" s="35">
        <v>1</v>
      </c>
      <c r="P2084" s="2">
        <v>1</v>
      </c>
      <c r="AL2084" s="36"/>
    </row>
    <row r="2085" spans="3:38" x14ac:dyDescent="0.2">
      <c r="C2085" s="291"/>
      <c r="D2085" s="251"/>
      <c r="E2085" s="140">
        <v>0</v>
      </c>
      <c r="F2085" s="156" t="s">
        <v>4581</v>
      </c>
      <c r="G2085" s="178">
        <f>VLOOKUP('LP Model'!F2085,DATA!$A$5:$C$3656,3,FALSE)</f>
        <v>800</v>
      </c>
      <c r="H2085" s="35">
        <v>1</v>
      </c>
      <c r="P2085" s="2">
        <v>1</v>
      </c>
      <c r="AL2085" s="36"/>
    </row>
    <row r="2086" spans="3:38" x14ac:dyDescent="0.2">
      <c r="C2086" s="291"/>
      <c r="D2086" s="251"/>
      <c r="E2086" s="140">
        <v>0</v>
      </c>
      <c r="F2086" s="156" t="s">
        <v>4583</v>
      </c>
      <c r="G2086" s="178">
        <f>VLOOKUP('LP Model'!F2086,DATA!$A$5:$C$3656,3,FALSE)</f>
        <v>650</v>
      </c>
      <c r="H2086" s="35">
        <v>1</v>
      </c>
      <c r="P2086" s="2">
        <v>1</v>
      </c>
      <c r="AL2086" s="36"/>
    </row>
    <row r="2087" spans="3:38" x14ac:dyDescent="0.2">
      <c r="C2087" s="291"/>
      <c r="D2087" s="251"/>
      <c r="E2087" s="140">
        <v>0</v>
      </c>
      <c r="F2087" s="156" t="s">
        <v>4585</v>
      </c>
      <c r="G2087" s="178">
        <f>VLOOKUP('LP Model'!F2087,DATA!$A$5:$C$3656,3,FALSE)</f>
        <v>600</v>
      </c>
      <c r="H2087" s="35">
        <v>1</v>
      </c>
      <c r="P2087" s="2">
        <v>1</v>
      </c>
      <c r="AL2087" s="36"/>
    </row>
    <row r="2088" spans="3:38" x14ac:dyDescent="0.2">
      <c r="C2088" s="291"/>
      <c r="D2088" s="251"/>
      <c r="E2088" s="140">
        <v>0</v>
      </c>
      <c r="F2088" s="156" t="s">
        <v>4587</v>
      </c>
      <c r="G2088" s="178">
        <f>VLOOKUP('LP Model'!F2088,DATA!$A$5:$C$3656,3,FALSE)</f>
        <v>570</v>
      </c>
      <c r="H2088" s="35">
        <v>1</v>
      </c>
      <c r="P2088" s="2">
        <v>1</v>
      </c>
      <c r="AL2088" s="36"/>
    </row>
    <row r="2089" spans="3:38" x14ac:dyDescent="0.2">
      <c r="C2089" s="291"/>
      <c r="D2089" s="251"/>
      <c r="E2089" s="140">
        <v>0</v>
      </c>
      <c r="F2089" s="156" t="s">
        <v>4589</v>
      </c>
      <c r="G2089" s="178">
        <f>VLOOKUP('LP Model'!F2089,DATA!$A$5:$C$3656,3,FALSE)</f>
        <v>620</v>
      </c>
      <c r="H2089" s="35">
        <v>1</v>
      </c>
      <c r="P2089" s="2">
        <v>1</v>
      </c>
      <c r="AL2089" s="36"/>
    </row>
    <row r="2090" spans="3:38" x14ac:dyDescent="0.2">
      <c r="C2090" s="291"/>
      <c r="D2090" s="251"/>
      <c r="E2090" s="140">
        <v>0</v>
      </c>
      <c r="F2090" s="156" t="s">
        <v>4591</v>
      </c>
      <c r="G2090" s="178">
        <f>VLOOKUP('LP Model'!F2090,DATA!$A$5:$C$3656,3,FALSE)</f>
        <v>650</v>
      </c>
      <c r="H2090" s="35">
        <v>1</v>
      </c>
      <c r="P2090" s="2">
        <v>1</v>
      </c>
      <c r="AL2090" s="36"/>
    </row>
    <row r="2091" spans="3:38" x14ac:dyDescent="0.2">
      <c r="C2091" s="291"/>
      <c r="D2091" s="251"/>
      <c r="E2091" s="140">
        <v>0</v>
      </c>
      <c r="F2091" s="156" t="s">
        <v>4593</v>
      </c>
      <c r="G2091" s="178">
        <f>VLOOKUP('LP Model'!F2091,DATA!$A$5:$C$3656,3,FALSE)</f>
        <v>800</v>
      </c>
      <c r="H2091" s="35">
        <v>1</v>
      </c>
      <c r="P2091" s="2">
        <v>1</v>
      </c>
      <c r="AL2091" s="36"/>
    </row>
    <row r="2092" spans="3:38" x14ac:dyDescent="0.2">
      <c r="C2092" s="291"/>
      <c r="D2092" s="251"/>
      <c r="E2092" s="140">
        <v>0</v>
      </c>
      <c r="F2092" s="156" t="s">
        <v>4595</v>
      </c>
      <c r="G2092" s="178">
        <f>VLOOKUP('LP Model'!F2092,DATA!$A$5:$C$3656,3,FALSE)</f>
        <v>900</v>
      </c>
      <c r="H2092" s="35">
        <v>1</v>
      </c>
      <c r="P2092" s="2">
        <v>1</v>
      </c>
      <c r="AL2092" s="36"/>
    </row>
    <row r="2093" spans="3:38" x14ac:dyDescent="0.2">
      <c r="C2093" s="291"/>
      <c r="D2093" s="251"/>
      <c r="E2093" s="140">
        <v>0</v>
      </c>
      <c r="F2093" s="156" t="s">
        <v>4597</v>
      </c>
      <c r="G2093" s="178">
        <f>VLOOKUP('LP Model'!F2093,DATA!$A$5:$C$3656,3,FALSE)</f>
        <v>800</v>
      </c>
      <c r="H2093" s="35">
        <v>1</v>
      </c>
      <c r="P2093" s="2">
        <v>1</v>
      </c>
      <c r="AL2093" s="36"/>
    </row>
    <row r="2094" spans="3:38" x14ac:dyDescent="0.2">
      <c r="C2094" s="291"/>
      <c r="D2094" s="251"/>
      <c r="E2094" s="140">
        <v>0</v>
      </c>
      <c r="F2094" s="156" t="s">
        <v>4599</v>
      </c>
      <c r="G2094" s="178">
        <f>VLOOKUP('LP Model'!F2094,DATA!$A$5:$C$3656,3,FALSE)</f>
        <v>900</v>
      </c>
      <c r="H2094" s="35">
        <v>1</v>
      </c>
      <c r="P2094" s="2">
        <v>1</v>
      </c>
      <c r="AL2094" s="36"/>
    </row>
    <row r="2095" spans="3:38" x14ac:dyDescent="0.2">
      <c r="C2095" s="291"/>
      <c r="D2095" s="251"/>
      <c r="E2095" s="140">
        <v>0</v>
      </c>
      <c r="F2095" s="156" t="s">
        <v>4601</v>
      </c>
      <c r="G2095" s="178">
        <f>VLOOKUP('LP Model'!F2095,DATA!$A$5:$C$3656,3,FALSE)</f>
        <v>850</v>
      </c>
      <c r="H2095" s="35">
        <v>1</v>
      </c>
      <c r="P2095" s="2">
        <v>1</v>
      </c>
      <c r="AL2095" s="36"/>
    </row>
    <row r="2096" spans="3:38" x14ac:dyDescent="0.2">
      <c r="C2096" s="291"/>
      <c r="D2096" s="251"/>
      <c r="E2096" s="140">
        <v>0</v>
      </c>
      <c r="F2096" s="156" t="s">
        <v>4603</v>
      </c>
      <c r="G2096" s="178">
        <f>VLOOKUP('LP Model'!F2096,DATA!$A$5:$C$3656,3,FALSE)</f>
        <v>950</v>
      </c>
      <c r="H2096" s="35">
        <v>1</v>
      </c>
      <c r="P2096" s="2">
        <v>1</v>
      </c>
      <c r="AL2096" s="36"/>
    </row>
    <row r="2097" spans="3:38" x14ac:dyDescent="0.2">
      <c r="C2097" s="291"/>
      <c r="D2097" s="251"/>
      <c r="E2097" s="140">
        <v>0</v>
      </c>
      <c r="F2097" s="156" t="s">
        <v>4605</v>
      </c>
      <c r="G2097" s="178">
        <f>VLOOKUP('LP Model'!F2097,DATA!$A$5:$C$3656,3,FALSE)</f>
        <v>850</v>
      </c>
      <c r="H2097" s="35">
        <v>1</v>
      </c>
      <c r="P2097" s="2">
        <v>1</v>
      </c>
      <c r="AL2097" s="36"/>
    </row>
    <row r="2098" spans="3:38" x14ac:dyDescent="0.2">
      <c r="C2098" s="291"/>
      <c r="D2098" s="251"/>
      <c r="E2098" s="140">
        <v>0</v>
      </c>
      <c r="F2098" s="156" t="s">
        <v>4607</v>
      </c>
      <c r="G2098" s="178">
        <f>VLOOKUP('LP Model'!F2098,DATA!$A$5:$C$3656,3,FALSE)</f>
        <v>900</v>
      </c>
      <c r="H2098" s="35">
        <v>1</v>
      </c>
      <c r="P2098" s="2">
        <v>1</v>
      </c>
      <c r="AL2098" s="36"/>
    </row>
    <row r="2099" spans="3:38" x14ac:dyDescent="0.2">
      <c r="C2099" s="291"/>
      <c r="D2099" s="251"/>
      <c r="E2099" s="140">
        <v>0</v>
      </c>
      <c r="F2099" s="156" t="s">
        <v>4609</v>
      </c>
      <c r="G2099" s="178">
        <f>VLOOKUP('LP Model'!F2099,DATA!$A$5:$C$3656,3,FALSE)</f>
        <v>1000</v>
      </c>
      <c r="H2099" s="35">
        <v>1</v>
      </c>
      <c r="P2099" s="2">
        <v>1</v>
      </c>
      <c r="AL2099" s="36"/>
    </row>
    <row r="2100" spans="3:38" x14ac:dyDescent="0.2">
      <c r="C2100" s="291"/>
      <c r="D2100" s="251"/>
      <c r="E2100" s="140">
        <v>0</v>
      </c>
      <c r="F2100" s="156" t="s">
        <v>4611</v>
      </c>
      <c r="G2100" s="178">
        <f>VLOOKUP('LP Model'!F2100,DATA!$A$5:$C$3656,3,FALSE)</f>
        <v>750</v>
      </c>
      <c r="H2100" s="35">
        <v>1</v>
      </c>
      <c r="P2100" s="2">
        <v>1</v>
      </c>
      <c r="AL2100" s="36"/>
    </row>
    <row r="2101" spans="3:38" x14ac:dyDescent="0.2">
      <c r="C2101" s="291"/>
      <c r="D2101" s="251"/>
      <c r="E2101" s="140">
        <v>0</v>
      </c>
      <c r="F2101" s="156" t="s">
        <v>4613</v>
      </c>
      <c r="G2101" s="178">
        <f>VLOOKUP('LP Model'!F2101,DATA!$A$5:$C$3656,3,FALSE)</f>
        <v>850</v>
      </c>
      <c r="H2101" s="35">
        <v>1</v>
      </c>
      <c r="P2101" s="2">
        <v>1</v>
      </c>
      <c r="AL2101" s="36"/>
    </row>
    <row r="2102" spans="3:38" x14ac:dyDescent="0.2">
      <c r="C2102" s="291"/>
      <c r="D2102" s="251"/>
      <c r="E2102" s="140">
        <v>0</v>
      </c>
      <c r="F2102" s="156" t="s">
        <v>4615</v>
      </c>
      <c r="G2102" s="178">
        <f>VLOOKUP('LP Model'!F2102,DATA!$A$5:$C$3656,3,FALSE)</f>
        <v>700</v>
      </c>
      <c r="H2102" s="35">
        <v>1</v>
      </c>
      <c r="P2102" s="2">
        <v>1</v>
      </c>
      <c r="AL2102" s="36"/>
    </row>
    <row r="2103" spans="3:38" x14ac:dyDescent="0.2">
      <c r="C2103" s="291"/>
      <c r="D2103" s="251"/>
      <c r="E2103" s="140">
        <v>0</v>
      </c>
      <c r="F2103" s="156" t="s">
        <v>4617</v>
      </c>
      <c r="G2103" s="178">
        <f>VLOOKUP('LP Model'!F2103,DATA!$A$5:$C$3656,3,FALSE)</f>
        <v>650</v>
      </c>
      <c r="H2103" s="35">
        <v>1</v>
      </c>
      <c r="P2103" s="2">
        <v>1</v>
      </c>
      <c r="AL2103" s="36"/>
    </row>
    <row r="2104" spans="3:38" x14ac:dyDescent="0.2">
      <c r="C2104" s="291"/>
      <c r="D2104" s="251"/>
      <c r="E2104" s="140">
        <v>0</v>
      </c>
      <c r="F2104" s="156" t="s">
        <v>4619</v>
      </c>
      <c r="G2104" s="178">
        <f>VLOOKUP('LP Model'!F2104,DATA!$A$5:$C$3656,3,FALSE)</f>
        <v>620</v>
      </c>
      <c r="H2104" s="35">
        <v>1</v>
      </c>
      <c r="P2104" s="2">
        <v>1</v>
      </c>
      <c r="AL2104" s="36"/>
    </row>
    <row r="2105" spans="3:38" x14ac:dyDescent="0.2">
      <c r="C2105" s="291"/>
      <c r="D2105" s="251"/>
      <c r="E2105" s="140">
        <v>0</v>
      </c>
      <c r="F2105" s="156" t="s">
        <v>4621</v>
      </c>
      <c r="G2105" s="178">
        <f>VLOOKUP('LP Model'!F2105,DATA!$A$5:$C$3656,3,FALSE)</f>
        <v>670</v>
      </c>
      <c r="H2105" s="35">
        <v>1</v>
      </c>
      <c r="P2105" s="2">
        <v>1</v>
      </c>
      <c r="AL2105" s="36"/>
    </row>
    <row r="2106" spans="3:38" x14ac:dyDescent="0.2">
      <c r="C2106" s="291"/>
      <c r="D2106" s="251"/>
      <c r="E2106" s="140">
        <v>0</v>
      </c>
      <c r="F2106" s="156" t="s">
        <v>4623</v>
      </c>
      <c r="G2106" s="178">
        <f>VLOOKUP('LP Model'!F2106,DATA!$A$5:$C$3656,3,FALSE)</f>
        <v>700</v>
      </c>
      <c r="H2106" s="35">
        <v>1</v>
      </c>
      <c r="P2106" s="2">
        <v>1</v>
      </c>
      <c r="AL2106" s="36"/>
    </row>
    <row r="2107" spans="3:38" x14ac:dyDescent="0.2">
      <c r="C2107" s="291"/>
      <c r="D2107" s="251"/>
      <c r="E2107" s="140">
        <v>0</v>
      </c>
      <c r="F2107" s="156" t="s">
        <v>4625</v>
      </c>
      <c r="G2107" s="178">
        <f>VLOOKUP('LP Model'!F2107,DATA!$A$5:$C$3656,3,FALSE)</f>
        <v>750</v>
      </c>
      <c r="H2107" s="35">
        <v>1</v>
      </c>
      <c r="P2107" s="2">
        <v>1</v>
      </c>
      <c r="AL2107" s="36"/>
    </row>
    <row r="2108" spans="3:38" x14ac:dyDescent="0.2">
      <c r="C2108" s="291"/>
      <c r="D2108" s="251"/>
      <c r="E2108" s="140">
        <v>0</v>
      </c>
      <c r="F2108" s="156" t="s">
        <v>4627</v>
      </c>
      <c r="G2108" s="178">
        <f>VLOOKUP('LP Model'!F2108,DATA!$A$5:$C$3656,3,FALSE)</f>
        <v>850</v>
      </c>
      <c r="H2108" s="35">
        <v>1</v>
      </c>
      <c r="P2108" s="2">
        <v>1</v>
      </c>
      <c r="AL2108" s="36"/>
    </row>
    <row r="2109" spans="3:38" x14ac:dyDescent="0.2">
      <c r="C2109" s="291"/>
      <c r="D2109" s="251"/>
      <c r="E2109" s="140">
        <v>0</v>
      </c>
      <c r="F2109" s="156" t="s">
        <v>4629</v>
      </c>
      <c r="G2109" s="178">
        <f>VLOOKUP('LP Model'!F2109,DATA!$A$5:$C$3656,3,FALSE)</f>
        <v>750</v>
      </c>
      <c r="H2109" s="35">
        <v>1</v>
      </c>
      <c r="P2109" s="2">
        <v>1</v>
      </c>
      <c r="AL2109" s="36"/>
    </row>
    <row r="2110" spans="3:38" x14ac:dyDescent="0.2">
      <c r="C2110" s="291"/>
      <c r="D2110" s="251"/>
      <c r="E2110" s="140">
        <v>0</v>
      </c>
      <c r="F2110" s="156" t="s">
        <v>4631</v>
      </c>
      <c r="G2110" s="178">
        <f>VLOOKUP('LP Model'!F2110,DATA!$A$5:$C$3656,3,FALSE)</f>
        <v>850</v>
      </c>
      <c r="H2110" s="35">
        <v>1</v>
      </c>
      <c r="P2110" s="2">
        <v>1</v>
      </c>
      <c r="AL2110" s="36"/>
    </row>
    <row r="2111" spans="3:38" x14ac:dyDescent="0.2">
      <c r="C2111" s="291"/>
      <c r="D2111" s="251"/>
      <c r="E2111" s="140">
        <v>0</v>
      </c>
      <c r="F2111" s="156" t="s">
        <v>4633</v>
      </c>
      <c r="G2111" s="178">
        <f>VLOOKUP('LP Model'!F2111,DATA!$A$5:$C$3656,3,FALSE)</f>
        <v>800</v>
      </c>
      <c r="H2111" s="35">
        <v>1</v>
      </c>
      <c r="P2111" s="2">
        <v>1</v>
      </c>
      <c r="AL2111" s="36"/>
    </row>
    <row r="2112" spans="3:38" x14ac:dyDescent="0.2">
      <c r="C2112" s="291"/>
      <c r="D2112" s="251"/>
      <c r="E2112" s="140">
        <v>0</v>
      </c>
      <c r="F2112" s="156" t="s">
        <v>4635</v>
      </c>
      <c r="G2112" s="178">
        <f>VLOOKUP('LP Model'!F2112,DATA!$A$5:$C$3656,3,FALSE)</f>
        <v>900</v>
      </c>
      <c r="H2112" s="35">
        <v>1</v>
      </c>
      <c r="P2112" s="2">
        <v>1</v>
      </c>
      <c r="AL2112" s="36"/>
    </row>
    <row r="2113" spans="3:38" x14ac:dyDescent="0.2">
      <c r="C2113" s="291"/>
      <c r="D2113" s="251"/>
      <c r="E2113" s="140">
        <v>0</v>
      </c>
      <c r="F2113" s="156" t="s">
        <v>4637</v>
      </c>
      <c r="G2113" s="178">
        <f>VLOOKUP('LP Model'!F2113,DATA!$A$5:$C$3656,3,FALSE)</f>
        <v>800</v>
      </c>
      <c r="H2113" s="35">
        <v>1</v>
      </c>
      <c r="P2113" s="2">
        <v>1</v>
      </c>
      <c r="AL2113" s="36"/>
    </row>
    <row r="2114" spans="3:38" x14ac:dyDescent="0.2">
      <c r="C2114" s="291"/>
      <c r="D2114" s="251"/>
      <c r="E2114" s="140">
        <v>0</v>
      </c>
      <c r="F2114" s="156" t="s">
        <v>4639</v>
      </c>
      <c r="G2114" s="178">
        <f>VLOOKUP('LP Model'!F2114,DATA!$A$5:$C$3656,3,FALSE)</f>
        <v>850</v>
      </c>
      <c r="H2114" s="35">
        <v>1</v>
      </c>
      <c r="P2114" s="2">
        <v>1</v>
      </c>
      <c r="AL2114" s="36"/>
    </row>
    <row r="2115" spans="3:38" x14ac:dyDescent="0.2">
      <c r="C2115" s="291"/>
      <c r="D2115" s="251"/>
      <c r="E2115" s="140">
        <v>0</v>
      </c>
      <c r="F2115" s="156" t="s">
        <v>4641</v>
      </c>
      <c r="G2115" s="178">
        <f>VLOOKUP('LP Model'!F2115,DATA!$A$5:$C$3656,3,FALSE)</f>
        <v>950</v>
      </c>
      <c r="H2115" s="35">
        <v>1</v>
      </c>
      <c r="P2115" s="2">
        <v>1</v>
      </c>
      <c r="AL2115" s="36"/>
    </row>
    <row r="2116" spans="3:38" x14ac:dyDescent="0.2">
      <c r="C2116" s="291"/>
      <c r="D2116" s="251"/>
      <c r="E2116" s="140">
        <v>0</v>
      </c>
      <c r="F2116" s="156" t="s">
        <v>4643</v>
      </c>
      <c r="G2116" s="178">
        <f>VLOOKUP('LP Model'!F2116,DATA!$A$5:$C$3656,3,FALSE)</f>
        <v>700</v>
      </c>
      <c r="H2116" s="35">
        <v>1</v>
      </c>
      <c r="P2116" s="2">
        <v>1</v>
      </c>
      <c r="AL2116" s="36"/>
    </row>
    <row r="2117" spans="3:38" x14ac:dyDescent="0.2">
      <c r="C2117" s="291"/>
      <c r="D2117" s="251"/>
      <c r="E2117" s="140">
        <v>0</v>
      </c>
      <c r="F2117" s="156" t="s">
        <v>4645</v>
      </c>
      <c r="G2117" s="178">
        <f>VLOOKUP('LP Model'!F2117,DATA!$A$5:$C$3656,3,FALSE)</f>
        <v>800</v>
      </c>
      <c r="H2117" s="35">
        <v>1</v>
      </c>
      <c r="P2117" s="2">
        <v>1</v>
      </c>
      <c r="AL2117" s="36"/>
    </row>
    <row r="2118" spans="3:38" x14ac:dyDescent="0.2">
      <c r="C2118" s="291"/>
      <c r="D2118" s="251"/>
      <c r="E2118" s="140">
        <v>0</v>
      </c>
      <c r="F2118" s="156" t="s">
        <v>4647</v>
      </c>
      <c r="G2118" s="178">
        <f>VLOOKUP('LP Model'!F2118,DATA!$A$5:$C$3656,3,FALSE)</f>
        <v>650</v>
      </c>
      <c r="H2118" s="35">
        <v>1</v>
      </c>
      <c r="P2118" s="2">
        <v>1</v>
      </c>
      <c r="AL2118" s="36"/>
    </row>
    <row r="2119" spans="3:38" x14ac:dyDescent="0.2">
      <c r="C2119" s="291"/>
      <c r="D2119" s="251"/>
      <c r="E2119" s="140">
        <v>0</v>
      </c>
      <c r="F2119" s="156" t="s">
        <v>4649</v>
      </c>
      <c r="G2119" s="178">
        <f>VLOOKUP('LP Model'!F2119,DATA!$A$5:$C$3656,3,FALSE)</f>
        <v>600</v>
      </c>
      <c r="H2119" s="35">
        <v>1</v>
      </c>
      <c r="P2119" s="2">
        <v>1</v>
      </c>
      <c r="AL2119" s="36"/>
    </row>
    <row r="2120" spans="3:38" x14ac:dyDescent="0.2">
      <c r="C2120" s="291"/>
      <c r="D2120" s="251"/>
      <c r="E2120" s="140">
        <v>0</v>
      </c>
      <c r="F2120" s="156" t="s">
        <v>4651</v>
      </c>
      <c r="G2120" s="178">
        <f>VLOOKUP('LP Model'!F2120,DATA!$A$5:$C$3656,3,FALSE)</f>
        <v>570</v>
      </c>
      <c r="H2120" s="35">
        <v>1</v>
      </c>
      <c r="P2120" s="2">
        <v>1</v>
      </c>
      <c r="AL2120" s="36"/>
    </row>
    <row r="2121" spans="3:38" x14ac:dyDescent="0.2">
      <c r="C2121" s="291"/>
      <c r="D2121" s="251"/>
      <c r="E2121" s="140">
        <v>0</v>
      </c>
      <c r="F2121" s="156" t="s">
        <v>4653</v>
      </c>
      <c r="G2121" s="178">
        <f>VLOOKUP('LP Model'!F2121,DATA!$A$5:$C$3656,3,FALSE)</f>
        <v>620</v>
      </c>
      <c r="H2121" s="35">
        <v>1</v>
      </c>
      <c r="P2121" s="2">
        <v>1</v>
      </c>
      <c r="AL2121" s="36"/>
    </row>
    <row r="2122" spans="3:38" x14ac:dyDescent="0.2">
      <c r="C2122" s="291"/>
      <c r="D2122" s="251"/>
      <c r="E2122" s="140">
        <v>0</v>
      </c>
      <c r="F2122" s="156" t="s">
        <v>4655</v>
      </c>
      <c r="G2122" s="178">
        <f>VLOOKUP('LP Model'!F2122,DATA!$A$5:$C$3656,3,FALSE)</f>
        <v>650</v>
      </c>
      <c r="H2122" s="35">
        <v>1</v>
      </c>
      <c r="P2122" s="2">
        <v>1</v>
      </c>
      <c r="AL2122" s="36"/>
    </row>
    <row r="2123" spans="3:38" x14ac:dyDescent="0.2">
      <c r="C2123" s="291"/>
      <c r="D2123" s="251"/>
      <c r="E2123" s="140">
        <v>0</v>
      </c>
      <c r="F2123" s="156" t="s">
        <v>5009</v>
      </c>
      <c r="G2123" s="178">
        <f>VLOOKUP('LP Model'!F2123,DATA!$A$5:$C$3656,3,FALSE)</f>
        <v>450</v>
      </c>
      <c r="H2123" s="35">
        <v>1</v>
      </c>
      <c r="P2123" s="2">
        <v>1</v>
      </c>
      <c r="AL2123" s="36"/>
    </row>
    <row r="2124" spans="3:38" x14ac:dyDescent="0.2">
      <c r="C2124" s="291"/>
      <c r="D2124" s="251"/>
      <c r="E2124" s="140">
        <v>0</v>
      </c>
      <c r="F2124" s="156" t="s">
        <v>5011</v>
      </c>
      <c r="G2124" s="178">
        <f>VLOOKUP('LP Model'!F2124,DATA!$A$5:$C$3656,3,FALSE)</f>
        <v>450</v>
      </c>
      <c r="H2124" s="35">
        <v>1</v>
      </c>
      <c r="P2124" s="2">
        <v>1</v>
      </c>
      <c r="AL2124" s="36"/>
    </row>
    <row r="2125" spans="3:38" x14ac:dyDescent="0.2">
      <c r="C2125" s="291"/>
      <c r="D2125" s="251"/>
      <c r="E2125" s="140">
        <v>0</v>
      </c>
      <c r="F2125" s="156" t="s">
        <v>5013</v>
      </c>
      <c r="G2125" s="178">
        <f>VLOOKUP('LP Model'!F2125,DATA!$A$5:$C$3656,3,FALSE)</f>
        <v>450</v>
      </c>
      <c r="H2125" s="35">
        <v>1</v>
      </c>
      <c r="P2125" s="2">
        <v>1</v>
      </c>
      <c r="AL2125" s="36"/>
    </row>
    <row r="2126" spans="3:38" x14ac:dyDescent="0.2">
      <c r="C2126" s="291"/>
      <c r="D2126" s="251"/>
      <c r="E2126" s="140">
        <v>0</v>
      </c>
      <c r="F2126" s="156" t="s">
        <v>5015</v>
      </c>
      <c r="G2126" s="178">
        <f>VLOOKUP('LP Model'!F2126,DATA!$A$5:$C$3656,3,FALSE)</f>
        <v>450</v>
      </c>
      <c r="H2126" s="35">
        <v>1</v>
      </c>
      <c r="P2126" s="2">
        <v>1</v>
      </c>
      <c r="AL2126" s="36"/>
    </row>
    <row r="2127" spans="3:38" x14ac:dyDescent="0.2">
      <c r="C2127" s="291"/>
      <c r="D2127" s="251"/>
      <c r="E2127" s="140">
        <v>0</v>
      </c>
      <c r="F2127" s="173" t="s">
        <v>5593</v>
      </c>
      <c r="G2127" s="178">
        <f>VLOOKUP('LP Model'!F2127,DATA!$A$5:$C$3656,3,FALSE)</f>
        <v>650</v>
      </c>
      <c r="H2127" s="35">
        <v>1</v>
      </c>
      <c r="P2127" s="2">
        <v>1</v>
      </c>
      <c r="AL2127" s="36"/>
    </row>
    <row r="2128" spans="3:38" x14ac:dyDescent="0.2">
      <c r="C2128" s="291"/>
      <c r="D2128" s="251"/>
      <c r="E2128" s="140">
        <v>0</v>
      </c>
      <c r="F2128" s="173" t="s">
        <v>5595</v>
      </c>
      <c r="G2128" s="178">
        <f>VLOOKUP('LP Model'!F2128,DATA!$A$5:$C$3656,3,FALSE)</f>
        <v>620</v>
      </c>
      <c r="H2128" s="35">
        <v>1</v>
      </c>
      <c r="P2128" s="2">
        <v>1</v>
      </c>
      <c r="AL2128" s="36"/>
    </row>
    <row r="2129" spans="3:38" x14ac:dyDescent="0.2">
      <c r="C2129" s="291"/>
      <c r="D2129" s="251"/>
      <c r="E2129" s="140">
        <v>0</v>
      </c>
      <c r="F2129" s="173" t="s">
        <v>5640</v>
      </c>
      <c r="G2129" s="178">
        <f>VLOOKUP('LP Model'!F2129,DATA!$A$5:$C$3656,3,FALSE)</f>
        <v>600</v>
      </c>
      <c r="H2129" s="35">
        <v>1</v>
      </c>
      <c r="P2129" s="2">
        <v>1</v>
      </c>
      <c r="AL2129" s="36"/>
    </row>
    <row r="2130" spans="3:38" x14ac:dyDescent="0.2">
      <c r="C2130" s="291"/>
      <c r="D2130" s="251"/>
      <c r="E2130" s="140">
        <v>0</v>
      </c>
      <c r="F2130" s="173" t="s">
        <v>5642</v>
      </c>
      <c r="G2130" s="178">
        <f>VLOOKUP('LP Model'!F2130,DATA!$A$5:$C$3656,3,FALSE)</f>
        <v>570</v>
      </c>
      <c r="H2130" s="35">
        <v>1</v>
      </c>
      <c r="P2130" s="2">
        <v>1</v>
      </c>
      <c r="AL2130" s="36"/>
    </row>
    <row r="2131" spans="3:38" x14ac:dyDescent="0.2">
      <c r="C2131" s="291"/>
      <c r="D2131" s="251"/>
      <c r="E2131" s="140">
        <v>0</v>
      </c>
      <c r="F2131" s="173" t="s">
        <v>5688</v>
      </c>
      <c r="G2131" s="178">
        <f>VLOOKUP('LP Model'!F2131,DATA!$A$5:$C$3656,3,FALSE)</f>
        <v>570</v>
      </c>
      <c r="H2131" s="35">
        <v>1</v>
      </c>
      <c r="P2131" s="2">
        <v>1</v>
      </c>
      <c r="AL2131" s="36"/>
    </row>
    <row r="2132" spans="3:38" x14ac:dyDescent="0.2">
      <c r="C2132" s="291"/>
      <c r="D2132" s="251"/>
      <c r="E2132" s="140">
        <v>0</v>
      </c>
      <c r="F2132" s="173" t="s">
        <v>5690</v>
      </c>
      <c r="G2132" s="178">
        <f>VLOOKUP('LP Model'!F2132,DATA!$A$5:$C$3656,3,FALSE)</f>
        <v>540</v>
      </c>
      <c r="H2132" s="35">
        <v>1</v>
      </c>
      <c r="P2132" s="2">
        <v>1</v>
      </c>
      <c r="AL2132" s="36"/>
    </row>
    <row r="2133" spans="3:38" x14ac:dyDescent="0.2">
      <c r="C2133" s="291"/>
      <c r="D2133" s="251"/>
      <c r="E2133" s="140">
        <v>0</v>
      </c>
      <c r="F2133" s="173" t="s">
        <v>5735</v>
      </c>
      <c r="G2133" s="178">
        <f>VLOOKUP('LP Model'!F2133,DATA!$A$5:$C$3656,3,FALSE)</f>
        <v>690</v>
      </c>
      <c r="H2133" s="35">
        <v>1</v>
      </c>
      <c r="P2133" s="2">
        <v>1</v>
      </c>
      <c r="AL2133" s="36"/>
    </row>
    <row r="2134" spans="3:38" x14ac:dyDescent="0.2">
      <c r="C2134" s="291"/>
      <c r="D2134" s="251"/>
      <c r="E2134" s="140">
        <v>0</v>
      </c>
      <c r="F2134" s="173" t="s">
        <v>5737</v>
      </c>
      <c r="G2134" s="178">
        <f>VLOOKUP('LP Model'!F2134,DATA!$A$5:$C$3656,3,FALSE)</f>
        <v>660</v>
      </c>
      <c r="H2134" s="35">
        <v>1</v>
      </c>
      <c r="P2134" s="2">
        <v>1</v>
      </c>
      <c r="AL2134" s="36"/>
    </row>
    <row r="2135" spans="3:38" x14ac:dyDescent="0.2">
      <c r="C2135" s="291"/>
      <c r="D2135" s="251"/>
      <c r="E2135" s="140">
        <v>0</v>
      </c>
      <c r="F2135" s="173" t="s">
        <v>5766</v>
      </c>
      <c r="G2135" s="178">
        <f>VLOOKUP('LP Model'!F2135,DATA!$A$5:$C$3656,3,FALSE)</f>
        <v>420</v>
      </c>
      <c r="H2135" s="35">
        <v>1</v>
      </c>
      <c r="P2135" s="2">
        <v>1</v>
      </c>
      <c r="AL2135" s="36"/>
    </row>
    <row r="2136" spans="3:38" x14ac:dyDescent="0.2">
      <c r="C2136" s="291"/>
      <c r="D2136" s="251"/>
      <c r="E2136" s="140">
        <v>0</v>
      </c>
      <c r="F2136" s="173" t="s">
        <v>5783</v>
      </c>
      <c r="G2136" s="178">
        <f>VLOOKUP('LP Model'!F2136,DATA!$A$5:$C$3656,3,FALSE)</f>
        <v>390</v>
      </c>
      <c r="H2136" s="35">
        <v>1</v>
      </c>
      <c r="P2136" s="2">
        <v>1</v>
      </c>
      <c r="AL2136" s="36"/>
    </row>
    <row r="2137" spans="3:38" x14ac:dyDescent="0.2">
      <c r="C2137" s="291"/>
      <c r="D2137" s="251"/>
      <c r="E2137" s="140">
        <v>0</v>
      </c>
      <c r="F2137" s="156" t="s">
        <v>5801</v>
      </c>
      <c r="G2137" s="178">
        <f>VLOOKUP('LP Model'!F2137,DATA!$A$5:$C$3656,3,FALSE)</f>
        <v>350</v>
      </c>
      <c r="H2137" s="35">
        <v>1</v>
      </c>
      <c r="P2137" s="2">
        <v>1</v>
      </c>
      <c r="AL2137" s="36"/>
    </row>
    <row r="2138" spans="3:38" x14ac:dyDescent="0.2">
      <c r="C2138" s="291"/>
      <c r="D2138" s="251"/>
      <c r="E2138" s="140">
        <v>0</v>
      </c>
      <c r="F2138" s="156" t="s">
        <v>5818</v>
      </c>
      <c r="G2138" s="178">
        <f>VLOOKUP('LP Model'!F2138,DATA!$A$5:$C$3656,3,FALSE)</f>
        <v>450</v>
      </c>
      <c r="H2138" s="35">
        <v>1</v>
      </c>
      <c r="P2138" s="2">
        <v>1</v>
      </c>
      <c r="AL2138" s="36"/>
    </row>
    <row r="2139" spans="3:38" x14ac:dyDescent="0.2">
      <c r="C2139" s="291"/>
      <c r="D2139" s="251"/>
      <c r="E2139" s="140">
        <v>0</v>
      </c>
      <c r="F2139" s="156" t="s">
        <v>5836</v>
      </c>
      <c r="G2139" s="178">
        <f>VLOOKUP('LP Model'!F2139,DATA!$A$5:$C$3656,3,FALSE)</f>
        <v>480</v>
      </c>
      <c r="H2139" s="35">
        <v>1</v>
      </c>
      <c r="P2139" s="2">
        <v>1</v>
      </c>
      <c r="AL2139" s="36"/>
    </row>
    <row r="2140" spans="3:38" x14ac:dyDescent="0.2">
      <c r="C2140" s="291"/>
      <c r="D2140" s="251"/>
      <c r="E2140" s="140">
        <v>0</v>
      </c>
      <c r="F2140" s="156" t="s">
        <v>5854</v>
      </c>
      <c r="G2140" s="178">
        <f>VLOOKUP('LP Model'!F2140,DATA!$A$5:$C$3656,3,FALSE)</f>
        <v>460</v>
      </c>
      <c r="H2140" s="35">
        <v>1</v>
      </c>
      <c r="P2140" s="2">
        <v>1</v>
      </c>
      <c r="AL2140" s="36"/>
    </row>
    <row r="2141" spans="3:38" x14ac:dyDescent="0.2">
      <c r="C2141" s="291"/>
      <c r="D2141" s="251"/>
      <c r="E2141" s="140">
        <v>0</v>
      </c>
      <c r="F2141" s="156" t="s">
        <v>5872</v>
      </c>
      <c r="G2141" s="178">
        <f>VLOOKUP('LP Model'!F2141,DATA!$A$5:$C$3656,3,FALSE)</f>
        <v>560</v>
      </c>
      <c r="H2141" s="35">
        <v>1</v>
      </c>
      <c r="P2141" s="2">
        <v>1</v>
      </c>
      <c r="AL2141" s="36"/>
    </row>
    <row r="2142" spans="3:38" ht="17" thickBot="1" x14ac:dyDescent="0.25">
      <c r="C2142" s="291"/>
      <c r="D2142" s="252"/>
      <c r="E2142" s="140">
        <v>0</v>
      </c>
      <c r="F2142" s="156" t="s">
        <v>5889</v>
      </c>
      <c r="G2142" s="178">
        <f>VLOOKUP('LP Model'!F2142,DATA!$A$5:$C$3656,3,FALSE)</f>
        <v>400</v>
      </c>
      <c r="H2142" s="35">
        <v>1</v>
      </c>
      <c r="P2142" s="2">
        <v>1</v>
      </c>
      <c r="AL2142" s="36"/>
    </row>
    <row r="2143" spans="3:38" x14ac:dyDescent="0.2">
      <c r="C2143" s="291"/>
      <c r="D2143" s="256" t="s">
        <v>7282</v>
      </c>
      <c r="E2143" s="140">
        <v>0</v>
      </c>
      <c r="F2143" s="156" t="s">
        <v>293</v>
      </c>
      <c r="G2143" s="178">
        <f>VLOOKUP('LP Model'!F2143,DATA!$A$5:$C$3656,3,FALSE)</f>
        <v>340</v>
      </c>
      <c r="H2143" s="35">
        <v>1</v>
      </c>
      <c r="Q2143" s="2">
        <v>1</v>
      </c>
      <c r="AL2143" s="36"/>
    </row>
    <row r="2144" spans="3:38" x14ac:dyDescent="0.2">
      <c r="C2144" s="291"/>
      <c r="D2144" s="257"/>
      <c r="E2144" s="140">
        <v>0</v>
      </c>
      <c r="F2144" s="156" t="s">
        <v>294</v>
      </c>
      <c r="G2144" s="178">
        <f>VLOOKUP('LP Model'!F2144,DATA!$A$5:$C$3656,3,FALSE)</f>
        <v>310</v>
      </c>
      <c r="H2144" s="35">
        <v>1</v>
      </c>
      <c r="Q2144" s="2">
        <v>1</v>
      </c>
      <c r="AL2144" s="36"/>
    </row>
    <row r="2145" spans="3:38" x14ac:dyDescent="0.2">
      <c r="C2145" s="291"/>
      <c r="D2145" s="257"/>
      <c r="E2145" s="140">
        <v>0</v>
      </c>
      <c r="F2145" s="156" t="s">
        <v>295</v>
      </c>
      <c r="G2145" s="178">
        <f>VLOOKUP('LP Model'!F2145,DATA!$A$5:$C$3656,3,FALSE)</f>
        <v>340</v>
      </c>
      <c r="H2145" s="35">
        <v>1</v>
      </c>
      <c r="Q2145" s="2">
        <v>1</v>
      </c>
      <c r="AL2145" s="36"/>
    </row>
    <row r="2146" spans="3:38" x14ac:dyDescent="0.2">
      <c r="C2146" s="291"/>
      <c r="D2146" s="257"/>
      <c r="E2146" s="140">
        <v>0</v>
      </c>
      <c r="F2146" s="156" t="s">
        <v>296</v>
      </c>
      <c r="G2146" s="178">
        <f>VLOOKUP('LP Model'!F2146,DATA!$A$5:$C$3656,3,FALSE)</f>
        <v>310</v>
      </c>
      <c r="H2146" s="35">
        <v>1</v>
      </c>
      <c r="Q2146" s="2">
        <v>1</v>
      </c>
      <c r="AL2146" s="36"/>
    </row>
    <row r="2147" spans="3:38" x14ac:dyDescent="0.2">
      <c r="C2147" s="291"/>
      <c r="D2147" s="257"/>
      <c r="E2147" s="140">
        <v>0</v>
      </c>
      <c r="F2147" s="156" t="s">
        <v>297</v>
      </c>
      <c r="G2147" s="178">
        <f>VLOOKUP('LP Model'!F2147,DATA!$A$5:$C$3656,3,FALSE)</f>
        <v>340</v>
      </c>
      <c r="H2147" s="35">
        <v>1</v>
      </c>
      <c r="Q2147" s="2">
        <v>1</v>
      </c>
      <c r="AL2147" s="36"/>
    </row>
    <row r="2148" spans="3:38" x14ac:dyDescent="0.2">
      <c r="C2148" s="291"/>
      <c r="D2148" s="257"/>
      <c r="E2148" s="140">
        <v>0</v>
      </c>
      <c r="F2148" s="156" t="s">
        <v>298</v>
      </c>
      <c r="G2148" s="178">
        <f>VLOOKUP('LP Model'!F2148,DATA!$A$5:$C$3656,3,FALSE)</f>
        <v>310</v>
      </c>
      <c r="H2148" s="35">
        <v>1</v>
      </c>
      <c r="Q2148" s="2">
        <v>1</v>
      </c>
      <c r="AL2148" s="36"/>
    </row>
    <row r="2149" spans="3:38" x14ac:dyDescent="0.2">
      <c r="C2149" s="291"/>
      <c r="D2149" s="257"/>
      <c r="E2149" s="140">
        <v>0</v>
      </c>
      <c r="F2149" s="156" t="s">
        <v>299</v>
      </c>
      <c r="G2149" s="178">
        <f>VLOOKUP('LP Model'!F2149,DATA!$A$5:$C$3656,3,FALSE)</f>
        <v>390</v>
      </c>
      <c r="H2149" s="35">
        <v>1</v>
      </c>
      <c r="Q2149" s="2">
        <v>1</v>
      </c>
      <c r="AL2149" s="36"/>
    </row>
    <row r="2150" spans="3:38" x14ac:dyDescent="0.2">
      <c r="C2150" s="291"/>
      <c r="D2150" s="257"/>
      <c r="E2150" s="140">
        <v>0</v>
      </c>
      <c r="F2150" s="156" t="s">
        <v>300</v>
      </c>
      <c r="G2150" s="178">
        <f>VLOOKUP('LP Model'!F2150,DATA!$A$5:$C$3656,3,FALSE)</f>
        <v>360</v>
      </c>
      <c r="H2150" s="35">
        <v>1</v>
      </c>
      <c r="Q2150" s="2">
        <v>1</v>
      </c>
      <c r="AL2150" s="36"/>
    </row>
    <row r="2151" spans="3:38" x14ac:dyDescent="0.2">
      <c r="C2151" s="291"/>
      <c r="D2151" s="257"/>
      <c r="E2151" s="140">
        <v>0</v>
      </c>
      <c r="F2151" s="173" t="s">
        <v>5607</v>
      </c>
      <c r="G2151" s="178">
        <f>VLOOKUP('LP Model'!F2151,DATA!$A$5:$C$3656,3,FALSE)</f>
        <v>550</v>
      </c>
      <c r="H2151" s="35">
        <v>1</v>
      </c>
      <c r="Q2151" s="2">
        <v>1</v>
      </c>
      <c r="AL2151" s="36"/>
    </row>
    <row r="2152" spans="3:38" x14ac:dyDescent="0.2">
      <c r="C2152" s="291"/>
      <c r="D2152" s="257"/>
      <c r="E2152" s="140">
        <v>0</v>
      </c>
      <c r="F2152" s="173" t="s">
        <v>5654</v>
      </c>
      <c r="G2152" s="178">
        <f>VLOOKUP('LP Model'!F2152,DATA!$A$5:$C$3656,3,FALSE)</f>
        <v>500</v>
      </c>
      <c r="H2152" s="35">
        <v>1</v>
      </c>
      <c r="Q2152" s="2">
        <v>1</v>
      </c>
      <c r="AL2152" s="36"/>
    </row>
    <row r="2153" spans="3:38" x14ac:dyDescent="0.2">
      <c r="C2153" s="291"/>
      <c r="D2153" s="257"/>
      <c r="E2153" s="140">
        <v>0</v>
      </c>
      <c r="F2153" s="173" t="s">
        <v>5702</v>
      </c>
      <c r="G2153" s="178">
        <f>VLOOKUP('LP Model'!F2153,DATA!$A$5:$C$3656,3,FALSE)</f>
        <v>470</v>
      </c>
      <c r="H2153" s="35">
        <v>1</v>
      </c>
      <c r="Q2153" s="2">
        <v>1</v>
      </c>
      <c r="AL2153" s="36"/>
    </row>
    <row r="2154" spans="3:38" ht="17" thickBot="1" x14ac:dyDescent="0.25">
      <c r="C2154" s="291"/>
      <c r="D2154" s="258"/>
      <c r="E2154" s="140">
        <v>0</v>
      </c>
      <c r="F2154" s="173" t="s">
        <v>5749</v>
      </c>
      <c r="G2154" s="178">
        <f>VLOOKUP('LP Model'!F2154,DATA!$A$5:$C$3656,3,FALSE)</f>
        <v>590</v>
      </c>
      <c r="H2154" s="35">
        <v>1</v>
      </c>
      <c r="Q2154" s="2">
        <v>1</v>
      </c>
      <c r="AL2154" s="36"/>
    </row>
    <row r="2155" spans="3:38" x14ac:dyDescent="0.2">
      <c r="C2155" s="291"/>
      <c r="D2155" s="293" t="s">
        <v>7283</v>
      </c>
      <c r="E2155" s="140">
        <v>0</v>
      </c>
      <c r="F2155" s="156" t="s">
        <v>3793</v>
      </c>
      <c r="G2155" s="178">
        <f>VLOOKUP('LP Model'!F2155,DATA!$A$5:$C$3656,3,FALSE)</f>
        <v>600</v>
      </c>
      <c r="H2155" s="35">
        <v>1</v>
      </c>
      <c r="R2155" s="2">
        <v>1</v>
      </c>
      <c r="AL2155" s="36"/>
    </row>
    <row r="2156" spans="3:38" x14ac:dyDescent="0.2">
      <c r="C2156" s="291"/>
      <c r="D2156" s="294"/>
      <c r="E2156" s="140">
        <v>0</v>
      </c>
      <c r="F2156" s="156" t="s">
        <v>3795</v>
      </c>
      <c r="G2156" s="178">
        <f>VLOOKUP('LP Model'!F2156,DATA!$A$5:$C$3656,3,FALSE)</f>
        <v>700</v>
      </c>
      <c r="H2156" s="35">
        <v>1</v>
      </c>
      <c r="R2156" s="2">
        <v>1</v>
      </c>
      <c r="AL2156" s="36"/>
    </row>
    <row r="2157" spans="3:38" x14ac:dyDescent="0.2">
      <c r="C2157" s="291"/>
      <c r="D2157" s="294"/>
      <c r="E2157" s="140">
        <v>0</v>
      </c>
      <c r="F2157" s="156" t="s">
        <v>3797</v>
      </c>
      <c r="G2157" s="178">
        <f>VLOOKUP('LP Model'!F2157,DATA!$A$5:$C$3656,3,FALSE)</f>
        <v>600</v>
      </c>
      <c r="H2157" s="35">
        <v>1</v>
      </c>
      <c r="R2157" s="2">
        <v>1</v>
      </c>
      <c r="AL2157" s="36"/>
    </row>
    <row r="2158" spans="3:38" x14ac:dyDescent="0.2">
      <c r="C2158" s="291"/>
      <c r="D2158" s="294"/>
      <c r="E2158" s="140">
        <v>0</v>
      </c>
      <c r="F2158" s="156" t="s">
        <v>3799</v>
      </c>
      <c r="G2158" s="178">
        <f>VLOOKUP('LP Model'!F2158,DATA!$A$5:$C$3656,3,FALSE)</f>
        <v>700</v>
      </c>
      <c r="H2158" s="35">
        <v>1</v>
      </c>
      <c r="R2158" s="2">
        <v>1</v>
      </c>
      <c r="AL2158" s="36"/>
    </row>
    <row r="2159" spans="3:38" x14ac:dyDescent="0.2">
      <c r="C2159" s="291"/>
      <c r="D2159" s="294"/>
      <c r="E2159" s="140">
        <v>0</v>
      </c>
      <c r="F2159" s="156" t="s">
        <v>3801</v>
      </c>
      <c r="G2159" s="178">
        <f>VLOOKUP('LP Model'!F2159,DATA!$A$5:$C$3656,3,FALSE)</f>
        <v>650</v>
      </c>
      <c r="H2159" s="35">
        <v>1</v>
      </c>
      <c r="R2159" s="2">
        <v>1</v>
      </c>
      <c r="AL2159" s="36"/>
    </row>
    <row r="2160" spans="3:38" x14ac:dyDescent="0.2">
      <c r="C2160" s="291"/>
      <c r="D2160" s="294"/>
      <c r="E2160" s="140">
        <v>0</v>
      </c>
      <c r="F2160" s="156" t="s">
        <v>3803</v>
      </c>
      <c r="G2160" s="178">
        <f>VLOOKUP('LP Model'!F2160,DATA!$A$5:$C$3656,3,FALSE)</f>
        <v>750</v>
      </c>
      <c r="H2160" s="35">
        <v>1</v>
      </c>
      <c r="R2160" s="2">
        <v>1</v>
      </c>
      <c r="AL2160" s="36"/>
    </row>
    <row r="2161" spans="3:38" x14ac:dyDescent="0.2">
      <c r="C2161" s="291"/>
      <c r="D2161" s="294"/>
      <c r="E2161" s="140">
        <v>0</v>
      </c>
      <c r="F2161" s="156" t="s">
        <v>3805</v>
      </c>
      <c r="G2161" s="178">
        <f>VLOOKUP('LP Model'!F2161,DATA!$A$5:$C$3656,3,FALSE)</f>
        <v>650</v>
      </c>
      <c r="H2161" s="35">
        <v>1</v>
      </c>
      <c r="R2161" s="2">
        <v>1</v>
      </c>
      <c r="AL2161" s="36"/>
    </row>
    <row r="2162" spans="3:38" x14ac:dyDescent="0.2">
      <c r="C2162" s="291"/>
      <c r="D2162" s="294"/>
      <c r="E2162" s="140">
        <v>0</v>
      </c>
      <c r="F2162" s="156" t="s">
        <v>3807</v>
      </c>
      <c r="G2162" s="178">
        <f>VLOOKUP('LP Model'!F2162,DATA!$A$5:$C$3656,3,FALSE)</f>
        <v>700</v>
      </c>
      <c r="H2162" s="35">
        <v>1</v>
      </c>
      <c r="R2162" s="2">
        <v>1</v>
      </c>
      <c r="AL2162" s="36"/>
    </row>
    <row r="2163" spans="3:38" x14ac:dyDescent="0.2">
      <c r="C2163" s="291"/>
      <c r="D2163" s="294"/>
      <c r="E2163" s="140">
        <v>0</v>
      </c>
      <c r="F2163" s="156" t="s">
        <v>3809</v>
      </c>
      <c r="G2163" s="178">
        <f>VLOOKUP('LP Model'!F2163,DATA!$A$5:$C$3656,3,FALSE)</f>
        <v>800</v>
      </c>
      <c r="H2163" s="35">
        <v>1</v>
      </c>
      <c r="R2163" s="2">
        <v>1</v>
      </c>
      <c r="AL2163" s="36"/>
    </row>
    <row r="2164" spans="3:38" x14ac:dyDescent="0.2">
      <c r="C2164" s="291"/>
      <c r="D2164" s="294"/>
      <c r="E2164" s="140">
        <v>0</v>
      </c>
      <c r="F2164" s="156" t="s">
        <v>3811</v>
      </c>
      <c r="G2164" s="178">
        <f>VLOOKUP('LP Model'!F2164,DATA!$A$5:$C$3656,3,FALSE)</f>
        <v>550</v>
      </c>
      <c r="H2164" s="35">
        <v>1</v>
      </c>
      <c r="R2164" s="2">
        <v>1</v>
      </c>
      <c r="AL2164" s="36"/>
    </row>
    <row r="2165" spans="3:38" x14ac:dyDescent="0.2">
      <c r="C2165" s="291"/>
      <c r="D2165" s="294"/>
      <c r="E2165" s="140">
        <v>0</v>
      </c>
      <c r="F2165" s="156" t="s">
        <v>3813</v>
      </c>
      <c r="G2165" s="178">
        <f>VLOOKUP('LP Model'!F2165,DATA!$A$5:$C$3656,3,FALSE)</f>
        <v>650</v>
      </c>
      <c r="H2165" s="35">
        <v>1</v>
      </c>
      <c r="R2165" s="2">
        <v>1</v>
      </c>
      <c r="AL2165" s="36"/>
    </row>
    <row r="2166" spans="3:38" x14ac:dyDescent="0.2">
      <c r="C2166" s="291"/>
      <c r="D2166" s="294"/>
      <c r="E2166" s="140">
        <v>0</v>
      </c>
      <c r="F2166" s="156" t="s">
        <v>3815</v>
      </c>
      <c r="G2166" s="178">
        <f>VLOOKUP('LP Model'!F2166,DATA!$A$5:$C$3656,3,FALSE)</f>
        <v>500</v>
      </c>
      <c r="H2166" s="35">
        <v>1</v>
      </c>
      <c r="R2166" s="2">
        <v>1</v>
      </c>
      <c r="AL2166" s="36"/>
    </row>
    <row r="2167" spans="3:38" x14ac:dyDescent="0.2">
      <c r="C2167" s="291"/>
      <c r="D2167" s="294"/>
      <c r="E2167" s="140">
        <v>1</v>
      </c>
      <c r="F2167" s="156" t="s">
        <v>3817</v>
      </c>
      <c r="G2167" s="178">
        <f>VLOOKUP('LP Model'!F2167,DATA!$A$5:$C$3656,3,FALSE)</f>
        <v>450</v>
      </c>
      <c r="H2167" s="35">
        <v>1</v>
      </c>
      <c r="R2167" s="2">
        <v>1</v>
      </c>
      <c r="AL2167" s="36"/>
    </row>
    <row r="2168" spans="3:38" x14ac:dyDescent="0.2">
      <c r="C2168" s="291"/>
      <c r="D2168" s="294"/>
      <c r="E2168" s="140">
        <v>0</v>
      </c>
      <c r="F2168" s="156" t="s">
        <v>3819</v>
      </c>
      <c r="G2168" s="178">
        <f>VLOOKUP('LP Model'!F2168,DATA!$A$5:$C$3656,3,FALSE)</f>
        <v>420</v>
      </c>
      <c r="H2168" s="35">
        <v>1</v>
      </c>
      <c r="R2168" s="2">
        <v>1</v>
      </c>
      <c r="AL2168" s="36"/>
    </row>
    <row r="2169" spans="3:38" x14ac:dyDescent="0.2">
      <c r="C2169" s="291"/>
      <c r="D2169" s="294"/>
      <c r="E2169" s="140">
        <v>0</v>
      </c>
      <c r="F2169" s="156" t="s">
        <v>3821</v>
      </c>
      <c r="G2169" s="178">
        <f>VLOOKUP('LP Model'!F2169,DATA!$A$5:$C$3656,3,FALSE)</f>
        <v>470</v>
      </c>
      <c r="H2169" s="35">
        <v>1</v>
      </c>
      <c r="R2169" s="2">
        <v>1</v>
      </c>
      <c r="AL2169" s="36"/>
    </row>
    <row r="2170" spans="3:38" x14ac:dyDescent="0.2">
      <c r="C2170" s="291"/>
      <c r="D2170" s="294"/>
      <c r="E2170" s="140">
        <v>0</v>
      </c>
      <c r="F2170" s="156" t="s">
        <v>3823</v>
      </c>
      <c r="G2170" s="178">
        <f>VLOOKUP('LP Model'!F2170,DATA!$A$5:$C$3656,3,FALSE)</f>
        <v>500</v>
      </c>
      <c r="H2170" s="35">
        <v>1</v>
      </c>
      <c r="R2170" s="2">
        <v>1</v>
      </c>
      <c r="AL2170" s="36"/>
    </row>
    <row r="2171" spans="3:38" x14ac:dyDescent="0.2">
      <c r="C2171" s="291"/>
      <c r="D2171" s="294"/>
      <c r="E2171" s="140">
        <v>0</v>
      </c>
      <c r="F2171" s="156" t="s">
        <v>3277</v>
      </c>
      <c r="G2171" s="178">
        <f>VLOOKUP('LP Model'!F2171,DATA!$A$5:$C$3656,3,FALSE)</f>
        <v>430</v>
      </c>
      <c r="H2171" s="35">
        <v>1</v>
      </c>
      <c r="R2171" s="2">
        <v>1</v>
      </c>
      <c r="AL2171" s="36"/>
    </row>
    <row r="2172" spans="3:38" x14ac:dyDescent="0.2">
      <c r="C2172" s="291"/>
      <c r="D2172" s="294"/>
      <c r="E2172" s="140">
        <v>0</v>
      </c>
      <c r="F2172" s="156" t="s">
        <v>3278</v>
      </c>
      <c r="G2172" s="178">
        <f>VLOOKUP('LP Model'!F2172,DATA!$A$5:$C$3656,3,FALSE)</f>
        <v>390</v>
      </c>
      <c r="H2172" s="35">
        <v>1</v>
      </c>
      <c r="R2172" s="2">
        <v>1</v>
      </c>
      <c r="AL2172" s="36"/>
    </row>
    <row r="2173" spans="3:38" x14ac:dyDescent="0.2">
      <c r="C2173" s="291"/>
      <c r="D2173" s="294"/>
      <c r="E2173" s="140">
        <v>0</v>
      </c>
      <c r="F2173" s="156" t="s">
        <v>3279</v>
      </c>
      <c r="G2173" s="178">
        <f>VLOOKUP('LP Model'!F2173,DATA!$A$5:$C$3656,3,FALSE)</f>
        <v>380</v>
      </c>
      <c r="H2173" s="35">
        <v>1</v>
      </c>
      <c r="R2173" s="2">
        <v>1</v>
      </c>
      <c r="AL2173" s="36"/>
    </row>
    <row r="2174" spans="3:38" x14ac:dyDescent="0.2">
      <c r="C2174" s="291"/>
      <c r="D2174" s="294"/>
      <c r="E2174" s="140">
        <v>0</v>
      </c>
      <c r="F2174" s="156" t="s">
        <v>3280</v>
      </c>
      <c r="G2174" s="178">
        <f>VLOOKUP('LP Model'!F2174,DATA!$A$5:$C$3656,3,FALSE)</f>
        <v>530</v>
      </c>
      <c r="H2174" s="35">
        <v>1</v>
      </c>
      <c r="R2174" s="2">
        <v>1</v>
      </c>
      <c r="AL2174" s="36"/>
    </row>
    <row r="2175" spans="3:38" x14ac:dyDescent="0.2">
      <c r="C2175" s="291"/>
      <c r="D2175" s="294"/>
      <c r="E2175" s="140">
        <v>0</v>
      </c>
      <c r="F2175" s="156" t="s">
        <v>3281</v>
      </c>
      <c r="G2175" s="178">
        <f>VLOOKUP('LP Model'!F2175,DATA!$A$5:$C$3656,3,FALSE)</f>
        <v>630</v>
      </c>
      <c r="H2175" s="35">
        <v>1</v>
      </c>
      <c r="R2175" s="2">
        <v>1</v>
      </c>
      <c r="AL2175" s="36"/>
    </row>
    <row r="2176" spans="3:38" x14ac:dyDescent="0.2">
      <c r="C2176" s="291"/>
      <c r="D2176" s="294"/>
      <c r="E2176" s="140">
        <v>0</v>
      </c>
      <c r="F2176" s="156" t="s">
        <v>3282</v>
      </c>
      <c r="G2176" s="178">
        <f>VLOOKUP('LP Model'!F2176,DATA!$A$5:$C$3656,3,FALSE)</f>
        <v>680</v>
      </c>
      <c r="H2176" s="35">
        <v>1</v>
      </c>
      <c r="R2176" s="2">
        <v>1</v>
      </c>
      <c r="AL2176" s="36"/>
    </row>
    <row r="2177" spans="3:38" x14ac:dyDescent="0.2">
      <c r="C2177" s="291"/>
      <c r="D2177" s="294"/>
      <c r="E2177" s="140">
        <v>0</v>
      </c>
      <c r="F2177" s="156" t="s">
        <v>3283</v>
      </c>
      <c r="G2177" s="178">
        <f>VLOOKUP('LP Model'!F2177,DATA!$A$5:$C$3656,3,FALSE)</f>
        <v>400</v>
      </c>
      <c r="H2177" s="35">
        <v>1</v>
      </c>
      <c r="R2177" s="2">
        <v>1</v>
      </c>
      <c r="AL2177" s="36"/>
    </row>
    <row r="2178" spans="3:38" x14ac:dyDescent="0.2">
      <c r="C2178" s="291"/>
      <c r="D2178" s="294"/>
      <c r="E2178" s="140">
        <v>0</v>
      </c>
      <c r="F2178" s="156" t="s">
        <v>3284</v>
      </c>
      <c r="G2178" s="178">
        <f>VLOOKUP('LP Model'!F2178,DATA!$A$5:$C$3656,3,FALSE)</f>
        <v>420</v>
      </c>
      <c r="H2178" s="35">
        <v>1</v>
      </c>
      <c r="R2178" s="2">
        <v>1</v>
      </c>
      <c r="AL2178" s="36"/>
    </row>
    <row r="2179" spans="3:38" x14ac:dyDescent="0.2">
      <c r="C2179" s="291"/>
      <c r="D2179" s="294"/>
      <c r="E2179" s="140">
        <v>0</v>
      </c>
      <c r="F2179" s="156" t="s">
        <v>3285</v>
      </c>
      <c r="G2179" s="178">
        <f>VLOOKUP('LP Model'!F2179,DATA!$A$5:$C$3656,3,FALSE)</f>
        <v>470</v>
      </c>
      <c r="H2179" s="35">
        <v>1</v>
      </c>
      <c r="R2179" s="2">
        <v>1</v>
      </c>
      <c r="AL2179" s="36"/>
    </row>
    <row r="2180" spans="3:38" x14ac:dyDescent="0.2">
      <c r="C2180" s="291"/>
      <c r="D2180" s="294"/>
      <c r="E2180" s="140">
        <v>0</v>
      </c>
      <c r="F2180" s="156" t="s">
        <v>3286</v>
      </c>
      <c r="G2180" s="178">
        <f>VLOOKUP('LP Model'!F2180,DATA!$A$5:$C$3656,3,FALSE)</f>
        <v>500</v>
      </c>
      <c r="H2180" s="35">
        <v>1</v>
      </c>
      <c r="R2180" s="2">
        <v>1</v>
      </c>
      <c r="AL2180" s="36"/>
    </row>
    <row r="2181" spans="3:38" x14ac:dyDescent="0.2">
      <c r="C2181" s="291"/>
      <c r="D2181" s="294"/>
      <c r="E2181" s="140">
        <v>0</v>
      </c>
      <c r="F2181" s="156" t="s">
        <v>3287</v>
      </c>
      <c r="G2181" s="178">
        <f>VLOOKUP('LP Model'!F2181,DATA!$A$5:$C$3656,3,FALSE)</f>
        <v>530</v>
      </c>
      <c r="H2181" s="35">
        <v>1</v>
      </c>
      <c r="R2181" s="2">
        <v>1</v>
      </c>
      <c r="AL2181" s="36"/>
    </row>
    <row r="2182" spans="3:38" x14ac:dyDescent="0.2">
      <c r="C2182" s="291"/>
      <c r="D2182" s="294"/>
      <c r="E2182" s="140">
        <v>0</v>
      </c>
      <c r="F2182" s="156" t="s">
        <v>3288</v>
      </c>
      <c r="G2182" s="178">
        <f>VLOOKUP('LP Model'!F2182,DATA!$A$5:$C$3656,3,FALSE)</f>
        <v>680</v>
      </c>
      <c r="H2182" s="35">
        <v>1</v>
      </c>
      <c r="R2182" s="2">
        <v>1</v>
      </c>
      <c r="AL2182" s="36"/>
    </row>
    <row r="2183" spans="3:38" x14ac:dyDescent="0.2">
      <c r="C2183" s="291"/>
      <c r="D2183" s="294"/>
      <c r="E2183" s="140">
        <v>0</v>
      </c>
      <c r="F2183" s="156" t="s">
        <v>3289</v>
      </c>
      <c r="G2183" s="178">
        <f>VLOOKUP('LP Model'!F2183,DATA!$A$5:$C$3656,3,FALSE)</f>
        <v>470</v>
      </c>
      <c r="H2183" s="35">
        <v>1</v>
      </c>
      <c r="R2183" s="2">
        <v>1</v>
      </c>
      <c r="AL2183" s="36"/>
    </row>
    <row r="2184" spans="3:38" x14ac:dyDescent="0.2">
      <c r="C2184" s="291"/>
      <c r="D2184" s="294"/>
      <c r="E2184" s="140">
        <v>0</v>
      </c>
      <c r="F2184" s="156" t="s">
        <v>3290</v>
      </c>
      <c r="G2184" s="178">
        <f>VLOOKUP('LP Model'!F2184,DATA!$A$5:$C$3656,3,FALSE)</f>
        <v>500</v>
      </c>
      <c r="H2184" s="35">
        <v>1</v>
      </c>
      <c r="R2184" s="2">
        <v>1</v>
      </c>
      <c r="AL2184" s="36"/>
    </row>
    <row r="2185" spans="3:38" x14ac:dyDescent="0.2">
      <c r="C2185" s="291"/>
      <c r="D2185" s="294"/>
      <c r="E2185" s="140">
        <v>0</v>
      </c>
      <c r="F2185" s="156" t="s">
        <v>3291</v>
      </c>
      <c r="G2185" s="178">
        <f>VLOOKUP('LP Model'!F2185,DATA!$A$5:$C$3656,3,FALSE)</f>
        <v>530</v>
      </c>
      <c r="H2185" s="35">
        <v>1</v>
      </c>
      <c r="R2185" s="2">
        <v>1</v>
      </c>
      <c r="AL2185" s="36"/>
    </row>
    <row r="2186" spans="3:38" x14ac:dyDescent="0.2">
      <c r="C2186" s="291"/>
      <c r="D2186" s="294"/>
      <c r="E2186" s="140">
        <v>0</v>
      </c>
      <c r="F2186" s="156" t="s">
        <v>3292</v>
      </c>
      <c r="G2186" s="178">
        <f>VLOOKUP('LP Model'!F2186,DATA!$A$5:$C$3656,3,FALSE)</f>
        <v>730</v>
      </c>
      <c r="H2186" s="35">
        <v>1</v>
      </c>
      <c r="R2186" s="2">
        <v>1</v>
      </c>
      <c r="AL2186" s="36"/>
    </row>
    <row r="2187" spans="3:38" x14ac:dyDescent="0.2">
      <c r="C2187" s="291"/>
      <c r="D2187" s="294"/>
      <c r="E2187" s="140">
        <v>0</v>
      </c>
      <c r="F2187" s="156" t="s">
        <v>3293</v>
      </c>
      <c r="G2187" s="178">
        <f>VLOOKUP('LP Model'!F2187,DATA!$A$5:$C$3656,3,FALSE)</f>
        <v>600</v>
      </c>
      <c r="H2187" s="35">
        <v>1</v>
      </c>
      <c r="R2187" s="2">
        <v>1</v>
      </c>
      <c r="AL2187" s="36"/>
    </row>
    <row r="2188" spans="3:38" x14ac:dyDescent="0.2">
      <c r="C2188" s="291"/>
      <c r="D2188" s="294"/>
      <c r="E2188" s="140">
        <v>0</v>
      </c>
      <c r="F2188" s="156" t="s">
        <v>3294</v>
      </c>
      <c r="G2188" s="178">
        <f>VLOOKUP('LP Model'!F2188,DATA!$A$5:$C$3656,3,FALSE)</f>
        <v>650</v>
      </c>
      <c r="H2188" s="35">
        <v>1</v>
      </c>
      <c r="R2188" s="2">
        <v>1</v>
      </c>
      <c r="AL2188" s="36"/>
    </row>
    <row r="2189" spans="3:38" x14ac:dyDescent="0.2">
      <c r="C2189" s="291"/>
      <c r="D2189" s="294"/>
      <c r="E2189" s="140">
        <v>0</v>
      </c>
      <c r="F2189" s="156" t="s">
        <v>3295</v>
      </c>
      <c r="G2189" s="178">
        <f>VLOOKUP('LP Model'!F2189,DATA!$A$5:$C$3656,3,FALSE)</f>
        <v>610</v>
      </c>
      <c r="H2189" s="35">
        <v>1</v>
      </c>
      <c r="R2189" s="2">
        <v>1</v>
      </c>
      <c r="AL2189" s="36"/>
    </row>
    <row r="2190" spans="3:38" x14ac:dyDescent="0.2">
      <c r="C2190" s="291"/>
      <c r="D2190" s="294"/>
      <c r="E2190" s="140">
        <v>0</v>
      </c>
      <c r="F2190" s="156" t="s">
        <v>3296</v>
      </c>
      <c r="G2190" s="178">
        <f>VLOOKUP('LP Model'!F2190,DATA!$A$5:$C$3656,3,FALSE)</f>
        <v>660</v>
      </c>
      <c r="H2190" s="35">
        <v>1</v>
      </c>
      <c r="R2190" s="2">
        <v>1</v>
      </c>
      <c r="AL2190" s="36"/>
    </row>
    <row r="2191" spans="3:38" x14ac:dyDescent="0.2">
      <c r="C2191" s="291"/>
      <c r="D2191" s="294"/>
      <c r="E2191" s="140">
        <v>0</v>
      </c>
      <c r="F2191" s="156" t="s">
        <v>3297</v>
      </c>
      <c r="G2191" s="178">
        <f>VLOOKUP('LP Model'!F2191,DATA!$A$5:$C$3656,3,FALSE)</f>
        <v>610</v>
      </c>
      <c r="H2191" s="35">
        <v>1</v>
      </c>
      <c r="R2191" s="2">
        <v>1</v>
      </c>
      <c r="AL2191" s="36"/>
    </row>
    <row r="2192" spans="3:38" x14ac:dyDescent="0.2">
      <c r="C2192" s="291"/>
      <c r="D2192" s="294"/>
      <c r="E2192" s="140">
        <v>0</v>
      </c>
      <c r="F2192" s="156" t="s">
        <v>3298</v>
      </c>
      <c r="G2192" s="178">
        <f>VLOOKUP('LP Model'!F2192,DATA!$A$5:$C$3656,3,FALSE)</f>
        <v>660</v>
      </c>
      <c r="H2192" s="35">
        <v>1</v>
      </c>
      <c r="R2192" s="2">
        <v>1</v>
      </c>
      <c r="AL2192" s="36"/>
    </row>
    <row r="2193" spans="3:38" x14ac:dyDescent="0.2">
      <c r="C2193" s="291"/>
      <c r="D2193" s="294"/>
      <c r="E2193" s="140">
        <v>0</v>
      </c>
      <c r="F2193" s="156" t="s">
        <v>3299</v>
      </c>
      <c r="G2193" s="178">
        <f>VLOOKUP('LP Model'!F2193,DATA!$A$5:$C$3656,3,FALSE)</f>
        <v>600</v>
      </c>
      <c r="H2193" s="35">
        <v>1</v>
      </c>
      <c r="R2193" s="2">
        <v>1</v>
      </c>
      <c r="AL2193" s="36"/>
    </row>
    <row r="2194" spans="3:38" x14ac:dyDescent="0.2">
      <c r="C2194" s="291"/>
      <c r="D2194" s="294"/>
      <c r="E2194" s="140">
        <v>0</v>
      </c>
      <c r="F2194" s="156" t="s">
        <v>3300</v>
      </c>
      <c r="G2194" s="178">
        <f>VLOOKUP('LP Model'!F2194,DATA!$A$5:$C$3656,3,FALSE)</f>
        <v>630</v>
      </c>
      <c r="H2194" s="35">
        <v>1</v>
      </c>
      <c r="R2194" s="2">
        <v>1</v>
      </c>
      <c r="AL2194" s="36"/>
    </row>
    <row r="2195" spans="3:38" x14ac:dyDescent="0.2">
      <c r="C2195" s="291"/>
      <c r="D2195" s="294"/>
      <c r="E2195" s="140">
        <v>0</v>
      </c>
      <c r="F2195" s="156" t="s">
        <v>3301</v>
      </c>
      <c r="G2195" s="178">
        <f>VLOOKUP('LP Model'!F2195,DATA!$A$5:$C$3656,3,FALSE)</f>
        <v>560</v>
      </c>
      <c r="H2195" s="35">
        <v>1</v>
      </c>
      <c r="R2195" s="2">
        <v>1</v>
      </c>
      <c r="AL2195" s="36"/>
    </row>
    <row r="2196" spans="3:38" x14ac:dyDescent="0.2">
      <c r="C2196" s="291"/>
      <c r="D2196" s="294"/>
      <c r="E2196" s="140">
        <v>0</v>
      </c>
      <c r="F2196" s="156" t="s">
        <v>3302</v>
      </c>
      <c r="G2196" s="178">
        <f>VLOOKUP('LP Model'!F2196,DATA!$A$5:$C$3656,3,FALSE)</f>
        <v>520</v>
      </c>
      <c r="H2196" s="35">
        <v>1</v>
      </c>
      <c r="R2196" s="2">
        <v>1</v>
      </c>
      <c r="AL2196" s="36"/>
    </row>
    <row r="2197" spans="3:38" x14ac:dyDescent="0.2">
      <c r="C2197" s="291"/>
      <c r="D2197" s="294"/>
      <c r="E2197" s="140">
        <v>0</v>
      </c>
      <c r="F2197" s="156" t="s">
        <v>3303</v>
      </c>
      <c r="G2197" s="178">
        <f>VLOOKUP('LP Model'!F2197,DATA!$A$5:$C$3656,3,FALSE)</f>
        <v>510</v>
      </c>
      <c r="H2197" s="35">
        <v>1</v>
      </c>
      <c r="R2197" s="2">
        <v>1</v>
      </c>
      <c r="AL2197" s="36"/>
    </row>
    <row r="2198" spans="3:38" x14ac:dyDescent="0.2">
      <c r="C2198" s="291"/>
      <c r="D2198" s="294"/>
      <c r="E2198" s="140">
        <v>0</v>
      </c>
      <c r="F2198" s="156" t="s">
        <v>3304</v>
      </c>
      <c r="G2198" s="178">
        <f>VLOOKUP('LP Model'!F2198,DATA!$A$5:$C$3656,3,FALSE)</f>
        <v>660</v>
      </c>
      <c r="H2198" s="35">
        <v>1</v>
      </c>
      <c r="R2198" s="2">
        <v>1</v>
      </c>
      <c r="AL2198" s="36"/>
    </row>
    <row r="2199" spans="3:38" x14ac:dyDescent="0.2">
      <c r="C2199" s="291"/>
      <c r="D2199" s="294"/>
      <c r="E2199" s="140">
        <v>0</v>
      </c>
      <c r="F2199" s="156" t="s">
        <v>3305</v>
      </c>
      <c r="G2199" s="178">
        <f>VLOOKUP('LP Model'!F2199,DATA!$A$5:$C$3656,3,FALSE)</f>
        <v>760</v>
      </c>
      <c r="H2199" s="35">
        <v>1</v>
      </c>
      <c r="R2199" s="2">
        <v>1</v>
      </c>
      <c r="AL2199" s="36"/>
    </row>
    <row r="2200" spans="3:38" x14ac:dyDescent="0.2">
      <c r="C2200" s="291"/>
      <c r="D2200" s="294"/>
      <c r="E2200" s="140">
        <v>0</v>
      </c>
      <c r="F2200" s="156" t="s">
        <v>3306</v>
      </c>
      <c r="G2200" s="178">
        <f>VLOOKUP('LP Model'!F2200,DATA!$A$5:$C$3656,3,FALSE)</f>
        <v>810</v>
      </c>
      <c r="H2200" s="35">
        <v>1</v>
      </c>
      <c r="R2200" s="2">
        <v>1</v>
      </c>
      <c r="AL2200" s="36"/>
    </row>
    <row r="2201" spans="3:38" x14ac:dyDescent="0.2">
      <c r="C2201" s="291"/>
      <c r="D2201" s="294"/>
      <c r="E2201" s="140">
        <v>0</v>
      </c>
      <c r="F2201" s="156" t="s">
        <v>3307</v>
      </c>
      <c r="G2201" s="178">
        <f>VLOOKUP('LP Model'!F2201,DATA!$A$5:$C$3656,3,FALSE)</f>
        <v>530</v>
      </c>
      <c r="H2201" s="35">
        <v>1</v>
      </c>
      <c r="R2201" s="2">
        <v>1</v>
      </c>
      <c r="AL2201" s="36"/>
    </row>
    <row r="2202" spans="3:38" x14ac:dyDescent="0.2">
      <c r="C2202" s="291"/>
      <c r="D2202" s="294"/>
      <c r="E2202" s="140">
        <v>0</v>
      </c>
      <c r="F2202" s="156" t="s">
        <v>3308</v>
      </c>
      <c r="G2202" s="178">
        <f>VLOOKUP('LP Model'!F2202,DATA!$A$5:$C$3656,3,FALSE)</f>
        <v>550</v>
      </c>
      <c r="H2202" s="35">
        <v>1</v>
      </c>
      <c r="R2202" s="2">
        <v>1</v>
      </c>
      <c r="AL2202" s="36"/>
    </row>
    <row r="2203" spans="3:38" x14ac:dyDescent="0.2">
      <c r="C2203" s="291"/>
      <c r="D2203" s="294"/>
      <c r="E2203" s="140">
        <v>0</v>
      </c>
      <c r="F2203" s="156" t="s">
        <v>3309</v>
      </c>
      <c r="G2203" s="178">
        <f>VLOOKUP('LP Model'!F2203,DATA!$A$5:$C$3656,3,FALSE)</f>
        <v>600</v>
      </c>
      <c r="H2203" s="35">
        <v>1</v>
      </c>
      <c r="R2203" s="2">
        <v>1</v>
      </c>
      <c r="AL2203" s="36"/>
    </row>
    <row r="2204" spans="3:38" x14ac:dyDescent="0.2">
      <c r="C2204" s="291"/>
      <c r="D2204" s="294"/>
      <c r="E2204" s="140">
        <v>0</v>
      </c>
      <c r="F2204" s="156" t="s">
        <v>3310</v>
      </c>
      <c r="G2204" s="178">
        <f>VLOOKUP('LP Model'!F2204,DATA!$A$5:$C$3656,3,FALSE)</f>
        <v>630</v>
      </c>
      <c r="H2204" s="35">
        <v>1</v>
      </c>
      <c r="R2204" s="2">
        <v>1</v>
      </c>
      <c r="AL2204" s="36"/>
    </row>
    <row r="2205" spans="3:38" x14ac:dyDescent="0.2">
      <c r="C2205" s="291"/>
      <c r="D2205" s="294"/>
      <c r="E2205" s="140">
        <v>0</v>
      </c>
      <c r="F2205" s="156" t="s">
        <v>3311</v>
      </c>
      <c r="G2205" s="178">
        <f>VLOOKUP('LP Model'!F2205,DATA!$A$5:$C$3656,3,FALSE)</f>
        <v>660</v>
      </c>
      <c r="H2205" s="35">
        <v>1</v>
      </c>
      <c r="R2205" s="2">
        <v>1</v>
      </c>
      <c r="AL2205" s="36"/>
    </row>
    <row r="2206" spans="3:38" x14ac:dyDescent="0.2">
      <c r="C2206" s="291"/>
      <c r="D2206" s="294"/>
      <c r="E2206" s="140">
        <v>0</v>
      </c>
      <c r="F2206" s="156" t="s">
        <v>3312</v>
      </c>
      <c r="G2206" s="178">
        <f>VLOOKUP('LP Model'!F2206,DATA!$A$5:$C$3656,3,FALSE)</f>
        <v>810</v>
      </c>
      <c r="H2206" s="35">
        <v>1</v>
      </c>
      <c r="R2206" s="2">
        <v>1</v>
      </c>
      <c r="AL2206" s="36"/>
    </row>
    <row r="2207" spans="3:38" x14ac:dyDescent="0.2">
      <c r="C2207" s="291"/>
      <c r="D2207" s="294"/>
      <c r="E2207" s="140">
        <v>0</v>
      </c>
      <c r="F2207" s="156" t="s">
        <v>3313</v>
      </c>
      <c r="G2207" s="178">
        <f>VLOOKUP('LP Model'!F2207,DATA!$A$5:$C$3656,3,FALSE)</f>
        <v>600</v>
      </c>
      <c r="H2207" s="35">
        <v>1</v>
      </c>
      <c r="R2207" s="2">
        <v>1</v>
      </c>
      <c r="AL2207" s="36"/>
    </row>
    <row r="2208" spans="3:38" x14ac:dyDescent="0.2">
      <c r="C2208" s="291"/>
      <c r="D2208" s="294"/>
      <c r="E2208" s="140">
        <v>0</v>
      </c>
      <c r="F2208" s="156" t="s">
        <v>3314</v>
      </c>
      <c r="G2208" s="178">
        <f>VLOOKUP('LP Model'!F2208,DATA!$A$5:$C$3656,3,FALSE)</f>
        <v>630</v>
      </c>
      <c r="H2208" s="35">
        <v>1</v>
      </c>
      <c r="R2208" s="2">
        <v>1</v>
      </c>
      <c r="AL2208" s="36"/>
    </row>
    <row r="2209" spans="3:38" x14ac:dyDescent="0.2">
      <c r="C2209" s="291"/>
      <c r="D2209" s="294"/>
      <c r="E2209" s="140">
        <v>0</v>
      </c>
      <c r="F2209" s="156" t="s">
        <v>3315</v>
      </c>
      <c r="G2209" s="178">
        <f>VLOOKUP('LP Model'!F2209,DATA!$A$5:$C$3656,3,FALSE)</f>
        <v>660</v>
      </c>
      <c r="H2209" s="35">
        <v>1</v>
      </c>
      <c r="R2209" s="2">
        <v>1</v>
      </c>
      <c r="AL2209" s="36"/>
    </row>
    <row r="2210" spans="3:38" x14ac:dyDescent="0.2">
      <c r="C2210" s="291"/>
      <c r="D2210" s="294"/>
      <c r="E2210" s="140">
        <v>0</v>
      </c>
      <c r="F2210" s="156" t="s">
        <v>3316</v>
      </c>
      <c r="G2210" s="178">
        <f>VLOOKUP('LP Model'!F2210,DATA!$A$5:$C$3656,3,FALSE)</f>
        <v>860</v>
      </c>
      <c r="H2210" s="35">
        <v>1</v>
      </c>
      <c r="R2210" s="2">
        <v>1</v>
      </c>
      <c r="AL2210" s="36"/>
    </row>
    <row r="2211" spans="3:38" x14ac:dyDescent="0.2">
      <c r="C2211" s="291"/>
      <c r="D2211" s="294"/>
      <c r="E2211" s="140">
        <v>0</v>
      </c>
      <c r="F2211" s="156" t="s">
        <v>3317</v>
      </c>
      <c r="G2211" s="178">
        <f>VLOOKUP('LP Model'!F2211,DATA!$A$5:$C$3656,3,FALSE)</f>
        <v>730</v>
      </c>
      <c r="H2211" s="35">
        <v>1</v>
      </c>
      <c r="R2211" s="2">
        <v>1</v>
      </c>
      <c r="AL2211" s="36"/>
    </row>
    <row r="2212" spans="3:38" x14ac:dyDescent="0.2">
      <c r="C2212" s="291"/>
      <c r="D2212" s="294"/>
      <c r="E2212" s="140">
        <v>0</v>
      </c>
      <c r="F2212" s="156" t="s">
        <v>3318</v>
      </c>
      <c r="G2212" s="178">
        <f>VLOOKUP('LP Model'!F2212,DATA!$A$5:$C$3656,3,FALSE)</f>
        <v>780</v>
      </c>
      <c r="H2212" s="35">
        <v>1</v>
      </c>
      <c r="R2212" s="2">
        <v>1</v>
      </c>
      <c r="AL2212" s="36"/>
    </row>
    <row r="2213" spans="3:38" x14ac:dyDescent="0.2">
      <c r="C2213" s="291"/>
      <c r="D2213" s="294"/>
      <c r="E2213" s="140">
        <v>0</v>
      </c>
      <c r="F2213" s="156" t="s">
        <v>3319</v>
      </c>
      <c r="G2213" s="178">
        <f>VLOOKUP('LP Model'!F2213,DATA!$A$5:$C$3656,3,FALSE)</f>
        <v>740</v>
      </c>
      <c r="H2213" s="35">
        <v>1</v>
      </c>
      <c r="R2213" s="2">
        <v>1</v>
      </c>
      <c r="AL2213" s="36"/>
    </row>
    <row r="2214" spans="3:38" x14ac:dyDescent="0.2">
      <c r="C2214" s="291"/>
      <c r="D2214" s="294"/>
      <c r="E2214" s="140">
        <v>0</v>
      </c>
      <c r="F2214" s="156" t="s">
        <v>3320</v>
      </c>
      <c r="G2214" s="178">
        <f>VLOOKUP('LP Model'!F2214,DATA!$A$5:$C$3656,3,FALSE)</f>
        <v>790</v>
      </c>
      <c r="H2214" s="35">
        <v>1</v>
      </c>
      <c r="R2214" s="2">
        <v>1</v>
      </c>
      <c r="AL2214" s="36"/>
    </row>
    <row r="2215" spans="3:38" x14ac:dyDescent="0.2">
      <c r="C2215" s="291"/>
      <c r="D2215" s="294"/>
      <c r="E2215" s="140">
        <v>0</v>
      </c>
      <c r="F2215" s="156" t="s">
        <v>3321</v>
      </c>
      <c r="G2215" s="178">
        <f>VLOOKUP('LP Model'!F2215,DATA!$A$5:$C$3656,3,FALSE)</f>
        <v>740</v>
      </c>
      <c r="H2215" s="35">
        <v>1</v>
      </c>
      <c r="R2215" s="2">
        <v>1</v>
      </c>
      <c r="AL2215" s="36"/>
    </row>
    <row r="2216" spans="3:38" x14ac:dyDescent="0.2">
      <c r="C2216" s="291"/>
      <c r="D2216" s="294"/>
      <c r="E2216" s="140">
        <v>0</v>
      </c>
      <c r="F2216" s="156" t="s">
        <v>3322</v>
      </c>
      <c r="G2216" s="178">
        <f>VLOOKUP('LP Model'!F2216,DATA!$A$5:$C$3656,3,FALSE)</f>
        <v>790</v>
      </c>
      <c r="H2216" s="35">
        <v>1</v>
      </c>
      <c r="R2216" s="2">
        <v>1</v>
      </c>
      <c r="AL2216" s="36"/>
    </row>
    <row r="2217" spans="3:38" x14ac:dyDescent="0.2">
      <c r="C2217" s="291"/>
      <c r="D2217" s="294"/>
      <c r="E2217" s="140">
        <v>0</v>
      </c>
      <c r="F2217" s="156" t="s">
        <v>3323</v>
      </c>
      <c r="G2217" s="178">
        <f>VLOOKUP('LP Model'!F2217,DATA!$A$5:$C$3656,3,FALSE)</f>
        <v>730</v>
      </c>
      <c r="H2217" s="35">
        <v>1</v>
      </c>
      <c r="R2217" s="2">
        <v>1</v>
      </c>
      <c r="AL2217" s="36"/>
    </row>
    <row r="2218" spans="3:38" x14ac:dyDescent="0.2">
      <c r="C2218" s="291"/>
      <c r="D2218" s="294"/>
      <c r="E2218" s="140">
        <v>0</v>
      </c>
      <c r="F2218" s="156" t="s">
        <v>3324</v>
      </c>
      <c r="G2218" s="178">
        <f>VLOOKUP('LP Model'!F2218,DATA!$A$5:$C$3656,3,FALSE)</f>
        <v>760</v>
      </c>
      <c r="H2218" s="35">
        <v>1</v>
      </c>
      <c r="R2218" s="2">
        <v>1</v>
      </c>
      <c r="AL2218" s="36"/>
    </row>
    <row r="2219" spans="3:38" x14ac:dyDescent="0.2">
      <c r="C2219" s="291"/>
      <c r="D2219" s="294"/>
      <c r="E2219" s="140">
        <v>0</v>
      </c>
      <c r="F2219" s="156" t="s">
        <v>3325</v>
      </c>
      <c r="G2219" s="178">
        <f>VLOOKUP('LP Model'!F2219,DATA!$A$5:$C$3656,3,FALSE)</f>
        <v>600</v>
      </c>
      <c r="H2219" s="35">
        <v>1</v>
      </c>
      <c r="R2219" s="2">
        <v>1</v>
      </c>
      <c r="AL2219" s="36"/>
    </row>
    <row r="2220" spans="3:38" x14ac:dyDescent="0.2">
      <c r="C2220" s="291"/>
      <c r="D2220" s="294"/>
      <c r="E2220" s="140">
        <v>0</v>
      </c>
      <c r="F2220" s="156" t="s">
        <v>3326</v>
      </c>
      <c r="G2220" s="178">
        <f>VLOOKUP('LP Model'!F2220,DATA!$A$5:$C$3656,3,FALSE)</f>
        <v>570</v>
      </c>
      <c r="H2220" s="35">
        <v>1</v>
      </c>
      <c r="R2220" s="2">
        <v>1</v>
      </c>
      <c r="AL2220" s="36"/>
    </row>
    <row r="2221" spans="3:38" x14ac:dyDescent="0.2">
      <c r="C2221" s="291"/>
      <c r="D2221" s="294"/>
      <c r="E2221" s="140">
        <v>0</v>
      </c>
      <c r="F2221" s="156" t="s">
        <v>3327</v>
      </c>
      <c r="G2221" s="178">
        <f>VLOOKUP('LP Model'!F2221,DATA!$A$5:$C$3656,3,FALSE)</f>
        <v>560</v>
      </c>
      <c r="H2221" s="35">
        <v>1</v>
      </c>
      <c r="R2221" s="2">
        <v>1</v>
      </c>
      <c r="AL2221" s="36"/>
    </row>
    <row r="2222" spans="3:38" x14ac:dyDescent="0.2">
      <c r="C2222" s="291"/>
      <c r="D2222" s="294"/>
      <c r="E2222" s="140">
        <v>0</v>
      </c>
      <c r="F2222" s="156" t="s">
        <v>3328</v>
      </c>
      <c r="G2222" s="178">
        <f>VLOOKUP('LP Model'!F2222,DATA!$A$5:$C$3656,3,FALSE)</f>
        <v>710</v>
      </c>
      <c r="H2222" s="35">
        <v>1</v>
      </c>
      <c r="R2222" s="2">
        <v>1</v>
      </c>
      <c r="AL2222" s="36"/>
    </row>
    <row r="2223" spans="3:38" x14ac:dyDescent="0.2">
      <c r="C2223" s="291"/>
      <c r="D2223" s="294"/>
      <c r="E2223" s="140">
        <v>0</v>
      </c>
      <c r="F2223" s="156" t="s">
        <v>3329</v>
      </c>
      <c r="G2223" s="178">
        <f>VLOOKUP('LP Model'!F2223,DATA!$A$5:$C$3656,3,FALSE)</f>
        <v>810</v>
      </c>
      <c r="H2223" s="35">
        <v>1</v>
      </c>
      <c r="R2223" s="2">
        <v>1</v>
      </c>
      <c r="AL2223" s="36"/>
    </row>
    <row r="2224" spans="3:38" x14ac:dyDescent="0.2">
      <c r="C2224" s="291"/>
      <c r="D2224" s="294"/>
      <c r="E2224" s="140">
        <v>0</v>
      </c>
      <c r="F2224" s="156" t="s">
        <v>3330</v>
      </c>
      <c r="G2224" s="178">
        <f>VLOOKUP('LP Model'!F2224,DATA!$A$5:$C$3656,3,FALSE)</f>
        <v>860</v>
      </c>
      <c r="H2224" s="35">
        <v>1</v>
      </c>
      <c r="R2224" s="2">
        <v>1</v>
      </c>
      <c r="AL2224" s="36"/>
    </row>
    <row r="2225" spans="3:38" x14ac:dyDescent="0.2">
      <c r="C2225" s="291"/>
      <c r="D2225" s="294"/>
      <c r="E2225" s="140">
        <v>0</v>
      </c>
      <c r="F2225" s="156" t="s">
        <v>3331</v>
      </c>
      <c r="G2225" s="178">
        <f>VLOOKUP('LP Model'!F2225,DATA!$A$5:$C$3656,3,FALSE)</f>
        <v>580</v>
      </c>
      <c r="H2225" s="35">
        <v>1</v>
      </c>
      <c r="R2225" s="2">
        <v>1</v>
      </c>
      <c r="AL2225" s="36"/>
    </row>
    <row r="2226" spans="3:38" x14ac:dyDescent="0.2">
      <c r="C2226" s="291"/>
      <c r="D2226" s="294"/>
      <c r="E2226" s="140">
        <v>0</v>
      </c>
      <c r="F2226" s="156" t="s">
        <v>3332</v>
      </c>
      <c r="G2226" s="178">
        <f>VLOOKUP('LP Model'!F2226,DATA!$A$5:$C$3656,3,FALSE)</f>
        <v>600</v>
      </c>
      <c r="H2226" s="35">
        <v>1</v>
      </c>
      <c r="R2226" s="2">
        <v>1</v>
      </c>
      <c r="AL2226" s="36"/>
    </row>
    <row r="2227" spans="3:38" x14ac:dyDescent="0.2">
      <c r="C2227" s="291"/>
      <c r="D2227" s="294"/>
      <c r="E2227" s="140">
        <v>0</v>
      </c>
      <c r="F2227" s="156" t="s">
        <v>3333</v>
      </c>
      <c r="G2227" s="178">
        <f>VLOOKUP('LP Model'!F2227,DATA!$A$5:$C$3656,3,FALSE)</f>
        <v>650</v>
      </c>
      <c r="H2227" s="35">
        <v>1</v>
      </c>
      <c r="R2227" s="2">
        <v>1</v>
      </c>
      <c r="AL2227" s="36"/>
    </row>
    <row r="2228" spans="3:38" x14ac:dyDescent="0.2">
      <c r="C2228" s="291"/>
      <c r="D2228" s="294"/>
      <c r="E2228" s="140">
        <v>0</v>
      </c>
      <c r="F2228" s="156" t="s">
        <v>3334</v>
      </c>
      <c r="G2228" s="178">
        <f>VLOOKUP('LP Model'!F2228,DATA!$A$5:$C$3656,3,FALSE)</f>
        <v>680</v>
      </c>
      <c r="H2228" s="35">
        <v>1</v>
      </c>
      <c r="R2228" s="2">
        <v>1</v>
      </c>
      <c r="AL2228" s="36"/>
    </row>
    <row r="2229" spans="3:38" x14ac:dyDescent="0.2">
      <c r="C2229" s="291"/>
      <c r="D2229" s="294"/>
      <c r="E2229" s="140">
        <v>0</v>
      </c>
      <c r="F2229" s="156" t="s">
        <v>3335</v>
      </c>
      <c r="G2229" s="178">
        <f>VLOOKUP('LP Model'!F2229,DATA!$A$5:$C$3656,3,FALSE)</f>
        <v>710</v>
      </c>
      <c r="H2229" s="35">
        <v>1</v>
      </c>
      <c r="R2229" s="2">
        <v>1</v>
      </c>
      <c r="AL2229" s="36"/>
    </row>
    <row r="2230" spans="3:38" x14ac:dyDescent="0.2">
      <c r="C2230" s="291"/>
      <c r="D2230" s="294"/>
      <c r="E2230" s="140">
        <v>0</v>
      </c>
      <c r="F2230" s="156" t="s">
        <v>3336</v>
      </c>
      <c r="G2230" s="178">
        <f>VLOOKUP('LP Model'!F2230,DATA!$A$5:$C$3656,3,FALSE)</f>
        <v>860</v>
      </c>
      <c r="H2230" s="35">
        <v>1</v>
      </c>
      <c r="R2230" s="2">
        <v>1</v>
      </c>
      <c r="AL2230" s="36"/>
    </row>
    <row r="2231" spans="3:38" x14ac:dyDescent="0.2">
      <c r="C2231" s="291"/>
      <c r="D2231" s="294"/>
      <c r="E2231" s="140">
        <v>0</v>
      </c>
      <c r="F2231" s="156" t="s">
        <v>3337</v>
      </c>
      <c r="G2231" s="178">
        <f>VLOOKUP('LP Model'!F2231,DATA!$A$5:$C$3656,3,FALSE)</f>
        <v>650</v>
      </c>
      <c r="H2231" s="35">
        <v>1</v>
      </c>
      <c r="R2231" s="2">
        <v>1</v>
      </c>
      <c r="AL2231" s="36"/>
    </row>
    <row r="2232" spans="3:38" x14ac:dyDescent="0.2">
      <c r="C2232" s="291"/>
      <c r="D2232" s="294"/>
      <c r="E2232" s="140">
        <v>0</v>
      </c>
      <c r="F2232" s="156" t="s">
        <v>3338</v>
      </c>
      <c r="G2232" s="178">
        <f>VLOOKUP('LP Model'!F2232,DATA!$A$5:$C$3656,3,FALSE)</f>
        <v>680</v>
      </c>
      <c r="H2232" s="35">
        <v>1</v>
      </c>
      <c r="R2232" s="2">
        <v>1</v>
      </c>
      <c r="AL2232" s="36"/>
    </row>
    <row r="2233" spans="3:38" x14ac:dyDescent="0.2">
      <c r="C2233" s="291"/>
      <c r="D2233" s="294"/>
      <c r="E2233" s="140">
        <v>0</v>
      </c>
      <c r="F2233" s="156" t="s">
        <v>3339</v>
      </c>
      <c r="G2233" s="178">
        <f>VLOOKUP('LP Model'!F2233,DATA!$A$5:$C$3656,3,FALSE)</f>
        <v>710</v>
      </c>
      <c r="H2233" s="35">
        <v>1</v>
      </c>
      <c r="R2233" s="2">
        <v>1</v>
      </c>
      <c r="AL2233" s="36"/>
    </row>
    <row r="2234" spans="3:38" x14ac:dyDescent="0.2">
      <c r="C2234" s="291"/>
      <c r="D2234" s="294"/>
      <c r="E2234" s="140">
        <v>0</v>
      </c>
      <c r="F2234" s="156" t="s">
        <v>3340</v>
      </c>
      <c r="G2234" s="178">
        <f>VLOOKUP('LP Model'!F2234,DATA!$A$5:$C$3656,3,FALSE)</f>
        <v>910</v>
      </c>
      <c r="H2234" s="35">
        <v>1</v>
      </c>
      <c r="R2234" s="2">
        <v>1</v>
      </c>
      <c r="AL2234" s="36"/>
    </row>
    <row r="2235" spans="3:38" x14ac:dyDescent="0.2">
      <c r="C2235" s="291"/>
      <c r="D2235" s="294"/>
      <c r="E2235" s="140">
        <v>0</v>
      </c>
      <c r="F2235" s="156" t="s">
        <v>3341</v>
      </c>
      <c r="G2235" s="178">
        <f>VLOOKUP('LP Model'!F2235,DATA!$A$5:$C$3656,3,FALSE)</f>
        <v>780</v>
      </c>
      <c r="H2235" s="35">
        <v>1</v>
      </c>
      <c r="R2235" s="2">
        <v>1</v>
      </c>
      <c r="AL2235" s="36"/>
    </row>
    <row r="2236" spans="3:38" x14ac:dyDescent="0.2">
      <c r="C2236" s="291"/>
      <c r="D2236" s="294"/>
      <c r="E2236" s="140">
        <v>0</v>
      </c>
      <c r="F2236" s="156" t="s">
        <v>3342</v>
      </c>
      <c r="G2236" s="178">
        <f>VLOOKUP('LP Model'!F2236,DATA!$A$5:$C$3656,3,FALSE)</f>
        <v>830</v>
      </c>
      <c r="H2236" s="35">
        <v>1</v>
      </c>
      <c r="R2236" s="2">
        <v>1</v>
      </c>
      <c r="AL2236" s="36"/>
    </row>
    <row r="2237" spans="3:38" x14ac:dyDescent="0.2">
      <c r="C2237" s="291"/>
      <c r="D2237" s="294"/>
      <c r="E2237" s="140">
        <v>0</v>
      </c>
      <c r="F2237" s="156" t="s">
        <v>3343</v>
      </c>
      <c r="G2237" s="178">
        <f>VLOOKUP('LP Model'!F2237,DATA!$A$5:$C$3656,3,FALSE)</f>
        <v>790</v>
      </c>
      <c r="H2237" s="35">
        <v>1</v>
      </c>
      <c r="R2237" s="2">
        <v>1</v>
      </c>
      <c r="AL2237" s="36"/>
    </row>
    <row r="2238" spans="3:38" x14ac:dyDescent="0.2">
      <c r="C2238" s="291"/>
      <c r="D2238" s="294"/>
      <c r="E2238" s="140">
        <v>0</v>
      </c>
      <c r="F2238" s="156" t="s">
        <v>3344</v>
      </c>
      <c r="G2238" s="178">
        <f>VLOOKUP('LP Model'!F2238,DATA!$A$5:$C$3656,3,FALSE)</f>
        <v>840</v>
      </c>
      <c r="H2238" s="35">
        <v>1</v>
      </c>
      <c r="R2238" s="2">
        <v>1</v>
      </c>
      <c r="AL2238" s="36"/>
    </row>
    <row r="2239" spans="3:38" x14ac:dyDescent="0.2">
      <c r="C2239" s="291"/>
      <c r="D2239" s="294"/>
      <c r="E2239" s="140">
        <v>0</v>
      </c>
      <c r="F2239" s="156" t="s">
        <v>3345</v>
      </c>
      <c r="G2239" s="178">
        <f>VLOOKUP('LP Model'!F2239,DATA!$A$5:$C$3656,3,FALSE)</f>
        <v>790</v>
      </c>
      <c r="H2239" s="35">
        <v>1</v>
      </c>
      <c r="R2239" s="2">
        <v>1</v>
      </c>
      <c r="AL2239" s="36"/>
    </row>
    <row r="2240" spans="3:38" x14ac:dyDescent="0.2">
      <c r="C2240" s="291"/>
      <c r="D2240" s="294"/>
      <c r="E2240" s="140">
        <v>0</v>
      </c>
      <c r="F2240" s="156" t="s">
        <v>3346</v>
      </c>
      <c r="G2240" s="178">
        <f>VLOOKUP('LP Model'!F2240,DATA!$A$5:$C$3656,3,FALSE)</f>
        <v>840</v>
      </c>
      <c r="H2240" s="35">
        <v>1</v>
      </c>
      <c r="R2240" s="2">
        <v>1</v>
      </c>
      <c r="AL2240" s="36"/>
    </row>
    <row r="2241" spans="3:38" x14ac:dyDescent="0.2">
      <c r="C2241" s="291"/>
      <c r="D2241" s="294"/>
      <c r="E2241" s="140">
        <v>0</v>
      </c>
      <c r="F2241" s="156" t="s">
        <v>3347</v>
      </c>
      <c r="G2241" s="178">
        <f>VLOOKUP('LP Model'!F2241,DATA!$A$5:$C$3656,3,FALSE)</f>
        <v>780</v>
      </c>
      <c r="H2241" s="35">
        <v>1</v>
      </c>
      <c r="R2241" s="2">
        <v>1</v>
      </c>
      <c r="AL2241" s="36"/>
    </row>
    <row r="2242" spans="3:38" x14ac:dyDescent="0.2">
      <c r="C2242" s="291"/>
      <c r="D2242" s="294"/>
      <c r="E2242" s="140">
        <v>0</v>
      </c>
      <c r="F2242" s="156" t="s">
        <v>3348</v>
      </c>
      <c r="G2242" s="178">
        <f>VLOOKUP('LP Model'!F2242,DATA!$A$5:$C$3656,3,FALSE)</f>
        <v>810</v>
      </c>
      <c r="H2242" s="35">
        <v>1</v>
      </c>
      <c r="R2242" s="2">
        <v>1</v>
      </c>
      <c r="AL2242" s="36"/>
    </row>
    <row r="2243" spans="3:38" x14ac:dyDescent="0.2">
      <c r="C2243" s="291"/>
      <c r="D2243" s="294"/>
      <c r="E2243" s="140">
        <v>0</v>
      </c>
      <c r="F2243" s="156" t="s">
        <v>3349</v>
      </c>
      <c r="G2243" s="178">
        <f>VLOOKUP('LP Model'!F2243,DATA!$A$5:$C$3656,3,FALSE)</f>
        <v>670</v>
      </c>
      <c r="H2243" s="35">
        <v>1</v>
      </c>
      <c r="R2243" s="2">
        <v>1</v>
      </c>
      <c r="AL2243" s="36"/>
    </row>
    <row r="2244" spans="3:38" x14ac:dyDescent="0.2">
      <c r="C2244" s="291"/>
      <c r="D2244" s="294"/>
      <c r="E2244" s="140">
        <v>0</v>
      </c>
      <c r="F2244" s="156" t="s">
        <v>3350</v>
      </c>
      <c r="G2244" s="178">
        <f>VLOOKUP('LP Model'!F2244,DATA!$A$5:$C$3656,3,FALSE)</f>
        <v>630</v>
      </c>
      <c r="H2244" s="35">
        <v>1</v>
      </c>
      <c r="R2244" s="2">
        <v>1</v>
      </c>
      <c r="AL2244" s="36"/>
    </row>
    <row r="2245" spans="3:38" x14ac:dyDescent="0.2">
      <c r="C2245" s="291"/>
      <c r="D2245" s="294"/>
      <c r="E2245" s="140">
        <v>0</v>
      </c>
      <c r="F2245" s="156" t="s">
        <v>3351</v>
      </c>
      <c r="G2245" s="178">
        <f>VLOOKUP('LP Model'!F2245,DATA!$A$5:$C$3656,3,FALSE)</f>
        <v>620</v>
      </c>
      <c r="H2245" s="35">
        <v>1</v>
      </c>
      <c r="R2245" s="2">
        <v>1</v>
      </c>
      <c r="AL2245" s="36"/>
    </row>
    <row r="2246" spans="3:38" x14ac:dyDescent="0.2">
      <c r="C2246" s="291"/>
      <c r="D2246" s="294"/>
      <c r="E2246" s="140">
        <v>0</v>
      </c>
      <c r="F2246" s="156" t="s">
        <v>3352</v>
      </c>
      <c r="G2246" s="178">
        <f>VLOOKUP('LP Model'!F2246,DATA!$A$5:$C$3656,3,FALSE)</f>
        <v>770</v>
      </c>
      <c r="H2246" s="35">
        <v>1</v>
      </c>
      <c r="R2246" s="2">
        <v>1</v>
      </c>
      <c r="AL2246" s="36"/>
    </row>
    <row r="2247" spans="3:38" x14ac:dyDescent="0.2">
      <c r="C2247" s="291"/>
      <c r="D2247" s="294"/>
      <c r="E2247" s="140">
        <v>0</v>
      </c>
      <c r="F2247" s="156" t="s">
        <v>3353</v>
      </c>
      <c r="G2247" s="178">
        <f>VLOOKUP('LP Model'!F2247,DATA!$A$5:$C$3656,3,FALSE)</f>
        <v>870</v>
      </c>
      <c r="H2247" s="35">
        <v>1</v>
      </c>
      <c r="R2247" s="2">
        <v>1</v>
      </c>
      <c r="AL2247" s="36"/>
    </row>
    <row r="2248" spans="3:38" x14ac:dyDescent="0.2">
      <c r="C2248" s="291"/>
      <c r="D2248" s="294"/>
      <c r="E2248" s="140">
        <v>0</v>
      </c>
      <c r="F2248" s="156" t="s">
        <v>3354</v>
      </c>
      <c r="G2248" s="178">
        <f>VLOOKUP('LP Model'!F2248,DATA!$A$5:$C$3656,3,FALSE)</f>
        <v>920</v>
      </c>
      <c r="H2248" s="35">
        <v>1</v>
      </c>
      <c r="R2248" s="2">
        <v>1</v>
      </c>
      <c r="AL2248" s="36"/>
    </row>
    <row r="2249" spans="3:38" x14ac:dyDescent="0.2">
      <c r="C2249" s="291"/>
      <c r="D2249" s="294"/>
      <c r="E2249" s="140">
        <v>0</v>
      </c>
      <c r="F2249" s="156" t="s">
        <v>3355</v>
      </c>
      <c r="G2249" s="178">
        <f>VLOOKUP('LP Model'!F2249,DATA!$A$5:$C$3656,3,FALSE)</f>
        <v>640</v>
      </c>
      <c r="H2249" s="35">
        <v>1</v>
      </c>
      <c r="R2249" s="2">
        <v>1</v>
      </c>
      <c r="AL2249" s="36"/>
    </row>
    <row r="2250" spans="3:38" x14ac:dyDescent="0.2">
      <c r="C2250" s="291"/>
      <c r="D2250" s="294"/>
      <c r="E2250" s="140">
        <v>0</v>
      </c>
      <c r="F2250" s="156" t="s">
        <v>3356</v>
      </c>
      <c r="G2250" s="178">
        <f>VLOOKUP('LP Model'!F2250,DATA!$A$5:$C$3656,3,FALSE)</f>
        <v>660</v>
      </c>
      <c r="H2250" s="35">
        <v>1</v>
      </c>
      <c r="R2250" s="2">
        <v>1</v>
      </c>
      <c r="AL2250" s="36"/>
    </row>
    <row r="2251" spans="3:38" x14ac:dyDescent="0.2">
      <c r="C2251" s="291"/>
      <c r="D2251" s="294"/>
      <c r="E2251" s="140">
        <v>0</v>
      </c>
      <c r="F2251" s="156" t="s">
        <v>3357</v>
      </c>
      <c r="G2251" s="178">
        <f>VLOOKUP('LP Model'!F2251,DATA!$A$5:$C$3656,3,FALSE)</f>
        <v>710</v>
      </c>
      <c r="H2251" s="35">
        <v>1</v>
      </c>
      <c r="R2251" s="2">
        <v>1</v>
      </c>
      <c r="AL2251" s="36"/>
    </row>
    <row r="2252" spans="3:38" x14ac:dyDescent="0.2">
      <c r="C2252" s="291"/>
      <c r="D2252" s="294"/>
      <c r="E2252" s="140">
        <v>0</v>
      </c>
      <c r="F2252" s="156" t="s">
        <v>3358</v>
      </c>
      <c r="G2252" s="178">
        <f>VLOOKUP('LP Model'!F2252,DATA!$A$5:$C$3656,3,FALSE)</f>
        <v>740</v>
      </c>
      <c r="H2252" s="35">
        <v>1</v>
      </c>
      <c r="R2252" s="2">
        <v>1</v>
      </c>
      <c r="AL2252" s="36"/>
    </row>
    <row r="2253" spans="3:38" x14ac:dyDescent="0.2">
      <c r="C2253" s="291"/>
      <c r="D2253" s="294"/>
      <c r="E2253" s="140">
        <v>0</v>
      </c>
      <c r="F2253" s="156" t="s">
        <v>3359</v>
      </c>
      <c r="G2253" s="178">
        <f>VLOOKUP('LP Model'!F2253,DATA!$A$5:$C$3656,3,FALSE)</f>
        <v>770</v>
      </c>
      <c r="H2253" s="35">
        <v>1</v>
      </c>
      <c r="R2253" s="2">
        <v>1</v>
      </c>
      <c r="AL2253" s="36"/>
    </row>
    <row r="2254" spans="3:38" x14ac:dyDescent="0.2">
      <c r="C2254" s="291"/>
      <c r="D2254" s="294"/>
      <c r="E2254" s="140">
        <v>0</v>
      </c>
      <c r="F2254" s="156" t="s">
        <v>3360</v>
      </c>
      <c r="G2254" s="178">
        <f>VLOOKUP('LP Model'!F2254,DATA!$A$5:$C$3656,3,FALSE)</f>
        <v>920</v>
      </c>
      <c r="H2254" s="35">
        <v>1</v>
      </c>
      <c r="R2254" s="2">
        <v>1</v>
      </c>
      <c r="AL2254" s="36"/>
    </row>
    <row r="2255" spans="3:38" x14ac:dyDescent="0.2">
      <c r="C2255" s="291"/>
      <c r="D2255" s="294"/>
      <c r="E2255" s="140">
        <v>0</v>
      </c>
      <c r="F2255" s="156" t="s">
        <v>3361</v>
      </c>
      <c r="G2255" s="178">
        <f>VLOOKUP('LP Model'!F2255,DATA!$A$5:$C$3656,3,FALSE)</f>
        <v>710</v>
      </c>
      <c r="H2255" s="35">
        <v>1</v>
      </c>
      <c r="R2255" s="2">
        <v>1</v>
      </c>
      <c r="AL2255" s="36"/>
    </row>
    <row r="2256" spans="3:38" x14ac:dyDescent="0.2">
      <c r="C2256" s="291"/>
      <c r="D2256" s="294"/>
      <c r="E2256" s="140">
        <v>0</v>
      </c>
      <c r="F2256" s="156" t="s">
        <v>3362</v>
      </c>
      <c r="G2256" s="178">
        <f>VLOOKUP('LP Model'!F2256,DATA!$A$5:$C$3656,3,FALSE)</f>
        <v>740</v>
      </c>
      <c r="H2256" s="35">
        <v>1</v>
      </c>
      <c r="R2256" s="2">
        <v>1</v>
      </c>
      <c r="AL2256" s="36"/>
    </row>
    <row r="2257" spans="3:38" x14ac:dyDescent="0.2">
      <c r="C2257" s="291"/>
      <c r="D2257" s="294"/>
      <c r="E2257" s="140">
        <v>0</v>
      </c>
      <c r="F2257" s="156" t="s">
        <v>3363</v>
      </c>
      <c r="G2257" s="178">
        <f>VLOOKUP('LP Model'!F2257,DATA!$A$5:$C$3656,3,FALSE)</f>
        <v>770</v>
      </c>
      <c r="H2257" s="35">
        <v>1</v>
      </c>
      <c r="R2257" s="2">
        <v>1</v>
      </c>
      <c r="AL2257" s="36"/>
    </row>
    <row r="2258" spans="3:38" x14ac:dyDescent="0.2">
      <c r="C2258" s="291"/>
      <c r="D2258" s="294"/>
      <c r="E2258" s="140">
        <v>0</v>
      </c>
      <c r="F2258" s="156" t="s">
        <v>3364</v>
      </c>
      <c r="G2258" s="178">
        <f>VLOOKUP('LP Model'!F2258,DATA!$A$5:$C$3656,3,FALSE)</f>
        <v>970</v>
      </c>
      <c r="H2258" s="35">
        <v>1</v>
      </c>
      <c r="R2258" s="2">
        <v>1</v>
      </c>
      <c r="AL2258" s="36"/>
    </row>
    <row r="2259" spans="3:38" x14ac:dyDescent="0.2">
      <c r="C2259" s="291"/>
      <c r="D2259" s="294"/>
      <c r="E2259" s="140">
        <v>0</v>
      </c>
      <c r="F2259" s="156" t="s">
        <v>3365</v>
      </c>
      <c r="G2259" s="178">
        <f>VLOOKUP('LP Model'!F2259,DATA!$A$5:$C$3656,3,FALSE)</f>
        <v>840</v>
      </c>
      <c r="H2259" s="35">
        <v>1</v>
      </c>
      <c r="R2259" s="2">
        <v>1</v>
      </c>
      <c r="AL2259" s="36"/>
    </row>
    <row r="2260" spans="3:38" x14ac:dyDescent="0.2">
      <c r="C2260" s="291"/>
      <c r="D2260" s="294"/>
      <c r="E2260" s="140">
        <v>0</v>
      </c>
      <c r="F2260" s="156" t="s">
        <v>3366</v>
      </c>
      <c r="G2260" s="178">
        <f>VLOOKUP('LP Model'!F2260,DATA!$A$5:$C$3656,3,FALSE)</f>
        <v>890</v>
      </c>
      <c r="H2260" s="35">
        <v>1</v>
      </c>
      <c r="R2260" s="2">
        <v>1</v>
      </c>
      <c r="AL2260" s="36"/>
    </row>
    <row r="2261" spans="3:38" x14ac:dyDescent="0.2">
      <c r="C2261" s="291"/>
      <c r="D2261" s="294"/>
      <c r="E2261" s="140">
        <v>0</v>
      </c>
      <c r="F2261" s="156" t="s">
        <v>3367</v>
      </c>
      <c r="G2261" s="178">
        <f>VLOOKUP('LP Model'!F2261,DATA!$A$5:$C$3656,3,FALSE)</f>
        <v>850</v>
      </c>
      <c r="H2261" s="35">
        <v>1</v>
      </c>
      <c r="R2261" s="2">
        <v>1</v>
      </c>
      <c r="AL2261" s="36"/>
    </row>
    <row r="2262" spans="3:38" x14ac:dyDescent="0.2">
      <c r="C2262" s="291"/>
      <c r="D2262" s="294"/>
      <c r="E2262" s="140">
        <v>0</v>
      </c>
      <c r="F2262" s="156" t="s">
        <v>3368</v>
      </c>
      <c r="G2262" s="178">
        <f>VLOOKUP('LP Model'!F2262,DATA!$A$5:$C$3656,3,FALSE)</f>
        <v>900</v>
      </c>
      <c r="H2262" s="35">
        <v>1</v>
      </c>
      <c r="R2262" s="2">
        <v>1</v>
      </c>
      <c r="AL2262" s="36"/>
    </row>
    <row r="2263" spans="3:38" x14ac:dyDescent="0.2">
      <c r="C2263" s="291"/>
      <c r="D2263" s="294"/>
      <c r="E2263" s="140">
        <v>0</v>
      </c>
      <c r="F2263" s="156" t="s">
        <v>3369</v>
      </c>
      <c r="G2263" s="178">
        <f>VLOOKUP('LP Model'!F2263,DATA!$A$5:$C$3656,3,FALSE)</f>
        <v>850</v>
      </c>
      <c r="H2263" s="35">
        <v>1</v>
      </c>
      <c r="R2263" s="2">
        <v>1</v>
      </c>
      <c r="AL2263" s="36"/>
    </row>
    <row r="2264" spans="3:38" x14ac:dyDescent="0.2">
      <c r="C2264" s="291"/>
      <c r="D2264" s="294"/>
      <c r="E2264" s="140">
        <v>0</v>
      </c>
      <c r="F2264" s="156" t="s">
        <v>3370</v>
      </c>
      <c r="G2264" s="178">
        <f>VLOOKUP('LP Model'!F2264,DATA!$A$5:$C$3656,3,FALSE)</f>
        <v>900</v>
      </c>
      <c r="H2264" s="35">
        <v>1</v>
      </c>
      <c r="R2264" s="2">
        <v>1</v>
      </c>
      <c r="AL2264" s="36"/>
    </row>
    <row r="2265" spans="3:38" x14ac:dyDescent="0.2">
      <c r="C2265" s="291"/>
      <c r="D2265" s="294"/>
      <c r="E2265" s="140">
        <v>0</v>
      </c>
      <c r="F2265" s="156" t="s">
        <v>3371</v>
      </c>
      <c r="G2265" s="178">
        <f>VLOOKUP('LP Model'!F2265,DATA!$A$5:$C$3656,3,FALSE)</f>
        <v>840</v>
      </c>
      <c r="H2265" s="35">
        <v>1</v>
      </c>
      <c r="R2265" s="2">
        <v>1</v>
      </c>
      <c r="AL2265" s="36"/>
    </row>
    <row r="2266" spans="3:38" x14ac:dyDescent="0.2">
      <c r="C2266" s="291"/>
      <c r="D2266" s="294"/>
      <c r="E2266" s="140">
        <v>0</v>
      </c>
      <c r="F2266" s="156" t="s">
        <v>3372</v>
      </c>
      <c r="G2266" s="178">
        <f>VLOOKUP('LP Model'!F2266,DATA!$A$5:$C$3656,3,FALSE)</f>
        <v>870</v>
      </c>
      <c r="H2266" s="35">
        <v>1</v>
      </c>
      <c r="R2266" s="2">
        <v>1</v>
      </c>
      <c r="AL2266" s="36"/>
    </row>
    <row r="2267" spans="3:38" x14ac:dyDescent="0.2">
      <c r="C2267" s="291"/>
      <c r="D2267" s="294"/>
      <c r="E2267" s="140">
        <v>0</v>
      </c>
      <c r="F2267" s="156" t="s">
        <v>5231</v>
      </c>
      <c r="G2267" s="178">
        <f>VLOOKUP('LP Model'!F2267,DATA!$A$5:$C$3656,3,FALSE)</f>
        <v>140</v>
      </c>
      <c r="H2267" s="35">
        <v>1</v>
      </c>
      <c r="R2267" s="2">
        <v>1</v>
      </c>
      <c r="AL2267" s="36"/>
    </row>
    <row r="2268" spans="3:38" x14ac:dyDescent="0.2">
      <c r="C2268" s="291"/>
      <c r="D2268" s="294"/>
      <c r="E2268" s="140">
        <v>0</v>
      </c>
      <c r="F2268" s="156" t="s">
        <v>5233</v>
      </c>
      <c r="G2268" s="178">
        <f>VLOOKUP('LP Model'!F2268,DATA!$A$5:$C$3656,3,FALSE)</f>
        <v>120</v>
      </c>
      <c r="H2268" s="35">
        <v>1</v>
      </c>
      <c r="R2268" s="2">
        <v>1</v>
      </c>
      <c r="AL2268" s="36"/>
    </row>
    <row r="2269" spans="3:38" x14ac:dyDescent="0.2">
      <c r="C2269" s="291"/>
      <c r="D2269" s="294"/>
      <c r="E2269" s="140">
        <v>0</v>
      </c>
      <c r="F2269" s="156" t="s">
        <v>5235</v>
      </c>
      <c r="G2269" s="178">
        <f>VLOOKUP('LP Model'!F2269,DATA!$A$5:$C$3656,3,FALSE)</f>
        <v>120</v>
      </c>
      <c r="H2269" s="35">
        <v>1</v>
      </c>
      <c r="R2269" s="2">
        <v>1</v>
      </c>
      <c r="AL2269" s="36"/>
    </row>
    <row r="2270" spans="3:38" x14ac:dyDescent="0.2">
      <c r="C2270" s="291"/>
      <c r="D2270" s="294"/>
      <c r="E2270" s="140">
        <v>0</v>
      </c>
      <c r="F2270" s="156" t="s">
        <v>5237</v>
      </c>
      <c r="G2270" s="178">
        <f>VLOOKUP('LP Model'!F2270,DATA!$A$5:$C$3656,3,FALSE)</f>
        <v>190</v>
      </c>
      <c r="H2270" s="35">
        <v>1</v>
      </c>
      <c r="R2270" s="2">
        <v>1</v>
      </c>
      <c r="AL2270" s="36"/>
    </row>
    <row r="2271" spans="3:38" x14ac:dyDescent="0.2">
      <c r="C2271" s="291"/>
      <c r="D2271" s="294"/>
      <c r="E2271" s="140">
        <v>0</v>
      </c>
      <c r="F2271" s="156" t="s">
        <v>5239</v>
      </c>
      <c r="G2271" s="178">
        <f>VLOOKUP('LP Model'!F2271,DATA!$A$5:$C$3656,3,FALSE)</f>
        <v>170</v>
      </c>
      <c r="H2271" s="35">
        <v>1</v>
      </c>
      <c r="R2271" s="2">
        <v>1</v>
      </c>
      <c r="AL2271" s="36"/>
    </row>
    <row r="2272" spans="3:38" x14ac:dyDescent="0.2">
      <c r="C2272" s="291"/>
      <c r="D2272" s="294"/>
      <c r="E2272" s="140">
        <v>0</v>
      </c>
      <c r="F2272" s="156" t="s">
        <v>5241</v>
      </c>
      <c r="G2272" s="178">
        <f>VLOOKUP('LP Model'!F2272,DATA!$A$5:$C$3656,3,FALSE)</f>
        <v>170</v>
      </c>
      <c r="H2272" s="35">
        <v>1</v>
      </c>
      <c r="R2272" s="2">
        <v>1</v>
      </c>
      <c r="AL2272" s="36"/>
    </row>
    <row r="2273" spans="3:38" x14ac:dyDescent="0.2">
      <c r="C2273" s="291"/>
      <c r="D2273" s="294"/>
      <c r="E2273" s="140">
        <v>0</v>
      </c>
      <c r="F2273" s="156" t="s">
        <v>5267</v>
      </c>
      <c r="G2273" s="178">
        <f>VLOOKUP('LP Model'!F2273,DATA!$A$5:$C$3656,3,FALSE)</f>
        <v>180</v>
      </c>
      <c r="H2273" s="35">
        <v>1</v>
      </c>
      <c r="R2273" s="2">
        <v>1</v>
      </c>
      <c r="AL2273" s="36"/>
    </row>
    <row r="2274" spans="3:38" x14ac:dyDescent="0.2">
      <c r="C2274" s="291"/>
      <c r="D2274" s="294"/>
      <c r="E2274" s="140">
        <v>0</v>
      </c>
      <c r="F2274" s="156" t="s">
        <v>5269</v>
      </c>
      <c r="G2274" s="178">
        <f>VLOOKUP('LP Model'!F2274,DATA!$A$5:$C$3656,3,FALSE)</f>
        <v>160</v>
      </c>
      <c r="H2274" s="35">
        <v>1</v>
      </c>
      <c r="R2274" s="2">
        <v>1</v>
      </c>
      <c r="AL2274" s="36"/>
    </row>
    <row r="2275" spans="3:38" ht="17" thickBot="1" x14ac:dyDescent="0.25">
      <c r="C2275" s="291"/>
      <c r="D2275" s="295"/>
      <c r="E2275" s="140">
        <v>0</v>
      </c>
      <c r="F2275" s="156" t="s">
        <v>5271</v>
      </c>
      <c r="G2275" s="178">
        <f>VLOOKUP('LP Model'!F2275,DATA!$A$5:$C$3656,3,FALSE)</f>
        <v>160</v>
      </c>
      <c r="H2275" s="35">
        <v>1</v>
      </c>
      <c r="R2275" s="2">
        <v>1</v>
      </c>
      <c r="AL2275" s="36"/>
    </row>
    <row r="2276" spans="3:38" x14ac:dyDescent="0.2">
      <c r="C2276" s="291"/>
      <c r="D2276" s="250" t="s">
        <v>7284</v>
      </c>
      <c r="E2276" s="140">
        <v>0</v>
      </c>
      <c r="F2276" s="156" t="s">
        <v>1885</v>
      </c>
      <c r="G2276" s="178">
        <f>VLOOKUP('LP Model'!F2276,DATA!$A$5:$C$3656,3,FALSE)</f>
        <v>485</v>
      </c>
      <c r="H2276" s="35">
        <v>1</v>
      </c>
      <c r="S2276" s="2">
        <v>1</v>
      </c>
      <c r="AL2276" s="36"/>
    </row>
    <row r="2277" spans="3:38" x14ac:dyDescent="0.2">
      <c r="C2277" s="291"/>
      <c r="D2277" s="251"/>
      <c r="E2277" s="140">
        <v>0</v>
      </c>
      <c r="F2277" s="156" t="s">
        <v>1886</v>
      </c>
      <c r="G2277" s="178">
        <f>VLOOKUP('LP Model'!F2277,DATA!$A$5:$C$3656,3,FALSE)</f>
        <v>440</v>
      </c>
      <c r="H2277" s="35">
        <v>1</v>
      </c>
      <c r="S2277" s="2">
        <v>1</v>
      </c>
      <c r="AL2277" s="36"/>
    </row>
    <row r="2278" spans="3:38" x14ac:dyDescent="0.2">
      <c r="C2278" s="291"/>
      <c r="D2278" s="251"/>
      <c r="E2278" s="140">
        <v>0</v>
      </c>
      <c r="F2278" s="156" t="s">
        <v>1887</v>
      </c>
      <c r="G2278" s="178">
        <f>VLOOKUP('LP Model'!F2278,DATA!$A$5:$C$3656,3,FALSE)</f>
        <v>430</v>
      </c>
      <c r="H2278" s="35">
        <v>1</v>
      </c>
      <c r="S2278" s="2">
        <v>1</v>
      </c>
      <c r="AL2278" s="36"/>
    </row>
    <row r="2279" spans="3:38" x14ac:dyDescent="0.2">
      <c r="C2279" s="291"/>
      <c r="D2279" s="251"/>
      <c r="E2279" s="140">
        <v>0</v>
      </c>
      <c r="F2279" s="156" t="s">
        <v>1888</v>
      </c>
      <c r="G2279" s="178">
        <f>VLOOKUP('LP Model'!F2279,DATA!$A$5:$C$3656,3,FALSE)</f>
        <v>580</v>
      </c>
      <c r="H2279" s="35">
        <v>1</v>
      </c>
      <c r="S2279" s="2">
        <v>1</v>
      </c>
      <c r="AL2279" s="36"/>
    </row>
    <row r="2280" spans="3:38" x14ac:dyDescent="0.2">
      <c r="C2280" s="291"/>
      <c r="D2280" s="251"/>
      <c r="E2280" s="140">
        <v>0</v>
      </c>
      <c r="F2280" s="156" t="s">
        <v>1889</v>
      </c>
      <c r="G2280" s="178">
        <f>VLOOKUP('LP Model'!F2280,DATA!$A$5:$C$3656,3,FALSE)</f>
        <v>680</v>
      </c>
      <c r="H2280" s="35">
        <v>1</v>
      </c>
      <c r="S2280" s="2">
        <v>1</v>
      </c>
      <c r="AL2280" s="36"/>
    </row>
    <row r="2281" spans="3:38" x14ac:dyDescent="0.2">
      <c r="C2281" s="291"/>
      <c r="D2281" s="251"/>
      <c r="E2281" s="140">
        <v>0</v>
      </c>
      <c r="F2281" s="156" t="s">
        <v>1890</v>
      </c>
      <c r="G2281" s="178">
        <f>VLOOKUP('LP Model'!F2281,DATA!$A$5:$C$3656,3,FALSE)</f>
        <v>730</v>
      </c>
      <c r="H2281" s="35">
        <v>1</v>
      </c>
      <c r="S2281" s="2">
        <v>1</v>
      </c>
      <c r="AL2281" s="36"/>
    </row>
    <row r="2282" spans="3:38" x14ac:dyDescent="0.2">
      <c r="C2282" s="291"/>
      <c r="D2282" s="251"/>
      <c r="E2282" s="140">
        <v>0</v>
      </c>
      <c r="F2282" s="156" t="s">
        <v>1891</v>
      </c>
      <c r="G2282" s="178">
        <f>VLOOKUP('LP Model'!F2282,DATA!$A$5:$C$3656,3,FALSE)</f>
        <v>450</v>
      </c>
      <c r="H2282" s="35">
        <v>1</v>
      </c>
      <c r="S2282" s="2">
        <v>1</v>
      </c>
      <c r="AL2282" s="36"/>
    </row>
    <row r="2283" spans="3:38" x14ac:dyDescent="0.2">
      <c r="C2283" s="291"/>
      <c r="D2283" s="251"/>
      <c r="E2283" s="140">
        <v>0</v>
      </c>
      <c r="F2283" s="156" t="s">
        <v>1892</v>
      </c>
      <c r="G2283" s="178">
        <f>VLOOKUP('LP Model'!F2283,DATA!$A$5:$C$3656,3,FALSE)</f>
        <v>470</v>
      </c>
      <c r="H2283" s="35">
        <v>1</v>
      </c>
      <c r="S2283" s="2">
        <v>1</v>
      </c>
      <c r="AL2283" s="36"/>
    </row>
    <row r="2284" spans="3:38" x14ac:dyDescent="0.2">
      <c r="C2284" s="291"/>
      <c r="D2284" s="251"/>
      <c r="E2284" s="140">
        <v>0</v>
      </c>
      <c r="F2284" s="156" t="s">
        <v>1893</v>
      </c>
      <c r="G2284" s="178">
        <f>VLOOKUP('LP Model'!F2284,DATA!$A$5:$C$3656,3,FALSE)</f>
        <v>520</v>
      </c>
      <c r="H2284" s="35">
        <v>1</v>
      </c>
      <c r="S2284" s="2">
        <v>1</v>
      </c>
      <c r="AL2284" s="36"/>
    </row>
    <row r="2285" spans="3:38" x14ac:dyDescent="0.2">
      <c r="C2285" s="291"/>
      <c r="D2285" s="251"/>
      <c r="E2285" s="140">
        <v>0</v>
      </c>
      <c r="F2285" s="156" t="s">
        <v>1894</v>
      </c>
      <c r="G2285" s="178">
        <f>VLOOKUP('LP Model'!F2285,DATA!$A$5:$C$3656,3,FALSE)</f>
        <v>550</v>
      </c>
      <c r="H2285" s="35">
        <v>1</v>
      </c>
      <c r="S2285" s="2">
        <v>1</v>
      </c>
      <c r="AL2285" s="36"/>
    </row>
    <row r="2286" spans="3:38" x14ac:dyDescent="0.2">
      <c r="C2286" s="291"/>
      <c r="D2286" s="251"/>
      <c r="E2286" s="140">
        <v>0</v>
      </c>
      <c r="F2286" s="156" t="s">
        <v>1895</v>
      </c>
      <c r="G2286" s="178">
        <f>VLOOKUP('LP Model'!F2286,DATA!$A$5:$C$3656,3,FALSE)</f>
        <v>580</v>
      </c>
      <c r="H2286" s="35">
        <v>1</v>
      </c>
      <c r="S2286" s="2">
        <v>1</v>
      </c>
      <c r="AL2286" s="36"/>
    </row>
    <row r="2287" spans="3:38" x14ac:dyDescent="0.2">
      <c r="C2287" s="291"/>
      <c r="D2287" s="251"/>
      <c r="E2287" s="140">
        <v>0</v>
      </c>
      <c r="F2287" s="156" t="s">
        <v>1896</v>
      </c>
      <c r="G2287" s="178">
        <f>VLOOKUP('LP Model'!F2287,DATA!$A$5:$C$3656,3,FALSE)</f>
        <v>730</v>
      </c>
      <c r="H2287" s="35">
        <v>1</v>
      </c>
      <c r="S2287" s="2">
        <v>1</v>
      </c>
      <c r="AL2287" s="36"/>
    </row>
    <row r="2288" spans="3:38" x14ac:dyDescent="0.2">
      <c r="C2288" s="291"/>
      <c r="D2288" s="251"/>
      <c r="E2288" s="140">
        <v>0</v>
      </c>
      <c r="F2288" s="156" t="s">
        <v>1897</v>
      </c>
      <c r="G2288" s="178">
        <f>VLOOKUP('LP Model'!F2288,DATA!$A$5:$C$3656,3,FALSE)</f>
        <v>520</v>
      </c>
      <c r="H2288" s="35">
        <v>1</v>
      </c>
      <c r="S2288" s="2">
        <v>1</v>
      </c>
      <c r="AL2288" s="36"/>
    </row>
    <row r="2289" spans="3:38" x14ac:dyDescent="0.2">
      <c r="C2289" s="291"/>
      <c r="D2289" s="251"/>
      <c r="E2289" s="140">
        <v>0</v>
      </c>
      <c r="F2289" s="156" t="s">
        <v>1898</v>
      </c>
      <c r="G2289" s="178">
        <f>VLOOKUP('LP Model'!F2289,DATA!$A$5:$C$3656,3,FALSE)</f>
        <v>550</v>
      </c>
      <c r="H2289" s="35">
        <v>1</v>
      </c>
      <c r="S2289" s="2">
        <v>1</v>
      </c>
      <c r="AL2289" s="36"/>
    </row>
    <row r="2290" spans="3:38" x14ac:dyDescent="0.2">
      <c r="C2290" s="291"/>
      <c r="D2290" s="251"/>
      <c r="E2290" s="140">
        <v>0</v>
      </c>
      <c r="F2290" s="156" t="s">
        <v>1899</v>
      </c>
      <c r="G2290" s="178">
        <f>VLOOKUP('LP Model'!F2290,DATA!$A$5:$C$3656,3,FALSE)</f>
        <v>580</v>
      </c>
      <c r="H2290" s="35">
        <v>1</v>
      </c>
      <c r="S2290" s="2">
        <v>1</v>
      </c>
      <c r="AL2290" s="36"/>
    </row>
    <row r="2291" spans="3:38" x14ac:dyDescent="0.2">
      <c r="C2291" s="291"/>
      <c r="D2291" s="251"/>
      <c r="E2291" s="140">
        <v>0</v>
      </c>
      <c r="F2291" s="156" t="s">
        <v>1900</v>
      </c>
      <c r="G2291" s="178">
        <f>VLOOKUP('LP Model'!F2291,DATA!$A$5:$C$3656,3,FALSE)</f>
        <v>880</v>
      </c>
      <c r="H2291" s="35">
        <v>1</v>
      </c>
      <c r="S2291" s="2">
        <v>1</v>
      </c>
      <c r="AL2291" s="36"/>
    </row>
    <row r="2292" spans="3:38" x14ac:dyDescent="0.2">
      <c r="C2292" s="291"/>
      <c r="D2292" s="251"/>
      <c r="E2292" s="140">
        <v>0</v>
      </c>
      <c r="F2292" s="156" t="s">
        <v>1901</v>
      </c>
      <c r="G2292" s="178">
        <f>VLOOKUP('LP Model'!F2292,DATA!$A$5:$C$3656,3,FALSE)</f>
        <v>650</v>
      </c>
      <c r="H2292" s="35">
        <v>1</v>
      </c>
      <c r="S2292" s="2">
        <v>1</v>
      </c>
      <c r="AL2292" s="36"/>
    </row>
    <row r="2293" spans="3:38" x14ac:dyDescent="0.2">
      <c r="C2293" s="291"/>
      <c r="D2293" s="251"/>
      <c r="E2293" s="140">
        <v>0</v>
      </c>
      <c r="F2293" s="156" t="s">
        <v>1902</v>
      </c>
      <c r="G2293" s="178">
        <f>VLOOKUP('LP Model'!F2293,DATA!$A$5:$C$3656,3,FALSE)</f>
        <v>700</v>
      </c>
      <c r="H2293" s="35">
        <v>1</v>
      </c>
      <c r="S2293" s="2">
        <v>1</v>
      </c>
      <c r="AL2293" s="36"/>
    </row>
    <row r="2294" spans="3:38" x14ac:dyDescent="0.2">
      <c r="C2294" s="291"/>
      <c r="D2294" s="251"/>
      <c r="E2294" s="140">
        <v>0</v>
      </c>
      <c r="F2294" s="156" t="s">
        <v>1903</v>
      </c>
      <c r="G2294" s="178">
        <f>VLOOKUP('LP Model'!F2294,DATA!$A$5:$C$3656,3,FALSE)</f>
        <v>660</v>
      </c>
      <c r="H2294" s="35">
        <v>1</v>
      </c>
      <c r="S2294" s="2">
        <v>1</v>
      </c>
      <c r="AL2294" s="36"/>
    </row>
    <row r="2295" spans="3:38" x14ac:dyDescent="0.2">
      <c r="C2295" s="291"/>
      <c r="D2295" s="251"/>
      <c r="E2295" s="140">
        <v>0</v>
      </c>
      <c r="F2295" s="156" t="s">
        <v>1904</v>
      </c>
      <c r="G2295" s="178">
        <f>VLOOKUP('LP Model'!F2295,DATA!$A$5:$C$3656,3,FALSE)</f>
        <v>710</v>
      </c>
      <c r="H2295" s="35">
        <v>1</v>
      </c>
      <c r="S2295" s="2">
        <v>1</v>
      </c>
      <c r="AL2295" s="36"/>
    </row>
    <row r="2296" spans="3:38" x14ac:dyDescent="0.2">
      <c r="C2296" s="291"/>
      <c r="D2296" s="251"/>
      <c r="E2296" s="140">
        <v>0</v>
      </c>
      <c r="F2296" s="156" t="s">
        <v>1905</v>
      </c>
      <c r="G2296" s="178">
        <f>VLOOKUP('LP Model'!F2296,DATA!$A$5:$C$3656,3,FALSE)</f>
        <v>660</v>
      </c>
      <c r="H2296" s="35">
        <v>1</v>
      </c>
      <c r="S2296" s="2">
        <v>1</v>
      </c>
      <c r="AL2296" s="36"/>
    </row>
    <row r="2297" spans="3:38" x14ac:dyDescent="0.2">
      <c r="C2297" s="291"/>
      <c r="D2297" s="251"/>
      <c r="E2297" s="140">
        <v>0</v>
      </c>
      <c r="F2297" s="156" t="s">
        <v>1906</v>
      </c>
      <c r="G2297" s="178">
        <f>VLOOKUP('LP Model'!F2297,DATA!$A$5:$C$3656,3,FALSE)</f>
        <v>710</v>
      </c>
      <c r="H2297" s="35">
        <v>1</v>
      </c>
      <c r="S2297" s="2">
        <v>1</v>
      </c>
      <c r="AL2297" s="36"/>
    </row>
    <row r="2298" spans="3:38" x14ac:dyDescent="0.2">
      <c r="C2298" s="291"/>
      <c r="D2298" s="251"/>
      <c r="E2298" s="140">
        <v>0</v>
      </c>
      <c r="F2298" s="156" t="s">
        <v>1907</v>
      </c>
      <c r="G2298" s="178">
        <f>VLOOKUP('LP Model'!F2298,DATA!$A$5:$C$3656,3,FALSE)</f>
        <v>650</v>
      </c>
      <c r="H2298" s="35">
        <v>1</v>
      </c>
      <c r="S2298" s="2">
        <v>1</v>
      </c>
      <c r="AL2298" s="36"/>
    </row>
    <row r="2299" spans="3:38" x14ac:dyDescent="0.2">
      <c r="C2299" s="291"/>
      <c r="D2299" s="251"/>
      <c r="E2299" s="140">
        <v>0</v>
      </c>
      <c r="F2299" s="156" t="s">
        <v>1908</v>
      </c>
      <c r="G2299" s="178">
        <f>VLOOKUP('LP Model'!F2299,DATA!$A$5:$C$3656,3,FALSE)</f>
        <v>680</v>
      </c>
      <c r="H2299" s="35">
        <v>1</v>
      </c>
      <c r="S2299" s="2">
        <v>1</v>
      </c>
      <c r="AL2299" s="36"/>
    </row>
    <row r="2300" spans="3:38" x14ac:dyDescent="0.2">
      <c r="C2300" s="291"/>
      <c r="D2300" s="251"/>
      <c r="E2300" s="140">
        <v>0</v>
      </c>
      <c r="F2300" s="156" t="s">
        <v>1909</v>
      </c>
      <c r="G2300" s="178">
        <f>VLOOKUP('LP Model'!F2300,DATA!$A$5:$C$3656,3,FALSE)</f>
        <v>730</v>
      </c>
      <c r="H2300" s="35">
        <v>1</v>
      </c>
      <c r="S2300" s="2">
        <v>1</v>
      </c>
      <c r="AL2300" s="36"/>
    </row>
    <row r="2301" spans="3:38" x14ac:dyDescent="0.2">
      <c r="C2301" s="291"/>
      <c r="D2301" s="251"/>
      <c r="E2301" s="140">
        <v>0</v>
      </c>
      <c r="F2301" s="156" t="s">
        <v>1910</v>
      </c>
      <c r="G2301" s="178">
        <f>VLOOKUP('LP Model'!F2301,DATA!$A$5:$C$3656,3,FALSE)</f>
        <v>730</v>
      </c>
      <c r="H2301" s="35">
        <v>1</v>
      </c>
      <c r="S2301" s="2">
        <v>1</v>
      </c>
      <c r="AL2301" s="36"/>
    </row>
    <row r="2302" spans="3:38" x14ac:dyDescent="0.2">
      <c r="C2302" s="291"/>
      <c r="D2302" s="251"/>
      <c r="E2302" s="140">
        <v>0</v>
      </c>
      <c r="F2302" s="156" t="s">
        <v>1911</v>
      </c>
      <c r="G2302" s="178">
        <f>VLOOKUP('LP Model'!F2302,DATA!$A$5:$C$3656,3,FALSE)</f>
        <v>730</v>
      </c>
      <c r="H2302" s="35">
        <v>1</v>
      </c>
      <c r="S2302" s="2">
        <v>1</v>
      </c>
      <c r="AL2302" s="36"/>
    </row>
    <row r="2303" spans="3:38" x14ac:dyDescent="0.2">
      <c r="C2303" s="291"/>
      <c r="D2303" s="251"/>
      <c r="E2303" s="140">
        <v>0</v>
      </c>
      <c r="F2303" s="156" t="s">
        <v>1912</v>
      </c>
      <c r="G2303" s="178">
        <f>VLOOKUP('LP Model'!F2303,DATA!$A$5:$C$3656,3,FALSE)</f>
        <v>730</v>
      </c>
      <c r="H2303" s="35">
        <v>1</v>
      </c>
      <c r="S2303" s="2">
        <v>1</v>
      </c>
      <c r="AL2303" s="36"/>
    </row>
    <row r="2304" spans="3:38" x14ac:dyDescent="0.2">
      <c r="C2304" s="291"/>
      <c r="D2304" s="251"/>
      <c r="E2304" s="140">
        <v>0</v>
      </c>
      <c r="F2304" s="156" t="s">
        <v>1913</v>
      </c>
      <c r="G2304" s="178">
        <f>VLOOKUP('LP Model'!F2304,DATA!$A$5:$C$3656,3,FALSE)</f>
        <v>730</v>
      </c>
      <c r="H2304" s="35">
        <v>1</v>
      </c>
      <c r="S2304" s="2">
        <v>1</v>
      </c>
      <c r="AL2304" s="36"/>
    </row>
    <row r="2305" spans="3:38" x14ac:dyDescent="0.2">
      <c r="C2305" s="291"/>
      <c r="D2305" s="251"/>
      <c r="E2305" s="140">
        <v>0</v>
      </c>
      <c r="F2305" s="156" t="s">
        <v>1914</v>
      </c>
      <c r="G2305" s="178">
        <f>VLOOKUP('LP Model'!F2305,DATA!$A$5:$C$3656,3,FALSE)</f>
        <v>830</v>
      </c>
      <c r="H2305" s="35">
        <v>1</v>
      </c>
      <c r="S2305" s="2">
        <v>1</v>
      </c>
      <c r="AL2305" s="36"/>
    </row>
    <row r="2306" spans="3:38" x14ac:dyDescent="0.2">
      <c r="C2306" s="291"/>
      <c r="D2306" s="251"/>
      <c r="E2306" s="140">
        <v>0</v>
      </c>
      <c r="F2306" s="156" t="s">
        <v>1915</v>
      </c>
      <c r="G2306" s="178">
        <f>VLOOKUP('LP Model'!F2306,DATA!$A$5:$C$3656,3,FALSE)</f>
        <v>830</v>
      </c>
      <c r="H2306" s="35">
        <v>1</v>
      </c>
      <c r="S2306" s="2">
        <v>1</v>
      </c>
      <c r="AL2306" s="36"/>
    </row>
    <row r="2307" spans="3:38" x14ac:dyDescent="0.2">
      <c r="C2307" s="291"/>
      <c r="D2307" s="251"/>
      <c r="E2307" s="140">
        <v>0</v>
      </c>
      <c r="F2307" s="156" t="s">
        <v>1916</v>
      </c>
      <c r="G2307" s="178">
        <f>VLOOKUP('LP Model'!F2307,DATA!$A$5:$C$3656,3,FALSE)</f>
        <v>830</v>
      </c>
      <c r="H2307" s="35">
        <v>1</v>
      </c>
      <c r="S2307" s="2">
        <v>1</v>
      </c>
      <c r="AL2307" s="36"/>
    </row>
    <row r="2308" spans="3:38" x14ac:dyDescent="0.2">
      <c r="C2308" s="291"/>
      <c r="D2308" s="251"/>
      <c r="E2308" s="140">
        <v>0</v>
      </c>
      <c r="F2308" s="156" t="s">
        <v>1917</v>
      </c>
      <c r="G2308" s="178">
        <f>VLOOKUP('LP Model'!F2308,DATA!$A$5:$C$3656,3,FALSE)</f>
        <v>830</v>
      </c>
      <c r="H2308" s="35">
        <v>1</v>
      </c>
      <c r="S2308" s="2">
        <v>1</v>
      </c>
      <c r="AL2308" s="36"/>
    </row>
    <row r="2309" spans="3:38" x14ac:dyDescent="0.2">
      <c r="C2309" s="291"/>
      <c r="D2309" s="251"/>
      <c r="E2309" s="140">
        <v>0</v>
      </c>
      <c r="F2309" s="156" t="s">
        <v>1918</v>
      </c>
      <c r="G2309" s="178">
        <f>VLOOKUP('LP Model'!F2309,DATA!$A$5:$C$3656,3,FALSE)</f>
        <v>830</v>
      </c>
      <c r="H2309" s="35">
        <v>1</v>
      </c>
      <c r="S2309" s="2">
        <v>1</v>
      </c>
      <c r="AL2309" s="36"/>
    </row>
    <row r="2310" spans="3:38" x14ac:dyDescent="0.2">
      <c r="C2310" s="291"/>
      <c r="D2310" s="251"/>
      <c r="E2310" s="140">
        <v>0</v>
      </c>
      <c r="F2310" s="156" t="s">
        <v>1919</v>
      </c>
      <c r="G2310" s="178">
        <f>VLOOKUP('LP Model'!F2310,DATA!$A$5:$C$3656,3,FALSE)</f>
        <v>740</v>
      </c>
      <c r="H2310" s="35">
        <v>1</v>
      </c>
      <c r="S2310" s="2">
        <v>1</v>
      </c>
      <c r="AL2310" s="36"/>
    </row>
    <row r="2311" spans="3:38" x14ac:dyDescent="0.2">
      <c r="C2311" s="291"/>
      <c r="D2311" s="251"/>
      <c r="E2311" s="140">
        <v>0</v>
      </c>
      <c r="F2311" s="156" t="s">
        <v>1920</v>
      </c>
      <c r="G2311" s="178">
        <f>VLOOKUP('LP Model'!F2311,DATA!$A$5:$C$3656,3,FALSE)</f>
        <v>830</v>
      </c>
      <c r="H2311" s="35">
        <v>1</v>
      </c>
      <c r="S2311" s="2">
        <v>1</v>
      </c>
      <c r="AL2311" s="36"/>
    </row>
    <row r="2312" spans="3:38" x14ac:dyDescent="0.2">
      <c r="C2312" s="291"/>
      <c r="D2312" s="251"/>
      <c r="E2312" s="140">
        <v>0</v>
      </c>
      <c r="F2312" s="156" t="s">
        <v>1921</v>
      </c>
      <c r="G2312" s="178">
        <f>VLOOKUP('LP Model'!F2312,DATA!$A$5:$C$3656,3,FALSE)</f>
        <v>830</v>
      </c>
      <c r="H2312" s="35">
        <v>1</v>
      </c>
      <c r="S2312" s="2">
        <v>1</v>
      </c>
      <c r="AL2312" s="36"/>
    </row>
    <row r="2313" spans="3:38" x14ac:dyDescent="0.2">
      <c r="C2313" s="291"/>
      <c r="D2313" s="251"/>
      <c r="E2313" s="140">
        <v>0</v>
      </c>
      <c r="F2313" s="156" t="s">
        <v>1922</v>
      </c>
      <c r="G2313" s="178">
        <f>VLOOKUP('LP Model'!F2313,DATA!$A$5:$C$3656,3,FALSE)</f>
        <v>830</v>
      </c>
      <c r="H2313" s="35">
        <v>1</v>
      </c>
      <c r="S2313" s="2">
        <v>1</v>
      </c>
      <c r="AL2313" s="36"/>
    </row>
    <row r="2314" spans="3:38" x14ac:dyDescent="0.2">
      <c r="C2314" s="291"/>
      <c r="D2314" s="251"/>
      <c r="E2314" s="140">
        <v>0</v>
      </c>
      <c r="F2314" s="156" t="s">
        <v>1923</v>
      </c>
      <c r="G2314" s="178">
        <f>VLOOKUP('LP Model'!F2314,DATA!$A$5:$C$3656,3,FALSE)</f>
        <v>880</v>
      </c>
      <c r="H2314" s="35">
        <v>1</v>
      </c>
      <c r="S2314" s="2">
        <v>1</v>
      </c>
      <c r="AL2314" s="36"/>
    </row>
    <row r="2315" spans="3:38" x14ac:dyDescent="0.2">
      <c r="C2315" s="291"/>
      <c r="D2315" s="251"/>
      <c r="E2315" s="140">
        <v>0</v>
      </c>
      <c r="F2315" s="156" t="s">
        <v>1924</v>
      </c>
      <c r="G2315" s="178">
        <f>VLOOKUP('LP Model'!F2315,DATA!$A$5:$C$3656,3,FALSE)</f>
        <v>910</v>
      </c>
      <c r="H2315" s="35">
        <v>1</v>
      </c>
      <c r="S2315" s="2">
        <v>1</v>
      </c>
      <c r="AL2315" s="36"/>
    </row>
    <row r="2316" spans="3:38" x14ac:dyDescent="0.2">
      <c r="C2316" s="291"/>
      <c r="D2316" s="251"/>
      <c r="E2316" s="140">
        <v>0</v>
      </c>
      <c r="F2316" s="156" t="s">
        <v>1925</v>
      </c>
      <c r="G2316" s="178">
        <f>VLOOKUP('LP Model'!F2316,DATA!$A$5:$C$3656,3,FALSE)</f>
        <v>680</v>
      </c>
      <c r="H2316" s="35">
        <v>1</v>
      </c>
      <c r="S2316" s="2">
        <v>1</v>
      </c>
      <c r="AL2316" s="36"/>
    </row>
    <row r="2317" spans="3:38" x14ac:dyDescent="0.2">
      <c r="C2317" s="291"/>
      <c r="D2317" s="251"/>
      <c r="E2317" s="140">
        <v>0</v>
      </c>
      <c r="F2317" s="156" t="s">
        <v>1926</v>
      </c>
      <c r="G2317" s="178">
        <f>VLOOKUP('LP Model'!F2317,DATA!$A$5:$C$3656,3,FALSE)</f>
        <v>630</v>
      </c>
      <c r="H2317" s="35">
        <v>1</v>
      </c>
      <c r="S2317" s="2">
        <v>1</v>
      </c>
      <c r="AL2317" s="36"/>
    </row>
    <row r="2318" spans="3:38" x14ac:dyDescent="0.2">
      <c r="C2318" s="291"/>
      <c r="D2318" s="251"/>
      <c r="E2318" s="140">
        <v>0</v>
      </c>
      <c r="F2318" s="156" t="s">
        <v>1927</v>
      </c>
      <c r="G2318" s="178">
        <f>VLOOKUP('LP Model'!F2318,DATA!$A$5:$C$3656,3,FALSE)</f>
        <v>660</v>
      </c>
      <c r="H2318" s="35">
        <v>1</v>
      </c>
      <c r="S2318" s="2">
        <v>1</v>
      </c>
      <c r="AL2318" s="36"/>
    </row>
    <row r="2319" spans="3:38" x14ac:dyDescent="0.2">
      <c r="C2319" s="291"/>
      <c r="D2319" s="251"/>
      <c r="E2319" s="140">
        <v>0</v>
      </c>
      <c r="F2319" s="156" t="s">
        <v>1928</v>
      </c>
      <c r="G2319" s="178">
        <f>VLOOKUP('LP Model'!F2319,DATA!$A$5:$C$3656,3,FALSE)</f>
        <v>710</v>
      </c>
      <c r="H2319" s="35">
        <v>1</v>
      </c>
      <c r="S2319" s="2">
        <v>1</v>
      </c>
      <c r="AL2319" s="36"/>
    </row>
    <row r="2320" spans="3:38" x14ac:dyDescent="0.2">
      <c r="C2320" s="291"/>
      <c r="D2320" s="251"/>
      <c r="E2320" s="140">
        <v>0</v>
      </c>
      <c r="F2320" s="156" t="s">
        <v>1929</v>
      </c>
      <c r="G2320" s="178">
        <f>VLOOKUP('LP Model'!F2320,DATA!$A$5:$C$3656,3,FALSE)</f>
        <v>710</v>
      </c>
      <c r="H2320" s="35">
        <v>1</v>
      </c>
      <c r="S2320" s="2">
        <v>1</v>
      </c>
      <c r="AL2320" s="36"/>
    </row>
    <row r="2321" spans="3:38" x14ac:dyDescent="0.2">
      <c r="C2321" s="291"/>
      <c r="D2321" s="251"/>
      <c r="E2321" s="140">
        <v>0</v>
      </c>
      <c r="F2321" s="156" t="s">
        <v>1930</v>
      </c>
      <c r="G2321" s="178">
        <f>VLOOKUP('LP Model'!F2321,DATA!$A$5:$C$3656,3,FALSE)</f>
        <v>760</v>
      </c>
      <c r="H2321" s="35">
        <v>1</v>
      </c>
      <c r="S2321" s="2">
        <v>1</v>
      </c>
      <c r="AL2321" s="36"/>
    </row>
    <row r="2322" spans="3:38" x14ac:dyDescent="0.2">
      <c r="C2322" s="291"/>
      <c r="D2322" s="251"/>
      <c r="E2322" s="140">
        <v>0</v>
      </c>
      <c r="F2322" s="156" t="s">
        <v>1931</v>
      </c>
      <c r="G2322" s="178">
        <f>VLOOKUP('LP Model'!F2322,DATA!$A$5:$C$3656,3,FALSE)</f>
        <v>730</v>
      </c>
      <c r="H2322" s="35">
        <v>1</v>
      </c>
      <c r="S2322" s="2">
        <v>1</v>
      </c>
      <c r="AL2322" s="36"/>
    </row>
    <row r="2323" spans="3:38" x14ac:dyDescent="0.2">
      <c r="C2323" s="291"/>
      <c r="D2323" s="251"/>
      <c r="E2323" s="140">
        <v>0</v>
      </c>
      <c r="F2323" s="156" t="s">
        <v>1932</v>
      </c>
      <c r="G2323" s="178">
        <f>VLOOKUP('LP Model'!F2323,DATA!$A$5:$C$3656,3,FALSE)</f>
        <v>780</v>
      </c>
      <c r="H2323" s="35">
        <v>1</v>
      </c>
      <c r="S2323" s="2">
        <v>1</v>
      </c>
      <c r="AL2323" s="36"/>
    </row>
    <row r="2324" spans="3:38" x14ac:dyDescent="0.2">
      <c r="C2324" s="291"/>
      <c r="D2324" s="251"/>
      <c r="E2324" s="140">
        <v>0</v>
      </c>
      <c r="F2324" s="156" t="s">
        <v>1933</v>
      </c>
      <c r="G2324" s="178">
        <f>VLOOKUP('LP Model'!F2324,DATA!$A$5:$C$3656,3,FALSE)</f>
        <v>530</v>
      </c>
      <c r="H2324" s="35">
        <v>1</v>
      </c>
      <c r="S2324" s="2">
        <v>1</v>
      </c>
      <c r="AL2324" s="36"/>
    </row>
    <row r="2325" spans="3:38" x14ac:dyDescent="0.2">
      <c r="C2325" s="291"/>
      <c r="D2325" s="251"/>
      <c r="E2325" s="140">
        <v>0</v>
      </c>
      <c r="F2325" s="156" t="s">
        <v>1934</v>
      </c>
      <c r="G2325" s="178">
        <f>VLOOKUP('LP Model'!F2325,DATA!$A$5:$C$3656,3,FALSE)</f>
        <v>480</v>
      </c>
      <c r="H2325" s="35">
        <v>1</v>
      </c>
      <c r="S2325" s="2">
        <v>1</v>
      </c>
      <c r="AL2325" s="36"/>
    </row>
    <row r="2326" spans="3:38" x14ac:dyDescent="0.2">
      <c r="C2326" s="291"/>
      <c r="D2326" s="251"/>
      <c r="E2326" s="140">
        <v>0</v>
      </c>
      <c r="F2326" s="156" t="s">
        <v>1935</v>
      </c>
      <c r="G2326" s="178">
        <f>VLOOKUP('LP Model'!F2326,DATA!$A$5:$C$3656,3,FALSE)</f>
        <v>470</v>
      </c>
      <c r="H2326" s="35">
        <v>1</v>
      </c>
      <c r="S2326" s="2">
        <v>1</v>
      </c>
      <c r="AL2326" s="36"/>
    </row>
    <row r="2327" spans="3:38" x14ac:dyDescent="0.2">
      <c r="C2327" s="291"/>
      <c r="D2327" s="251"/>
      <c r="E2327" s="140">
        <v>0</v>
      </c>
      <c r="F2327" s="156" t="s">
        <v>1936</v>
      </c>
      <c r="G2327" s="178">
        <f>VLOOKUP('LP Model'!F2327,DATA!$A$5:$C$3656,3,FALSE)</f>
        <v>620</v>
      </c>
      <c r="H2327" s="35">
        <v>1</v>
      </c>
      <c r="S2327" s="2">
        <v>1</v>
      </c>
      <c r="AL2327" s="36"/>
    </row>
    <row r="2328" spans="3:38" x14ac:dyDescent="0.2">
      <c r="C2328" s="291"/>
      <c r="D2328" s="251"/>
      <c r="E2328" s="140">
        <v>0</v>
      </c>
      <c r="F2328" s="156" t="s">
        <v>1937</v>
      </c>
      <c r="G2328" s="178">
        <f>VLOOKUP('LP Model'!F2328,DATA!$A$5:$C$3656,3,FALSE)</f>
        <v>720</v>
      </c>
      <c r="H2328" s="35">
        <v>1</v>
      </c>
      <c r="S2328" s="2">
        <v>1</v>
      </c>
      <c r="AL2328" s="36"/>
    </row>
    <row r="2329" spans="3:38" x14ac:dyDescent="0.2">
      <c r="C2329" s="291"/>
      <c r="D2329" s="251"/>
      <c r="E2329" s="140">
        <v>0</v>
      </c>
      <c r="F2329" s="156" t="s">
        <v>1938</v>
      </c>
      <c r="G2329" s="178">
        <f>VLOOKUP('LP Model'!F2329,DATA!$A$5:$C$3656,3,FALSE)</f>
        <v>770</v>
      </c>
      <c r="H2329" s="35">
        <v>1</v>
      </c>
      <c r="S2329" s="2">
        <v>1</v>
      </c>
      <c r="AL2329" s="36"/>
    </row>
    <row r="2330" spans="3:38" x14ac:dyDescent="0.2">
      <c r="C2330" s="291"/>
      <c r="D2330" s="251"/>
      <c r="E2330" s="140">
        <v>0</v>
      </c>
      <c r="F2330" s="156" t="s">
        <v>1939</v>
      </c>
      <c r="G2330" s="178">
        <f>VLOOKUP('LP Model'!F2330,DATA!$A$5:$C$3656,3,FALSE)</f>
        <v>490</v>
      </c>
      <c r="H2330" s="35">
        <v>1</v>
      </c>
      <c r="S2330" s="2">
        <v>1</v>
      </c>
      <c r="AL2330" s="36"/>
    </row>
    <row r="2331" spans="3:38" x14ac:dyDescent="0.2">
      <c r="C2331" s="291"/>
      <c r="D2331" s="251"/>
      <c r="E2331" s="140">
        <v>0</v>
      </c>
      <c r="F2331" s="156" t="s">
        <v>1940</v>
      </c>
      <c r="G2331" s="178">
        <f>VLOOKUP('LP Model'!F2331,DATA!$A$5:$C$3656,3,FALSE)</f>
        <v>510</v>
      </c>
      <c r="H2331" s="35">
        <v>1</v>
      </c>
      <c r="S2331" s="2">
        <v>1</v>
      </c>
      <c r="AL2331" s="36"/>
    </row>
    <row r="2332" spans="3:38" x14ac:dyDescent="0.2">
      <c r="C2332" s="291"/>
      <c r="D2332" s="251"/>
      <c r="E2332" s="140">
        <v>0</v>
      </c>
      <c r="F2332" s="156" t="s">
        <v>1941</v>
      </c>
      <c r="G2332" s="178">
        <f>VLOOKUP('LP Model'!F2332,DATA!$A$5:$C$3656,3,FALSE)</f>
        <v>550</v>
      </c>
      <c r="H2332" s="35">
        <v>1</v>
      </c>
      <c r="S2332" s="2">
        <v>1</v>
      </c>
      <c r="AL2332" s="36"/>
    </row>
    <row r="2333" spans="3:38" x14ac:dyDescent="0.2">
      <c r="C2333" s="291"/>
      <c r="D2333" s="251"/>
      <c r="E2333" s="140">
        <v>0</v>
      </c>
      <c r="F2333" s="156" t="s">
        <v>1942</v>
      </c>
      <c r="G2333" s="178">
        <f>VLOOKUP('LP Model'!F2333,DATA!$A$5:$C$3656,3,FALSE)</f>
        <v>580</v>
      </c>
      <c r="H2333" s="35">
        <v>1</v>
      </c>
      <c r="S2333" s="2">
        <v>1</v>
      </c>
      <c r="AL2333" s="36"/>
    </row>
    <row r="2334" spans="3:38" x14ac:dyDescent="0.2">
      <c r="C2334" s="291"/>
      <c r="D2334" s="251"/>
      <c r="E2334" s="140">
        <v>0</v>
      </c>
      <c r="F2334" s="156" t="s">
        <v>1943</v>
      </c>
      <c r="G2334" s="178">
        <f>VLOOKUP('LP Model'!F2334,DATA!$A$5:$C$3656,3,FALSE)</f>
        <v>610</v>
      </c>
      <c r="H2334" s="35">
        <v>1</v>
      </c>
      <c r="S2334" s="2">
        <v>1</v>
      </c>
      <c r="AL2334" s="36"/>
    </row>
    <row r="2335" spans="3:38" x14ac:dyDescent="0.2">
      <c r="C2335" s="291"/>
      <c r="D2335" s="251"/>
      <c r="E2335" s="140">
        <v>0</v>
      </c>
      <c r="F2335" s="156" t="s">
        <v>1944</v>
      </c>
      <c r="G2335" s="178">
        <f>VLOOKUP('LP Model'!F2335,DATA!$A$5:$C$3656,3,FALSE)</f>
        <v>760</v>
      </c>
      <c r="H2335" s="35">
        <v>1</v>
      </c>
      <c r="S2335" s="2">
        <v>1</v>
      </c>
      <c r="AL2335" s="36"/>
    </row>
    <row r="2336" spans="3:38" x14ac:dyDescent="0.2">
      <c r="C2336" s="291"/>
      <c r="D2336" s="251"/>
      <c r="E2336" s="140">
        <v>0</v>
      </c>
      <c r="F2336" s="156" t="s">
        <v>1945</v>
      </c>
      <c r="G2336" s="178">
        <f>VLOOKUP('LP Model'!F2336,DATA!$A$5:$C$3656,3,FALSE)</f>
        <v>550</v>
      </c>
      <c r="H2336" s="35">
        <v>1</v>
      </c>
      <c r="S2336" s="2">
        <v>1</v>
      </c>
      <c r="AL2336" s="36"/>
    </row>
    <row r="2337" spans="3:38" x14ac:dyDescent="0.2">
      <c r="C2337" s="291"/>
      <c r="D2337" s="251"/>
      <c r="E2337" s="140">
        <v>0</v>
      </c>
      <c r="F2337" s="156" t="s">
        <v>1946</v>
      </c>
      <c r="G2337" s="178">
        <f>VLOOKUP('LP Model'!F2337,DATA!$A$5:$C$3656,3,FALSE)</f>
        <v>580</v>
      </c>
      <c r="H2337" s="35">
        <v>1</v>
      </c>
      <c r="S2337" s="2">
        <v>1</v>
      </c>
      <c r="AL2337" s="36"/>
    </row>
    <row r="2338" spans="3:38" x14ac:dyDescent="0.2">
      <c r="C2338" s="291"/>
      <c r="D2338" s="251"/>
      <c r="E2338" s="140">
        <v>0</v>
      </c>
      <c r="F2338" s="156" t="s">
        <v>1947</v>
      </c>
      <c r="G2338" s="178">
        <f>VLOOKUP('LP Model'!F2338,DATA!$A$5:$C$3656,3,FALSE)</f>
        <v>610</v>
      </c>
      <c r="H2338" s="35">
        <v>1</v>
      </c>
      <c r="S2338" s="2">
        <v>1</v>
      </c>
      <c r="AL2338" s="36"/>
    </row>
    <row r="2339" spans="3:38" x14ac:dyDescent="0.2">
      <c r="C2339" s="291"/>
      <c r="D2339" s="251"/>
      <c r="E2339" s="140">
        <v>0</v>
      </c>
      <c r="F2339" s="156" t="s">
        <v>1948</v>
      </c>
      <c r="G2339" s="178">
        <f>VLOOKUP('LP Model'!F2339,DATA!$A$5:$C$3656,3,FALSE)</f>
        <v>910</v>
      </c>
      <c r="H2339" s="35">
        <v>1</v>
      </c>
      <c r="S2339" s="2">
        <v>1</v>
      </c>
      <c r="AL2339" s="36"/>
    </row>
    <row r="2340" spans="3:38" x14ac:dyDescent="0.2">
      <c r="C2340" s="291"/>
      <c r="D2340" s="251"/>
      <c r="E2340" s="140">
        <v>0</v>
      </c>
      <c r="F2340" s="156" t="s">
        <v>1949</v>
      </c>
      <c r="G2340" s="178">
        <f>VLOOKUP('LP Model'!F2340,DATA!$A$5:$C$3656,3,FALSE)</f>
        <v>680</v>
      </c>
      <c r="H2340" s="35">
        <v>1</v>
      </c>
      <c r="S2340" s="2">
        <v>1</v>
      </c>
      <c r="AL2340" s="36"/>
    </row>
    <row r="2341" spans="3:38" x14ac:dyDescent="0.2">
      <c r="C2341" s="291"/>
      <c r="D2341" s="251"/>
      <c r="E2341" s="140">
        <v>0</v>
      </c>
      <c r="F2341" s="156" t="s">
        <v>1950</v>
      </c>
      <c r="G2341" s="178">
        <f>VLOOKUP('LP Model'!F2341,DATA!$A$5:$C$3656,3,FALSE)</f>
        <v>730</v>
      </c>
      <c r="H2341" s="35">
        <v>1</v>
      </c>
      <c r="S2341" s="2">
        <v>1</v>
      </c>
      <c r="AL2341" s="36"/>
    </row>
    <row r="2342" spans="3:38" x14ac:dyDescent="0.2">
      <c r="C2342" s="291"/>
      <c r="D2342" s="251"/>
      <c r="E2342" s="140">
        <v>0</v>
      </c>
      <c r="F2342" s="156" t="s">
        <v>1951</v>
      </c>
      <c r="G2342" s="178">
        <f>VLOOKUP('LP Model'!F2342,DATA!$A$5:$C$3656,3,FALSE)</f>
        <v>690</v>
      </c>
      <c r="H2342" s="35">
        <v>1</v>
      </c>
      <c r="S2342" s="2">
        <v>1</v>
      </c>
      <c r="AL2342" s="36"/>
    </row>
    <row r="2343" spans="3:38" x14ac:dyDescent="0.2">
      <c r="C2343" s="291"/>
      <c r="D2343" s="251"/>
      <c r="E2343" s="140">
        <v>0</v>
      </c>
      <c r="F2343" s="156" t="s">
        <v>1952</v>
      </c>
      <c r="G2343" s="178">
        <f>VLOOKUP('LP Model'!F2343,DATA!$A$5:$C$3656,3,FALSE)</f>
        <v>740</v>
      </c>
      <c r="H2343" s="35">
        <v>1</v>
      </c>
      <c r="S2343" s="2">
        <v>1</v>
      </c>
      <c r="AL2343" s="36"/>
    </row>
    <row r="2344" spans="3:38" x14ac:dyDescent="0.2">
      <c r="C2344" s="291"/>
      <c r="D2344" s="251"/>
      <c r="E2344" s="140">
        <v>0</v>
      </c>
      <c r="F2344" s="156" t="s">
        <v>1953</v>
      </c>
      <c r="G2344" s="178">
        <f>VLOOKUP('LP Model'!F2344,DATA!$A$5:$C$3656,3,FALSE)</f>
        <v>690</v>
      </c>
      <c r="H2344" s="35">
        <v>1</v>
      </c>
      <c r="S2344" s="2">
        <v>1</v>
      </c>
      <c r="AL2344" s="36"/>
    </row>
    <row r="2345" spans="3:38" x14ac:dyDescent="0.2">
      <c r="C2345" s="291"/>
      <c r="D2345" s="251"/>
      <c r="E2345" s="140">
        <v>0</v>
      </c>
      <c r="F2345" s="156" t="s">
        <v>1954</v>
      </c>
      <c r="G2345" s="178">
        <f>VLOOKUP('LP Model'!F2345,DATA!$A$5:$C$3656,3,FALSE)</f>
        <v>740</v>
      </c>
      <c r="H2345" s="35">
        <v>1</v>
      </c>
      <c r="S2345" s="2">
        <v>1</v>
      </c>
      <c r="AL2345" s="36"/>
    </row>
    <row r="2346" spans="3:38" x14ac:dyDescent="0.2">
      <c r="C2346" s="291"/>
      <c r="D2346" s="251"/>
      <c r="E2346" s="140">
        <v>0</v>
      </c>
      <c r="F2346" s="156" t="s">
        <v>1955</v>
      </c>
      <c r="G2346" s="178">
        <f>VLOOKUP('LP Model'!F2346,DATA!$A$5:$C$3656,3,FALSE)</f>
        <v>680</v>
      </c>
      <c r="H2346" s="35">
        <v>1</v>
      </c>
      <c r="S2346" s="2">
        <v>1</v>
      </c>
      <c r="AL2346" s="36"/>
    </row>
    <row r="2347" spans="3:38" x14ac:dyDescent="0.2">
      <c r="C2347" s="291"/>
      <c r="D2347" s="251"/>
      <c r="E2347" s="140">
        <v>0</v>
      </c>
      <c r="F2347" s="156" t="s">
        <v>1956</v>
      </c>
      <c r="G2347" s="178">
        <f>VLOOKUP('LP Model'!F2347,DATA!$A$5:$C$3656,3,FALSE)</f>
        <v>710</v>
      </c>
      <c r="H2347" s="35">
        <v>1</v>
      </c>
      <c r="S2347" s="2">
        <v>1</v>
      </c>
      <c r="AL2347" s="36"/>
    </row>
    <row r="2348" spans="3:38" x14ac:dyDescent="0.2">
      <c r="C2348" s="291"/>
      <c r="D2348" s="251"/>
      <c r="E2348" s="140">
        <v>0</v>
      </c>
      <c r="F2348" s="156" t="s">
        <v>1957</v>
      </c>
      <c r="G2348" s="178">
        <f>VLOOKUP('LP Model'!F2348,DATA!$A$5:$C$3656,3,FALSE)</f>
        <v>760</v>
      </c>
      <c r="H2348" s="35">
        <v>1</v>
      </c>
      <c r="S2348" s="2">
        <v>1</v>
      </c>
      <c r="AL2348" s="36"/>
    </row>
    <row r="2349" spans="3:38" x14ac:dyDescent="0.2">
      <c r="C2349" s="291"/>
      <c r="D2349" s="251"/>
      <c r="E2349" s="140">
        <v>0</v>
      </c>
      <c r="F2349" s="156" t="s">
        <v>1958</v>
      </c>
      <c r="G2349" s="178">
        <f>VLOOKUP('LP Model'!F2349,DATA!$A$5:$C$3656,3,FALSE)</f>
        <v>760</v>
      </c>
      <c r="H2349" s="35">
        <v>1</v>
      </c>
      <c r="S2349" s="2">
        <v>1</v>
      </c>
      <c r="AL2349" s="36"/>
    </row>
    <row r="2350" spans="3:38" x14ac:dyDescent="0.2">
      <c r="C2350" s="291"/>
      <c r="D2350" s="251"/>
      <c r="E2350" s="140">
        <v>0</v>
      </c>
      <c r="F2350" s="156" t="s">
        <v>1959</v>
      </c>
      <c r="G2350" s="178">
        <f>VLOOKUP('LP Model'!F2350,DATA!$A$5:$C$3656,3,FALSE)</f>
        <v>760</v>
      </c>
      <c r="H2350" s="35">
        <v>1</v>
      </c>
      <c r="S2350" s="2">
        <v>1</v>
      </c>
      <c r="AL2350" s="36"/>
    </row>
    <row r="2351" spans="3:38" x14ac:dyDescent="0.2">
      <c r="C2351" s="291"/>
      <c r="D2351" s="251"/>
      <c r="E2351" s="140">
        <v>0</v>
      </c>
      <c r="F2351" s="156" t="s">
        <v>1960</v>
      </c>
      <c r="G2351" s="178">
        <f>VLOOKUP('LP Model'!F2351,DATA!$A$5:$C$3656,3,FALSE)</f>
        <v>760</v>
      </c>
      <c r="H2351" s="35">
        <v>1</v>
      </c>
      <c r="S2351" s="2">
        <v>1</v>
      </c>
      <c r="AL2351" s="36"/>
    </row>
    <row r="2352" spans="3:38" x14ac:dyDescent="0.2">
      <c r="C2352" s="291"/>
      <c r="D2352" s="251"/>
      <c r="E2352" s="140">
        <v>0</v>
      </c>
      <c r="F2352" s="156" t="s">
        <v>1961</v>
      </c>
      <c r="G2352" s="178">
        <f>VLOOKUP('LP Model'!F2352,DATA!$A$5:$C$3656,3,FALSE)</f>
        <v>760</v>
      </c>
      <c r="H2352" s="35">
        <v>1</v>
      </c>
      <c r="S2352" s="2">
        <v>1</v>
      </c>
      <c r="AL2352" s="36"/>
    </row>
    <row r="2353" spans="3:38" x14ac:dyDescent="0.2">
      <c r="C2353" s="291"/>
      <c r="D2353" s="251"/>
      <c r="E2353" s="140">
        <v>0</v>
      </c>
      <c r="F2353" s="156" t="s">
        <v>1962</v>
      </c>
      <c r="G2353" s="178">
        <f>VLOOKUP('LP Model'!F2353,DATA!$A$5:$C$3656,3,FALSE)</f>
        <v>860</v>
      </c>
      <c r="H2353" s="35">
        <v>1</v>
      </c>
      <c r="S2353" s="2">
        <v>1</v>
      </c>
      <c r="AL2353" s="36"/>
    </row>
    <row r="2354" spans="3:38" x14ac:dyDescent="0.2">
      <c r="C2354" s="291"/>
      <c r="D2354" s="251"/>
      <c r="E2354" s="140">
        <v>0</v>
      </c>
      <c r="F2354" s="156" t="s">
        <v>1963</v>
      </c>
      <c r="G2354" s="178">
        <f>VLOOKUP('LP Model'!F2354,DATA!$A$5:$C$3656,3,FALSE)</f>
        <v>860</v>
      </c>
      <c r="H2354" s="35">
        <v>1</v>
      </c>
      <c r="S2354" s="2">
        <v>1</v>
      </c>
      <c r="AL2354" s="36"/>
    </row>
    <row r="2355" spans="3:38" x14ac:dyDescent="0.2">
      <c r="C2355" s="291"/>
      <c r="D2355" s="251"/>
      <c r="E2355" s="140">
        <v>0</v>
      </c>
      <c r="F2355" s="156" t="s">
        <v>1964</v>
      </c>
      <c r="G2355" s="178">
        <f>VLOOKUP('LP Model'!F2355,DATA!$A$5:$C$3656,3,FALSE)</f>
        <v>860</v>
      </c>
      <c r="H2355" s="35">
        <v>1</v>
      </c>
      <c r="S2355" s="2">
        <v>1</v>
      </c>
      <c r="AL2355" s="36"/>
    </row>
    <row r="2356" spans="3:38" x14ac:dyDescent="0.2">
      <c r="C2356" s="291"/>
      <c r="D2356" s="251"/>
      <c r="E2356" s="140">
        <v>0</v>
      </c>
      <c r="F2356" s="156" t="s">
        <v>1965</v>
      </c>
      <c r="G2356" s="178">
        <f>VLOOKUP('LP Model'!F2356,DATA!$A$5:$C$3656,3,FALSE)</f>
        <v>860</v>
      </c>
      <c r="H2356" s="35">
        <v>1</v>
      </c>
      <c r="S2356" s="2">
        <v>1</v>
      </c>
      <c r="AL2356" s="36"/>
    </row>
    <row r="2357" spans="3:38" x14ac:dyDescent="0.2">
      <c r="C2357" s="291"/>
      <c r="D2357" s="251"/>
      <c r="E2357" s="140">
        <v>0</v>
      </c>
      <c r="F2357" s="156" t="s">
        <v>1966</v>
      </c>
      <c r="G2357" s="178">
        <f>VLOOKUP('LP Model'!F2357,DATA!$A$5:$C$3656,3,FALSE)</f>
        <v>860</v>
      </c>
      <c r="H2357" s="35">
        <v>1</v>
      </c>
      <c r="S2357" s="2">
        <v>1</v>
      </c>
      <c r="AL2357" s="36"/>
    </row>
    <row r="2358" spans="3:38" x14ac:dyDescent="0.2">
      <c r="C2358" s="291"/>
      <c r="D2358" s="251"/>
      <c r="E2358" s="140">
        <v>0</v>
      </c>
      <c r="F2358" s="156" t="s">
        <v>1967</v>
      </c>
      <c r="G2358" s="178">
        <f>VLOOKUP('LP Model'!F2358,DATA!$A$5:$C$3656,3,FALSE)</f>
        <v>770</v>
      </c>
      <c r="H2358" s="35">
        <v>1</v>
      </c>
      <c r="S2358" s="2">
        <v>1</v>
      </c>
      <c r="AL2358" s="36"/>
    </row>
    <row r="2359" spans="3:38" x14ac:dyDescent="0.2">
      <c r="C2359" s="291"/>
      <c r="D2359" s="251"/>
      <c r="E2359" s="140">
        <v>0</v>
      </c>
      <c r="F2359" s="156" t="s">
        <v>1968</v>
      </c>
      <c r="G2359" s="178">
        <f>VLOOKUP('LP Model'!F2359,DATA!$A$5:$C$3656,3,FALSE)</f>
        <v>860</v>
      </c>
      <c r="H2359" s="35">
        <v>1</v>
      </c>
      <c r="S2359" s="2">
        <v>1</v>
      </c>
      <c r="AL2359" s="36"/>
    </row>
    <row r="2360" spans="3:38" x14ac:dyDescent="0.2">
      <c r="C2360" s="291"/>
      <c r="D2360" s="251"/>
      <c r="E2360" s="140">
        <v>0</v>
      </c>
      <c r="F2360" s="156" t="s">
        <v>1969</v>
      </c>
      <c r="G2360" s="178">
        <f>VLOOKUP('LP Model'!F2360,DATA!$A$5:$C$3656,3,FALSE)</f>
        <v>860</v>
      </c>
      <c r="H2360" s="35">
        <v>1</v>
      </c>
      <c r="S2360" s="2">
        <v>1</v>
      </c>
      <c r="AL2360" s="36"/>
    </row>
    <row r="2361" spans="3:38" x14ac:dyDescent="0.2">
      <c r="C2361" s="291"/>
      <c r="D2361" s="251"/>
      <c r="E2361" s="140">
        <v>0</v>
      </c>
      <c r="F2361" s="156" t="s">
        <v>1970</v>
      </c>
      <c r="G2361" s="178">
        <f>VLOOKUP('LP Model'!F2361,DATA!$A$5:$C$3656,3,FALSE)</f>
        <v>860</v>
      </c>
      <c r="H2361" s="35">
        <v>1</v>
      </c>
      <c r="S2361" s="2">
        <v>1</v>
      </c>
      <c r="AL2361" s="36"/>
    </row>
    <row r="2362" spans="3:38" x14ac:dyDescent="0.2">
      <c r="C2362" s="291"/>
      <c r="D2362" s="251"/>
      <c r="E2362" s="140">
        <v>0</v>
      </c>
      <c r="F2362" s="156" t="s">
        <v>1971</v>
      </c>
      <c r="G2362" s="178">
        <f>VLOOKUP('LP Model'!F2362,DATA!$A$5:$C$3656,3,FALSE)</f>
        <v>910</v>
      </c>
      <c r="H2362" s="35">
        <v>1</v>
      </c>
      <c r="S2362" s="2">
        <v>1</v>
      </c>
      <c r="AL2362" s="36"/>
    </row>
    <row r="2363" spans="3:38" x14ac:dyDescent="0.2">
      <c r="C2363" s="291"/>
      <c r="D2363" s="251"/>
      <c r="E2363" s="140">
        <v>0</v>
      </c>
      <c r="F2363" s="156" t="s">
        <v>1972</v>
      </c>
      <c r="G2363" s="178">
        <f>VLOOKUP('LP Model'!F2363,DATA!$A$5:$C$3656,3,FALSE)</f>
        <v>940</v>
      </c>
      <c r="H2363" s="35">
        <v>1</v>
      </c>
      <c r="S2363" s="2">
        <v>1</v>
      </c>
      <c r="AL2363" s="36"/>
    </row>
    <row r="2364" spans="3:38" x14ac:dyDescent="0.2">
      <c r="C2364" s="291"/>
      <c r="D2364" s="251"/>
      <c r="E2364" s="140">
        <v>0</v>
      </c>
      <c r="F2364" s="156" t="s">
        <v>1973</v>
      </c>
      <c r="G2364" s="178">
        <f>VLOOKUP('LP Model'!F2364,DATA!$A$5:$C$3656,3,FALSE)</f>
        <v>710</v>
      </c>
      <c r="H2364" s="35">
        <v>1</v>
      </c>
      <c r="S2364" s="2">
        <v>1</v>
      </c>
      <c r="AL2364" s="36"/>
    </row>
    <row r="2365" spans="3:38" x14ac:dyDescent="0.2">
      <c r="C2365" s="291"/>
      <c r="D2365" s="251"/>
      <c r="E2365" s="140">
        <v>0</v>
      </c>
      <c r="F2365" s="156" t="s">
        <v>1974</v>
      </c>
      <c r="G2365" s="178">
        <f>VLOOKUP('LP Model'!F2365,DATA!$A$5:$C$3656,3,FALSE)</f>
        <v>660</v>
      </c>
      <c r="H2365" s="35">
        <v>1</v>
      </c>
      <c r="S2365" s="2">
        <v>1</v>
      </c>
      <c r="AL2365" s="36"/>
    </row>
    <row r="2366" spans="3:38" x14ac:dyDescent="0.2">
      <c r="C2366" s="291"/>
      <c r="D2366" s="251"/>
      <c r="E2366" s="140">
        <v>0</v>
      </c>
      <c r="F2366" s="156" t="s">
        <v>1975</v>
      </c>
      <c r="G2366" s="178">
        <f>VLOOKUP('LP Model'!F2366,DATA!$A$5:$C$3656,3,FALSE)</f>
        <v>690</v>
      </c>
      <c r="H2366" s="35">
        <v>1</v>
      </c>
      <c r="S2366" s="2">
        <v>1</v>
      </c>
      <c r="AL2366" s="36"/>
    </row>
    <row r="2367" spans="3:38" x14ac:dyDescent="0.2">
      <c r="C2367" s="291"/>
      <c r="D2367" s="251"/>
      <c r="E2367" s="140">
        <v>0</v>
      </c>
      <c r="F2367" s="156" t="s">
        <v>1976</v>
      </c>
      <c r="G2367" s="178">
        <f>VLOOKUP('LP Model'!F2367,DATA!$A$5:$C$3656,3,FALSE)</f>
        <v>740</v>
      </c>
      <c r="H2367" s="35">
        <v>1</v>
      </c>
      <c r="S2367" s="2">
        <v>1</v>
      </c>
      <c r="AL2367" s="36"/>
    </row>
    <row r="2368" spans="3:38" x14ac:dyDescent="0.2">
      <c r="C2368" s="291"/>
      <c r="D2368" s="251"/>
      <c r="E2368" s="140">
        <v>0</v>
      </c>
      <c r="F2368" s="156" t="s">
        <v>1977</v>
      </c>
      <c r="G2368" s="178">
        <f>VLOOKUP('LP Model'!F2368,DATA!$A$5:$C$3656,3,FALSE)</f>
        <v>740</v>
      </c>
      <c r="H2368" s="35">
        <v>1</v>
      </c>
      <c r="S2368" s="2">
        <v>1</v>
      </c>
      <c r="AL2368" s="36"/>
    </row>
    <row r="2369" spans="3:38" x14ac:dyDescent="0.2">
      <c r="C2369" s="291"/>
      <c r="D2369" s="251"/>
      <c r="E2369" s="140">
        <v>0</v>
      </c>
      <c r="F2369" s="156" t="s">
        <v>1978</v>
      </c>
      <c r="G2369" s="178">
        <f>VLOOKUP('LP Model'!F2369,DATA!$A$5:$C$3656,3,FALSE)</f>
        <v>790</v>
      </c>
      <c r="H2369" s="35">
        <v>1</v>
      </c>
      <c r="S2369" s="2">
        <v>1</v>
      </c>
      <c r="AL2369" s="36"/>
    </row>
    <row r="2370" spans="3:38" x14ac:dyDescent="0.2">
      <c r="C2370" s="291"/>
      <c r="D2370" s="251"/>
      <c r="E2370" s="140">
        <v>0</v>
      </c>
      <c r="F2370" s="156" t="s">
        <v>1979</v>
      </c>
      <c r="G2370" s="178">
        <f>VLOOKUP('LP Model'!F2370,DATA!$A$5:$C$3656,3,FALSE)</f>
        <v>760</v>
      </c>
      <c r="H2370" s="35">
        <v>1</v>
      </c>
      <c r="S2370" s="2">
        <v>1</v>
      </c>
      <c r="AL2370" s="36"/>
    </row>
    <row r="2371" spans="3:38" x14ac:dyDescent="0.2">
      <c r="C2371" s="291"/>
      <c r="D2371" s="251"/>
      <c r="E2371" s="140">
        <v>0</v>
      </c>
      <c r="F2371" s="156" t="s">
        <v>1980</v>
      </c>
      <c r="G2371" s="178">
        <f>VLOOKUP('LP Model'!F2371,DATA!$A$5:$C$3656,3,FALSE)</f>
        <v>810</v>
      </c>
      <c r="H2371" s="35">
        <v>1</v>
      </c>
      <c r="S2371" s="2">
        <v>1</v>
      </c>
      <c r="AL2371" s="36"/>
    </row>
    <row r="2372" spans="3:38" x14ac:dyDescent="0.2">
      <c r="C2372" s="291"/>
      <c r="D2372" s="251"/>
      <c r="E2372" s="140">
        <v>0</v>
      </c>
      <c r="F2372" s="156" t="s">
        <v>1981</v>
      </c>
      <c r="G2372" s="178">
        <f>VLOOKUP('LP Model'!F2372,DATA!$A$5:$C$3656,3,FALSE)</f>
        <v>520</v>
      </c>
      <c r="H2372" s="35">
        <v>1</v>
      </c>
      <c r="S2372" s="2">
        <v>1</v>
      </c>
      <c r="AL2372" s="36"/>
    </row>
    <row r="2373" spans="3:38" x14ac:dyDescent="0.2">
      <c r="C2373" s="291"/>
      <c r="D2373" s="251"/>
      <c r="E2373" s="140">
        <v>0</v>
      </c>
      <c r="F2373" s="156" t="s">
        <v>1982</v>
      </c>
      <c r="G2373" s="178">
        <f>VLOOKUP('LP Model'!F2373,DATA!$A$5:$C$3656,3,FALSE)</f>
        <v>480</v>
      </c>
      <c r="H2373" s="35">
        <v>1</v>
      </c>
      <c r="S2373" s="2">
        <v>1</v>
      </c>
      <c r="AL2373" s="36"/>
    </row>
    <row r="2374" spans="3:38" x14ac:dyDescent="0.2">
      <c r="C2374" s="291"/>
      <c r="D2374" s="251"/>
      <c r="E2374" s="140">
        <v>0</v>
      </c>
      <c r="F2374" s="156" t="s">
        <v>1983</v>
      </c>
      <c r="G2374" s="178">
        <f>VLOOKUP('LP Model'!F2374,DATA!$A$5:$C$3656,3,FALSE)</f>
        <v>470</v>
      </c>
      <c r="H2374" s="35">
        <v>1</v>
      </c>
      <c r="S2374" s="2">
        <v>1</v>
      </c>
      <c r="AL2374" s="36"/>
    </row>
    <row r="2375" spans="3:38" x14ac:dyDescent="0.2">
      <c r="C2375" s="291"/>
      <c r="D2375" s="251"/>
      <c r="E2375" s="140">
        <v>0</v>
      </c>
      <c r="F2375" s="156" t="s">
        <v>1984</v>
      </c>
      <c r="G2375" s="178">
        <f>VLOOKUP('LP Model'!F2375,DATA!$A$5:$C$3656,3,FALSE)</f>
        <v>620</v>
      </c>
      <c r="H2375" s="35">
        <v>1</v>
      </c>
      <c r="S2375" s="2">
        <v>1</v>
      </c>
      <c r="AL2375" s="36"/>
    </row>
    <row r="2376" spans="3:38" x14ac:dyDescent="0.2">
      <c r="C2376" s="291"/>
      <c r="D2376" s="251"/>
      <c r="E2376" s="140">
        <v>0</v>
      </c>
      <c r="F2376" s="156" t="s">
        <v>1985</v>
      </c>
      <c r="G2376" s="178">
        <f>VLOOKUP('LP Model'!F2376,DATA!$A$5:$C$3656,3,FALSE)</f>
        <v>720</v>
      </c>
      <c r="H2376" s="35">
        <v>1</v>
      </c>
      <c r="S2376" s="2">
        <v>1</v>
      </c>
      <c r="AL2376" s="36"/>
    </row>
    <row r="2377" spans="3:38" x14ac:dyDescent="0.2">
      <c r="C2377" s="291"/>
      <c r="D2377" s="251"/>
      <c r="E2377" s="140">
        <v>0</v>
      </c>
      <c r="F2377" s="156" t="s">
        <v>1986</v>
      </c>
      <c r="G2377" s="178">
        <f>VLOOKUP('LP Model'!F2377,DATA!$A$5:$C$3656,3,FALSE)</f>
        <v>770</v>
      </c>
      <c r="H2377" s="35">
        <v>1</v>
      </c>
      <c r="S2377" s="2">
        <v>1</v>
      </c>
      <c r="AL2377" s="36"/>
    </row>
    <row r="2378" spans="3:38" x14ac:dyDescent="0.2">
      <c r="C2378" s="291"/>
      <c r="D2378" s="251"/>
      <c r="E2378" s="140">
        <v>0</v>
      </c>
      <c r="F2378" s="156" t="s">
        <v>1987</v>
      </c>
      <c r="G2378" s="178">
        <f>VLOOKUP('LP Model'!F2378,DATA!$A$5:$C$3656,3,FALSE)</f>
        <v>490</v>
      </c>
      <c r="H2378" s="35">
        <v>1</v>
      </c>
      <c r="S2378" s="2">
        <v>1</v>
      </c>
      <c r="AL2378" s="36"/>
    </row>
    <row r="2379" spans="3:38" x14ac:dyDescent="0.2">
      <c r="C2379" s="291"/>
      <c r="D2379" s="251"/>
      <c r="E2379" s="140">
        <v>0</v>
      </c>
      <c r="F2379" s="156" t="s">
        <v>1988</v>
      </c>
      <c r="G2379" s="178">
        <f>VLOOKUP('LP Model'!F2379,DATA!$A$5:$C$3656,3,FALSE)</f>
        <v>510</v>
      </c>
      <c r="H2379" s="35">
        <v>1</v>
      </c>
      <c r="S2379" s="2">
        <v>1</v>
      </c>
      <c r="AL2379" s="36"/>
    </row>
    <row r="2380" spans="3:38" x14ac:dyDescent="0.2">
      <c r="C2380" s="291"/>
      <c r="D2380" s="251"/>
      <c r="E2380" s="140">
        <v>0</v>
      </c>
      <c r="F2380" s="156" t="s">
        <v>1989</v>
      </c>
      <c r="G2380" s="178">
        <f>VLOOKUP('LP Model'!F2380,DATA!$A$5:$C$3656,3,FALSE)</f>
        <v>550</v>
      </c>
      <c r="H2380" s="35">
        <v>1</v>
      </c>
      <c r="S2380" s="2">
        <v>1</v>
      </c>
      <c r="AL2380" s="36"/>
    </row>
    <row r="2381" spans="3:38" x14ac:dyDescent="0.2">
      <c r="C2381" s="291"/>
      <c r="D2381" s="251"/>
      <c r="E2381" s="140">
        <v>0</v>
      </c>
      <c r="F2381" s="156" t="s">
        <v>1990</v>
      </c>
      <c r="G2381" s="178">
        <f>VLOOKUP('LP Model'!F2381,DATA!$A$5:$C$3656,3,FALSE)</f>
        <v>580</v>
      </c>
      <c r="H2381" s="35">
        <v>1</v>
      </c>
      <c r="S2381" s="2">
        <v>1</v>
      </c>
      <c r="AL2381" s="36"/>
    </row>
    <row r="2382" spans="3:38" x14ac:dyDescent="0.2">
      <c r="C2382" s="291"/>
      <c r="D2382" s="251"/>
      <c r="E2382" s="140">
        <v>0</v>
      </c>
      <c r="F2382" s="156" t="s">
        <v>1991</v>
      </c>
      <c r="G2382" s="178">
        <f>VLOOKUP('LP Model'!F2382,DATA!$A$5:$C$3656,3,FALSE)</f>
        <v>610</v>
      </c>
      <c r="H2382" s="35">
        <v>1</v>
      </c>
      <c r="S2382" s="2">
        <v>1</v>
      </c>
      <c r="AL2382" s="36"/>
    </row>
    <row r="2383" spans="3:38" x14ac:dyDescent="0.2">
      <c r="C2383" s="291"/>
      <c r="D2383" s="251"/>
      <c r="E2383" s="140">
        <v>0</v>
      </c>
      <c r="F2383" s="156" t="s">
        <v>1992</v>
      </c>
      <c r="G2383" s="178">
        <f>VLOOKUP('LP Model'!F2383,DATA!$A$5:$C$3656,3,FALSE)</f>
        <v>760</v>
      </c>
      <c r="H2383" s="35">
        <v>1</v>
      </c>
      <c r="S2383" s="2">
        <v>1</v>
      </c>
      <c r="AL2383" s="36"/>
    </row>
    <row r="2384" spans="3:38" x14ac:dyDescent="0.2">
      <c r="C2384" s="291"/>
      <c r="D2384" s="251"/>
      <c r="E2384" s="140">
        <v>0</v>
      </c>
      <c r="F2384" s="156" t="s">
        <v>1993</v>
      </c>
      <c r="G2384" s="178">
        <f>VLOOKUP('LP Model'!F2384,DATA!$A$5:$C$3656,3,FALSE)</f>
        <v>550</v>
      </c>
      <c r="H2384" s="35">
        <v>1</v>
      </c>
      <c r="S2384" s="2">
        <v>1</v>
      </c>
      <c r="AL2384" s="36"/>
    </row>
    <row r="2385" spans="3:38" x14ac:dyDescent="0.2">
      <c r="C2385" s="291"/>
      <c r="D2385" s="251"/>
      <c r="E2385" s="140">
        <v>0</v>
      </c>
      <c r="F2385" s="156" t="s">
        <v>1994</v>
      </c>
      <c r="G2385" s="178">
        <f>VLOOKUP('LP Model'!F2385,DATA!$A$5:$C$3656,3,FALSE)</f>
        <v>580</v>
      </c>
      <c r="H2385" s="35">
        <v>1</v>
      </c>
      <c r="S2385" s="2">
        <v>1</v>
      </c>
      <c r="AL2385" s="36"/>
    </row>
    <row r="2386" spans="3:38" x14ac:dyDescent="0.2">
      <c r="C2386" s="291"/>
      <c r="D2386" s="251"/>
      <c r="E2386" s="140">
        <v>0</v>
      </c>
      <c r="F2386" s="156" t="s">
        <v>1995</v>
      </c>
      <c r="G2386" s="178">
        <f>VLOOKUP('LP Model'!F2386,DATA!$A$5:$C$3656,3,FALSE)</f>
        <v>610</v>
      </c>
      <c r="H2386" s="35">
        <v>1</v>
      </c>
      <c r="S2386" s="2">
        <v>1</v>
      </c>
      <c r="AL2386" s="36"/>
    </row>
    <row r="2387" spans="3:38" x14ac:dyDescent="0.2">
      <c r="C2387" s="291"/>
      <c r="D2387" s="251"/>
      <c r="E2387" s="140">
        <v>0</v>
      </c>
      <c r="F2387" s="156" t="s">
        <v>1996</v>
      </c>
      <c r="G2387" s="178">
        <f>VLOOKUP('LP Model'!F2387,DATA!$A$5:$C$3656,3,FALSE)</f>
        <v>910</v>
      </c>
      <c r="H2387" s="35">
        <v>1</v>
      </c>
      <c r="S2387" s="2">
        <v>1</v>
      </c>
      <c r="AL2387" s="36"/>
    </row>
    <row r="2388" spans="3:38" x14ac:dyDescent="0.2">
      <c r="C2388" s="291"/>
      <c r="D2388" s="251"/>
      <c r="E2388" s="140">
        <v>0</v>
      </c>
      <c r="F2388" s="156" t="s">
        <v>1997</v>
      </c>
      <c r="G2388" s="178">
        <f>VLOOKUP('LP Model'!F2388,DATA!$A$5:$C$3656,3,FALSE)</f>
        <v>680</v>
      </c>
      <c r="H2388" s="35">
        <v>1</v>
      </c>
      <c r="S2388" s="2">
        <v>1</v>
      </c>
      <c r="AL2388" s="36"/>
    </row>
    <row r="2389" spans="3:38" x14ac:dyDescent="0.2">
      <c r="C2389" s="291"/>
      <c r="D2389" s="251"/>
      <c r="E2389" s="140">
        <v>0</v>
      </c>
      <c r="F2389" s="156" t="s">
        <v>1998</v>
      </c>
      <c r="G2389" s="178">
        <f>VLOOKUP('LP Model'!F2389,DATA!$A$5:$C$3656,3,FALSE)</f>
        <v>730</v>
      </c>
      <c r="H2389" s="35">
        <v>1</v>
      </c>
      <c r="S2389" s="2">
        <v>1</v>
      </c>
      <c r="AL2389" s="36"/>
    </row>
    <row r="2390" spans="3:38" x14ac:dyDescent="0.2">
      <c r="C2390" s="291"/>
      <c r="D2390" s="251"/>
      <c r="E2390" s="140">
        <v>0</v>
      </c>
      <c r="F2390" s="156" t="s">
        <v>1999</v>
      </c>
      <c r="G2390" s="178">
        <f>VLOOKUP('LP Model'!F2390,DATA!$A$5:$C$3656,3,FALSE)</f>
        <v>690</v>
      </c>
      <c r="H2390" s="35">
        <v>1</v>
      </c>
      <c r="S2390" s="2">
        <v>1</v>
      </c>
      <c r="AL2390" s="36"/>
    </row>
    <row r="2391" spans="3:38" x14ac:dyDescent="0.2">
      <c r="C2391" s="291"/>
      <c r="D2391" s="251"/>
      <c r="E2391" s="140">
        <v>0</v>
      </c>
      <c r="F2391" s="156" t="s">
        <v>2000</v>
      </c>
      <c r="G2391" s="178">
        <f>VLOOKUP('LP Model'!F2391,DATA!$A$5:$C$3656,3,FALSE)</f>
        <v>740</v>
      </c>
      <c r="H2391" s="35">
        <v>1</v>
      </c>
      <c r="S2391" s="2">
        <v>1</v>
      </c>
      <c r="AL2391" s="36"/>
    </row>
    <row r="2392" spans="3:38" x14ac:dyDescent="0.2">
      <c r="C2392" s="291"/>
      <c r="D2392" s="251"/>
      <c r="E2392" s="140">
        <v>0</v>
      </c>
      <c r="F2392" s="156" t="s">
        <v>2001</v>
      </c>
      <c r="G2392" s="178">
        <f>VLOOKUP('LP Model'!F2392,DATA!$A$5:$C$3656,3,FALSE)</f>
        <v>690</v>
      </c>
      <c r="H2392" s="35">
        <v>1</v>
      </c>
      <c r="S2392" s="2">
        <v>1</v>
      </c>
      <c r="AL2392" s="36"/>
    </row>
    <row r="2393" spans="3:38" x14ac:dyDescent="0.2">
      <c r="C2393" s="291"/>
      <c r="D2393" s="251"/>
      <c r="E2393" s="140">
        <v>0</v>
      </c>
      <c r="F2393" s="156" t="s">
        <v>2002</v>
      </c>
      <c r="G2393" s="178">
        <f>VLOOKUP('LP Model'!F2393,DATA!$A$5:$C$3656,3,FALSE)</f>
        <v>740</v>
      </c>
      <c r="H2393" s="35">
        <v>1</v>
      </c>
      <c r="S2393" s="2">
        <v>1</v>
      </c>
      <c r="AL2393" s="36"/>
    </row>
    <row r="2394" spans="3:38" x14ac:dyDescent="0.2">
      <c r="C2394" s="291"/>
      <c r="D2394" s="251"/>
      <c r="E2394" s="140">
        <v>0</v>
      </c>
      <c r="F2394" s="156" t="s">
        <v>2003</v>
      </c>
      <c r="G2394" s="178">
        <f>VLOOKUP('LP Model'!F2394,DATA!$A$5:$C$3656,3,FALSE)</f>
        <v>680</v>
      </c>
      <c r="H2394" s="35">
        <v>1</v>
      </c>
      <c r="S2394" s="2">
        <v>1</v>
      </c>
      <c r="AL2394" s="36"/>
    </row>
    <row r="2395" spans="3:38" x14ac:dyDescent="0.2">
      <c r="C2395" s="291"/>
      <c r="D2395" s="251"/>
      <c r="E2395" s="140">
        <v>0</v>
      </c>
      <c r="F2395" s="156" t="s">
        <v>2004</v>
      </c>
      <c r="G2395" s="178">
        <f>VLOOKUP('LP Model'!F2395,DATA!$A$5:$C$3656,3,FALSE)</f>
        <v>710</v>
      </c>
      <c r="H2395" s="35">
        <v>1</v>
      </c>
      <c r="S2395" s="2">
        <v>1</v>
      </c>
      <c r="AL2395" s="36"/>
    </row>
    <row r="2396" spans="3:38" x14ac:dyDescent="0.2">
      <c r="C2396" s="291"/>
      <c r="D2396" s="251"/>
      <c r="E2396" s="140">
        <v>0</v>
      </c>
      <c r="F2396" s="156" t="s">
        <v>2005</v>
      </c>
      <c r="G2396" s="178">
        <f>VLOOKUP('LP Model'!F2396,DATA!$A$5:$C$3656,3,FALSE)</f>
        <v>760</v>
      </c>
      <c r="H2396" s="35">
        <v>1</v>
      </c>
      <c r="S2396" s="2">
        <v>1</v>
      </c>
      <c r="AL2396" s="36"/>
    </row>
    <row r="2397" spans="3:38" x14ac:dyDescent="0.2">
      <c r="C2397" s="291"/>
      <c r="D2397" s="251"/>
      <c r="E2397" s="140">
        <v>0</v>
      </c>
      <c r="F2397" s="156" t="s">
        <v>2006</v>
      </c>
      <c r="G2397" s="178">
        <f>VLOOKUP('LP Model'!F2397,DATA!$A$5:$C$3656,3,FALSE)</f>
        <v>760</v>
      </c>
      <c r="H2397" s="35">
        <v>1</v>
      </c>
      <c r="S2397" s="2">
        <v>1</v>
      </c>
      <c r="AL2397" s="36"/>
    </row>
    <row r="2398" spans="3:38" x14ac:dyDescent="0.2">
      <c r="C2398" s="291"/>
      <c r="D2398" s="251"/>
      <c r="E2398" s="140">
        <v>0</v>
      </c>
      <c r="F2398" s="156" t="s">
        <v>2007</v>
      </c>
      <c r="G2398" s="178">
        <f>VLOOKUP('LP Model'!F2398,DATA!$A$5:$C$3656,3,FALSE)</f>
        <v>760</v>
      </c>
      <c r="H2398" s="35">
        <v>1</v>
      </c>
      <c r="S2398" s="2">
        <v>1</v>
      </c>
      <c r="AL2398" s="36"/>
    </row>
    <row r="2399" spans="3:38" x14ac:dyDescent="0.2">
      <c r="C2399" s="291"/>
      <c r="D2399" s="251"/>
      <c r="E2399" s="140">
        <v>0</v>
      </c>
      <c r="F2399" s="156" t="s">
        <v>2008</v>
      </c>
      <c r="G2399" s="178">
        <f>VLOOKUP('LP Model'!F2399,DATA!$A$5:$C$3656,3,FALSE)</f>
        <v>760</v>
      </c>
      <c r="H2399" s="35">
        <v>1</v>
      </c>
      <c r="S2399" s="2">
        <v>1</v>
      </c>
      <c r="AL2399" s="36"/>
    </row>
    <row r="2400" spans="3:38" x14ac:dyDescent="0.2">
      <c r="C2400" s="291"/>
      <c r="D2400" s="251"/>
      <c r="E2400" s="140">
        <v>0</v>
      </c>
      <c r="F2400" s="156" t="s">
        <v>2009</v>
      </c>
      <c r="G2400" s="178">
        <f>VLOOKUP('LP Model'!F2400,DATA!$A$5:$C$3656,3,FALSE)</f>
        <v>760</v>
      </c>
      <c r="H2400" s="35">
        <v>1</v>
      </c>
      <c r="S2400" s="2">
        <v>1</v>
      </c>
      <c r="AL2400" s="36"/>
    </row>
    <row r="2401" spans="3:38" x14ac:dyDescent="0.2">
      <c r="C2401" s="291"/>
      <c r="D2401" s="251"/>
      <c r="E2401" s="140">
        <v>0</v>
      </c>
      <c r="F2401" s="156" t="s">
        <v>2010</v>
      </c>
      <c r="G2401" s="178">
        <f>VLOOKUP('LP Model'!F2401,DATA!$A$5:$C$3656,3,FALSE)</f>
        <v>860</v>
      </c>
      <c r="H2401" s="35">
        <v>1</v>
      </c>
      <c r="S2401" s="2">
        <v>1</v>
      </c>
      <c r="AL2401" s="36"/>
    </row>
    <row r="2402" spans="3:38" x14ac:dyDescent="0.2">
      <c r="C2402" s="291"/>
      <c r="D2402" s="251"/>
      <c r="E2402" s="140">
        <v>0</v>
      </c>
      <c r="F2402" s="156" t="s">
        <v>2011</v>
      </c>
      <c r="G2402" s="178">
        <f>VLOOKUP('LP Model'!F2402,DATA!$A$5:$C$3656,3,FALSE)</f>
        <v>860</v>
      </c>
      <c r="H2402" s="35">
        <v>1</v>
      </c>
      <c r="S2402" s="2">
        <v>1</v>
      </c>
      <c r="AL2402" s="36"/>
    </row>
    <row r="2403" spans="3:38" x14ac:dyDescent="0.2">
      <c r="C2403" s="291"/>
      <c r="D2403" s="251"/>
      <c r="E2403" s="140">
        <v>0</v>
      </c>
      <c r="F2403" s="156" t="s">
        <v>2012</v>
      </c>
      <c r="G2403" s="178">
        <f>VLOOKUP('LP Model'!F2403,DATA!$A$5:$C$3656,3,FALSE)</f>
        <v>860</v>
      </c>
      <c r="H2403" s="35">
        <v>1</v>
      </c>
      <c r="S2403" s="2">
        <v>1</v>
      </c>
      <c r="AL2403" s="36"/>
    </row>
    <row r="2404" spans="3:38" x14ac:dyDescent="0.2">
      <c r="C2404" s="291"/>
      <c r="D2404" s="251"/>
      <c r="E2404" s="140">
        <v>0</v>
      </c>
      <c r="F2404" s="156" t="s">
        <v>2013</v>
      </c>
      <c r="G2404" s="178">
        <f>VLOOKUP('LP Model'!F2404,DATA!$A$5:$C$3656,3,FALSE)</f>
        <v>860</v>
      </c>
      <c r="H2404" s="35">
        <v>1</v>
      </c>
      <c r="S2404" s="2">
        <v>1</v>
      </c>
      <c r="AL2404" s="36"/>
    </row>
    <row r="2405" spans="3:38" x14ac:dyDescent="0.2">
      <c r="C2405" s="291"/>
      <c r="D2405" s="251"/>
      <c r="E2405" s="140">
        <v>0</v>
      </c>
      <c r="F2405" s="156" t="s">
        <v>2014</v>
      </c>
      <c r="G2405" s="178">
        <f>VLOOKUP('LP Model'!F2405,DATA!$A$5:$C$3656,3,FALSE)</f>
        <v>860</v>
      </c>
      <c r="H2405" s="35">
        <v>1</v>
      </c>
      <c r="S2405" s="2">
        <v>1</v>
      </c>
      <c r="AL2405" s="36"/>
    </row>
    <row r="2406" spans="3:38" x14ac:dyDescent="0.2">
      <c r="C2406" s="291"/>
      <c r="D2406" s="251"/>
      <c r="E2406" s="140">
        <v>0</v>
      </c>
      <c r="F2406" s="156" t="s">
        <v>2015</v>
      </c>
      <c r="G2406" s="178">
        <f>VLOOKUP('LP Model'!F2406,DATA!$A$5:$C$3656,3,FALSE)</f>
        <v>770</v>
      </c>
      <c r="H2406" s="35">
        <v>1</v>
      </c>
      <c r="S2406" s="2">
        <v>1</v>
      </c>
      <c r="AL2406" s="36"/>
    </row>
    <row r="2407" spans="3:38" x14ac:dyDescent="0.2">
      <c r="C2407" s="291"/>
      <c r="D2407" s="251"/>
      <c r="E2407" s="140">
        <v>0</v>
      </c>
      <c r="F2407" s="156" t="s">
        <v>2016</v>
      </c>
      <c r="G2407" s="178">
        <f>VLOOKUP('LP Model'!F2407,DATA!$A$5:$C$3656,3,FALSE)</f>
        <v>860</v>
      </c>
      <c r="H2407" s="35">
        <v>1</v>
      </c>
      <c r="S2407" s="2">
        <v>1</v>
      </c>
      <c r="AL2407" s="36"/>
    </row>
    <row r="2408" spans="3:38" x14ac:dyDescent="0.2">
      <c r="C2408" s="291"/>
      <c r="D2408" s="251"/>
      <c r="E2408" s="140">
        <v>0</v>
      </c>
      <c r="F2408" s="156" t="s">
        <v>2017</v>
      </c>
      <c r="G2408" s="178">
        <f>VLOOKUP('LP Model'!F2408,DATA!$A$5:$C$3656,3,FALSE)</f>
        <v>860</v>
      </c>
      <c r="H2408" s="35">
        <v>1</v>
      </c>
      <c r="S2408" s="2">
        <v>1</v>
      </c>
      <c r="AL2408" s="36"/>
    </row>
    <row r="2409" spans="3:38" x14ac:dyDescent="0.2">
      <c r="C2409" s="291"/>
      <c r="D2409" s="251"/>
      <c r="E2409" s="140">
        <v>0</v>
      </c>
      <c r="F2409" s="156" t="s">
        <v>2018</v>
      </c>
      <c r="G2409" s="178">
        <f>VLOOKUP('LP Model'!F2409,DATA!$A$5:$C$3656,3,FALSE)</f>
        <v>860</v>
      </c>
      <c r="H2409" s="35">
        <v>1</v>
      </c>
      <c r="S2409" s="2">
        <v>1</v>
      </c>
      <c r="AL2409" s="36"/>
    </row>
    <row r="2410" spans="3:38" x14ac:dyDescent="0.2">
      <c r="C2410" s="291"/>
      <c r="D2410" s="251"/>
      <c r="E2410" s="140">
        <v>0</v>
      </c>
      <c r="F2410" s="156" t="s">
        <v>2019</v>
      </c>
      <c r="G2410" s="178">
        <f>VLOOKUP('LP Model'!F2410,DATA!$A$5:$C$3656,3,FALSE)</f>
        <v>910</v>
      </c>
      <c r="H2410" s="35">
        <v>1</v>
      </c>
      <c r="S2410" s="2">
        <v>1</v>
      </c>
      <c r="AL2410" s="36"/>
    </row>
    <row r="2411" spans="3:38" x14ac:dyDescent="0.2">
      <c r="C2411" s="291"/>
      <c r="D2411" s="251"/>
      <c r="E2411" s="140">
        <v>0</v>
      </c>
      <c r="F2411" s="156" t="s">
        <v>2020</v>
      </c>
      <c r="G2411" s="178">
        <f>VLOOKUP('LP Model'!F2411,DATA!$A$5:$C$3656,3,FALSE)</f>
        <v>940</v>
      </c>
      <c r="H2411" s="35">
        <v>1</v>
      </c>
      <c r="S2411" s="2">
        <v>1</v>
      </c>
      <c r="AL2411" s="36"/>
    </row>
    <row r="2412" spans="3:38" x14ac:dyDescent="0.2">
      <c r="C2412" s="291"/>
      <c r="D2412" s="251"/>
      <c r="E2412" s="140">
        <v>0</v>
      </c>
      <c r="F2412" s="156" t="s">
        <v>2021</v>
      </c>
      <c r="G2412" s="178">
        <f>VLOOKUP('LP Model'!F2412,DATA!$A$5:$C$3656,3,FALSE)</f>
        <v>710</v>
      </c>
      <c r="H2412" s="35">
        <v>1</v>
      </c>
      <c r="S2412" s="2">
        <v>1</v>
      </c>
      <c r="AL2412" s="36"/>
    </row>
    <row r="2413" spans="3:38" x14ac:dyDescent="0.2">
      <c r="C2413" s="291"/>
      <c r="D2413" s="251"/>
      <c r="E2413" s="140">
        <v>0</v>
      </c>
      <c r="F2413" s="156" t="s">
        <v>2022</v>
      </c>
      <c r="G2413" s="178">
        <f>VLOOKUP('LP Model'!F2413,DATA!$A$5:$C$3656,3,FALSE)</f>
        <v>660</v>
      </c>
      <c r="H2413" s="35">
        <v>1</v>
      </c>
      <c r="S2413" s="2">
        <v>1</v>
      </c>
      <c r="AL2413" s="36"/>
    </row>
    <row r="2414" spans="3:38" x14ac:dyDescent="0.2">
      <c r="C2414" s="291"/>
      <c r="D2414" s="251"/>
      <c r="E2414" s="140">
        <v>0</v>
      </c>
      <c r="F2414" s="156" t="s">
        <v>2023</v>
      </c>
      <c r="G2414" s="178">
        <f>VLOOKUP('LP Model'!F2414,DATA!$A$5:$C$3656,3,FALSE)</f>
        <v>690</v>
      </c>
      <c r="H2414" s="35">
        <v>1</v>
      </c>
      <c r="S2414" s="2">
        <v>1</v>
      </c>
      <c r="AL2414" s="36"/>
    </row>
    <row r="2415" spans="3:38" x14ac:dyDescent="0.2">
      <c r="C2415" s="291"/>
      <c r="D2415" s="251"/>
      <c r="E2415" s="140">
        <v>0</v>
      </c>
      <c r="F2415" s="156" t="s">
        <v>2024</v>
      </c>
      <c r="G2415" s="178">
        <f>VLOOKUP('LP Model'!F2415,DATA!$A$5:$C$3656,3,FALSE)</f>
        <v>740</v>
      </c>
      <c r="H2415" s="35">
        <v>1</v>
      </c>
      <c r="S2415" s="2">
        <v>1</v>
      </c>
      <c r="AL2415" s="36"/>
    </row>
    <row r="2416" spans="3:38" x14ac:dyDescent="0.2">
      <c r="C2416" s="291"/>
      <c r="D2416" s="251"/>
      <c r="E2416" s="140">
        <v>0</v>
      </c>
      <c r="F2416" s="156" t="s">
        <v>2025</v>
      </c>
      <c r="G2416" s="178">
        <f>VLOOKUP('LP Model'!F2416,DATA!$A$5:$C$3656,3,FALSE)</f>
        <v>740</v>
      </c>
      <c r="H2416" s="35">
        <v>1</v>
      </c>
      <c r="S2416" s="2">
        <v>1</v>
      </c>
      <c r="AL2416" s="36"/>
    </row>
    <row r="2417" spans="3:38" x14ac:dyDescent="0.2">
      <c r="C2417" s="291"/>
      <c r="D2417" s="251"/>
      <c r="E2417" s="140">
        <v>0</v>
      </c>
      <c r="F2417" s="156" t="s">
        <v>2026</v>
      </c>
      <c r="G2417" s="178">
        <f>VLOOKUP('LP Model'!F2417,DATA!$A$5:$C$3656,3,FALSE)</f>
        <v>790</v>
      </c>
      <c r="H2417" s="35">
        <v>1</v>
      </c>
      <c r="S2417" s="2">
        <v>1</v>
      </c>
      <c r="AL2417" s="36"/>
    </row>
    <row r="2418" spans="3:38" x14ac:dyDescent="0.2">
      <c r="C2418" s="291"/>
      <c r="D2418" s="251"/>
      <c r="E2418" s="140">
        <v>0</v>
      </c>
      <c r="F2418" s="156" t="s">
        <v>2027</v>
      </c>
      <c r="G2418" s="178">
        <f>VLOOKUP('LP Model'!F2418,DATA!$A$5:$C$3656,3,FALSE)</f>
        <v>760</v>
      </c>
      <c r="H2418" s="35">
        <v>1</v>
      </c>
      <c r="S2418" s="2">
        <v>1</v>
      </c>
      <c r="AL2418" s="36"/>
    </row>
    <row r="2419" spans="3:38" x14ac:dyDescent="0.2">
      <c r="C2419" s="291"/>
      <c r="D2419" s="251"/>
      <c r="E2419" s="140">
        <v>0</v>
      </c>
      <c r="F2419" s="156" t="s">
        <v>2028</v>
      </c>
      <c r="G2419" s="178">
        <f>VLOOKUP('LP Model'!F2419,DATA!$A$5:$C$3656,3,FALSE)</f>
        <v>810</v>
      </c>
      <c r="H2419" s="35">
        <v>1</v>
      </c>
      <c r="S2419" s="2">
        <v>1</v>
      </c>
      <c r="AL2419" s="36"/>
    </row>
    <row r="2420" spans="3:38" x14ac:dyDescent="0.2">
      <c r="C2420" s="291"/>
      <c r="D2420" s="251"/>
      <c r="E2420" s="140">
        <v>0</v>
      </c>
      <c r="F2420" s="156" t="s">
        <v>2029</v>
      </c>
      <c r="G2420" s="178">
        <f>VLOOKUP('LP Model'!F2420,DATA!$A$5:$C$3656,3,FALSE)</f>
        <v>560</v>
      </c>
      <c r="H2420" s="35">
        <v>1</v>
      </c>
      <c r="S2420" s="2">
        <v>1</v>
      </c>
      <c r="AL2420" s="36"/>
    </row>
    <row r="2421" spans="3:38" x14ac:dyDescent="0.2">
      <c r="C2421" s="291"/>
      <c r="D2421" s="251"/>
      <c r="E2421" s="140">
        <v>0</v>
      </c>
      <c r="F2421" s="156" t="s">
        <v>2030</v>
      </c>
      <c r="G2421" s="178">
        <f>VLOOKUP('LP Model'!F2421,DATA!$A$5:$C$3656,3,FALSE)</f>
        <v>520</v>
      </c>
      <c r="H2421" s="35">
        <v>1</v>
      </c>
      <c r="S2421" s="2">
        <v>1</v>
      </c>
      <c r="AL2421" s="36"/>
    </row>
    <row r="2422" spans="3:38" x14ac:dyDescent="0.2">
      <c r="C2422" s="291"/>
      <c r="D2422" s="251"/>
      <c r="E2422" s="140">
        <v>0</v>
      </c>
      <c r="F2422" s="156" t="s">
        <v>2031</v>
      </c>
      <c r="G2422" s="178">
        <f>VLOOKUP('LP Model'!F2422,DATA!$A$5:$C$3656,3,FALSE)</f>
        <v>510</v>
      </c>
      <c r="H2422" s="35">
        <v>1</v>
      </c>
      <c r="S2422" s="2">
        <v>1</v>
      </c>
      <c r="AL2422" s="36"/>
    </row>
    <row r="2423" spans="3:38" x14ac:dyDescent="0.2">
      <c r="C2423" s="291"/>
      <c r="D2423" s="251"/>
      <c r="E2423" s="140">
        <v>0</v>
      </c>
      <c r="F2423" s="156" t="s">
        <v>2032</v>
      </c>
      <c r="G2423" s="178">
        <f>VLOOKUP('LP Model'!F2423,DATA!$A$5:$C$3656,3,FALSE)</f>
        <v>660</v>
      </c>
      <c r="H2423" s="35">
        <v>1</v>
      </c>
      <c r="S2423" s="2">
        <v>1</v>
      </c>
      <c r="AL2423" s="36"/>
    </row>
    <row r="2424" spans="3:38" x14ac:dyDescent="0.2">
      <c r="C2424" s="291"/>
      <c r="D2424" s="251"/>
      <c r="E2424" s="140">
        <v>0</v>
      </c>
      <c r="F2424" s="156" t="s">
        <v>2033</v>
      </c>
      <c r="G2424" s="178">
        <f>VLOOKUP('LP Model'!F2424,DATA!$A$5:$C$3656,3,FALSE)</f>
        <v>760</v>
      </c>
      <c r="H2424" s="35">
        <v>1</v>
      </c>
      <c r="S2424" s="2">
        <v>1</v>
      </c>
      <c r="AL2424" s="36"/>
    </row>
    <row r="2425" spans="3:38" x14ac:dyDescent="0.2">
      <c r="C2425" s="291"/>
      <c r="D2425" s="251"/>
      <c r="E2425" s="140">
        <v>0</v>
      </c>
      <c r="F2425" s="156" t="s">
        <v>2034</v>
      </c>
      <c r="G2425" s="178">
        <f>VLOOKUP('LP Model'!F2425,DATA!$A$5:$C$3656,3,FALSE)</f>
        <v>810</v>
      </c>
      <c r="H2425" s="35">
        <v>1</v>
      </c>
      <c r="S2425" s="2">
        <v>1</v>
      </c>
      <c r="AL2425" s="36"/>
    </row>
    <row r="2426" spans="3:38" x14ac:dyDescent="0.2">
      <c r="C2426" s="291"/>
      <c r="D2426" s="251"/>
      <c r="E2426" s="140">
        <v>0</v>
      </c>
      <c r="F2426" s="156" t="s">
        <v>2035</v>
      </c>
      <c r="G2426" s="178">
        <f>VLOOKUP('LP Model'!F2426,DATA!$A$5:$C$3656,3,FALSE)</f>
        <v>530</v>
      </c>
      <c r="H2426" s="35">
        <v>1</v>
      </c>
      <c r="S2426" s="2">
        <v>1</v>
      </c>
      <c r="AL2426" s="36"/>
    </row>
    <row r="2427" spans="3:38" x14ac:dyDescent="0.2">
      <c r="C2427" s="291"/>
      <c r="D2427" s="251"/>
      <c r="E2427" s="140">
        <v>0</v>
      </c>
      <c r="F2427" s="156" t="s">
        <v>2036</v>
      </c>
      <c r="G2427" s="178">
        <f>VLOOKUP('LP Model'!F2427,DATA!$A$5:$C$3656,3,FALSE)</f>
        <v>550</v>
      </c>
      <c r="H2427" s="35">
        <v>1</v>
      </c>
      <c r="S2427" s="2">
        <v>1</v>
      </c>
      <c r="AL2427" s="36"/>
    </row>
    <row r="2428" spans="3:38" x14ac:dyDescent="0.2">
      <c r="C2428" s="291"/>
      <c r="D2428" s="251"/>
      <c r="E2428" s="140">
        <v>0</v>
      </c>
      <c r="F2428" s="156" t="s">
        <v>2037</v>
      </c>
      <c r="G2428" s="178">
        <f>VLOOKUP('LP Model'!F2428,DATA!$A$5:$C$3656,3,FALSE)</f>
        <v>590</v>
      </c>
      <c r="H2428" s="35">
        <v>1</v>
      </c>
      <c r="S2428" s="2">
        <v>1</v>
      </c>
      <c r="AL2428" s="36"/>
    </row>
    <row r="2429" spans="3:38" x14ac:dyDescent="0.2">
      <c r="C2429" s="291"/>
      <c r="D2429" s="251"/>
      <c r="E2429" s="140">
        <v>0</v>
      </c>
      <c r="F2429" s="156" t="s">
        <v>2038</v>
      </c>
      <c r="G2429" s="178">
        <f>VLOOKUP('LP Model'!F2429,DATA!$A$5:$C$3656,3,FALSE)</f>
        <v>620</v>
      </c>
      <c r="H2429" s="35">
        <v>1</v>
      </c>
      <c r="S2429" s="2">
        <v>1</v>
      </c>
      <c r="AL2429" s="36"/>
    </row>
    <row r="2430" spans="3:38" x14ac:dyDescent="0.2">
      <c r="C2430" s="291"/>
      <c r="D2430" s="251"/>
      <c r="E2430" s="140">
        <v>0</v>
      </c>
      <c r="F2430" s="156" t="s">
        <v>2039</v>
      </c>
      <c r="G2430" s="178">
        <f>VLOOKUP('LP Model'!F2430,DATA!$A$5:$C$3656,3,FALSE)</f>
        <v>650</v>
      </c>
      <c r="H2430" s="35">
        <v>1</v>
      </c>
      <c r="S2430" s="2">
        <v>1</v>
      </c>
      <c r="AL2430" s="36"/>
    </row>
    <row r="2431" spans="3:38" x14ac:dyDescent="0.2">
      <c r="C2431" s="291"/>
      <c r="D2431" s="251"/>
      <c r="E2431" s="140">
        <v>0</v>
      </c>
      <c r="F2431" s="156" t="s">
        <v>2040</v>
      </c>
      <c r="G2431" s="178">
        <f>VLOOKUP('LP Model'!F2431,DATA!$A$5:$C$3656,3,FALSE)</f>
        <v>800</v>
      </c>
      <c r="H2431" s="35">
        <v>1</v>
      </c>
      <c r="S2431" s="2">
        <v>1</v>
      </c>
      <c r="AL2431" s="36"/>
    </row>
    <row r="2432" spans="3:38" x14ac:dyDescent="0.2">
      <c r="C2432" s="291"/>
      <c r="D2432" s="251"/>
      <c r="E2432" s="140">
        <v>0</v>
      </c>
      <c r="F2432" s="156" t="s">
        <v>2041</v>
      </c>
      <c r="G2432" s="178">
        <f>VLOOKUP('LP Model'!F2432,DATA!$A$5:$C$3656,3,FALSE)</f>
        <v>590</v>
      </c>
      <c r="H2432" s="35">
        <v>1</v>
      </c>
      <c r="S2432" s="2">
        <v>1</v>
      </c>
      <c r="AL2432" s="36"/>
    </row>
    <row r="2433" spans="3:38" x14ac:dyDescent="0.2">
      <c r="C2433" s="291"/>
      <c r="D2433" s="251"/>
      <c r="E2433" s="140">
        <v>0</v>
      </c>
      <c r="F2433" s="156" t="s">
        <v>2042</v>
      </c>
      <c r="G2433" s="178">
        <f>VLOOKUP('LP Model'!F2433,DATA!$A$5:$C$3656,3,FALSE)</f>
        <v>620</v>
      </c>
      <c r="H2433" s="35">
        <v>1</v>
      </c>
      <c r="S2433" s="2">
        <v>1</v>
      </c>
      <c r="AL2433" s="36"/>
    </row>
    <row r="2434" spans="3:38" x14ac:dyDescent="0.2">
      <c r="C2434" s="291"/>
      <c r="D2434" s="251"/>
      <c r="E2434" s="140">
        <v>0</v>
      </c>
      <c r="F2434" s="156" t="s">
        <v>2043</v>
      </c>
      <c r="G2434" s="178">
        <f>VLOOKUP('LP Model'!F2434,DATA!$A$5:$C$3656,3,FALSE)</f>
        <v>650</v>
      </c>
      <c r="H2434" s="35">
        <v>1</v>
      </c>
      <c r="S2434" s="2">
        <v>1</v>
      </c>
      <c r="AL2434" s="36"/>
    </row>
    <row r="2435" spans="3:38" x14ac:dyDescent="0.2">
      <c r="C2435" s="291"/>
      <c r="D2435" s="251"/>
      <c r="E2435" s="140">
        <v>0</v>
      </c>
      <c r="F2435" s="156" t="s">
        <v>2044</v>
      </c>
      <c r="G2435" s="178">
        <f>VLOOKUP('LP Model'!F2435,DATA!$A$5:$C$3656,3,FALSE)</f>
        <v>950</v>
      </c>
      <c r="H2435" s="35">
        <v>1</v>
      </c>
      <c r="S2435" s="2">
        <v>1</v>
      </c>
      <c r="AL2435" s="36"/>
    </row>
    <row r="2436" spans="3:38" x14ac:dyDescent="0.2">
      <c r="C2436" s="291"/>
      <c r="D2436" s="251"/>
      <c r="E2436" s="140">
        <v>0</v>
      </c>
      <c r="F2436" s="156" t="s">
        <v>2045</v>
      </c>
      <c r="G2436" s="178">
        <f>VLOOKUP('LP Model'!F2436,DATA!$A$5:$C$3656,3,FALSE)</f>
        <v>720</v>
      </c>
      <c r="H2436" s="35">
        <v>1</v>
      </c>
      <c r="S2436" s="2">
        <v>1</v>
      </c>
      <c r="AL2436" s="36"/>
    </row>
    <row r="2437" spans="3:38" x14ac:dyDescent="0.2">
      <c r="C2437" s="291"/>
      <c r="D2437" s="251"/>
      <c r="E2437" s="140">
        <v>0</v>
      </c>
      <c r="F2437" s="156" t="s">
        <v>2046</v>
      </c>
      <c r="G2437" s="178">
        <f>VLOOKUP('LP Model'!F2437,DATA!$A$5:$C$3656,3,FALSE)</f>
        <v>770</v>
      </c>
      <c r="H2437" s="35">
        <v>1</v>
      </c>
      <c r="S2437" s="2">
        <v>1</v>
      </c>
      <c r="AL2437" s="36"/>
    </row>
    <row r="2438" spans="3:38" x14ac:dyDescent="0.2">
      <c r="C2438" s="291"/>
      <c r="D2438" s="251"/>
      <c r="E2438" s="140">
        <v>0</v>
      </c>
      <c r="F2438" s="156" t="s">
        <v>2047</v>
      </c>
      <c r="G2438" s="178">
        <f>VLOOKUP('LP Model'!F2438,DATA!$A$5:$C$3656,3,FALSE)</f>
        <v>730</v>
      </c>
      <c r="H2438" s="35">
        <v>1</v>
      </c>
      <c r="S2438" s="2">
        <v>1</v>
      </c>
      <c r="AL2438" s="36"/>
    </row>
    <row r="2439" spans="3:38" x14ac:dyDescent="0.2">
      <c r="C2439" s="291"/>
      <c r="D2439" s="251"/>
      <c r="E2439" s="140">
        <v>0</v>
      </c>
      <c r="F2439" s="156" t="s">
        <v>2048</v>
      </c>
      <c r="G2439" s="178">
        <f>VLOOKUP('LP Model'!F2439,DATA!$A$5:$C$3656,3,FALSE)</f>
        <v>780</v>
      </c>
      <c r="H2439" s="35">
        <v>1</v>
      </c>
      <c r="S2439" s="2">
        <v>1</v>
      </c>
      <c r="AL2439" s="36"/>
    </row>
    <row r="2440" spans="3:38" x14ac:dyDescent="0.2">
      <c r="C2440" s="291"/>
      <c r="D2440" s="251"/>
      <c r="E2440" s="140">
        <v>0</v>
      </c>
      <c r="F2440" s="156" t="s">
        <v>2049</v>
      </c>
      <c r="G2440" s="178">
        <f>VLOOKUP('LP Model'!F2440,DATA!$A$5:$C$3656,3,FALSE)</f>
        <v>730</v>
      </c>
      <c r="H2440" s="35">
        <v>1</v>
      </c>
      <c r="S2440" s="2">
        <v>1</v>
      </c>
      <c r="AL2440" s="36"/>
    </row>
    <row r="2441" spans="3:38" x14ac:dyDescent="0.2">
      <c r="C2441" s="291"/>
      <c r="D2441" s="251"/>
      <c r="E2441" s="140">
        <v>0</v>
      </c>
      <c r="F2441" s="156" t="s">
        <v>2050</v>
      </c>
      <c r="G2441" s="178">
        <f>VLOOKUP('LP Model'!F2441,DATA!$A$5:$C$3656,3,FALSE)</f>
        <v>780</v>
      </c>
      <c r="H2441" s="35">
        <v>1</v>
      </c>
      <c r="S2441" s="2">
        <v>1</v>
      </c>
      <c r="AL2441" s="36"/>
    </row>
    <row r="2442" spans="3:38" x14ac:dyDescent="0.2">
      <c r="C2442" s="291"/>
      <c r="D2442" s="251"/>
      <c r="E2442" s="140">
        <v>0</v>
      </c>
      <c r="F2442" s="156" t="s">
        <v>2051</v>
      </c>
      <c r="G2442" s="178">
        <f>VLOOKUP('LP Model'!F2442,DATA!$A$5:$C$3656,3,FALSE)</f>
        <v>720</v>
      </c>
      <c r="H2442" s="35">
        <v>1</v>
      </c>
      <c r="S2442" s="2">
        <v>1</v>
      </c>
      <c r="AL2442" s="36"/>
    </row>
    <row r="2443" spans="3:38" x14ac:dyDescent="0.2">
      <c r="C2443" s="291"/>
      <c r="D2443" s="251"/>
      <c r="E2443" s="140">
        <v>0</v>
      </c>
      <c r="F2443" s="156" t="s">
        <v>2052</v>
      </c>
      <c r="G2443" s="178">
        <f>VLOOKUP('LP Model'!F2443,DATA!$A$5:$C$3656,3,FALSE)</f>
        <v>750</v>
      </c>
      <c r="H2443" s="35">
        <v>1</v>
      </c>
      <c r="S2443" s="2">
        <v>1</v>
      </c>
      <c r="AL2443" s="36"/>
    </row>
    <row r="2444" spans="3:38" x14ac:dyDescent="0.2">
      <c r="C2444" s="291"/>
      <c r="D2444" s="251"/>
      <c r="E2444" s="140">
        <v>0</v>
      </c>
      <c r="F2444" s="156" t="s">
        <v>2053</v>
      </c>
      <c r="G2444" s="178">
        <f>VLOOKUP('LP Model'!F2444,DATA!$A$5:$C$3656,3,FALSE)</f>
        <v>800</v>
      </c>
      <c r="H2444" s="35">
        <v>1</v>
      </c>
      <c r="S2444" s="2">
        <v>1</v>
      </c>
      <c r="AL2444" s="36"/>
    </row>
    <row r="2445" spans="3:38" x14ac:dyDescent="0.2">
      <c r="C2445" s="291"/>
      <c r="D2445" s="251"/>
      <c r="E2445" s="140">
        <v>0</v>
      </c>
      <c r="F2445" s="156" t="s">
        <v>2054</v>
      </c>
      <c r="G2445" s="178">
        <f>VLOOKUP('LP Model'!F2445,DATA!$A$5:$C$3656,3,FALSE)</f>
        <v>800</v>
      </c>
      <c r="H2445" s="35">
        <v>1</v>
      </c>
      <c r="S2445" s="2">
        <v>1</v>
      </c>
      <c r="AL2445" s="36"/>
    </row>
    <row r="2446" spans="3:38" x14ac:dyDescent="0.2">
      <c r="C2446" s="291"/>
      <c r="D2446" s="251"/>
      <c r="E2446" s="140">
        <v>0</v>
      </c>
      <c r="F2446" s="156" t="s">
        <v>2055</v>
      </c>
      <c r="G2446" s="178">
        <f>VLOOKUP('LP Model'!F2446,DATA!$A$5:$C$3656,3,FALSE)</f>
        <v>800</v>
      </c>
      <c r="H2446" s="35">
        <v>1</v>
      </c>
      <c r="S2446" s="2">
        <v>1</v>
      </c>
      <c r="AL2446" s="36"/>
    </row>
    <row r="2447" spans="3:38" x14ac:dyDescent="0.2">
      <c r="C2447" s="291"/>
      <c r="D2447" s="251"/>
      <c r="E2447" s="140">
        <v>0</v>
      </c>
      <c r="F2447" s="156" t="s">
        <v>2056</v>
      </c>
      <c r="G2447" s="178">
        <f>VLOOKUP('LP Model'!F2447,DATA!$A$5:$C$3656,3,FALSE)</f>
        <v>800</v>
      </c>
      <c r="H2447" s="35">
        <v>1</v>
      </c>
      <c r="S2447" s="2">
        <v>1</v>
      </c>
      <c r="AL2447" s="36"/>
    </row>
    <row r="2448" spans="3:38" x14ac:dyDescent="0.2">
      <c r="C2448" s="291"/>
      <c r="D2448" s="251"/>
      <c r="E2448" s="140">
        <v>0</v>
      </c>
      <c r="F2448" s="156" t="s">
        <v>2057</v>
      </c>
      <c r="G2448" s="178">
        <f>VLOOKUP('LP Model'!F2448,DATA!$A$5:$C$3656,3,FALSE)</f>
        <v>800</v>
      </c>
      <c r="H2448" s="35">
        <v>1</v>
      </c>
      <c r="S2448" s="2">
        <v>1</v>
      </c>
      <c r="AL2448" s="36"/>
    </row>
    <row r="2449" spans="3:38" x14ac:dyDescent="0.2">
      <c r="C2449" s="291"/>
      <c r="D2449" s="251"/>
      <c r="E2449" s="140">
        <v>0</v>
      </c>
      <c r="F2449" s="156" t="s">
        <v>2058</v>
      </c>
      <c r="G2449" s="178">
        <f>VLOOKUP('LP Model'!F2449,DATA!$A$5:$C$3656,3,FALSE)</f>
        <v>900</v>
      </c>
      <c r="H2449" s="35">
        <v>1</v>
      </c>
      <c r="S2449" s="2">
        <v>1</v>
      </c>
      <c r="AL2449" s="36"/>
    </row>
    <row r="2450" spans="3:38" x14ac:dyDescent="0.2">
      <c r="C2450" s="291"/>
      <c r="D2450" s="251"/>
      <c r="E2450" s="140">
        <v>0</v>
      </c>
      <c r="F2450" s="156" t="s">
        <v>2059</v>
      </c>
      <c r="G2450" s="178">
        <f>VLOOKUP('LP Model'!F2450,DATA!$A$5:$C$3656,3,FALSE)</f>
        <v>900</v>
      </c>
      <c r="H2450" s="35">
        <v>1</v>
      </c>
      <c r="S2450" s="2">
        <v>1</v>
      </c>
      <c r="AL2450" s="36"/>
    </row>
    <row r="2451" spans="3:38" x14ac:dyDescent="0.2">
      <c r="C2451" s="291"/>
      <c r="D2451" s="251"/>
      <c r="E2451" s="140">
        <v>0</v>
      </c>
      <c r="F2451" s="156" t="s">
        <v>2060</v>
      </c>
      <c r="G2451" s="178">
        <f>VLOOKUP('LP Model'!F2451,DATA!$A$5:$C$3656,3,FALSE)</f>
        <v>900</v>
      </c>
      <c r="H2451" s="35">
        <v>1</v>
      </c>
      <c r="S2451" s="2">
        <v>1</v>
      </c>
      <c r="AL2451" s="36"/>
    </row>
    <row r="2452" spans="3:38" x14ac:dyDescent="0.2">
      <c r="C2452" s="291"/>
      <c r="D2452" s="251"/>
      <c r="E2452" s="140">
        <v>0</v>
      </c>
      <c r="F2452" s="156" t="s">
        <v>2061</v>
      </c>
      <c r="G2452" s="178">
        <f>VLOOKUP('LP Model'!F2452,DATA!$A$5:$C$3656,3,FALSE)</f>
        <v>900</v>
      </c>
      <c r="H2452" s="35">
        <v>1</v>
      </c>
      <c r="S2452" s="2">
        <v>1</v>
      </c>
      <c r="AL2452" s="36"/>
    </row>
    <row r="2453" spans="3:38" x14ac:dyDescent="0.2">
      <c r="C2453" s="291"/>
      <c r="D2453" s="251"/>
      <c r="E2453" s="140">
        <v>0</v>
      </c>
      <c r="F2453" s="156" t="s">
        <v>2062</v>
      </c>
      <c r="G2453" s="178">
        <f>VLOOKUP('LP Model'!F2453,DATA!$A$5:$C$3656,3,FALSE)</f>
        <v>900</v>
      </c>
      <c r="H2453" s="35">
        <v>1</v>
      </c>
      <c r="S2453" s="2">
        <v>1</v>
      </c>
      <c r="AL2453" s="36"/>
    </row>
    <row r="2454" spans="3:38" x14ac:dyDescent="0.2">
      <c r="C2454" s="291"/>
      <c r="D2454" s="251"/>
      <c r="E2454" s="140">
        <v>0</v>
      </c>
      <c r="F2454" s="156" t="s">
        <v>2063</v>
      </c>
      <c r="G2454" s="178">
        <f>VLOOKUP('LP Model'!F2454,DATA!$A$5:$C$3656,3,FALSE)</f>
        <v>810</v>
      </c>
      <c r="H2454" s="35">
        <v>1</v>
      </c>
      <c r="S2454" s="2">
        <v>1</v>
      </c>
      <c r="AL2454" s="36"/>
    </row>
    <row r="2455" spans="3:38" x14ac:dyDescent="0.2">
      <c r="C2455" s="291"/>
      <c r="D2455" s="251"/>
      <c r="E2455" s="140">
        <v>0</v>
      </c>
      <c r="F2455" s="156" t="s">
        <v>2064</v>
      </c>
      <c r="G2455" s="178">
        <f>VLOOKUP('LP Model'!F2455,DATA!$A$5:$C$3656,3,FALSE)</f>
        <v>900</v>
      </c>
      <c r="H2455" s="35">
        <v>1</v>
      </c>
      <c r="S2455" s="2">
        <v>1</v>
      </c>
      <c r="AL2455" s="36"/>
    </row>
    <row r="2456" spans="3:38" x14ac:dyDescent="0.2">
      <c r="C2456" s="291"/>
      <c r="D2456" s="251"/>
      <c r="E2456" s="140">
        <v>0</v>
      </c>
      <c r="F2456" s="156" t="s">
        <v>2065</v>
      </c>
      <c r="G2456" s="178">
        <f>VLOOKUP('LP Model'!F2456,DATA!$A$5:$C$3656,3,FALSE)</f>
        <v>900</v>
      </c>
      <c r="H2456" s="35">
        <v>1</v>
      </c>
      <c r="S2456" s="2">
        <v>1</v>
      </c>
      <c r="AL2456" s="36"/>
    </row>
    <row r="2457" spans="3:38" x14ac:dyDescent="0.2">
      <c r="C2457" s="291"/>
      <c r="D2457" s="251"/>
      <c r="E2457" s="140">
        <v>0</v>
      </c>
      <c r="F2457" s="156" t="s">
        <v>2066</v>
      </c>
      <c r="G2457" s="178">
        <f>VLOOKUP('LP Model'!F2457,DATA!$A$5:$C$3656,3,FALSE)</f>
        <v>900</v>
      </c>
      <c r="H2457" s="35">
        <v>1</v>
      </c>
      <c r="S2457" s="2">
        <v>1</v>
      </c>
      <c r="AL2457" s="36"/>
    </row>
    <row r="2458" spans="3:38" x14ac:dyDescent="0.2">
      <c r="C2458" s="291"/>
      <c r="D2458" s="251"/>
      <c r="E2458" s="140">
        <v>0</v>
      </c>
      <c r="F2458" s="156" t="s">
        <v>2067</v>
      </c>
      <c r="G2458" s="178">
        <f>VLOOKUP('LP Model'!F2458,DATA!$A$5:$C$3656,3,FALSE)</f>
        <v>950</v>
      </c>
      <c r="H2458" s="35">
        <v>1</v>
      </c>
      <c r="S2458" s="2">
        <v>1</v>
      </c>
      <c r="AL2458" s="36"/>
    </row>
    <row r="2459" spans="3:38" x14ac:dyDescent="0.2">
      <c r="C2459" s="291"/>
      <c r="D2459" s="251"/>
      <c r="E2459" s="140">
        <v>0</v>
      </c>
      <c r="F2459" s="156" t="s">
        <v>2068</v>
      </c>
      <c r="G2459" s="178">
        <f>VLOOKUP('LP Model'!F2459,DATA!$A$5:$C$3656,3,FALSE)</f>
        <v>980</v>
      </c>
      <c r="H2459" s="35">
        <v>1</v>
      </c>
      <c r="S2459" s="2">
        <v>1</v>
      </c>
      <c r="AL2459" s="36"/>
    </row>
    <row r="2460" spans="3:38" x14ac:dyDescent="0.2">
      <c r="C2460" s="291"/>
      <c r="D2460" s="251"/>
      <c r="E2460" s="140">
        <v>0</v>
      </c>
      <c r="F2460" s="156" t="s">
        <v>2069</v>
      </c>
      <c r="G2460" s="178">
        <f>VLOOKUP('LP Model'!F2460,DATA!$A$5:$C$3656,3,FALSE)</f>
        <v>750</v>
      </c>
      <c r="H2460" s="35">
        <v>1</v>
      </c>
      <c r="S2460" s="2">
        <v>1</v>
      </c>
      <c r="AL2460" s="36"/>
    </row>
    <row r="2461" spans="3:38" x14ac:dyDescent="0.2">
      <c r="C2461" s="291"/>
      <c r="D2461" s="251"/>
      <c r="E2461" s="140">
        <v>0</v>
      </c>
      <c r="F2461" s="156" t="s">
        <v>2070</v>
      </c>
      <c r="G2461" s="178">
        <f>VLOOKUP('LP Model'!F2461,DATA!$A$5:$C$3656,3,FALSE)</f>
        <v>700</v>
      </c>
      <c r="H2461" s="35">
        <v>1</v>
      </c>
      <c r="S2461" s="2">
        <v>1</v>
      </c>
      <c r="AL2461" s="36"/>
    </row>
    <row r="2462" spans="3:38" x14ac:dyDescent="0.2">
      <c r="C2462" s="291"/>
      <c r="D2462" s="251"/>
      <c r="E2462" s="140">
        <v>0</v>
      </c>
      <c r="F2462" s="156" t="s">
        <v>2071</v>
      </c>
      <c r="G2462" s="178">
        <f>VLOOKUP('LP Model'!F2462,DATA!$A$5:$C$3656,3,FALSE)</f>
        <v>730</v>
      </c>
      <c r="H2462" s="35">
        <v>1</v>
      </c>
      <c r="S2462" s="2">
        <v>1</v>
      </c>
      <c r="AL2462" s="36"/>
    </row>
    <row r="2463" spans="3:38" x14ac:dyDescent="0.2">
      <c r="C2463" s="291"/>
      <c r="D2463" s="251"/>
      <c r="E2463" s="140">
        <v>0</v>
      </c>
      <c r="F2463" s="156" t="s">
        <v>2072</v>
      </c>
      <c r="G2463" s="178">
        <f>VLOOKUP('LP Model'!F2463,DATA!$A$5:$C$3656,3,FALSE)</f>
        <v>780</v>
      </c>
      <c r="H2463" s="35">
        <v>1</v>
      </c>
      <c r="S2463" s="2">
        <v>1</v>
      </c>
      <c r="AL2463" s="36"/>
    </row>
    <row r="2464" spans="3:38" x14ac:dyDescent="0.2">
      <c r="C2464" s="291"/>
      <c r="D2464" s="251"/>
      <c r="E2464" s="140">
        <v>0</v>
      </c>
      <c r="F2464" s="156" t="s">
        <v>2073</v>
      </c>
      <c r="G2464" s="178">
        <f>VLOOKUP('LP Model'!F2464,DATA!$A$5:$C$3656,3,FALSE)</f>
        <v>780</v>
      </c>
      <c r="H2464" s="35">
        <v>1</v>
      </c>
      <c r="S2464" s="2">
        <v>1</v>
      </c>
      <c r="AL2464" s="36"/>
    </row>
    <row r="2465" spans="3:38" x14ac:dyDescent="0.2">
      <c r="C2465" s="291"/>
      <c r="D2465" s="251"/>
      <c r="E2465" s="140">
        <v>0</v>
      </c>
      <c r="F2465" s="156" t="s">
        <v>2074</v>
      </c>
      <c r="G2465" s="178">
        <f>VLOOKUP('LP Model'!F2465,DATA!$A$5:$C$3656,3,FALSE)</f>
        <v>830</v>
      </c>
      <c r="H2465" s="35">
        <v>1</v>
      </c>
      <c r="S2465" s="2">
        <v>1</v>
      </c>
      <c r="AL2465" s="36"/>
    </row>
    <row r="2466" spans="3:38" x14ac:dyDescent="0.2">
      <c r="C2466" s="291"/>
      <c r="D2466" s="251"/>
      <c r="E2466" s="140">
        <v>0</v>
      </c>
      <c r="F2466" s="156" t="s">
        <v>2075</v>
      </c>
      <c r="G2466" s="178">
        <f>VLOOKUP('LP Model'!F2466,DATA!$A$5:$C$3656,3,FALSE)</f>
        <v>800</v>
      </c>
      <c r="H2466" s="35">
        <v>1</v>
      </c>
      <c r="S2466" s="2">
        <v>1</v>
      </c>
      <c r="AL2466" s="36"/>
    </row>
    <row r="2467" spans="3:38" x14ac:dyDescent="0.2">
      <c r="C2467" s="291"/>
      <c r="D2467" s="251"/>
      <c r="E2467" s="140">
        <v>0</v>
      </c>
      <c r="F2467" s="156" t="s">
        <v>2076</v>
      </c>
      <c r="G2467" s="178">
        <f>VLOOKUP('LP Model'!F2467,DATA!$A$5:$C$3656,3,FALSE)</f>
        <v>850</v>
      </c>
      <c r="H2467" s="35">
        <v>1</v>
      </c>
      <c r="S2467" s="2">
        <v>1</v>
      </c>
      <c r="AL2467" s="36"/>
    </row>
    <row r="2468" spans="3:38" x14ac:dyDescent="0.2">
      <c r="C2468" s="291"/>
      <c r="D2468" s="251"/>
      <c r="E2468" s="140">
        <v>0</v>
      </c>
      <c r="F2468" s="173" t="s">
        <v>5768</v>
      </c>
      <c r="G2468" s="178">
        <f>VLOOKUP('LP Model'!F2468,DATA!$A$5:$C$3656,3,FALSE)</f>
        <v>500</v>
      </c>
      <c r="H2468" s="35">
        <v>1</v>
      </c>
      <c r="S2468" s="2">
        <v>1</v>
      </c>
      <c r="AL2468" s="36"/>
    </row>
    <row r="2469" spans="3:38" x14ac:dyDescent="0.2">
      <c r="C2469" s="291"/>
      <c r="D2469" s="251"/>
      <c r="E2469" s="140">
        <v>0</v>
      </c>
      <c r="F2469" s="173" t="s">
        <v>5785</v>
      </c>
      <c r="G2469" s="178">
        <f>VLOOKUP('LP Model'!F2469,DATA!$A$5:$C$3656,3,FALSE)</f>
        <v>470</v>
      </c>
      <c r="H2469" s="35">
        <v>1</v>
      </c>
      <c r="S2469" s="2">
        <v>1</v>
      </c>
      <c r="AL2469" s="36"/>
    </row>
    <row r="2470" spans="3:38" x14ac:dyDescent="0.2">
      <c r="C2470" s="291"/>
      <c r="D2470" s="251"/>
      <c r="E2470" s="140">
        <v>0</v>
      </c>
      <c r="F2470" s="156" t="s">
        <v>5803</v>
      </c>
      <c r="G2470" s="178">
        <f>VLOOKUP('LP Model'!F2470,DATA!$A$5:$C$3656,3,FALSE)</f>
        <v>430</v>
      </c>
      <c r="H2470" s="35">
        <v>1</v>
      </c>
      <c r="S2470" s="2">
        <v>1</v>
      </c>
      <c r="AL2470" s="36"/>
    </row>
    <row r="2471" spans="3:38" x14ac:dyDescent="0.2">
      <c r="C2471" s="291"/>
      <c r="D2471" s="251"/>
      <c r="E2471" s="140">
        <v>0</v>
      </c>
      <c r="F2471" s="156" t="s">
        <v>5820</v>
      </c>
      <c r="G2471" s="178">
        <f>VLOOKUP('LP Model'!F2471,DATA!$A$5:$C$3656,3,FALSE)</f>
        <v>530</v>
      </c>
      <c r="H2471" s="35">
        <v>1</v>
      </c>
      <c r="S2471" s="2">
        <v>1</v>
      </c>
      <c r="AL2471" s="36"/>
    </row>
    <row r="2472" spans="3:38" x14ac:dyDescent="0.2">
      <c r="C2472" s="291"/>
      <c r="D2472" s="251"/>
      <c r="E2472" s="140">
        <v>0</v>
      </c>
      <c r="F2472" s="156" t="s">
        <v>5838</v>
      </c>
      <c r="G2472" s="178">
        <f>VLOOKUP('LP Model'!F2472,DATA!$A$5:$C$3656,3,FALSE)</f>
        <v>560</v>
      </c>
      <c r="H2472" s="35">
        <v>1</v>
      </c>
      <c r="S2472" s="2">
        <v>1</v>
      </c>
      <c r="AL2472" s="36"/>
    </row>
    <row r="2473" spans="3:38" x14ac:dyDescent="0.2">
      <c r="C2473" s="291"/>
      <c r="D2473" s="251"/>
      <c r="E2473" s="140">
        <v>0</v>
      </c>
      <c r="F2473" s="156" t="s">
        <v>5856</v>
      </c>
      <c r="G2473" s="178">
        <f>VLOOKUP('LP Model'!F2473,DATA!$A$5:$C$3656,3,FALSE)</f>
        <v>540</v>
      </c>
      <c r="H2473" s="35">
        <v>1</v>
      </c>
      <c r="S2473" s="2">
        <v>1</v>
      </c>
      <c r="AL2473" s="36"/>
    </row>
    <row r="2474" spans="3:38" x14ac:dyDescent="0.2">
      <c r="C2474" s="291"/>
      <c r="D2474" s="251"/>
      <c r="E2474" s="140">
        <v>0</v>
      </c>
      <c r="F2474" s="156" t="s">
        <v>5874</v>
      </c>
      <c r="G2474" s="178">
        <f>VLOOKUP('LP Model'!F2474,DATA!$A$5:$C$3656,3,FALSE)</f>
        <v>640</v>
      </c>
      <c r="H2474" s="35">
        <v>1</v>
      </c>
      <c r="S2474" s="2">
        <v>1</v>
      </c>
      <c r="AL2474" s="36"/>
    </row>
    <row r="2475" spans="3:38" ht="17" thickBot="1" x14ac:dyDescent="0.25">
      <c r="C2475" s="291"/>
      <c r="D2475" s="252"/>
      <c r="E2475" s="140">
        <v>0</v>
      </c>
      <c r="F2475" s="156" t="s">
        <v>5891</v>
      </c>
      <c r="G2475" s="178">
        <f>VLOOKUP('LP Model'!F2475,DATA!$A$5:$C$3656,3,FALSE)</f>
        <v>480</v>
      </c>
      <c r="H2475" s="35">
        <v>1</v>
      </c>
      <c r="S2475" s="2">
        <v>1</v>
      </c>
      <c r="AL2475" s="36"/>
    </row>
    <row r="2476" spans="3:38" x14ac:dyDescent="0.2">
      <c r="C2476" s="291"/>
      <c r="D2476" s="250" t="s">
        <v>7285</v>
      </c>
      <c r="E2476" s="140">
        <v>0</v>
      </c>
      <c r="F2476" s="156" t="s">
        <v>2077</v>
      </c>
      <c r="G2476" s="178">
        <f>VLOOKUP('LP Model'!F2476,DATA!$A$5:$C$3656,3,FALSE)</f>
        <v>550</v>
      </c>
      <c r="H2476" s="35">
        <v>1</v>
      </c>
      <c r="T2476" s="2">
        <v>1</v>
      </c>
      <c r="AL2476" s="36"/>
    </row>
    <row r="2477" spans="3:38" x14ac:dyDescent="0.2">
      <c r="C2477" s="291"/>
      <c r="D2477" s="251"/>
      <c r="E2477" s="140">
        <v>0</v>
      </c>
      <c r="F2477" s="156" t="s">
        <v>2078</v>
      </c>
      <c r="G2477" s="178">
        <f>VLOOKUP('LP Model'!F2477,DATA!$A$5:$C$3656,3,FALSE)</f>
        <v>500</v>
      </c>
      <c r="H2477" s="35">
        <v>1</v>
      </c>
      <c r="T2477" s="2">
        <v>1</v>
      </c>
      <c r="AL2477" s="36"/>
    </row>
    <row r="2478" spans="3:38" x14ac:dyDescent="0.2">
      <c r="C2478" s="291"/>
      <c r="D2478" s="251"/>
      <c r="E2478" s="140">
        <v>0</v>
      </c>
      <c r="F2478" s="156" t="s">
        <v>2079</v>
      </c>
      <c r="G2478" s="178">
        <f>VLOOKUP('LP Model'!F2478,DATA!$A$5:$C$3656,3,FALSE)</f>
        <v>490</v>
      </c>
      <c r="H2478" s="35">
        <v>1</v>
      </c>
      <c r="T2478" s="2">
        <v>1</v>
      </c>
      <c r="AL2478" s="36"/>
    </row>
    <row r="2479" spans="3:38" x14ac:dyDescent="0.2">
      <c r="C2479" s="291"/>
      <c r="D2479" s="251"/>
      <c r="E2479" s="140">
        <v>0</v>
      </c>
      <c r="F2479" s="156" t="s">
        <v>2080</v>
      </c>
      <c r="G2479" s="178">
        <f>VLOOKUP('LP Model'!F2479,DATA!$A$5:$C$3656,3,FALSE)</f>
        <v>640</v>
      </c>
      <c r="H2479" s="35">
        <v>1</v>
      </c>
      <c r="T2479" s="2">
        <v>1</v>
      </c>
      <c r="AL2479" s="36"/>
    </row>
    <row r="2480" spans="3:38" x14ac:dyDescent="0.2">
      <c r="C2480" s="291"/>
      <c r="D2480" s="251"/>
      <c r="E2480" s="140">
        <v>0</v>
      </c>
      <c r="F2480" s="156" t="s">
        <v>2081</v>
      </c>
      <c r="G2480" s="178">
        <f>VLOOKUP('LP Model'!F2480,DATA!$A$5:$C$3656,3,FALSE)</f>
        <v>740</v>
      </c>
      <c r="H2480" s="35">
        <v>1</v>
      </c>
      <c r="T2480" s="2">
        <v>1</v>
      </c>
      <c r="AL2480" s="36"/>
    </row>
    <row r="2481" spans="3:38" x14ac:dyDescent="0.2">
      <c r="C2481" s="291"/>
      <c r="D2481" s="251"/>
      <c r="E2481" s="140">
        <v>0</v>
      </c>
      <c r="F2481" s="156" t="s">
        <v>2082</v>
      </c>
      <c r="G2481" s="178">
        <f>VLOOKUP('LP Model'!F2481,DATA!$A$5:$C$3656,3,FALSE)</f>
        <v>790</v>
      </c>
      <c r="H2481" s="35">
        <v>1</v>
      </c>
      <c r="T2481" s="2">
        <v>1</v>
      </c>
      <c r="AL2481" s="36"/>
    </row>
    <row r="2482" spans="3:38" x14ac:dyDescent="0.2">
      <c r="C2482" s="291"/>
      <c r="D2482" s="251"/>
      <c r="E2482" s="140">
        <v>0</v>
      </c>
      <c r="F2482" s="156" t="s">
        <v>2083</v>
      </c>
      <c r="G2482" s="178">
        <f>VLOOKUP('LP Model'!F2482,DATA!$A$5:$C$3656,3,FALSE)</f>
        <v>510</v>
      </c>
      <c r="H2482" s="35">
        <v>1</v>
      </c>
      <c r="T2482" s="2">
        <v>1</v>
      </c>
      <c r="AL2482" s="36"/>
    </row>
    <row r="2483" spans="3:38" x14ac:dyDescent="0.2">
      <c r="C2483" s="291"/>
      <c r="D2483" s="251"/>
      <c r="E2483" s="140">
        <v>0</v>
      </c>
      <c r="F2483" s="156" t="s">
        <v>2084</v>
      </c>
      <c r="G2483" s="178">
        <f>VLOOKUP('LP Model'!F2483,DATA!$A$5:$C$3656,3,FALSE)</f>
        <v>530</v>
      </c>
      <c r="H2483" s="35">
        <v>1</v>
      </c>
      <c r="T2483" s="2">
        <v>1</v>
      </c>
      <c r="AL2483" s="36"/>
    </row>
    <row r="2484" spans="3:38" x14ac:dyDescent="0.2">
      <c r="C2484" s="291"/>
      <c r="D2484" s="251"/>
      <c r="E2484" s="140">
        <v>0</v>
      </c>
      <c r="F2484" s="156" t="s">
        <v>2085</v>
      </c>
      <c r="G2484" s="178">
        <f>VLOOKUP('LP Model'!F2484,DATA!$A$5:$C$3656,3,FALSE)</f>
        <v>570</v>
      </c>
      <c r="H2484" s="35">
        <v>1</v>
      </c>
      <c r="T2484" s="2">
        <v>1</v>
      </c>
      <c r="AL2484" s="36"/>
    </row>
    <row r="2485" spans="3:38" x14ac:dyDescent="0.2">
      <c r="C2485" s="291"/>
      <c r="D2485" s="251"/>
      <c r="E2485" s="140">
        <v>0</v>
      </c>
      <c r="F2485" s="156" t="s">
        <v>2086</v>
      </c>
      <c r="G2485" s="178">
        <f>VLOOKUP('LP Model'!F2485,DATA!$A$5:$C$3656,3,FALSE)</f>
        <v>600</v>
      </c>
      <c r="H2485" s="35">
        <v>1</v>
      </c>
      <c r="T2485" s="2">
        <v>1</v>
      </c>
      <c r="AL2485" s="36"/>
    </row>
    <row r="2486" spans="3:38" x14ac:dyDescent="0.2">
      <c r="C2486" s="291"/>
      <c r="D2486" s="251"/>
      <c r="E2486" s="140">
        <v>0</v>
      </c>
      <c r="F2486" s="156" t="s">
        <v>2087</v>
      </c>
      <c r="G2486" s="178">
        <f>VLOOKUP('LP Model'!F2486,DATA!$A$5:$C$3656,3,FALSE)</f>
        <v>630</v>
      </c>
      <c r="H2486" s="35">
        <v>1</v>
      </c>
      <c r="T2486" s="2">
        <v>1</v>
      </c>
      <c r="AL2486" s="36"/>
    </row>
    <row r="2487" spans="3:38" x14ac:dyDescent="0.2">
      <c r="C2487" s="291"/>
      <c r="D2487" s="251"/>
      <c r="E2487" s="140">
        <v>0</v>
      </c>
      <c r="F2487" s="156" t="s">
        <v>2088</v>
      </c>
      <c r="G2487" s="178">
        <f>VLOOKUP('LP Model'!F2487,DATA!$A$5:$C$3656,3,FALSE)</f>
        <v>780</v>
      </c>
      <c r="H2487" s="35">
        <v>1</v>
      </c>
      <c r="T2487" s="2">
        <v>1</v>
      </c>
      <c r="AL2487" s="36"/>
    </row>
    <row r="2488" spans="3:38" x14ac:dyDescent="0.2">
      <c r="C2488" s="291"/>
      <c r="D2488" s="251"/>
      <c r="E2488" s="140">
        <v>0</v>
      </c>
      <c r="F2488" s="156" t="s">
        <v>2089</v>
      </c>
      <c r="G2488" s="178">
        <f>VLOOKUP('LP Model'!F2488,DATA!$A$5:$C$3656,3,FALSE)</f>
        <v>570</v>
      </c>
      <c r="H2488" s="35">
        <v>1</v>
      </c>
      <c r="T2488" s="2">
        <v>1</v>
      </c>
      <c r="AL2488" s="36"/>
    </row>
    <row r="2489" spans="3:38" x14ac:dyDescent="0.2">
      <c r="C2489" s="291"/>
      <c r="D2489" s="251"/>
      <c r="E2489" s="140">
        <v>0</v>
      </c>
      <c r="F2489" s="156" t="s">
        <v>2090</v>
      </c>
      <c r="G2489" s="178">
        <f>VLOOKUP('LP Model'!F2489,DATA!$A$5:$C$3656,3,FALSE)</f>
        <v>600</v>
      </c>
      <c r="H2489" s="35">
        <v>1</v>
      </c>
      <c r="T2489" s="2">
        <v>1</v>
      </c>
      <c r="AL2489" s="36"/>
    </row>
    <row r="2490" spans="3:38" x14ac:dyDescent="0.2">
      <c r="C2490" s="291"/>
      <c r="D2490" s="251"/>
      <c r="E2490" s="140">
        <v>0</v>
      </c>
      <c r="F2490" s="156" t="s">
        <v>2091</v>
      </c>
      <c r="G2490" s="178">
        <f>VLOOKUP('LP Model'!F2490,DATA!$A$5:$C$3656,3,FALSE)</f>
        <v>630</v>
      </c>
      <c r="H2490" s="35">
        <v>1</v>
      </c>
      <c r="T2490" s="2">
        <v>1</v>
      </c>
      <c r="AL2490" s="36"/>
    </row>
    <row r="2491" spans="3:38" x14ac:dyDescent="0.2">
      <c r="C2491" s="291"/>
      <c r="D2491" s="251"/>
      <c r="E2491" s="140">
        <v>0</v>
      </c>
      <c r="F2491" s="156" t="s">
        <v>2092</v>
      </c>
      <c r="G2491" s="178">
        <f>VLOOKUP('LP Model'!F2491,DATA!$A$5:$C$3656,3,FALSE)</f>
        <v>930</v>
      </c>
      <c r="H2491" s="35">
        <v>1</v>
      </c>
      <c r="T2491" s="2">
        <v>1</v>
      </c>
      <c r="AL2491" s="36"/>
    </row>
    <row r="2492" spans="3:38" x14ac:dyDescent="0.2">
      <c r="C2492" s="291"/>
      <c r="D2492" s="251"/>
      <c r="E2492" s="140">
        <v>0</v>
      </c>
      <c r="F2492" s="156" t="s">
        <v>2093</v>
      </c>
      <c r="G2492" s="178">
        <f>VLOOKUP('LP Model'!F2492,DATA!$A$5:$C$3656,3,FALSE)</f>
        <v>700</v>
      </c>
      <c r="H2492" s="35">
        <v>1</v>
      </c>
      <c r="T2492" s="2">
        <v>1</v>
      </c>
      <c r="AL2492" s="36"/>
    </row>
    <row r="2493" spans="3:38" x14ac:dyDescent="0.2">
      <c r="C2493" s="291"/>
      <c r="D2493" s="251"/>
      <c r="E2493" s="140">
        <v>0</v>
      </c>
      <c r="F2493" s="156" t="s">
        <v>2094</v>
      </c>
      <c r="G2493" s="178">
        <f>VLOOKUP('LP Model'!F2493,DATA!$A$5:$C$3656,3,FALSE)</f>
        <v>750</v>
      </c>
      <c r="H2493" s="35">
        <v>1</v>
      </c>
      <c r="T2493" s="2">
        <v>1</v>
      </c>
      <c r="AL2493" s="36"/>
    </row>
    <row r="2494" spans="3:38" x14ac:dyDescent="0.2">
      <c r="C2494" s="291"/>
      <c r="D2494" s="251"/>
      <c r="E2494" s="140">
        <v>0</v>
      </c>
      <c r="F2494" s="156" t="s">
        <v>2095</v>
      </c>
      <c r="G2494" s="178">
        <f>VLOOKUP('LP Model'!F2494,DATA!$A$5:$C$3656,3,FALSE)</f>
        <v>710</v>
      </c>
      <c r="H2494" s="35">
        <v>1</v>
      </c>
      <c r="T2494" s="2">
        <v>1</v>
      </c>
      <c r="AL2494" s="36"/>
    </row>
    <row r="2495" spans="3:38" x14ac:dyDescent="0.2">
      <c r="C2495" s="291"/>
      <c r="D2495" s="251"/>
      <c r="E2495" s="140">
        <v>0</v>
      </c>
      <c r="F2495" s="156" t="s">
        <v>2096</v>
      </c>
      <c r="G2495" s="178">
        <f>VLOOKUP('LP Model'!F2495,DATA!$A$5:$C$3656,3,FALSE)</f>
        <v>760</v>
      </c>
      <c r="H2495" s="35">
        <v>1</v>
      </c>
      <c r="T2495" s="2">
        <v>1</v>
      </c>
      <c r="AL2495" s="36"/>
    </row>
    <row r="2496" spans="3:38" x14ac:dyDescent="0.2">
      <c r="C2496" s="291"/>
      <c r="D2496" s="251"/>
      <c r="E2496" s="140">
        <v>0</v>
      </c>
      <c r="F2496" s="156" t="s">
        <v>2097</v>
      </c>
      <c r="G2496" s="178">
        <f>VLOOKUP('LP Model'!F2496,DATA!$A$5:$C$3656,3,FALSE)</f>
        <v>710</v>
      </c>
      <c r="H2496" s="35">
        <v>1</v>
      </c>
      <c r="T2496" s="2">
        <v>1</v>
      </c>
      <c r="AL2496" s="36"/>
    </row>
    <row r="2497" spans="3:38" x14ac:dyDescent="0.2">
      <c r="C2497" s="291"/>
      <c r="D2497" s="251"/>
      <c r="E2497" s="140">
        <v>0</v>
      </c>
      <c r="F2497" s="156" t="s">
        <v>2098</v>
      </c>
      <c r="G2497" s="178">
        <f>VLOOKUP('LP Model'!F2497,DATA!$A$5:$C$3656,3,FALSE)</f>
        <v>760</v>
      </c>
      <c r="H2497" s="35">
        <v>1</v>
      </c>
      <c r="T2497" s="2">
        <v>1</v>
      </c>
      <c r="AL2497" s="36"/>
    </row>
    <row r="2498" spans="3:38" x14ac:dyDescent="0.2">
      <c r="C2498" s="291"/>
      <c r="D2498" s="251"/>
      <c r="E2498" s="140">
        <v>0</v>
      </c>
      <c r="F2498" s="156" t="s">
        <v>2099</v>
      </c>
      <c r="G2498" s="178">
        <f>VLOOKUP('LP Model'!F2498,DATA!$A$5:$C$3656,3,FALSE)</f>
        <v>700</v>
      </c>
      <c r="H2498" s="35">
        <v>1</v>
      </c>
      <c r="T2498" s="2">
        <v>1</v>
      </c>
      <c r="AL2498" s="36"/>
    </row>
    <row r="2499" spans="3:38" x14ac:dyDescent="0.2">
      <c r="C2499" s="291"/>
      <c r="D2499" s="251"/>
      <c r="E2499" s="140">
        <v>0</v>
      </c>
      <c r="F2499" s="156" t="s">
        <v>2100</v>
      </c>
      <c r="G2499" s="178">
        <f>VLOOKUP('LP Model'!F2499,DATA!$A$5:$C$3656,3,FALSE)</f>
        <v>730</v>
      </c>
      <c r="H2499" s="35">
        <v>1</v>
      </c>
      <c r="T2499" s="2">
        <v>1</v>
      </c>
      <c r="AL2499" s="36"/>
    </row>
    <row r="2500" spans="3:38" x14ac:dyDescent="0.2">
      <c r="C2500" s="291"/>
      <c r="D2500" s="251"/>
      <c r="E2500" s="140">
        <v>0</v>
      </c>
      <c r="F2500" s="156" t="s">
        <v>2101</v>
      </c>
      <c r="G2500" s="178">
        <f>VLOOKUP('LP Model'!F2500,DATA!$A$5:$C$3656,3,FALSE)</f>
        <v>780</v>
      </c>
      <c r="H2500" s="35">
        <v>1</v>
      </c>
      <c r="T2500" s="2">
        <v>1</v>
      </c>
      <c r="AL2500" s="36"/>
    </row>
    <row r="2501" spans="3:38" x14ac:dyDescent="0.2">
      <c r="C2501" s="291"/>
      <c r="D2501" s="251"/>
      <c r="E2501" s="140">
        <v>0</v>
      </c>
      <c r="F2501" s="156" t="s">
        <v>2102</v>
      </c>
      <c r="G2501" s="178">
        <f>VLOOKUP('LP Model'!F2501,DATA!$A$5:$C$3656,3,FALSE)</f>
        <v>780</v>
      </c>
      <c r="H2501" s="35">
        <v>1</v>
      </c>
      <c r="T2501" s="2">
        <v>1</v>
      </c>
      <c r="AL2501" s="36"/>
    </row>
    <row r="2502" spans="3:38" x14ac:dyDescent="0.2">
      <c r="C2502" s="291"/>
      <c r="D2502" s="251"/>
      <c r="E2502" s="140">
        <v>0</v>
      </c>
      <c r="F2502" s="156" t="s">
        <v>2103</v>
      </c>
      <c r="G2502" s="178">
        <f>VLOOKUP('LP Model'!F2502,DATA!$A$5:$C$3656,3,FALSE)</f>
        <v>780</v>
      </c>
      <c r="H2502" s="35">
        <v>1</v>
      </c>
      <c r="T2502" s="2">
        <v>1</v>
      </c>
      <c r="AL2502" s="36"/>
    </row>
    <row r="2503" spans="3:38" x14ac:dyDescent="0.2">
      <c r="C2503" s="291"/>
      <c r="D2503" s="251"/>
      <c r="E2503" s="140">
        <v>0</v>
      </c>
      <c r="F2503" s="156" t="s">
        <v>2104</v>
      </c>
      <c r="G2503" s="178">
        <f>VLOOKUP('LP Model'!F2503,DATA!$A$5:$C$3656,3,FALSE)</f>
        <v>780</v>
      </c>
      <c r="H2503" s="35">
        <v>1</v>
      </c>
      <c r="T2503" s="2">
        <v>1</v>
      </c>
      <c r="AL2503" s="36"/>
    </row>
    <row r="2504" spans="3:38" x14ac:dyDescent="0.2">
      <c r="C2504" s="291"/>
      <c r="D2504" s="251"/>
      <c r="E2504" s="140">
        <v>0</v>
      </c>
      <c r="F2504" s="156" t="s">
        <v>2105</v>
      </c>
      <c r="G2504" s="178">
        <f>VLOOKUP('LP Model'!F2504,DATA!$A$5:$C$3656,3,FALSE)</f>
        <v>780</v>
      </c>
      <c r="H2504" s="35">
        <v>1</v>
      </c>
      <c r="T2504" s="2">
        <v>1</v>
      </c>
      <c r="AL2504" s="36"/>
    </row>
    <row r="2505" spans="3:38" x14ac:dyDescent="0.2">
      <c r="C2505" s="291"/>
      <c r="D2505" s="251"/>
      <c r="E2505" s="140">
        <v>0</v>
      </c>
      <c r="F2505" s="156" t="s">
        <v>2106</v>
      </c>
      <c r="G2505" s="178">
        <f>VLOOKUP('LP Model'!F2505,DATA!$A$5:$C$3656,3,FALSE)</f>
        <v>880</v>
      </c>
      <c r="H2505" s="35">
        <v>1</v>
      </c>
      <c r="T2505" s="2">
        <v>1</v>
      </c>
      <c r="AL2505" s="36"/>
    </row>
    <row r="2506" spans="3:38" x14ac:dyDescent="0.2">
      <c r="C2506" s="291"/>
      <c r="D2506" s="251"/>
      <c r="E2506" s="140">
        <v>0</v>
      </c>
      <c r="F2506" s="156" t="s">
        <v>2107</v>
      </c>
      <c r="G2506" s="178">
        <f>VLOOKUP('LP Model'!F2506,DATA!$A$5:$C$3656,3,FALSE)</f>
        <v>880</v>
      </c>
      <c r="H2506" s="35">
        <v>1</v>
      </c>
      <c r="T2506" s="2">
        <v>1</v>
      </c>
      <c r="AL2506" s="36"/>
    </row>
    <row r="2507" spans="3:38" x14ac:dyDescent="0.2">
      <c r="C2507" s="291"/>
      <c r="D2507" s="251"/>
      <c r="E2507" s="140">
        <v>0</v>
      </c>
      <c r="F2507" s="156" t="s">
        <v>2108</v>
      </c>
      <c r="G2507" s="178">
        <f>VLOOKUP('LP Model'!F2507,DATA!$A$5:$C$3656,3,FALSE)</f>
        <v>880</v>
      </c>
      <c r="H2507" s="35">
        <v>1</v>
      </c>
      <c r="T2507" s="2">
        <v>1</v>
      </c>
      <c r="AL2507" s="36"/>
    </row>
    <row r="2508" spans="3:38" x14ac:dyDescent="0.2">
      <c r="C2508" s="291"/>
      <c r="D2508" s="251"/>
      <c r="E2508" s="140">
        <v>0</v>
      </c>
      <c r="F2508" s="156" t="s">
        <v>2109</v>
      </c>
      <c r="G2508" s="178">
        <f>VLOOKUP('LP Model'!F2508,DATA!$A$5:$C$3656,3,FALSE)</f>
        <v>880</v>
      </c>
      <c r="H2508" s="35">
        <v>1</v>
      </c>
      <c r="T2508" s="2">
        <v>1</v>
      </c>
      <c r="AL2508" s="36"/>
    </row>
    <row r="2509" spans="3:38" x14ac:dyDescent="0.2">
      <c r="C2509" s="291"/>
      <c r="D2509" s="251"/>
      <c r="E2509" s="140">
        <v>0</v>
      </c>
      <c r="F2509" s="156" t="s">
        <v>2110</v>
      </c>
      <c r="G2509" s="178">
        <f>VLOOKUP('LP Model'!F2509,DATA!$A$5:$C$3656,3,FALSE)</f>
        <v>880</v>
      </c>
      <c r="H2509" s="35">
        <v>1</v>
      </c>
      <c r="T2509" s="2">
        <v>1</v>
      </c>
      <c r="AL2509" s="36"/>
    </row>
    <row r="2510" spans="3:38" x14ac:dyDescent="0.2">
      <c r="C2510" s="291"/>
      <c r="D2510" s="251"/>
      <c r="E2510" s="140">
        <v>0</v>
      </c>
      <c r="F2510" s="156" t="s">
        <v>2111</v>
      </c>
      <c r="G2510" s="178">
        <f>VLOOKUP('LP Model'!F2510,DATA!$A$5:$C$3656,3,FALSE)</f>
        <v>790</v>
      </c>
      <c r="H2510" s="35">
        <v>1</v>
      </c>
      <c r="T2510" s="2">
        <v>1</v>
      </c>
      <c r="AL2510" s="36"/>
    </row>
    <row r="2511" spans="3:38" x14ac:dyDescent="0.2">
      <c r="C2511" s="291"/>
      <c r="D2511" s="251"/>
      <c r="E2511" s="140">
        <v>0</v>
      </c>
      <c r="F2511" s="156" t="s">
        <v>2112</v>
      </c>
      <c r="G2511" s="178">
        <f>VLOOKUP('LP Model'!F2511,DATA!$A$5:$C$3656,3,FALSE)</f>
        <v>880</v>
      </c>
      <c r="H2511" s="35">
        <v>1</v>
      </c>
      <c r="T2511" s="2">
        <v>1</v>
      </c>
      <c r="AL2511" s="36"/>
    </row>
    <row r="2512" spans="3:38" x14ac:dyDescent="0.2">
      <c r="C2512" s="291"/>
      <c r="D2512" s="251"/>
      <c r="E2512" s="140">
        <v>0</v>
      </c>
      <c r="F2512" s="156" t="s">
        <v>2113</v>
      </c>
      <c r="G2512" s="178">
        <f>VLOOKUP('LP Model'!F2512,DATA!$A$5:$C$3656,3,FALSE)</f>
        <v>880</v>
      </c>
      <c r="H2512" s="35">
        <v>1</v>
      </c>
      <c r="T2512" s="2">
        <v>1</v>
      </c>
      <c r="AL2512" s="36"/>
    </row>
    <row r="2513" spans="3:38" x14ac:dyDescent="0.2">
      <c r="C2513" s="291"/>
      <c r="D2513" s="251"/>
      <c r="E2513" s="140">
        <v>0</v>
      </c>
      <c r="F2513" s="156" t="s">
        <v>2114</v>
      </c>
      <c r="G2513" s="178">
        <f>VLOOKUP('LP Model'!F2513,DATA!$A$5:$C$3656,3,FALSE)</f>
        <v>880</v>
      </c>
      <c r="H2513" s="35">
        <v>1</v>
      </c>
      <c r="T2513" s="2">
        <v>1</v>
      </c>
      <c r="AL2513" s="36"/>
    </row>
    <row r="2514" spans="3:38" x14ac:dyDescent="0.2">
      <c r="C2514" s="291"/>
      <c r="D2514" s="251"/>
      <c r="E2514" s="140">
        <v>0</v>
      </c>
      <c r="F2514" s="156" t="s">
        <v>2115</v>
      </c>
      <c r="G2514" s="178">
        <f>VLOOKUP('LP Model'!F2514,DATA!$A$5:$C$3656,3,FALSE)</f>
        <v>930</v>
      </c>
      <c r="H2514" s="35">
        <v>1</v>
      </c>
      <c r="T2514" s="2">
        <v>1</v>
      </c>
      <c r="AL2514" s="36"/>
    </row>
    <row r="2515" spans="3:38" x14ac:dyDescent="0.2">
      <c r="C2515" s="291"/>
      <c r="D2515" s="251"/>
      <c r="E2515" s="140">
        <v>0</v>
      </c>
      <c r="F2515" s="156" t="s">
        <v>2116</v>
      </c>
      <c r="G2515" s="178">
        <f>VLOOKUP('LP Model'!F2515,DATA!$A$5:$C$3656,3,FALSE)</f>
        <v>960</v>
      </c>
      <c r="H2515" s="35">
        <v>1</v>
      </c>
      <c r="T2515" s="2">
        <v>1</v>
      </c>
      <c r="AL2515" s="36"/>
    </row>
    <row r="2516" spans="3:38" x14ac:dyDescent="0.2">
      <c r="C2516" s="291"/>
      <c r="D2516" s="251"/>
      <c r="E2516" s="140">
        <v>0</v>
      </c>
      <c r="F2516" s="156" t="s">
        <v>2117</v>
      </c>
      <c r="G2516" s="178">
        <f>VLOOKUP('LP Model'!F2516,DATA!$A$5:$C$3656,3,FALSE)</f>
        <v>710</v>
      </c>
      <c r="H2516" s="35">
        <v>1</v>
      </c>
      <c r="T2516" s="2">
        <v>1</v>
      </c>
      <c r="AL2516" s="36"/>
    </row>
    <row r="2517" spans="3:38" x14ac:dyDescent="0.2">
      <c r="C2517" s="291"/>
      <c r="D2517" s="251"/>
      <c r="E2517" s="140">
        <v>0</v>
      </c>
      <c r="F2517" s="156" t="s">
        <v>2118</v>
      </c>
      <c r="G2517" s="178">
        <f>VLOOKUP('LP Model'!F2517,DATA!$A$5:$C$3656,3,FALSE)</f>
        <v>660</v>
      </c>
      <c r="H2517" s="35">
        <v>1</v>
      </c>
      <c r="T2517" s="2">
        <v>1</v>
      </c>
      <c r="AL2517" s="36"/>
    </row>
    <row r="2518" spans="3:38" x14ac:dyDescent="0.2">
      <c r="C2518" s="291"/>
      <c r="D2518" s="251"/>
      <c r="E2518" s="140">
        <v>0</v>
      </c>
      <c r="F2518" s="156" t="s">
        <v>2119</v>
      </c>
      <c r="G2518" s="178">
        <f>VLOOKUP('LP Model'!F2518,DATA!$A$5:$C$3656,3,FALSE)</f>
        <v>690</v>
      </c>
      <c r="H2518" s="35">
        <v>1</v>
      </c>
      <c r="T2518" s="2">
        <v>1</v>
      </c>
      <c r="AL2518" s="36"/>
    </row>
    <row r="2519" spans="3:38" x14ac:dyDescent="0.2">
      <c r="C2519" s="291"/>
      <c r="D2519" s="251"/>
      <c r="E2519" s="140">
        <v>0</v>
      </c>
      <c r="F2519" s="156" t="s">
        <v>2120</v>
      </c>
      <c r="G2519" s="178">
        <f>VLOOKUP('LP Model'!F2519,DATA!$A$5:$C$3656,3,FALSE)</f>
        <v>740</v>
      </c>
      <c r="H2519" s="35">
        <v>1</v>
      </c>
      <c r="T2519" s="2">
        <v>1</v>
      </c>
      <c r="AL2519" s="36"/>
    </row>
    <row r="2520" spans="3:38" x14ac:dyDescent="0.2">
      <c r="C2520" s="291"/>
      <c r="D2520" s="251"/>
      <c r="E2520" s="140">
        <v>0</v>
      </c>
      <c r="F2520" s="156" t="s">
        <v>2121</v>
      </c>
      <c r="G2520" s="178">
        <f>VLOOKUP('LP Model'!F2520,DATA!$A$5:$C$3656,3,FALSE)</f>
        <v>740</v>
      </c>
      <c r="H2520" s="35">
        <v>1</v>
      </c>
      <c r="T2520" s="2">
        <v>1</v>
      </c>
      <c r="AL2520" s="36"/>
    </row>
    <row r="2521" spans="3:38" x14ac:dyDescent="0.2">
      <c r="C2521" s="291"/>
      <c r="D2521" s="251"/>
      <c r="E2521" s="140">
        <v>0</v>
      </c>
      <c r="F2521" s="156" t="s">
        <v>2122</v>
      </c>
      <c r="G2521" s="178">
        <f>VLOOKUP('LP Model'!F2521,DATA!$A$5:$C$3656,3,FALSE)</f>
        <v>790</v>
      </c>
      <c r="H2521" s="35">
        <v>1</v>
      </c>
      <c r="T2521" s="2">
        <v>1</v>
      </c>
      <c r="AL2521" s="36"/>
    </row>
    <row r="2522" spans="3:38" x14ac:dyDescent="0.2">
      <c r="C2522" s="291"/>
      <c r="D2522" s="251"/>
      <c r="E2522" s="140">
        <v>0</v>
      </c>
      <c r="F2522" s="156" t="s">
        <v>2123</v>
      </c>
      <c r="G2522" s="178">
        <f>VLOOKUP('LP Model'!F2522,DATA!$A$5:$C$3656,3,FALSE)</f>
        <v>760</v>
      </c>
      <c r="H2522" s="35">
        <v>1</v>
      </c>
      <c r="T2522" s="2">
        <v>1</v>
      </c>
      <c r="AL2522" s="36"/>
    </row>
    <row r="2523" spans="3:38" x14ac:dyDescent="0.2">
      <c r="C2523" s="291"/>
      <c r="D2523" s="251"/>
      <c r="E2523" s="140">
        <v>0</v>
      </c>
      <c r="F2523" s="156" t="s">
        <v>2124</v>
      </c>
      <c r="G2523" s="178">
        <f>VLOOKUP('LP Model'!F2523,DATA!$A$5:$C$3656,3,FALSE)</f>
        <v>810</v>
      </c>
      <c r="H2523" s="35">
        <v>1</v>
      </c>
      <c r="T2523" s="2">
        <v>1</v>
      </c>
      <c r="AL2523" s="36"/>
    </row>
    <row r="2524" spans="3:38" x14ac:dyDescent="0.2">
      <c r="C2524" s="291"/>
      <c r="D2524" s="251"/>
      <c r="E2524" s="140">
        <v>0</v>
      </c>
      <c r="F2524" s="156" t="s">
        <v>2125</v>
      </c>
      <c r="G2524" s="178">
        <f>VLOOKUP('LP Model'!F2524,DATA!$A$5:$C$3656,3,FALSE)</f>
        <v>410</v>
      </c>
      <c r="H2524" s="35">
        <v>1</v>
      </c>
      <c r="T2524" s="2">
        <v>1</v>
      </c>
      <c r="AL2524" s="36"/>
    </row>
    <row r="2525" spans="3:38" x14ac:dyDescent="0.2">
      <c r="C2525" s="291"/>
      <c r="D2525" s="251"/>
      <c r="E2525" s="140">
        <v>0</v>
      </c>
      <c r="F2525" s="156" t="s">
        <v>2126</v>
      </c>
      <c r="G2525" s="178">
        <f>VLOOKUP('LP Model'!F2525,DATA!$A$5:$C$3656,3,FALSE)</f>
        <v>370</v>
      </c>
      <c r="H2525" s="35">
        <v>1</v>
      </c>
      <c r="T2525" s="2">
        <v>1</v>
      </c>
      <c r="AL2525" s="36"/>
    </row>
    <row r="2526" spans="3:38" x14ac:dyDescent="0.2">
      <c r="C2526" s="291"/>
      <c r="D2526" s="251"/>
      <c r="E2526" s="140">
        <v>0</v>
      </c>
      <c r="F2526" s="156" t="s">
        <v>2127</v>
      </c>
      <c r="G2526" s="178">
        <f>VLOOKUP('LP Model'!F2526,DATA!$A$5:$C$3656,3,FALSE)</f>
        <v>360</v>
      </c>
      <c r="H2526" s="35">
        <v>1</v>
      </c>
      <c r="T2526" s="2">
        <v>1</v>
      </c>
      <c r="AL2526" s="36"/>
    </row>
    <row r="2527" spans="3:38" x14ac:dyDescent="0.2">
      <c r="C2527" s="291"/>
      <c r="D2527" s="251"/>
      <c r="E2527" s="140">
        <v>0</v>
      </c>
      <c r="F2527" s="156" t="s">
        <v>2128</v>
      </c>
      <c r="G2527" s="178">
        <f>VLOOKUP('LP Model'!F2527,DATA!$A$5:$C$3656,3,FALSE)</f>
        <v>510</v>
      </c>
      <c r="H2527" s="35">
        <v>1</v>
      </c>
      <c r="T2527" s="2">
        <v>1</v>
      </c>
      <c r="AL2527" s="36"/>
    </row>
    <row r="2528" spans="3:38" x14ac:dyDescent="0.2">
      <c r="C2528" s="291"/>
      <c r="D2528" s="251"/>
      <c r="E2528" s="140">
        <v>0</v>
      </c>
      <c r="F2528" s="156" t="s">
        <v>2129</v>
      </c>
      <c r="G2528" s="178">
        <f>VLOOKUP('LP Model'!F2528,DATA!$A$5:$C$3656,3,FALSE)</f>
        <v>610</v>
      </c>
      <c r="H2528" s="35">
        <v>1</v>
      </c>
      <c r="T2528" s="2">
        <v>1</v>
      </c>
      <c r="AL2528" s="36"/>
    </row>
    <row r="2529" spans="3:38" x14ac:dyDescent="0.2">
      <c r="C2529" s="291"/>
      <c r="D2529" s="251"/>
      <c r="E2529" s="140">
        <v>0</v>
      </c>
      <c r="F2529" s="156" t="s">
        <v>2130</v>
      </c>
      <c r="G2529" s="178">
        <f>VLOOKUP('LP Model'!F2529,DATA!$A$5:$C$3656,3,FALSE)</f>
        <v>660</v>
      </c>
      <c r="H2529" s="35">
        <v>1</v>
      </c>
      <c r="T2529" s="2">
        <v>1</v>
      </c>
      <c r="AL2529" s="36"/>
    </row>
    <row r="2530" spans="3:38" x14ac:dyDescent="0.2">
      <c r="C2530" s="291"/>
      <c r="D2530" s="251"/>
      <c r="E2530" s="140">
        <v>0</v>
      </c>
      <c r="F2530" s="156" t="s">
        <v>2131</v>
      </c>
      <c r="G2530" s="178">
        <f>VLOOKUP('LP Model'!F2530,DATA!$A$5:$C$3656,3,FALSE)</f>
        <v>380</v>
      </c>
      <c r="H2530" s="35">
        <v>1</v>
      </c>
      <c r="T2530" s="2">
        <v>1</v>
      </c>
      <c r="AL2530" s="36"/>
    </row>
    <row r="2531" spans="3:38" x14ac:dyDescent="0.2">
      <c r="C2531" s="291"/>
      <c r="D2531" s="251"/>
      <c r="E2531" s="140">
        <v>0</v>
      </c>
      <c r="F2531" s="156" t="s">
        <v>2132</v>
      </c>
      <c r="G2531" s="178">
        <f>VLOOKUP('LP Model'!F2531,DATA!$A$5:$C$3656,3,FALSE)</f>
        <v>400</v>
      </c>
      <c r="H2531" s="35">
        <v>1</v>
      </c>
      <c r="T2531" s="2">
        <v>1</v>
      </c>
      <c r="AL2531" s="36"/>
    </row>
    <row r="2532" spans="3:38" x14ac:dyDescent="0.2">
      <c r="C2532" s="291"/>
      <c r="D2532" s="251"/>
      <c r="E2532" s="140">
        <v>0</v>
      </c>
      <c r="F2532" s="156" t="s">
        <v>2133</v>
      </c>
      <c r="G2532" s="178">
        <f>VLOOKUP('LP Model'!F2532,DATA!$A$5:$C$3656,3,FALSE)</f>
        <v>440</v>
      </c>
      <c r="H2532" s="35">
        <v>1</v>
      </c>
      <c r="T2532" s="2">
        <v>1</v>
      </c>
      <c r="AL2532" s="36"/>
    </row>
    <row r="2533" spans="3:38" x14ac:dyDescent="0.2">
      <c r="C2533" s="291"/>
      <c r="D2533" s="251"/>
      <c r="E2533" s="140">
        <v>0</v>
      </c>
      <c r="F2533" s="156" t="s">
        <v>2134</v>
      </c>
      <c r="G2533" s="178">
        <f>VLOOKUP('LP Model'!F2533,DATA!$A$5:$C$3656,3,FALSE)</f>
        <v>470</v>
      </c>
      <c r="H2533" s="35">
        <v>1</v>
      </c>
      <c r="T2533" s="2">
        <v>1</v>
      </c>
      <c r="AL2533" s="36"/>
    </row>
    <row r="2534" spans="3:38" x14ac:dyDescent="0.2">
      <c r="C2534" s="291"/>
      <c r="D2534" s="251"/>
      <c r="E2534" s="140">
        <v>0</v>
      </c>
      <c r="F2534" s="156" t="s">
        <v>2135</v>
      </c>
      <c r="G2534" s="178">
        <f>VLOOKUP('LP Model'!F2534,DATA!$A$5:$C$3656,3,FALSE)</f>
        <v>500</v>
      </c>
      <c r="H2534" s="35">
        <v>1</v>
      </c>
      <c r="T2534" s="2">
        <v>1</v>
      </c>
      <c r="AL2534" s="36"/>
    </row>
    <row r="2535" spans="3:38" x14ac:dyDescent="0.2">
      <c r="C2535" s="291"/>
      <c r="D2535" s="251"/>
      <c r="E2535" s="140">
        <v>0</v>
      </c>
      <c r="F2535" s="156" t="s">
        <v>2136</v>
      </c>
      <c r="G2535" s="178">
        <f>VLOOKUP('LP Model'!F2535,DATA!$A$5:$C$3656,3,FALSE)</f>
        <v>650</v>
      </c>
      <c r="H2535" s="35">
        <v>1</v>
      </c>
      <c r="T2535" s="2">
        <v>1</v>
      </c>
      <c r="AL2535" s="36"/>
    </row>
    <row r="2536" spans="3:38" x14ac:dyDescent="0.2">
      <c r="C2536" s="291"/>
      <c r="D2536" s="251"/>
      <c r="E2536" s="140">
        <v>0</v>
      </c>
      <c r="F2536" s="156" t="s">
        <v>2137</v>
      </c>
      <c r="G2536" s="178">
        <f>VLOOKUP('LP Model'!F2536,DATA!$A$5:$C$3656,3,FALSE)</f>
        <v>440</v>
      </c>
      <c r="H2536" s="35">
        <v>1</v>
      </c>
      <c r="T2536" s="2">
        <v>1</v>
      </c>
      <c r="AL2536" s="36"/>
    </row>
    <row r="2537" spans="3:38" x14ac:dyDescent="0.2">
      <c r="C2537" s="291"/>
      <c r="D2537" s="251"/>
      <c r="E2537" s="140">
        <v>0</v>
      </c>
      <c r="F2537" s="156" t="s">
        <v>2138</v>
      </c>
      <c r="G2537" s="178">
        <f>VLOOKUP('LP Model'!F2537,DATA!$A$5:$C$3656,3,FALSE)</f>
        <v>470</v>
      </c>
      <c r="H2537" s="35">
        <v>1</v>
      </c>
      <c r="T2537" s="2">
        <v>1</v>
      </c>
      <c r="AL2537" s="36"/>
    </row>
    <row r="2538" spans="3:38" x14ac:dyDescent="0.2">
      <c r="C2538" s="291"/>
      <c r="D2538" s="251"/>
      <c r="E2538" s="140">
        <v>0</v>
      </c>
      <c r="F2538" s="156" t="s">
        <v>2139</v>
      </c>
      <c r="G2538" s="178">
        <f>VLOOKUP('LP Model'!F2538,DATA!$A$5:$C$3656,3,FALSE)</f>
        <v>500</v>
      </c>
      <c r="H2538" s="35">
        <v>1</v>
      </c>
      <c r="T2538" s="2">
        <v>1</v>
      </c>
      <c r="AL2538" s="36"/>
    </row>
    <row r="2539" spans="3:38" x14ac:dyDescent="0.2">
      <c r="C2539" s="291"/>
      <c r="D2539" s="251"/>
      <c r="E2539" s="140">
        <v>0</v>
      </c>
      <c r="F2539" s="156" t="s">
        <v>2140</v>
      </c>
      <c r="G2539" s="178">
        <f>VLOOKUP('LP Model'!F2539,DATA!$A$5:$C$3656,3,FALSE)</f>
        <v>800</v>
      </c>
      <c r="H2539" s="35">
        <v>1</v>
      </c>
      <c r="T2539" s="2">
        <v>1</v>
      </c>
      <c r="AL2539" s="36"/>
    </row>
    <row r="2540" spans="3:38" x14ac:dyDescent="0.2">
      <c r="C2540" s="291"/>
      <c r="D2540" s="251"/>
      <c r="E2540" s="140">
        <v>0</v>
      </c>
      <c r="F2540" s="156" t="s">
        <v>2141</v>
      </c>
      <c r="G2540" s="178">
        <f>VLOOKUP('LP Model'!F2540,DATA!$A$5:$C$3656,3,FALSE)</f>
        <v>570</v>
      </c>
      <c r="H2540" s="35">
        <v>1</v>
      </c>
      <c r="T2540" s="2">
        <v>1</v>
      </c>
      <c r="AL2540" s="36"/>
    </row>
    <row r="2541" spans="3:38" x14ac:dyDescent="0.2">
      <c r="C2541" s="291"/>
      <c r="D2541" s="251"/>
      <c r="E2541" s="140">
        <v>0</v>
      </c>
      <c r="F2541" s="156" t="s">
        <v>2142</v>
      </c>
      <c r="G2541" s="178">
        <f>VLOOKUP('LP Model'!F2541,DATA!$A$5:$C$3656,3,FALSE)</f>
        <v>620</v>
      </c>
      <c r="H2541" s="35">
        <v>1</v>
      </c>
      <c r="T2541" s="2">
        <v>1</v>
      </c>
      <c r="AL2541" s="36"/>
    </row>
    <row r="2542" spans="3:38" x14ac:dyDescent="0.2">
      <c r="C2542" s="291"/>
      <c r="D2542" s="251"/>
      <c r="E2542" s="140">
        <v>0</v>
      </c>
      <c r="F2542" s="156" t="s">
        <v>2143</v>
      </c>
      <c r="G2542" s="178">
        <f>VLOOKUP('LP Model'!F2542,DATA!$A$5:$C$3656,3,FALSE)</f>
        <v>580</v>
      </c>
      <c r="H2542" s="35">
        <v>1</v>
      </c>
      <c r="T2542" s="2">
        <v>1</v>
      </c>
      <c r="AL2542" s="36"/>
    </row>
    <row r="2543" spans="3:38" x14ac:dyDescent="0.2">
      <c r="C2543" s="291"/>
      <c r="D2543" s="251"/>
      <c r="E2543" s="140">
        <v>0</v>
      </c>
      <c r="F2543" s="156" t="s">
        <v>2144</v>
      </c>
      <c r="G2543" s="178">
        <f>VLOOKUP('LP Model'!F2543,DATA!$A$5:$C$3656,3,FALSE)</f>
        <v>630</v>
      </c>
      <c r="H2543" s="35">
        <v>1</v>
      </c>
      <c r="T2543" s="2">
        <v>1</v>
      </c>
      <c r="AL2543" s="36"/>
    </row>
    <row r="2544" spans="3:38" x14ac:dyDescent="0.2">
      <c r="C2544" s="291"/>
      <c r="D2544" s="251"/>
      <c r="E2544" s="140">
        <v>0</v>
      </c>
      <c r="F2544" s="156" t="s">
        <v>2145</v>
      </c>
      <c r="G2544" s="178">
        <f>VLOOKUP('LP Model'!F2544,DATA!$A$5:$C$3656,3,FALSE)</f>
        <v>580</v>
      </c>
      <c r="H2544" s="35">
        <v>1</v>
      </c>
      <c r="T2544" s="2">
        <v>1</v>
      </c>
      <c r="AL2544" s="36"/>
    </row>
    <row r="2545" spans="3:38" x14ac:dyDescent="0.2">
      <c r="C2545" s="291"/>
      <c r="D2545" s="251"/>
      <c r="E2545" s="140">
        <v>0</v>
      </c>
      <c r="F2545" s="156" t="s">
        <v>2146</v>
      </c>
      <c r="G2545" s="178">
        <f>VLOOKUP('LP Model'!F2545,DATA!$A$5:$C$3656,3,FALSE)</f>
        <v>630</v>
      </c>
      <c r="H2545" s="35">
        <v>1</v>
      </c>
      <c r="T2545" s="2">
        <v>1</v>
      </c>
      <c r="AL2545" s="36"/>
    </row>
    <row r="2546" spans="3:38" x14ac:dyDescent="0.2">
      <c r="C2546" s="291"/>
      <c r="D2546" s="251"/>
      <c r="E2546" s="140">
        <v>0</v>
      </c>
      <c r="F2546" s="156" t="s">
        <v>2147</v>
      </c>
      <c r="G2546" s="178">
        <f>VLOOKUP('LP Model'!F2546,DATA!$A$5:$C$3656,3,FALSE)</f>
        <v>570</v>
      </c>
      <c r="H2546" s="35">
        <v>1</v>
      </c>
      <c r="T2546" s="2">
        <v>1</v>
      </c>
      <c r="AL2546" s="36"/>
    </row>
    <row r="2547" spans="3:38" x14ac:dyDescent="0.2">
      <c r="C2547" s="291"/>
      <c r="D2547" s="251"/>
      <c r="E2547" s="140">
        <v>0</v>
      </c>
      <c r="F2547" s="156" t="s">
        <v>2148</v>
      </c>
      <c r="G2547" s="178">
        <f>VLOOKUP('LP Model'!F2547,DATA!$A$5:$C$3656,3,FALSE)</f>
        <v>600</v>
      </c>
      <c r="H2547" s="35">
        <v>1</v>
      </c>
      <c r="T2547" s="2">
        <v>1</v>
      </c>
      <c r="AL2547" s="36"/>
    </row>
    <row r="2548" spans="3:38" x14ac:dyDescent="0.2">
      <c r="C2548" s="291"/>
      <c r="D2548" s="251"/>
      <c r="E2548" s="140">
        <v>0</v>
      </c>
      <c r="F2548" s="156" t="s">
        <v>2149</v>
      </c>
      <c r="G2548" s="178">
        <f>VLOOKUP('LP Model'!F2548,DATA!$A$5:$C$3656,3,FALSE)</f>
        <v>650</v>
      </c>
      <c r="H2548" s="35">
        <v>1</v>
      </c>
      <c r="T2548" s="2">
        <v>1</v>
      </c>
      <c r="AL2548" s="36"/>
    </row>
    <row r="2549" spans="3:38" x14ac:dyDescent="0.2">
      <c r="C2549" s="291"/>
      <c r="D2549" s="251"/>
      <c r="E2549" s="140">
        <v>0</v>
      </c>
      <c r="F2549" s="156" t="s">
        <v>2150</v>
      </c>
      <c r="G2549" s="178">
        <f>VLOOKUP('LP Model'!F2549,DATA!$A$5:$C$3656,3,FALSE)</f>
        <v>650</v>
      </c>
      <c r="H2549" s="35">
        <v>1</v>
      </c>
      <c r="T2549" s="2">
        <v>1</v>
      </c>
      <c r="AL2549" s="36"/>
    </row>
    <row r="2550" spans="3:38" x14ac:dyDescent="0.2">
      <c r="C2550" s="291"/>
      <c r="D2550" s="251"/>
      <c r="E2550" s="140">
        <v>0</v>
      </c>
      <c r="F2550" s="156" t="s">
        <v>2151</v>
      </c>
      <c r="G2550" s="178">
        <f>VLOOKUP('LP Model'!F2550,DATA!$A$5:$C$3656,3,FALSE)</f>
        <v>650</v>
      </c>
      <c r="H2550" s="35">
        <v>1</v>
      </c>
      <c r="T2550" s="2">
        <v>1</v>
      </c>
      <c r="AL2550" s="36"/>
    </row>
    <row r="2551" spans="3:38" x14ac:dyDescent="0.2">
      <c r="C2551" s="291"/>
      <c r="D2551" s="251"/>
      <c r="E2551" s="140">
        <v>0</v>
      </c>
      <c r="F2551" s="156" t="s">
        <v>2152</v>
      </c>
      <c r="G2551" s="178">
        <f>VLOOKUP('LP Model'!F2551,DATA!$A$5:$C$3656,3,FALSE)</f>
        <v>650</v>
      </c>
      <c r="H2551" s="35">
        <v>1</v>
      </c>
      <c r="T2551" s="2">
        <v>1</v>
      </c>
      <c r="AL2551" s="36"/>
    </row>
    <row r="2552" spans="3:38" x14ac:dyDescent="0.2">
      <c r="C2552" s="291"/>
      <c r="D2552" s="251"/>
      <c r="E2552" s="140">
        <v>0</v>
      </c>
      <c r="F2552" s="156" t="s">
        <v>2153</v>
      </c>
      <c r="G2552" s="178">
        <f>VLOOKUP('LP Model'!F2552,DATA!$A$5:$C$3656,3,FALSE)</f>
        <v>650</v>
      </c>
      <c r="H2552" s="35">
        <v>1</v>
      </c>
      <c r="T2552" s="2">
        <v>1</v>
      </c>
      <c r="AL2552" s="36"/>
    </row>
    <row r="2553" spans="3:38" x14ac:dyDescent="0.2">
      <c r="C2553" s="291"/>
      <c r="D2553" s="251"/>
      <c r="E2553" s="140">
        <v>0</v>
      </c>
      <c r="F2553" s="156" t="s">
        <v>2154</v>
      </c>
      <c r="G2553" s="178">
        <f>VLOOKUP('LP Model'!F2553,DATA!$A$5:$C$3656,3,FALSE)</f>
        <v>750</v>
      </c>
      <c r="H2553" s="35">
        <v>1</v>
      </c>
      <c r="T2553" s="2">
        <v>1</v>
      </c>
      <c r="AL2553" s="36"/>
    </row>
    <row r="2554" spans="3:38" x14ac:dyDescent="0.2">
      <c r="C2554" s="291"/>
      <c r="D2554" s="251"/>
      <c r="E2554" s="140">
        <v>0</v>
      </c>
      <c r="F2554" s="156" t="s">
        <v>2155</v>
      </c>
      <c r="G2554" s="178">
        <f>VLOOKUP('LP Model'!F2554,DATA!$A$5:$C$3656,3,FALSE)</f>
        <v>750</v>
      </c>
      <c r="H2554" s="35">
        <v>1</v>
      </c>
      <c r="T2554" s="2">
        <v>1</v>
      </c>
      <c r="AL2554" s="36"/>
    </row>
    <row r="2555" spans="3:38" x14ac:dyDescent="0.2">
      <c r="C2555" s="291"/>
      <c r="D2555" s="251"/>
      <c r="E2555" s="140">
        <v>0</v>
      </c>
      <c r="F2555" s="156" t="s">
        <v>2156</v>
      </c>
      <c r="G2555" s="178">
        <f>VLOOKUP('LP Model'!F2555,DATA!$A$5:$C$3656,3,FALSE)</f>
        <v>750</v>
      </c>
      <c r="H2555" s="35">
        <v>1</v>
      </c>
      <c r="T2555" s="2">
        <v>1</v>
      </c>
      <c r="AL2555" s="36"/>
    </row>
    <row r="2556" spans="3:38" x14ac:dyDescent="0.2">
      <c r="C2556" s="291"/>
      <c r="D2556" s="251"/>
      <c r="E2556" s="140">
        <v>0</v>
      </c>
      <c r="F2556" s="156" t="s">
        <v>2157</v>
      </c>
      <c r="G2556" s="178">
        <f>VLOOKUP('LP Model'!F2556,DATA!$A$5:$C$3656,3,FALSE)</f>
        <v>750</v>
      </c>
      <c r="H2556" s="35">
        <v>1</v>
      </c>
      <c r="T2556" s="2">
        <v>1</v>
      </c>
      <c r="AL2556" s="36"/>
    </row>
    <row r="2557" spans="3:38" x14ac:dyDescent="0.2">
      <c r="C2557" s="291"/>
      <c r="D2557" s="251"/>
      <c r="E2557" s="140">
        <v>0</v>
      </c>
      <c r="F2557" s="156" t="s">
        <v>2158</v>
      </c>
      <c r="G2557" s="178">
        <f>VLOOKUP('LP Model'!F2557,DATA!$A$5:$C$3656,3,FALSE)</f>
        <v>750</v>
      </c>
      <c r="H2557" s="35">
        <v>1</v>
      </c>
      <c r="T2557" s="2">
        <v>1</v>
      </c>
      <c r="AL2557" s="36"/>
    </row>
    <row r="2558" spans="3:38" x14ac:dyDescent="0.2">
      <c r="C2558" s="291"/>
      <c r="D2558" s="251"/>
      <c r="E2558" s="140">
        <v>0</v>
      </c>
      <c r="F2558" s="156" t="s">
        <v>2159</v>
      </c>
      <c r="G2558" s="178">
        <f>VLOOKUP('LP Model'!F2558,DATA!$A$5:$C$3656,3,FALSE)</f>
        <v>660</v>
      </c>
      <c r="H2558" s="35">
        <v>1</v>
      </c>
      <c r="T2558" s="2">
        <v>1</v>
      </c>
      <c r="AL2558" s="36"/>
    </row>
    <row r="2559" spans="3:38" x14ac:dyDescent="0.2">
      <c r="C2559" s="291"/>
      <c r="D2559" s="251"/>
      <c r="E2559" s="140">
        <v>0</v>
      </c>
      <c r="F2559" s="156" t="s">
        <v>2160</v>
      </c>
      <c r="G2559" s="178">
        <f>VLOOKUP('LP Model'!F2559,DATA!$A$5:$C$3656,3,FALSE)</f>
        <v>750</v>
      </c>
      <c r="H2559" s="35">
        <v>1</v>
      </c>
      <c r="T2559" s="2">
        <v>1</v>
      </c>
      <c r="AL2559" s="36"/>
    </row>
    <row r="2560" spans="3:38" x14ac:dyDescent="0.2">
      <c r="C2560" s="291"/>
      <c r="D2560" s="251"/>
      <c r="E2560" s="140">
        <v>0</v>
      </c>
      <c r="F2560" s="156" t="s">
        <v>2161</v>
      </c>
      <c r="G2560" s="178">
        <f>VLOOKUP('LP Model'!F2560,DATA!$A$5:$C$3656,3,FALSE)</f>
        <v>750</v>
      </c>
      <c r="H2560" s="35">
        <v>1</v>
      </c>
      <c r="T2560" s="2">
        <v>1</v>
      </c>
      <c r="AL2560" s="36"/>
    </row>
    <row r="2561" spans="3:38" x14ac:dyDescent="0.2">
      <c r="C2561" s="291"/>
      <c r="D2561" s="251"/>
      <c r="E2561" s="140">
        <v>0</v>
      </c>
      <c r="F2561" s="156" t="s">
        <v>2162</v>
      </c>
      <c r="G2561" s="178">
        <f>VLOOKUP('LP Model'!F2561,DATA!$A$5:$C$3656,3,FALSE)</f>
        <v>750</v>
      </c>
      <c r="H2561" s="35">
        <v>1</v>
      </c>
      <c r="T2561" s="2">
        <v>1</v>
      </c>
      <c r="AL2561" s="36"/>
    </row>
    <row r="2562" spans="3:38" x14ac:dyDescent="0.2">
      <c r="C2562" s="291"/>
      <c r="D2562" s="251"/>
      <c r="E2562" s="140">
        <v>0</v>
      </c>
      <c r="F2562" s="156" t="s">
        <v>2163</v>
      </c>
      <c r="G2562" s="178">
        <f>VLOOKUP('LP Model'!F2562,DATA!$A$5:$C$3656,3,FALSE)</f>
        <v>800</v>
      </c>
      <c r="H2562" s="35">
        <v>1</v>
      </c>
      <c r="T2562" s="2">
        <v>1</v>
      </c>
      <c r="AL2562" s="36"/>
    </row>
    <row r="2563" spans="3:38" x14ac:dyDescent="0.2">
      <c r="C2563" s="291"/>
      <c r="D2563" s="251"/>
      <c r="E2563" s="140">
        <v>0</v>
      </c>
      <c r="F2563" s="156" t="s">
        <v>2164</v>
      </c>
      <c r="G2563" s="178">
        <f>VLOOKUP('LP Model'!F2563,DATA!$A$5:$C$3656,3,FALSE)</f>
        <v>830</v>
      </c>
      <c r="H2563" s="35">
        <v>1</v>
      </c>
      <c r="T2563" s="2">
        <v>1</v>
      </c>
      <c r="AL2563" s="36"/>
    </row>
    <row r="2564" spans="3:38" x14ac:dyDescent="0.2">
      <c r="C2564" s="291"/>
      <c r="D2564" s="251"/>
      <c r="E2564" s="140">
        <v>0</v>
      </c>
      <c r="F2564" s="156" t="s">
        <v>2165</v>
      </c>
      <c r="G2564" s="178">
        <f>VLOOKUP('LP Model'!F2564,DATA!$A$5:$C$3656,3,FALSE)</f>
        <v>580</v>
      </c>
      <c r="H2564" s="35">
        <v>1</v>
      </c>
      <c r="T2564" s="2">
        <v>1</v>
      </c>
      <c r="AL2564" s="36"/>
    </row>
    <row r="2565" spans="3:38" x14ac:dyDescent="0.2">
      <c r="C2565" s="291"/>
      <c r="D2565" s="251"/>
      <c r="E2565" s="140">
        <v>0</v>
      </c>
      <c r="F2565" s="156" t="s">
        <v>2166</v>
      </c>
      <c r="G2565" s="178">
        <f>VLOOKUP('LP Model'!F2565,DATA!$A$5:$C$3656,3,FALSE)</f>
        <v>530</v>
      </c>
      <c r="H2565" s="35">
        <v>1</v>
      </c>
      <c r="T2565" s="2">
        <v>1</v>
      </c>
      <c r="AL2565" s="36"/>
    </row>
    <row r="2566" spans="3:38" x14ac:dyDescent="0.2">
      <c r="C2566" s="291"/>
      <c r="D2566" s="251"/>
      <c r="E2566" s="140">
        <v>0</v>
      </c>
      <c r="F2566" s="156" t="s">
        <v>2167</v>
      </c>
      <c r="G2566" s="178">
        <f>VLOOKUP('LP Model'!F2566,DATA!$A$5:$C$3656,3,FALSE)</f>
        <v>560</v>
      </c>
      <c r="H2566" s="35">
        <v>1</v>
      </c>
      <c r="T2566" s="2">
        <v>1</v>
      </c>
      <c r="AL2566" s="36"/>
    </row>
    <row r="2567" spans="3:38" x14ac:dyDescent="0.2">
      <c r="C2567" s="291"/>
      <c r="D2567" s="251"/>
      <c r="E2567" s="140">
        <v>0</v>
      </c>
      <c r="F2567" s="156" t="s">
        <v>2168</v>
      </c>
      <c r="G2567" s="178">
        <f>VLOOKUP('LP Model'!F2567,DATA!$A$5:$C$3656,3,FALSE)</f>
        <v>610</v>
      </c>
      <c r="H2567" s="35">
        <v>1</v>
      </c>
      <c r="T2567" s="2">
        <v>1</v>
      </c>
      <c r="AL2567" s="36"/>
    </row>
    <row r="2568" spans="3:38" x14ac:dyDescent="0.2">
      <c r="C2568" s="291"/>
      <c r="D2568" s="251"/>
      <c r="E2568" s="140">
        <v>0</v>
      </c>
      <c r="F2568" s="156" t="s">
        <v>2169</v>
      </c>
      <c r="G2568" s="178">
        <f>VLOOKUP('LP Model'!F2568,DATA!$A$5:$C$3656,3,FALSE)</f>
        <v>610</v>
      </c>
      <c r="H2568" s="35">
        <v>1</v>
      </c>
      <c r="T2568" s="2">
        <v>1</v>
      </c>
      <c r="AL2568" s="36"/>
    </row>
    <row r="2569" spans="3:38" x14ac:dyDescent="0.2">
      <c r="C2569" s="291"/>
      <c r="D2569" s="251"/>
      <c r="E2569" s="140">
        <v>0</v>
      </c>
      <c r="F2569" s="156" t="s">
        <v>2170</v>
      </c>
      <c r="G2569" s="178">
        <f>VLOOKUP('LP Model'!F2569,DATA!$A$5:$C$3656,3,FALSE)</f>
        <v>660</v>
      </c>
      <c r="H2569" s="35">
        <v>1</v>
      </c>
      <c r="T2569" s="2">
        <v>1</v>
      </c>
      <c r="AL2569" s="36"/>
    </row>
    <row r="2570" spans="3:38" x14ac:dyDescent="0.2">
      <c r="C2570" s="291"/>
      <c r="D2570" s="251"/>
      <c r="E2570" s="140">
        <v>0</v>
      </c>
      <c r="F2570" s="156" t="s">
        <v>2171</v>
      </c>
      <c r="G2570" s="178">
        <f>VLOOKUP('LP Model'!F2570,DATA!$A$5:$C$3656,3,FALSE)</f>
        <v>630</v>
      </c>
      <c r="H2570" s="35">
        <v>1</v>
      </c>
      <c r="T2570" s="2">
        <v>1</v>
      </c>
      <c r="AL2570" s="36"/>
    </row>
    <row r="2571" spans="3:38" x14ac:dyDescent="0.2">
      <c r="C2571" s="291"/>
      <c r="D2571" s="251"/>
      <c r="E2571" s="140">
        <v>0</v>
      </c>
      <c r="F2571" s="156" t="s">
        <v>2172</v>
      </c>
      <c r="G2571" s="178">
        <f>VLOOKUP('LP Model'!F2571,DATA!$A$5:$C$3656,3,FALSE)</f>
        <v>680</v>
      </c>
      <c r="H2571" s="35">
        <v>1</v>
      </c>
      <c r="T2571" s="2">
        <v>1</v>
      </c>
      <c r="AL2571" s="36"/>
    </row>
    <row r="2572" spans="3:38" x14ac:dyDescent="0.2">
      <c r="C2572" s="291"/>
      <c r="D2572" s="251"/>
      <c r="E2572" s="140">
        <v>0</v>
      </c>
      <c r="F2572" s="156" t="s">
        <v>2173</v>
      </c>
      <c r="G2572" s="178">
        <f>VLOOKUP('LP Model'!F2572,DATA!$A$5:$C$3656,3,FALSE)</f>
        <v>410</v>
      </c>
      <c r="H2572" s="35">
        <v>1</v>
      </c>
      <c r="T2572" s="2">
        <v>1</v>
      </c>
      <c r="AL2572" s="36"/>
    </row>
    <row r="2573" spans="3:38" x14ac:dyDescent="0.2">
      <c r="C2573" s="291"/>
      <c r="D2573" s="251"/>
      <c r="E2573" s="140">
        <v>0</v>
      </c>
      <c r="F2573" s="156" t="s">
        <v>2174</v>
      </c>
      <c r="G2573" s="178">
        <f>VLOOKUP('LP Model'!F2573,DATA!$A$5:$C$3656,3,FALSE)</f>
        <v>370</v>
      </c>
      <c r="H2573" s="35">
        <v>1</v>
      </c>
      <c r="T2573" s="2">
        <v>1</v>
      </c>
      <c r="AL2573" s="36"/>
    </row>
    <row r="2574" spans="3:38" x14ac:dyDescent="0.2">
      <c r="C2574" s="291"/>
      <c r="D2574" s="251"/>
      <c r="E2574" s="140">
        <v>0</v>
      </c>
      <c r="F2574" s="156" t="s">
        <v>2175</v>
      </c>
      <c r="G2574" s="178">
        <f>VLOOKUP('LP Model'!F2574,DATA!$A$5:$C$3656,3,FALSE)</f>
        <v>360</v>
      </c>
      <c r="H2574" s="35">
        <v>1</v>
      </c>
      <c r="T2574" s="2">
        <v>1</v>
      </c>
      <c r="AL2574" s="36"/>
    </row>
    <row r="2575" spans="3:38" x14ac:dyDescent="0.2">
      <c r="C2575" s="291"/>
      <c r="D2575" s="251"/>
      <c r="E2575" s="140">
        <v>0</v>
      </c>
      <c r="F2575" s="156" t="s">
        <v>2176</v>
      </c>
      <c r="G2575" s="178">
        <f>VLOOKUP('LP Model'!F2575,DATA!$A$5:$C$3656,3,FALSE)</f>
        <v>510</v>
      </c>
      <c r="H2575" s="35">
        <v>1</v>
      </c>
      <c r="T2575" s="2">
        <v>1</v>
      </c>
      <c r="AL2575" s="36"/>
    </row>
    <row r="2576" spans="3:38" x14ac:dyDescent="0.2">
      <c r="C2576" s="291"/>
      <c r="D2576" s="251"/>
      <c r="E2576" s="140">
        <v>0</v>
      </c>
      <c r="F2576" s="156" t="s">
        <v>2177</v>
      </c>
      <c r="G2576" s="178">
        <f>VLOOKUP('LP Model'!F2576,DATA!$A$5:$C$3656,3,FALSE)</f>
        <v>610</v>
      </c>
      <c r="H2576" s="35">
        <v>1</v>
      </c>
      <c r="T2576" s="2">
        <v>1</v>
      </c>
      <c r="AL2576" s="36"/>
    </row>
    <row r="2577" spans="3:38" x14ac:dyDescent="0.2">
      <c r="C2577" s="291"/>
      <c r="D2577" s="251"/>
      <c r="E2577" s="140">
        <v>0</v>
      </c>
      <c r="F2577" s="156" t="s">
        <v>2178</v>
      </c>
      <c r="G2577" s="178">
        <f>VLOOKUP('LP Model'!F2577,DATA!$A$5:$C$3656,3,FALSE)</f>
        <v>660</v>
      </c>
      <c r="H2577" s="35">
        <v>1</v>
      </c>
      <c r="T2577" s="2">
        <v>1</v>
      </c>
      <c r="AL2577" s="36"/>
    </row>
    <row r="2578" spans="3:38" x14ac:dyDescent="0.2">
      <c r="C2578" s="291"/>
      <c r="D2578" s="251"/>
      <c r="E2578" s="140">
        <v>0</v>
      </c>
      <c r="F2578" s="156" t="s">
        <v>2179</v>
      </c>
      <c r="G2578" s="178">
        <f>VLOOKUP('LP Model'!F2578,DATA!$A$5:$C$3656,3,FALSE)</f>
        <v>380</v>
      </c>
      <c r="H2578" s="35">
        <v>1</v>
      </c>
      <c r="T2578" s="2">
        <v>1</v>
      </c>
      <c r="AL2578" s="36"/>
    </row>
    <row r="2579" spans="3:38" x14ac:dyDescent="0.2">
      <c r="C2579" s="291"/>
      <c r="D2579" s="251"/>
      <c r="E2579" s="140">
        <v>0</v>
      </c>
      <c r="F2579" s="156" t="s">
        <v>2180</v>
      </c>
      <c r="G2579" s="178">
        <f>VLOOKUP('LP Model'!F2579,DATA!$A$5:$C$3656,3,FALSE)</f>
        <v>400</v>
      </c>
      <c r="H2579" s="35">
        <v>1</v>
      </c>
      <c r="T2579" s="2">
        <v>1</v>
      </c>
      <c r="AL2579" s="36"/>
    </row>
    <row r="2580" spans="3:38" x14ac:dyDescent="0.2">
      <c r="C2580" s="291"/>
      <c r="D2580" s="251"/>
      <c r="E2580" s="140">
        <v>0</v>
      </c>
      <c r="F2580" s="156" t="s">
        <v>2181</v>
      </c>
      <c r="G2580" s="178">
        <f>VLOOKUP('LP Model'!F2580,DATA!$A$5:$C$3656,3,FALSE)</f>
        <v>440</v>
      </c>
      <c r="H2580" s="35">
        <v>1</v>
      </c>
      <c r="T2580" s="2">
        <v>1</v>
      </c>
      <c r="AL2580" s="36"/>
    </row>
    <row r="2581" spans="3:38" x14ac:dyDescent="0.2">
      <c r="C2581" s="291"/>
      <c r="D2581" s="251"/>
      <c r="E2581" s="140">
        <v>0</v>
      </c>
      <c r="F2581" s="156" t="s">
        <v>2182</v>
      </c>
      <c r="G2581" s="178">
        <f>VLOOKUP('LP Model'!F2581,DATA!$A$5:$C$3656,3,FALSE)</f>
        <v>470</v>
      </c>
      <c r="H2581" s="35">
        <v>1</v>
      </c>
      <c r="T2581" s="2">
        <v>1</v>
      </c>
      <c r="AL2581" s="36"/>
    </row>
    <row r="2582" spans="3:38" x14ac:dyDescent="0.2">
      <c r="C2582" s="291"/>
      <c r="D2582" s="251"/>
      <c r="E2582" s="140">
        <v>0</v>
      </c>
      <c r="F2582" s="156" t="s">
        <v>2183</v>
      </c>
      <c r="G2582" s="178">
        <f>VLOOKUP('LP Model'!F2582,DATA!$A$5:$C$3656,3,FALSE)</f>
        <v>500</v>
      </c>
      <c r="H2582" s="35">
        <v>1</v>
      </c>
      <c r="T2582" s="2">
        <v>1</v>
      </c>
      <c r="AL2582" s="36"/>
    </row>
    <row r="2583" spans="3:38" x14ac:dyDescent="0.2">
      <c r="C2583" s="291"/>
      <c r="D2583" s="251"/>
      <c r="E2583" s="140">
        <v>0</v>
      </c>
      <c r="F2583" s="156" t="s">
        <v>2184</v>
      </c>
      <c r="G2583" s="178">
        <f>VLOOKUP('LP Model'!F2583,DATA!$A$5:$C$3656,3,FALSE)</f>
        <v>650</v>
      </c>
      <c r="H2583" s="35">
        <v>1</v>
      </c>
      <c r="T2583" s="2">
        <v>1</v>
      </c>
      <c r="AL2583" s="36"/>
    </row>
    <row r="2584" spans="3:38" x14ac:dyDescent="0.2">
      <c r="C2584" s="291"/>
      <c r="D2584" s="251"/>
      <c r="E2584" s="140">
        <v>0</v>
      </c>
      <c r="F2584" s="156" t="s">
        <v>2185</v>
      </c>
      <c r="G2584" s="178">
        <f>VLOOKUP('LP Model'!F2584,DATA!$A$5:$C$3656,3,FALSE)</f>
        <v>440</v>
      </c>
      <c r="H2584" s="35">
        <v>1</v>
      </c>
      <c r="T2584" s="2">
        <v>1</v>
      </c>
      <c r="AL2584" s="36"/>
    </row>
    <row r="2585" spans="3:38" x14ac:dyDescent="0.2">
      <c r="C2585" s="291"/>
      <c r="D2585" s="251"/>
      <c r="E2585" s="140">
        <v>0</v>
      </c>
      <c r="F2585" s="156" t="s">
        <v>2186</v>
      </c>
      <c r="G2585" s="178">
        <f>VLOOKUP('LP Model'!F2585,DATA!$A$5:$C$3656,3,FALSE)</f>
        <v>470</v>
      </c>
      <c r="H2585" s="35">
        <v>1</v>
      </c>
      <c r="T2585" s="2">
        <v>1</v>
      </c>
      <c r="AL2585" s="36"/>
    </row>
    <row r="2586" spans="3:38" x14ac:dyDescent="0.2">
      <c r="C2586" s="291"/>
      <c r="D2586" s="251"/>
      <c r="E2586" s="140">
        <v>0</v>
      </c>
      <c r="F2586" s="156" t="s">
        <v>2187</v>
      </c>
      <c r="G2586" s="178">
        <f>VLOOKUP('LP Model'!F2586,DATA!$A$5:$C$3656,3,FALSE)</f>
        <v>500</v>
      </c>
      <c r="H2586" s="35">
        <v>1</v>
      </c>
      <c r="T2586" s="2">
        <v>1</v>
      </c>
      <c r="AL2586" s="36"/>
    </row>
    <row r="2587" spans="3:38" x14ac:dyDescent="0.2">
      <c r="C2587" s="291"/>
      <c r="D2587" s="251"/>
      <c r="E2587" s="140">
        <v>0</v>
      </c>
      <c r="F2587" s="156" t="s">
        <v>2188</v>
      </c>
      <c r="G2587" s="178">
        <f>VLOOKUP('LP Model'!F2587,DATA!$A$5:$C$3656,3,FALSE)</f>
        <v>800</v>
      </c>
      <c r="H2587" s="35">
        <v>1</v>
      </c>
      <c r="T2587" s="2">
        <v>1</v>
      </c>
      <c r="AL2587" s="36"/>
    </row>
    <row r="2588" spans="3:38" x14ac:dyDescent="0.2">
      <c r="C2588" s="291"/>
      <c r="D2588" s="251"/>
      <c r="E2588" s="140">
        <v>0</v>
      </c>
      <c r="F2588" s="156" t="s">
        <v>2189</v>
      </c>
      <c r="G2588" s="178">
        <f>VLOOKUP('LP Model'!F2588,DATA!$A$5:$C$3656,3,FALSE)</f>
        <v>570</v>
      </c>
      <c r="H2588" s="35">
        <v>1</v>
      </c>
      <c r="T2588" s="2">
        <v>1</v>
      </c>
      <c r="AL2588" s="36"/>
    </row>
    <row r="2589" spans="3:38" x14ac:dyDescent="0.2">
      <c r="C2589" s="291"/>
      <c r="D2589" s="251"/>
      <c r="E2589" s="140">
        <v>0</v>
      </c>
      <c r="F2589" s="156" t="s">
        <v>2190</v>
      </c>
      <c r="G2589" s="178">
        <f>VLOOKUP('LP Model'!F2589,DATA!$A$5:$C$3656,3,FALSE)</f>
        <v>620</v>
      </c>
      <c r="H2589" s="35">
        <v>1</v>
      </c>
      <c r="T2589" s="2">
        <v>1</v>
      </c>
      <c r="AL2589" s="36"/>
    </row>
    <row r="2590" spans="3:38" x14ac:dyDescent="0.2">
      <c r="C2590" s="291"/>
      <c r="D2590" s="251"/>
      <c r="E2590" s="140">
        <v>0</v>
      </c>
      <c r="F2590" s="156" t="s">
        <v>2191</v>
      </c>
      <c r="G2590" s="178">
        <f>VLOOKUP('LP Model'!F2590,DATA!$A$5:$C$3656,3,FALSE)</f>
        <v>580</v>
      </c>
      <c r="H2590" s="35">
        <v>1</v>
      </c>
      <c r="T2590" s="2">
        <v>1</v>
      </c>
      <c r="AL2590" s="36"/>
    </row>
    <row r="2591" spans="3:38" x14ac:dyDescent="0.2">
      <c r="C2591" s="291"/>
      <c r="D2591" s="251"/>
      <c r="E2591" s="140">
        <v>0</v>
      </c>
      <c r="F2591" s="156" t="s">
        <v>2192</v>
      </c>
      <c r="G2591" s="178">
        <f>VLOOKUP('LP Model'!F2591,DATA!$A$5:$C$3656,3,FALSE)</f>
        <v>630</v>
      </c>
      <c r="H2591" s="35">
        <v>1</v>
      </c>
      <c r="T2591" s="2">
        <v>1</v>
      </c>
      <c r="AL2591" s="36"/>
    </row>
    <row r="2592" spans="3:38" x14ac:dyDescent="0.2">
      <c r="C2592" s="291"/>
      <c r="D2592" s="251"/>
      <c r="E2592" s="140">
        <v>0</v>
      </c>
      <c r="F2592" s="156" t="s">
        <v>2193</v>
      </c>
      <c r="G2592" s="178">
        <f>VLOOKUP('LP Model'!F2592,DATA!$A$5:$C$3656,3,FALSE)</f>
        <v>580</v>
      </c>
      <c r="H2592" s="35">
        <v>1</v>
      </c>
      <c r="T2592" s="2">
        <v>1</v>
      </c>
      <c r="AL2592" s="36"/>
    </row>
    <row r="2593" spans="3:38" x14ac:dyDescent="0.2">
      <c r="C2593" s="291"/>
      <c r="D2593" s="251"/>
      <c r="E2593" s="140">
        <v>0</v>
      </c>
      <c r="F2593" s="156" t="s">
        <v>2194</v>
      </c>
      <c r="G2593" s="178">
        <f>VLOOKUP('LP Model'!F2593,DATA!$A$5:$C$3656,3,FALSE)</f>
        <v>630</v>
      </c>
      <c r="H2593" s="35">
        <v>1</v>
      </c>
      <c r="T2593" s="2">
        <v>1</v>
      </c>
      <c r="AL2593" s="36"/>
    </row>
    <row r="2594" spans="3:38" x14ac:dyDescent="0.2">
      <c r="C2594" s="291"/>
      <c r="D2594" s="251"/>
      <c r="E2594" s="140">
        <v>0</v>
      </c>
      <c r="F2594" s="156" t="s">
        <v>2195</v>
      </c>
      <c r="G2594" s="178">
        <f>VLOOKUP('LP Model'!F2594,DATA!$A$5:$C$3656,3,FALSE)</f>
        <v>570</v>
      </c>
      <c r="H2594" s="35">
        <v>1</v>
      </c>
      <c r="T2594" s="2">
        <v>1</v>
      </c>
      <c r="AL2594" s="36"/>
    </row>
    <row r="2595" spans="3:38" x14ac:dyDescent="0.2">
      <c r="C2595" s="291"/>
      <c r="D2595" s="251"/>
      <c r="E2595" s="140">
        <v>0</v>
      </c>
      <c r="F2595" s="156" t="s">
        <v>2196</v>
      </c>
      <c r="G2595" s="178">
        <f>VLOOKUP('LP Model'!F2595,DATA!$A$5:$C$3656,3,FALSE)</f>
        <v>600</v>
      </c>
      <c r="H2595" s="35">
        <v>1</v>
      </c>
      <c r="T2595" s="2">
        <v>1</v>
      </c>
      <c r="AL2595" s="36"/>
    </row>
    <row r="2596" spans="3:38" x14ac:dyDescent="0.2">
      <c r="C2596" s="291"/>
      <c r="D2596" s="251"/>
      <c r="E2596" s="140">
        <v>0</v>
      </c>
      <c r="F2596" s="156" t="s">
        <v>2197</v>
      </c>
      <c r="G2596" s="178">
        <f>VLOOKUP('LP Model'!F2596,DATA!$A$5:$C$3656,3,FALSE)</f>
        <v>430</v>
      </c>
      <c r="H2596" s="35">
        <v>1</v>
      </c>
      <c r="T2596" s="2">
        <v>1</v>
      </c>
      <c r="AL2596" s="36"/>
    </row>
    <row r="2597" spans="3:38" x14ac:dyDescent="0.2">
      <c r="C2597" s="291"/>
      <c r="D2597" s="251"/>
      <c r="E2597" s="140">
        <v>0</v>
      </c>
      <c r="F2597" s="156" t="s">
        <v>2198</v>
      </c>
      <c r="G2597" s="178">
        <f>VLOOKUP('LP Model'!F2597,DATA!$A$5:$C$3656,3,FALSE)</f>
        <v>650</v>
      </c>
      <c r="H2597" s="35">
        <v>1</v>
      </c>
      <c r="T2597" s="2">
        <v>1</v>
      </c>
      <c r="AL2597" s="36"/>
    </row>
    <row r="2598" spans="3:38" x14ac:dyDescent="0.2">
      <c r="C2598" s="291"/>
      <c r="D2598" s="251"/>
      <c r="E2598" s="140">
        <v>0</v>
      </c>
      <c r="F2598" s="156" t="s">
        <v>2199</v>
      </c>
      <c r="G2598" s="178">
        <f>VLOOKUP('LP Model'!F2598,DATA!$A$5:$C$3656,3,FALSE)</f>
        <v>650</v>
      </c>
      <c r="H2598" s="35">
        <v>1</v>
      </c>
      <c r="T2598" s="2">
        <v>1</v>
      </c>
      <c r="AL2598" s="36"/>
    </row>
    <row r="2599" spans="3:38" x14ac:dyDescent="0.2">
      <c r="C2599" s="291"/>
      <c r="D2599" s="251"/>
      <c r="E2599" s="140">
        <v>0</v>
      </c>
      <c r="F2599" s="156" t="s">
        <v>2200</v>
      </c>
      <c r="G2599" s="178">
        <f>VLOOKUP('LP Model'!F2599,DATA!$A$5:$C$3656,3,FALSE)</f>
        <v>650</v>
      </c>
      <c r="H2599" s="35">
        <v>1</v>
      </c>
      <c r="T2599" s="2">
        <v>1</v>
      </c>
      <c r="AL2599" s="36"/>
    </row>
    <row r="2600" spans="3:38" x14ac:dyDescent="0.2">
      <c r="C2600" s="291"/>
      <c r="D2600" s="251"/>
      <c r="E2600" s="140">
        <v>0</v>
      </c>
      <c r="F2600" s="156" t="s">
        <v>2201</v>
      </c>
      <c r="G2600" s="178">
        <f>VLOOKUP('LP Model'!F2600,DATA!$A$5:$C$3656,3,FALSE)</f>
        <v>650</v>
      </c>
      <c r="H2600" s="35">
        <v>1</v>
      </c>
      <c r="T2600" s="2">
        <v>1</v>
      </c>
      <c r="AL2600" s="36"/>
    </row>
    <row r="2601" spans="3:38" x14ac:dyDescent="0.2">
      <c r="C2601" s="291"/>
      <c r="D2601" s="251"/>
      <c r="E2601" s="140">
        <v>0</v>
      </c>
      <c r="F2601" s="156" t="s">
        <v>2202</v>
      </c>
      <c r="G2601" s="178">
        <f>VLOOKUP('LP Model'!F2601,DATA!$A$5:$C$3656,3,FALSE)</f>
        <v>750</v>
      </c>
      <c r="H2601" s="35">
        <v>1</v>
      </c>
      <c r="T2601" s="2">
        <v>1</v>
      </c>
      <c r="AL2601" s="36"/>
    </row>
    <row r="2602" spans="3:38" x14ac:dyDescent="0.2">
      <c r="C2602" s="291"/>
      <c r="D2602" s="251"/>
      <c r="E2602" s="140">
        <v>0</v>
      </c>
      <c r="F2602" s="156" t="s">
        <v>2203</v>
      </c>
      <c r="G2602" s="178">
        <f>VLOOKUP('LP Model'!F2602,DATA!$A$5:$C$3656,3,FALSE)</f>
        <v>750</v>
      </c>
      <c r="H2602" s="35">
        <v>1</v>
      </c>
      <c r="T2602" s="2">
        <v>1</v>
      </c>
      <c r="AL2602" s="36"/>
    </row>
    <row r="2603" spans="3:38" x14ac:dyDescent="0.2">
      <c r="C2603" s="291"/>
      <c r="D2603" s="251"/>
      <c r="E2603" s="140">
        <v>0</v>
      </c>
      <c r="F2603" s="156" t="s">
        <v>2204</v>
      </c>
      <c r="G2603" s="178">
        <f>VLOOKUP('LP Model'!F2603,DATA!$A$5:$C$3656,3,FALSE)</f>
        <v>750</v>
      </c>
      <c r="H2603" s="35">
        <v>1</v>
      </c>
      <c r="T2603" s="2">
        <v>1</v>
      </c>
      <c r="AL2603" s="36"/>
    </row>
    <row r="2604" spans="3:38" x14ac:dyDescent="0.2">
      <c r="C2604" s="291"/>
      <c r="D2604" s="251"/>
      <c r="E2604" s="140">
        <v>0</v>
      </c>
      <c r="F2604" s="156" t="s">
        <v>2205</v>
      </c>
      <c r="G2604" s="178">
        <f>VLOOKUP('LP Model'!F2604,DATA!$A$5:$C$3656,3,FALSE)</f>
        <v>750</v>
      </c>
      <c r="H2604" s="35">
        <v>1</v>
      </c>
      <c r="T2604" s="2">
        <v>1</v>
      </c>
      <c r="AL2604" s="36"/>
    </row>
    <row r="2605" spans="3:38" x14ac:dyDescent="0.2">
      <c r="C2605" s="291"/>
      <c r="D2605" s="251"/>
      <c r="E2605" s="140">
        <v>0</v>
      </c>
      <c r="F2605" s="156" t="s">
        <v>2206</v>
      </c>
      <c r="G2605" s="178">
        <f>VLOOKUP('LP Model'!F2605,DATA!$A$5:$C$3656,3,FALSE)</f>
        <v>750</v>
      </c>
      <c r="H2605" s="35">
        <v>1</v>
      </c>
      <c r="T2605" s="2">
        <v>1</v>
      </c>
      <c r="AL2605" s="36"/>
    </row>
    <row r="2606" spans="3:38" x14ac:dyDescent="0.2">
      <c r="C2606" s="291"/>
      <c r="D2606" s="251"/>
      <c r="E2606" s="140">
        <v>0</v>
      </c>
      <c r="F2606" s="156" t="s">
        <v>2207</v>
      </c>
      <c r="G2606" s="178">
        <f>VLOOKUP('LP Model'!F2606,DATA!$A$5:$C$3656,3,FALSE)</f>
        <v>660</v>
      </c>
      <c r="H2606" s="35">
        <v>1</v>
      </c>
      <c r="T2606" s="2">
        <v>1</v>
      </c>
      <c r="AL2606" s="36"/>
    </row>
    <row r="2607" spans="3:38" x14ac:dyDescent="0.2">
      <c r="C2607" s="291"/>
      <c r="D2607" s="251"/>
      <c r="E2607" s="140">
        <v>0</v>
      </c>
      <c r="F2607" s="156" t="s">
        <v>2208</v>
      </c>
      <c r="G2607" s="178">
        <f>VLOOKUP('LP Model'!F2607,DATA!$A$5:$C$3656,3,FALSE)</f>
        <v>750</v>
      </c>
      <c r="H2607" s="35">
        <v>1</v>
      </c>
      <c r="T2607" s="2">
        <v>1</v>
      </c>
      <c r="AL2607" s="36"/>
    </row>
    <row r="2608" spans="3:38" x14ac:dyDescent="0.2">
      <c r="C2608" s="291"/>
      <c r="D2608" s="251"/>
      <c r="E2608" s="140">
        <v>0</v>
      </c>
      <c r="F2608" s="156" t="s">
        <v>2209</v>
      </c>
      <c r="G2608" s="178">
        <f>VLOOKUP('LP Model'!F2608,DATA!$A$5:$C$3656,3,FALSE)</f>
        <v>750</v>
      </c>
      <c r="H2608" s="35">
        <v>1</v>
      </c>
      <c r="T2608" s="2">
        <v>1</v>
      </c>
      <c r="AL2608" s="36"/>
    </row>
    <row r="2609" spans="3:38" x14ac:dyDescent="0.2">
      <c r="C2609" s="291"/>
      <c r="D2609" s="251"/>
      <c r="E2609" s="140">
        <v>0</v>
      </c>
      <c r="F2609" s="156" t="s">
        <v>2210</v>
      </c>
      <c r="G2609" s="178">
        <f>VLOOKUP('LP Model'!F2609,DATA!$A$5:$C$3656,3,FALSE)</f>
        <v>750</v>
      </c>
      <c r="H2609" s="35">
        <v>1</v>
      </c>
      <c r="T2609" s="2">
        <v>1</v>
      </c>
      <c r="AL2609" s="36"/>
    </row>
    <row r="2610" spans="3:38" x14ac:dyDescent="0.2">
      <c r="C2610" s="291"/>
      <c r="D2610" s="251"/>
      <c r="E2610" s="140">
        <v>0</v>
      </c>
      <c r="F2610" s="156" t="s">
        <v>2211</v>
      </c>
      <c r="G2610" s="178">
        <f>VLOOKUP('LP Model'!F2610,DATA!$A$5:$C$3656,3,FALSE)</f>
        <v>800</v>
      </c>
      <c r="H2610" s="35">
        <v>1</v>
      </c>
      <c r="T2610" s="2">
        <v>1</v>
      </c>
      <c r="AL2610" s="36"/>
    </row>
    <row r="2611" spans="3:38" x14ac:dyDescent="0.2">
      <c r="C2611" s="291"/>
      <c r="D2611" s="251"/>
      <c r="E2611" s="140">
        <v>0</v>
      </c>
      <c r="F2611" s="156" t="s">
        <v>2212</v>
      </c>
      <c r="G2611" s="178">
        <f>VLOOKUP('LP Model'!F2611,DATA!$A$5:$C$3656,3,FALSE)</f>
        <v>830</v>
      </c>
      <c r="H2611" s="35">
        <v>1</v>
      </c>
      <c r="T2611" s="2">
        <v>1</v>
      </c>
      <c r="AL2611" s="36"/>
    </row>
    <row r="2612" spans="3:38" x14ac:dyDescent="0.2">
      <c r="C2612" s="291"/>
      <c r="D2612" s="251"/>
      <c r="E2612" s="140">
        <v>0</v>
      </c>
      <c r="F2612" s="156" t="s">
        <v>2213</v>
      </c>
      <c r="G2612" s="178">
        <f>VLOOKUP('LP Model'!F2612,DATA!$A$5:$C$3656,3,FALSE)</f>
        <v>580</v>
      </c>
      <c r="H2612" s="35">
        <v>1</v>
      </c>
      <c r="T2612" s="2">
        <v>1</v>
      </c>
      <c r="AL2612" s="36"/>
    </row>
    <row r="2613" spans="3:38" x14ac:dyDescent="0.2">
      <c r="C2613" s="291"/>
      <c r="D2613" s="251"/>
      <c r="E2613" s="140">
        <v>0</v>
      </c>
      <c r="F2613" s="156" t="s">
        <v>2214</v>
      </c>
      <c r="G2613" s="178">
        <f>VLOOKUP('LP Model'!F2613,DATA!$A$5:$C$3656,3,FALSE)</f>
        <v>530</v>
      </c>
      <c r="H2613" s="35">
        <v>1</v>
      </c>
      <c r="T2613" s="2">
        <v>1</v>
      </c>
      <c r="AL2613" s="36"/>
    </row>
    <row r="2614" spans="3:38" x14ac:dyDescent="0.2">
      <c r="C2614" s="291"/>
      <c r="D2614" s="251"/>
      <c r="E2614" s="140">
        <v>0</v>
      </c>
      <c r="F2614" s="156" t="s">
        <v>2215</v>
      </c>
      <c r="G2614" s="178">
        <f>VLOOKUP('LP Model'!F2614,DATA!$A$5:$C$3656,3,FALSE)</f>
        <v>560</v>
      </c>
      <c r="H2614" s="35">
        <v>1</v>
      </c>
      <c r="T2614" s="2">
        <v>1</v>
      </c>
      <c r="AL2614" s="36"/>
    </row>
    <row r="2615" spans="3:38" x14ac:dyDescent="0.2">
      <c r="C2615" s="291"/>
      <c r="D2615" s="251"/>
      <c r="E2615" s="140">
        <v>0</v>
      </c>
      <c r="F2615" s="156" t="s">
        <v>2216</v>
      </c>
      <c r="G2615" s="178">
        <f>VLOOKUP('LP Model'!F2615,DATA!$A$5:$C$3656,3,FALSE)</f>
        <v>610</v>
      </c>
      <c r="H2615" s="35">
        <v>1</v>
      </c>
      <c r="T2615" s="2">
        <v>1</v>
      </c>
      <c r="AL2615" s="36"/>
    </row>
    <row r="2616" spans="3:38" x14ac:dyDescent="0.2">
      <c r="C2616" s="291"/>
      <c r="D2616" s="251"/>
      <c r="E2616" s="140">
        <v>0</v>
      </c>
      <c r="F2616" s="156" t="s">
        <v>2217</v>
      </c>
      <c r="G2616" s="178">
        <f>VLOOKUP('LP Model'!F2616,DATA!$A$5:$C$3656,3,FALSE)</f>
        <v>610</v>
      </c>
      <c r="H2616" s="35">
        <v>1</v>
      </c>
      <c r="T2616" s="2">
        <v>1</v>
      </c>
      <c r="AL2616" s="36"/>
    </row>
    <row r="2617" spans="3:38" x14ac:dyDescent="0.2">
      <c r="C2617" s="291"/>
      <c r="D2617" s="251"/>
      <c r="E2617" s="140">
        <v>0</v>
      </c>
      <c r="F2617" s="156" t="s">
        <v>2218</v>
      </c>
      <c r="G2617" s="178">
        <f>VLOOKUP('LP Model'!F2617,DATA!$A$5:$C$3656,3,FALSE)</f>
        <v>660</v>
      </c>
      <c r="H2617" s="35">
        <v>1</v>
      </c>
      <c r="T2617" s="2">
        <v>1</v>
      </c>
      <c r="AL2617" s="36"/>
    </row>
    <row r="2618" spans="3:38" x14ac:dyDescent="0.2">
      <c r="C2618" s="291"/>
      <c r="D2618" s="251"/>
      <c r="E2618" s="140">
        <v>0</v>
      </c>
      <c r="F2618" s="156" t="s">
        <v>2219</v>
      </c>
      <c r="G2618" s="178">
        <f>VLOOKUP('LP Model'!F2618,DATA!$A$5:$C$3656,3,FALSE)</f>
        <v>630</v>
      </c>
      <c r="H2618" s="35">
        <v>1</v>
      </c>
      <c r="T2618" s="2">
        <v>1</v>
      </c>
      <c r="AL2618" s="36"/>
    </row>
    <row r="2619" spans="3:38" x14ac:dyDescent="0.2">
      <c r="C2619" s="291"/>
      <c r="D2619" s="251"/>
      <c r="E2619" s="140">
        <v>0</v>
      </c>
      <c r="F2619" s="156" t="s">
        <v>2220</v>
      </c>
      <c r="G2619" s="178">
        <f>VLOOKUP('LP Model'!F2619,DATA!$A$5:$C$3656,3,FALSE)</f>
        <v>680</v>
      </c>
      <c r="H2619" s="35">
        <v>1</v>
      </c>
      <c r="T2619" s="2">
        <v>1</v>
      </c>
      <c r="AL2619" s="36"/>
    </row>
    <row r="2620" spans="3:38" x14ac:dyDescent="0.2">
      <c r="C2620" s="291"/>
      <c r="D2620" s="251"/>
      <c r="E2620" s="140">
        <v>0</v>
      </c>
      <c r="F2620" s="156" t="s">
        <v>2221</v>
      </c>
      <c r="G2620" s="178">
        <f>VLOOKUP('LP Model'!F2620,DATA!$A$5:$C$3656,3,FALSE)</f>
        <v>430</v>
      </c>
      <c r="H2620" s="35">
        <v>1</v>
      </c>
      <c r="T2620" s="2">
        <v>1</v>
      </c>
      <c r="AL2620" s="36"/>
    </row>
    <row r="2621" spans="3:38" x14ac:dyDescent="0.2">
      <c r="C2621" s="291"/>
      <c r="D2621" s="251"/>
      <c r="E2621" s="140">
        <v>0</v>
      </c>
      <c r="F2621" s="156" t="s">
        <v>2222</v>
      </c>
      <c r="G2621" s="178">
        <f>VLOOKUP('LP Model'!F2621,DATA!$A$5:$C$3656,3,FALSE)</f>
        <v>380</v>
      </c>
      <c r="H2621" s="35">
        <v>1</v>
      </c>
      <c r="T2621" s="2">
        <v>1</v>
      </c>
      <c r="AL2621" s="36"/>
    </row>
    <row r="2622" spans="3:38" x14ac:dyDescent="0.2">
      <c r="C2622" s="291"/>
      <c r="D2622" s="251"/>
      <c r="E2622" s="140">
        <v>0</v>
      </c>
      <c r="F2622" s="156" t="s">
        <v>2223</v>
      </c>
      <c r="G2622" s="178">
        <f>VLOOKUP('LP Model'!F2622,DATA!$A$5:$C$3656,3,FALSE)</f>
        <v>370</v>
      </c>
      <c r="H2622" s="35">
        <v>1</v>
      </c>
      <c r="T2622" s="2">
        <v>1</v>
      </c>
      <c r="AL2622" s="36"/>
    </row>
    <row r="2623" spans="3:38" x14ac:dyDescent="0.2">
      <c r="C2623" s="291"/>
      <c r="D2623" s="251"/>
      <c r="E2623" s="140">
        <v>0</v>
      </c>
      <c r="F2623" s="156" t="s">
        <v>2224</v>
      </c>
      <c r="G2623" s="178">
        <f>VLOOKUP('LP Model'!F2623,DATA!$A$5:$C$3656,3,FALSE)</f>
        <v>520</v>
      </c>
      <c r="H2623" s="35">
        <v>1</v>
      </c>
      <c r="T2623" s="2">
        <v>1</v>
      </c>
      <c r="AL2623" s="36"/>
    </row>
    <row r="2624" spans="3:38" x14ac:dyDescent="0.2">
      <c r="C2624" s="291"/>
      <c r="D2624" s="251"/>
      <c r="E2624" s="140">
        <v>0</v>
      </c>
      <c r="F2624" s="156" t="s">
        <v>2225</v>
      </c>
      <c r="G2624" s="178">
        <f>VLOOKUP('LP Model'!F2624,DATA!$A$5:$C$3656,3,FALSE)</f>
        <v>620</v>
      </c>
      <c r="H2624" s="35">
        <v>1</v>
      </c>
      <c r="T2624" s="2">
        <v>1</v>
      </c>
      <c r="AL2624" s="36"/>
    </row>
    <row r="2625" spans="3:38" x14ac:dyDescent="0.2">
      <c r="C2625" s="291"/>
      <c r="D2625" s="251"/>
      <c r="E2625" s="140">
        <v>0</v>
      </c>
      <c r="F2625" s="156" t="s">
        <v>2226</v>
      </c>
      <c r="G2625" s="178">
        <f>VLOOKUP('LP Model'!F2625,DATA!$A$5:$C$3656,3,FALSE)</f>
        <v>670</v>
      </c>
      <c r="H2625" s="35">
        <v>1</v>
      </c>
      <c r="T2625" s="2">
        <v>1</v>
      </c>
      <c r="AL2625" s="36"/>
    </row>
    <row r="2626" spans="3:38" x14ac:dyDescent="0.2">
      <c r="C2626" s="291"/>
      <c r="D2626" s="251"/>
      <c r="E2626" s="140">
        <v>0</v>
      </c>
      <c r="F2626" s="156" t="s">
        <v>2227</v>
      </c>
      <c r="G2626" s="178">
        <f>VLOOKUP('LP Model'!F2626,DATA!$A$5:$C$3656,3,FALSE)</f>
        <v>390</v>
      </c>
      <c r="H2626" s="35">
        <v>1</v>
      </c>
      <c r="T2626" s="2">
        <v>1</v>
      </c>
      <c r="AL2626" s="36"/>
    </row>
    <row r="2627" spans="3:38" x14ac:dyDescent="0.2">
      <c r="C2627" s="291"/>
      <c r="D2627" s="251"/>
      <c r="E2627" s="140">
        <v>0</v>
      </c>
      <c r="F2627" s="156" t="s">
        <v>2228</v>
      </c>
      <c r="G2627" s="178">
        <f>VLOOKUP('LP Model'!F2627,DATA!$A$5:$C$3656,3,FALSE)</f>
        <v>410</v>
      </c>
      <c r="H2627" s="35">
        <v>1</v>
      </c>
      <c r="T2627" s="2">
        <v>1</v>
      </c>
      <c r="AL2627" s="36"/>
    </row>
    <row r="2628" spans="3:38" x14ac:dyDescent="0.2">
      <c r="C2628" s="291"/>
      <c r="D2628" s="251"/>
      <c r="E2628" s="140">
        <v>0</v>
      </c>
      <c r="F2628" s="156" t="s">
        <v>2229</v>
      </c>
      <c r="G2628" s="178">
        <f>VLOOKUP('LP Model'!F2628,DATA!$A$5:$C$3656,3,FALSE)</f>
        <v>450</v>
      </c>
      <c r="H2628" s="35">
        <v>1</v>
      </c>
      <c r="T2628" s="2">
        <v>1</v>
      </c>
      <c r="AL2628" s="36"/>
    </row>
    <row r="2629" spans="3:38" x14ac:dyDescent="0.2">
      <c r="C2629" s="291"/>
      <c r="D2629" s="251"/>
      <c r="E2629" s="140">
        <v>0</v>
      </c>
      <c r="F2629" s="156" t="s">
        <v>2230</v>
      </c>
      <c r="G2629" s="178">
        <f>VLOOKUP('LP Model'!F2629,DATA!$A$5:$C$3656,3,FALSE)</f>
        <v>480</v>
      </c>
      <c r="H2629" s="35">
        <v>1</v>
      </c>
      <c r="T2629" s="2">
        <v>1</v>
      </c>
      <c r="AL2629" s="36"/>
    </row>
    <row r="2630" spans="3:38" x14ac:dyDescent="0.2">
      <c r="C2630" s="291"/>
      <c r="D2630" s="251"/>
      <c r="E2630" s="140">
        <v>0</v>
      </c>
      <c r="F2630" s="156" t="s">
        <v>2231</v>
      </c>
      <c r="G2630" s="178">
        <f>VLOOKUP('LP Model'!F2630,DATA!$A$5:$C$3656,3,FALSE)</f>
        <v>510</v>
      </c>
      <c r="H2630" s="35">
        <v>1</v>
      </c>
      <c r="T2630" s="2">
        <v>1</v>
      </c>
      <c r="AL2630" s="36"/>
    </row>
    <row r="2631" spans="3:38" x14ac:dyDescent="0.2">
      <c r="C2631" s="291"/>
      <c r="D2631" s="251"/>
      <c r="E2631" s="140">
        <v>0</v>
      </c>
      <c r="F2631" s="156" t="s">
        <v>2232</v>
      </c>
      <c r="G2631" s="178">
        <f>VLOOKUP('LP Model'!F2631,DATA!$A$5:$C$3656,3,FALSE)</f>
        <v>660</v>
      </c>
      <c r="H2631" s="35">
        <v>1</v>
      </c>
      <c r="T2631" s="2">
        <v>1</v>
      </c>
      <c r="AL2631" s="36"/>
    </row>
    <row r="2632" spans="3:38" x14ac:dyDescent="0.2">
      <c r="C2632" s="291"/>
      <c r="D2632" s="251"/>
      <c r="E2632" s="140">
        <v>0</v>
      </c>
      <c r="F2632" s="156" t="s">
        <v>2233</v>
      </c>
      <c r="G2632" s="178">
        <f>VLOOKUP('LP Model'!F2632,DATA!$A$5:$C$3656,3,FALSE)</f>
        <v>450</v>
      </c>
      <c r="H2632" s="35">
        <v>1</v>
      </c>
      <c r="T2632" s="2">
        <v>1</v>
      </c>
      <c r="AL2632" s="36"/>
    </row>
    <row r="2633" spans="3:38" x14ac:dyDescent="0.2">
      <c r="C2633" s="291"/>
      <c r="D2633" s="251"/>
      <c r="E2633" s="140">
        <v>0</v>
      </c>
      <c r="F2633" s="156" t="s">
        <v>2234</v>
      </c>
      <c r="G2633" s="178">
        <f>VLOOKUP('LP Model'!F2633,DATA!$A$5:$C$3656,3,FALSE)</f>
        <v>480</v>
      </c>
      <c r="H2633" s="35">
        <v>1</v>
      </c>
      <c r="T2633" s="2">
        <v>1</v>
      </c>
      <c r="AL2633" s="36"/>
    </row>
    <row r="2634" spans="3:38" x14ac:dyDescent="0.2">
      <c r="C2634" s="291"/>
      <c r="D2634" s="251"/>
      <c r="E2634" s="140">
        <v>0</v>
      </c>
      <c r="F2634" s="156" t="s">
        <v>2235</v>
      </c>
      <c r="G2634" s="178">
        <f>VLOOKUP('LP Model'!F2634,DATA!$A$5:$C$3656,3,FALSE)</f>
        <v>510</v>
      </c>
      <c r="H2634" s="35">
        <v>1</v>
      </c>
      <c r="T2634" s="2">
        <v>1</v>
      </c>
      <c r="AL2634" s="36"/>
    </row>
    <row r="2635" spans="3:38" x14ac:dyDescent="0.2">
      <c r="C2635" s="291"/>
      <c r="D2635" s="251"/>
      <c r="E2635" s="140">
        <v>0</v>
      </c>
      <c r="F2635" s="156" t="s">
        <v>2236</v>
      </c>
      <c r="G2635" s="178">
        <f>VLOOKUP('LP Model'!F2635,DATA!$A$5:$C$3656,3,FALSE)</f>
        <v>860</v>
      </c>
      <c r="H2635" s="35">
        <v>1</v>
      </c>
      <c r="T2635" s="2">
        <v>1</v>
      </c>
      <c r="AL2635" s="36"/>
    </row>
    <row r="2636" spans="3:38" x14ac:dyDescent="0.2">
      <c r="C2636" s="291"/>
      <c r="D2636" s="251"/>
      <c r="E2636" s="140">
        <v>0</v>
      </c>
      <c r="F2636" s="156" t="s">
        <v>2237</v>
      </c>
      <c r="G2636" s="178">
        <f>VLOOKUP('LP Model'!F2636,DATA!$A$5:$C$3656,3,FALSE)</f>
        <v>630</v>
      </c>
      <c r="H2636" s="35">
        <v>1</v>
      </c>
      <c r="T2636" s="2">
        <v>1</v>
      </c>
      <c r="AL2636" s="36"/>
    </row>
    <row r="2637" spans="3:38" x14ac:dyDescent="0.2">
      <c r="C2637" s="291"/>
      <c r="D2637" s="251"/>
      <c r="E2637" s="140">
        <v>0</v>
      </c>
      <c r="F2637" s="156" t="s">
        <v>2238</v>
      </c>
      <c r="G2637" s="178">
        <f>VLOOKUP('LP Model'!F2637,DATA!$A$5:$C$3656,3,FALSE)</f>
        <v>680</v>
      </c>
      <c r="H2637" s="35">
        <v>1</v>
      </c>
      <c r="T2637" s="2">
        <v>1</v>
      </c>
      <c r="AL2637" s="36"/>
    </row>
    <row r="2638" spans="3:38" x14ac:dyDescent="0.2">
      <c r="C2638" s="291"/>
      <c r="D2638" s="251"/>
      <c r="E2638" s="140">
        <v>0</v>
      </c>
      <c r="F2638" s="156" t="s">
        <v>2239</v>
      </c>
      <c r="G2638" s="178">
        <f>VLOOKUP('LP Model'!F2638,DATA!$A$5:$C$3656,3,FALSE)</f>
        <v>640</v>
      </c>
      <c r="H2638" s="35">
        <v>1</v>
      </c>
      <c r="T2638" s="2">
        <v>1</v>
      </c>
      <c r="AL2638" s="36"/>
    </row>
    <row r="2639" spans="3:38" x14ac:dyDescent="0.2">
      <c r="C2639" s="291"/>
      <c r="D2639" s="251"/>
      <c r="E2639" s="140">
        <v>0</v>
      </c>
      <c r="F2639" s="156" t="s">
        <v>2240</v>
      </c>
      <c r="G2639" s="178">
        <f>VLOOKUP('LP Model'!F2639,DATA!$A$5:$C$3656,3,FALSE)</f>
        <v>690</v>
      </c>
      <c r="H2639" s="35">
        <v>1</v>
      </c>
      <c r="T2639" s="2">
        <v>1</v>
      </c>
      <c r="AL2639" s="36"/>
    </row>
    <row r="2640" spans="3:38" x14ac:dyDescent="0.2">
      <c r="C2640" s="291"/>
      <c r="D2640" s="251"/>
      <c r="E2640" s="140">
        <v>0</v>
      </c>
      <c r="F2640" s="156" t="s">
        <v>2241</v>
      </c>
      <c r="G2640" s="178">
        <f>VLOOKUP('LP Model'!F2640,DATA!$A$5:$C$3656,3,FALSE)</f>
        <v>640</v>
      </c>
      <c r="H2640" s="35">
        <v>1</v>
      </c>
      <c r="T2640" s="2">
        <v>1</v>
      </c>
      <c r="AL2640" s="36"/>
    </row>
    <row r="2641" spans="3:38" x14ac:dyDescent="0.2">
      <c r="C2641" s="291"/>
      <c r="D2641" s="251"/>
      <c r="E2641" s="140">
        <v>0</v>
      </c>
      <c r="F2641" s="156" t="s">
        <v>2242</v>
      </c>
      <c r="G2641" s="178">
        <f>VLOOKUP('LP Model'!F2641,DATA!$A$5:$C$3656,3,FALSE)</f>
        <v>690</v>
      </c>
      <c r="H2641" s="35">
        <v>1</v>
      </c>
      <c r="T2641" s="2">
        <v>1</v>
      </c>
      <c r="AL2641" s="36"/>
    </row>
    <row r="2642" spans="3:38" x14ac:dyDescent="0.2">
      <c r="C2642" s="291"/>
      <c r="D2642" s="251"/>
      <c r="E2642" s="140">
        <v>0</v>
      </c>
      <c r="F2642" s="156" t="s">
        <v>2243</v>
      </c>
      <c r="G2642" s="178">
        <f>VLOOKUP('LP Model'!F2642,DATA!$A$5:$C$3656,3,FALSE)</f>
        <v>630</v>
      </c>
      <c r="H2642" s="35">
        <v>1</v>
      </c>
      <c r="T2642" s="2">
        <v>1</v>
      </c>
      <c r="AL2642" s="36"/>
    </row>
    <row r="2643" spans="3:38" x14ac:dyDescent="0.2">
      <c r="C2643" s="291"/>
      <c r="D2643" s="251"/>
      <c r="E2643" s="140">
        <v>0</v>
      </c>
      <c r="F2643" s="156" t="s">
        <v>2244</v>
      </c>
      <c r="G2643" s="178">
        <f>VLOOKUP('LP Model'!F2643,DATA!$A$5:$C$3656,3,FALSE)</f>
        <v>660</v>
      </c>
      <c r="H2643" s="35">
        <v>1</v>
      </c>
      <c r="T2643" s="2">
        <v>1</v>
      </c>
      <c r="AL2643" s="36"/>
    </row>
    <row r="2644" spans="3:38" x14ac:dyDescent="0.2">
      <c r="C2644" s="291"/>
      <c r="D2644" s="251"/>
      <c r="E2644" s="140">
        <v>0</v>
      </c>
      <c r="F2644" s="156" t="s">
        <v>2245</v>
      </c>
      <c r="G2644" s="178">
        <f>VLOOKUP('LP Model'!F2644,DATA!$A$5:$C$3656,3,FALSE)</f>
        <v>710</v>
      </c>
      <c r="H2644" s="35">
        <v>1</v>
      </c>
      <c r="T2644" s="2">
        <v>1</v>
      </c>
      <c r="AL2644" s="36"/>
    </row>
    <row r="2645" spans="3:38" x14ac:dyDescent="0.2">
      <c r="C2645" s="291"/>
      <c r="D2645" s="251"/>
      <c r="E2645" s="140">
        <v>0</v>
      </c>
      <c r="F2645" s="156" t="s">
        <v>2246</v>
      </c>
      <c r="G2645" s="178">
        <f>VLOOKUP('LP Model'!F2645,DATA!$A$5:$C$3656,3,FALSE)</f>
        <v>710</v>
      </c>
      <c r="H2645" s="35">
        <v>1</v>
      </c>
      <c r="T2645" s="2">
        <v>1</v>
      </c>
      <c r="AL2645" s="36"/>
    </row>
    <row r="2646" spans="3:38" x14ac:dyDescent="0.2">
      <c r="C2646" s="291"/>
      <c r="D2646" s="251"/>
      <c r="E2646" s="140">
        <v>0</v>
      </c>
      <c r="F2646" s="156" t="s">
        <v>2247</v>
      </c>
      <c r="G2646" s="178">
        <f>VLOOKUP('LP Model'!F2646,DATA!$A$5:$C$3656,3,FALSE)</f>
        <v>710</v>
      </c>
      <c r="H2646" s="35">
        <v>1</v>
      </c>
      <c r="T2646" s="2">
        <v>1</v>
      </c>
      <c r="AL2646" s="36"/>
    </row>
    <row r="2647" spans="3:38" x14ac:dyDescent="0.2">
      <c r="C2647" s="291"/>
      <c r="D2647" s="251"/>
      <c r="E2647" s="140">
        <v>0</v>
      </c>
      <c r="F2647" s="156" t="s">
        <v>2248</v>
      </c>
      <c r="G2647" s="178">
        <f>VLOOKUP('LP Model'!F2647,DATA!$A$5:$C$3656,3,FALSE)</f>
        <v>710</v>
      </c>
      <c r="H2647" s="35">
        <v>1</v>
      </c>
      <c r="T2647" s="2">
        <v>1</v>
      </c>
      <c r="AL2647" s="36"/>
    </row>
    <row r="2648" spans="3:38" x14ac:dyDescent="0.2">
      <c r="C2648" s="291"/>
      <c r="D2648" s="251"/>
      <c r="E2648" s="140">
        <v>0</v>
      </c>
      <c r="F2648" s="156" t="s">
        <v>2249</v>
      </c>
      <c r="G2648" s="178">
        <f>VLOOKUP('LP Model'!F2648,DATA!$A$5:$C$3656,3,FALSE)</f>
        <v>710</v>
      </c>
      <c r="H2648" s="35">
        <v>1</v>
      </c>
      <c r="T2648" s="2">
        <v>1</v>
      </c>
      <c r="AL2648" s="36"/>
    </row>
    <row r="2649" spans="3:38" x14ac:dyDescent="0.2">
      <c r="C2649" s="291"/>
      <c r="D2649" s="251"/>
      <c r="E2649" s="140">
        <v>0</v>
      </c>
      <c r="F2649" s="156" t="s">
        <v>2250</v>
      </c>
      <c r="G2649" s="178">
        <f>VLOOKUP('LP Model'!F2649,DATA!$A$5:$C$3656,3,FALSE)</f>
        <v>810</v>
      </c>
      <c r="H2649" s="35">
        <v>1</v>
      </c>
      <c r="T2649" s="2">
        <v>1</v>
      </c>
      <c r="AL2649" s="36"/>
    </row>
    <row r="2650" spans="3:38" x14ac:dyDescent="0.2">
      <c r="C2650" s="291"/>
      <c r="D2650" s="251"/>
      <c r="E2650" s="140">
        <v>0</v>
      </c>
      <c r="F2650" s="156" t="s">
        <v>2251</v>
      </c>
      <c r="G2650" s="178">
        <f>VLOOKUP('LP Model'!F2650,DATA!$A$5:$C$3656,3,FALSE)</f>
        <v>810</v>
      </c>
      <c r="H2650" s="35">
        <v>1</v>
      </c>
      <c r="T2650" s="2">
        <v>1</v>
      </c>
      <c r="AL2650" s="36"/>
    </row>
    <row r="2651" spans="3:38" x14ac:dyDescent="0.2">
      <c r="C2651" s="291"/>
      <c r="D2651" s="251"/>
      <c r="E2651" s="140">
        <v>0</v>
      </c>
      <c r="F2651" s="156" t="s">
        <v>2252</v>
      </c>
      <c r="G2651" s="178">
        <f>VLOOKUP('LP Model'!F2651,DATA!$A$5:$C$3656,3,FALSE)</f>
        <v>810</v>
      </c>
      <c r="H2651" s="35">
        <v>1</v>
      </c>
      <c r="T2651" s="2">
        <v>1</v>
      </c>
      <c r="AL2651" s="36"/>
    </row>
    <row r="2652" spans="3:38" x14ac:dyDescent="0.2">
      <c r="C2652" s="291"/>
      <c r="D2652" s="251"/>
      <c r="E2652" s="140">
        <v>0</v>
      </c>
      <c r="F2652" s="156" t="s">
        <v>2253</v>
      </c>
      <c r="G2652" s="178">
        <f>VLOOKUP('LP Model'!F2652,DATA!$A$5:$C$3656,3,FALSE)</f>
        <v>810</v>
      </c>
      <c r="H2652" s="35">
        <v>1</v>
      </c>
      <c r="T2652" s="2">
        <v>1</v>
      </c>
      <c r="AL2652" s="36"/>
    </row>
    <row r="2653" spans="3:38" x14ac:dyDescent="0.2">
      <c r="C2653" s="291"/>
      <c r="D2653" s="251"/>
      <c r="E2653" s="140">
        <v>0</v>
      </c>
      <c r="F2653" s="156" t="s">
        <v>2254</v>
      </c>
      <c r="G2653" s="178">
        <f>VLOOKUP('LP Model'!F2653,DATA!$A$5:$C$3656,3,FALSE)</f>
        <v>810</v>
      </c>
      <c r="H2653" s="35">
        <v>1</v>
      </c>
      <c r="T2653" s="2">
        <v>1</v>
      </c>
      <c r="AL2653" s="36"/>
    </row>
    <row r="2654" spans="3:38" x14ac:dyDescent="0.2">
      <c r="C2654" s="291"/>
      <c r="D2654" s="251"/>
      <c r="E2654" s="140">
        <v>0</v>
      </c>
      <c r="F2654" s="156" t="s">
        <v>2255</v>
      </c>
      <c r="G2654" s="178">
        <f>VLOOKUP('LP Model'!F2654,DATA!$A$5:$C$3656,3,FALSE)</f>
        <v>720</v>
      </c>
      <c r="H2654" s="35">
        <v>1</v>
      </c>
      <c r="T2654" s="2">
        <v>1</v>
      </c>
      <c r="AL2654" s="36"/>
    </row>
    <row r="2655" spans="3:38" x14ac:dyDescent="0.2">
      <c r="C2655" s="291"/>
      <c r="D2655" s="251"/>
      <c r="E2655" s="140">
        <v>0</v>
      </c>
      <c r="F2655" s="156" t="s">
        <v>2256</v>
      </c>
      <c r="G2655" s="178">
        <f>VLOOKUP('LP Model'!F2655,DATA!$A$5:$C$3656,3,FALSE)</f>
        <v>810</v>
      </c>
      <c r="H2655" s="35">
        <v>1</v>
      </c>
      <c r="T2655" s="2">
        <v>1</v>
      </c>
      <c r="AL2655" s="36"/>
    </row>
    <row r="2656" spans="3:38" x14ac:dyDescent="0.2">
      <c r="C2656" s="291"/>
      <c r="D2656" s="251"/>
      <c r="E2656" s="140">
        <v>0</v>
      </c>
      <c r="F2656" s="156" t="s">
        <v>2257</v>
      </c>
      <c r="G2656" s="178">
        <f>VLOOKUP('LP Model'!F2656,DATA!$A$5:$C$3656,3,FALSE)</f>
        <v>810</v>
      </c>
      <c r="H2656" s="35">
        <v>1</v>
      </c>
      <c r="T2656" s="2">
        <v>1</v>
      </c>
      <c r="AL2656" s="36"/>
    </row>
    <row r="2657" spans="3:38" x14ac:dyDescent="0.2">
      <c r="C2657" s="291"/>
      <c r="D2657" s="251"/>
      <c r="E2657" s="140">
        <v>0</v>
      </c>
      <c r="F2657" s="156" t="s">
        <v>2258</v>
      </c>
      <c r="G2657" s="178">
        <f>VLOOKUP('LP Model'!F2657,DATA!$A$5:$C$3656,3,FALSE)</f>
        <v>810</v>
      </c>
      <c r="H2657" s="35">
        <v>1</v>
      </c>
      <c r="T2657" s="2">
        <v>1</v>
      </c>
      <c r="AL2657" s="36"/>
    </row>
    <row r="2658" spans="3:38" x14ac:dyDescent="0.2">
      <c r="C2658" s="291"/>
      <c r="D2658" s="251"/>
      <c r="E2658" s="140">
        <v>0</v>
      </c>
      <c r="F2658" s="156" t="s">
        <v>2259</v>
      </c>
      <c r="G2658" s="178">
        <f>VLOOKUP('LP Model'!F2658,DATA!$A$5:$C$3656,3,FALSE)</f>
        <v>860</v>
      </c>
      <c r="H2658" s="35">
        <v>1</v>
      </c>
      <c r="T2658" s="2">
        <v>1</v>
      </c>
      <c r="AL2658" s="36"/>
    </row>
    <row r="2659" spans="3:38" x14ac:dyDescent="0.2">
      <c r="C2659" s="291"/>
      <c r="D2659" s="251"/>
      <c r="E2659" s="140">
        <v>0</v>
      </c>
      <c r="F2659" s="156" t="s">
        <v>2260</v>
      </c>
      <c r="G2659" s="178">
        <f>VLOOKUP('LP Model'!F2659,DATA!$A$5:$C$3656,3,FALSE)</f>
        <v>890</v>
      </c>
      <c r="H2659" s="35">
        <v>1</v>
      </c>
      <c r="T2659" s="2">
        <v>1</v>
      </c>
      <c r="AL2659" s="36"/>
    </row>
    <row r="2660" spans="3:38" x14ac:dyDescent="0.2">
      <c r="C2660" s="291"/>
      <c r="D2660" s="251"/>
      <c r="E2660" s="140">
        <v>0</v>
      </c>
      <c r="F2660" s="156" t="s">
        <v>2261</v>
      </c>
      <c r="G2660" s="178">
        <f>VLOOKUP('LP Model'!F2660,DATA!$A$5:$C$3656,3,FALSE)</f>
        <v>670</v>
      </c>
      <c r="H2660" s="35">
        <v>1</v>
      </c>
      <c r="T2660" s="2">
        <v>1</v>
      </c>
      <c r="AL2660" s="36"/>
    </row>
    <row r="2661" spans="3:38" x14ac:dyDescent="0.2">
      <c r="C2661" s="291"/>
      <c r="D2661" s="251"/>
      <c r="E2661" s="140">
        <v>0</v>
      </c>
      <c r="F2661" s="156" t="s">
        <v>2262</v>
      </c>
      <c r="G2661" s="178">
        <f>VLOOKUP('LP Model'!F2661,DATA!$A$5:$C$3656,3,FALSE)</f>
        <v>620</v>
      </c>
      <c r="H2661" s="35">
        <v>1</v>
      </c>
      <c r="T2661" s="2">
        <v>1</v>
      </c>
      <c r="AL2661" s="36"/>
    </row>
    <row r="2662" spans="3:38" x14ac:dyDescent="0.2">
      <c r="C2662" s="291"/>
      <c r="D2662" s="251"/>
      <c r="E2662" s="140">
        <v>0</v>
      </c>
      <c r="F2662" s="156" t="s">
        <v>2263</v>
      </c>
      <c r="G2662" s="178">
        <f>VLOOKUP('LP Model'!F2662,DATA!$A$5:$C$3656,3,FALSE)</f>
        <v>650</v>
      </c>
      <c r="H2662" s="35">
        <v>1</v>
      </c>
      <c r="T2662" s="2">
        <v>1</v>
      </c>
      <c r="AL2662" s="36"/>
    </row>
    <row r="2663" spans="3:38" x14ac:dyDescent="0.2">
      <c r="C2663" s="291"/>
      <c r="D2663" s="251"/>
      <c r="E2663" s="140">
        <v>0</v>
      </c>
      <c r="F2663" s="156" t="s">
        <v>2264</v>
      </c>
      <c r="G2663" s="178">
        <f>VLOOKUP('LP Model'!F2663,DATA!$A$5:$C$3656,3,FALSE)</f>
        <v>700</v>
      </c>
      <c r="H2663" s="35">
        <v>1</v>
      </c>
      <c r="T2663" s="2">
        <v>1</v>
      </c>
      <c r="AL2663" s="36"/>
    </row>
    <row r="2664" spans="3:38" x14ac:dyDescent="0.2">
      <c r="C2664" s="291"/>
      <c r="D2664" s="251"/>
      <c r="E2664" s="140">
        <v>0</v>
      </c>
      <c r="F2664" s="156" t="s">
        <v>2265</v>
      </c>
      <c r="G2664" s="178">
        <f>VLOOKUP('LP Model'!F2664,DATA!$A$5:$C$3656,3,FALSE)</f>
        <v>700</v>
      </c>
      <c r="H2664" s="35">
        <v>1</v>
      </c>
      <c r="T2664" s="2">
        <v>1</v>
      </c>
      <c r="AL2664" s="36"/>
    </row>
    <row r="2665" spans="3:38" x14ac:dyDescent="0.2">
      <c r="C2665" s="291"/>
      <c r="D2665" s="251"/>
      <c r="E2665" s="140">
        <v>0</v>
      </c>
      <c r="F2665" s="156" t="s">
        <v>2266</v>
      </c>
      <c r="G2665" s="178">
        <f>VLOOKUP('LP Model'!F2665,DATA!$A$5:$C$3656,3,FALSE)</f>
        <v>750</v>
      </c>
      <c r="H2665" s="35">
        <v>1</v>
      </c>
      <c r="T2665" s="2">
        <v>1</v>
      </c>
      <c r="AL2665" s="36"/>
    </row>
    <row r="2666" spans="3:38" x14ac:dyDescent="0.2">
      <c r="C2666" s="291"/>
      <c r="D2666" s="251"/>
      <c r="E2666" s="140">
        <v>0</v>
      </c>
      <c r="F2666" s="156" t="s">
        <v>2267</v>
      </c>
      <c r="G2666" s="178">
        <f>VLOOKUP('LP Model'!F2666,DATA!$A$5:$C$3656,3,FALSE)</f>
        <v>720</v>
      </c>
      <c r="H2666" s="35">
        <v>1</v>
      </c>
      <c r="T2666" s="2">
        <v>1</v>
      </c>
      <c r="AL2666" s="36"/>
    </row>
    <row r="2667" spans="3:38" x14ac:dyDescent="0.2">
      <c r="C2667" s="291"/>
      <c r="D2667" s="251"/>
      <c r="E2667" s="140">
        <v>0</v>
      </c>
      <c r="F2667" s="156" t="s">
        <v>2268</v>
      </c>
      <c r="G2667" s="178">
        <f>VLOOKUP('LP Model'!F2667,DATA!$A$5:$C$3656,3,FALSE)</f>
        <v>770</v>
      </c>
      <c r="H2667" s="35">
        <v>1</v>
      </c>
      <c r="T2667" s="2">
        <v>1</v>
      </c>
      <c r="AL2667" s="36"/>
    </row>
    <row r="2668" spans="3:38" x14ac:dyDescent="0.2">
      <c r="C2668" s="291"/>
      <c r="D2668" s="251"/>
      <c r="E2668" s="140">
        <v>0</v>
      </c>
      <c r="F2668" s="156" t="s">
        <v>2269</v>
      </c>
      <c r="G2668" s="178">
        <f>VLOOKUP('LP Model'!F2668,DATA!$A$5:$C$3656,3,FALSE)</f>
        <v>460</v>
      </c>
      <c r="H2668" s="35">
        <v>1</v>
      </c>
      <c r="T2668" s="2">
        <v>1</v>
      </c>
      <c r="AL2668" s="36"/>
    </row>
    <row r="2669" spans="3:38" x14ac:dyDescent="0.2">
      <c r="C2669" s="291"/>
      <c r="D2669" s="251"/>
      <c r="E2669" s="140">
        <v>0</v>
      </c>
      <c r="F2669" s="156" t="s">
        <v>2270</v>
      </c>
      <c r="G2669" s="178">
        <f>VLOOKUP('LP Model'!F2669,DATA!$A$5:$C$3656,3,FALSE)</f>
        <v>410</v>
      </c>
      <c r="H2669" s="35">
        <v>1</v>
      </c>
      <c r="T2669" s="2">
        <v>1</v>
      </c>
      <c r="AL2669" s="36"/>
    </row>
    <row r="2670" spans="3:38" x14ac:dyDescent="0.2">
      <c r="C2670" s="291"/>
      <c r="D2670" s="251"/>
      <c r="E2670" s="140">
        <v>0</v>
      </c>
      <c r="F2670" s="156" t="s">
        <v>2271</v>
      </c>
      <c r="G2670" s="178">
        <f>VLOOKUP('LP Model'!F2670,DATA!$A$5:$C$3656,3,FALSE)</f>
        <v>400</v>
      </c>
      <c r="H2670" s="35">
        <v>1</v>
      </c>
      <c r="T2670" s="2">
        <v>1</v>
      </c>
      <c r="AL2670" s="36"/>
    </row>
    <row r="2671" spans="3:38" x14ac:dyDescent="0.2">
      <c r="C2671" s="291"/>
      <c r="D2671" s="251"/>
      <c r="E2671" s="140">
        <v>0</v>
      </c>
      <c r="F2671" s="156" t="s">
        <v>2272</v>
      </c>
      <c r="G2671" s="178">
        <f>VLOOKUP('LP Model'!F2671,DATA!$A$5:$C$3656,3,FALSE)</f>
        <v>550</v>
      </c>
      <c r="H2671" s="35">
        <v>1</v>
      </c>
      <c r="T2671" s="2">
        <v>1</v>
      </c>
      <c r="AL2671" s="36"/>
    </row>
    <row r="2672" spans="3:38" x14ac:dyDescent="0.2">
      <c r="C2672" s="291"/>
      <c r="D2672" s="251"/>
      <c r="E2672" s="140">
        <v>0</v>
      </c>
      <c r="F2672" s="156" t="s">
        <v>2273</v>
      </c>
      <c r="G2672" s="178">
        <f>VLOOKUP('LP Model'!F2672,DATA!$A$5:$C$3656,3,FALSE)</f>
        <v>650</v>
      </c>
      <c r="H2672" s="35">
        <v>1</v>
      </c>
      <c r="T2672" s="2">
        <v>1</v>
      </c>
      <c r="AL2672" s="36"/>
    </row>
    <row r="2673" spans="3:38" x14ac:dyDescent="0.2">
      <c r="C2673" s="291"/>
      <c r="D2673" s="251"/>
      <c r="E2673" s="140">
        <v>0</v>
      </c>
      <c r="F2673" s="156" t="s">
        <v>2274</v>
      </c>
      <c r="G2673" s="178">
        <f>VLOOKUP('LP Model'!F2673,DATA!$A$5:$C$3656,3,FALSE)</f>
        <v>700</v>
      </c>
      <c r="H2673" s="35">
        <v>1</v>
      </c>
      <c r="T2673" s="2">
        <v>1</v>
      </c>
      <c r="AL2673" s="36"/>
    </row>
    <row r="2674" spans="3:38" x14ac:dyDescent="0.2">
      <c r="C2674" s="291"/>
      <c r="D2674" s="251"/>
      <c r="E2674" s="140">
        <v>0</v>
      </c>
      <c r="F2674" s="156" t="s">
        <v>2275</v>
      </c>
      <c r="G2674" s="178">
        <f>VLOOKUP('LP Model'!F2674,DATA!$A$5:$C$3656,3,FALSE)</f>
        <v>420</v>
      </c>
      <c r="H2674" s="35">
        <v>1</v>
      </c>
      <c r="T2674" s="2">
        <v>1</v>
      </c>
      <c r="AL2674" s="36"/>
    </row>
    <row r="2675" spans="3:38" x14ac:dyDescent="0.2">
      <c r="C2675" s="291"/>
      <c r="D2675" s="251"/>
      <c r="E2675" s="140">
        <v>0</v>
      </c>
      <c r="F2675" s="156" t="s">
        <v>2276</v>
      </c>
      <c r="G2675" s="178">
        <f>VLOOKUP('LP Model'!F2675,DATA!$A$5:$C$3656,3,FALSE)</f>
        <v>440</v>
      </c>
      <c r="H2675" s="35">
        <v>1</v>
      </c>
      <c r="T2675" s="2">
        <v>1</v>
      </c>
      <c r="AL2675" s="36"/>
    </row>
    <row r="2676" spans="3:38" x14ac:dyDescent="0.2">
      <c r="C2676" s="291"/>
      <c r="D2676" s="251"/>
      <c r="E2676" s="140">
        <v>0</v>
      </c>
      <c r="F2676" s="156" t="s">
        <v>2277</v>
      </c>
      <c r="G2676" s="178">
        <f>VLOOKUP('LP Model'!F2676,DATA!$A$5:$C$3656,3,FALSE)</f>
        <v>480</v>
      </c>
      <c r="H2676" s="35">
        <v>1</v>
      </c>
      <c r="T2676" s="2">
        <v>1</v>
      </c>
      <c r="AL2676" s="36"/>
    </row>
    <row r="2677" spans="3:38" x14ac:dyDescent="0.2">
      <c r="C2677" s="291"/>
      <c r="D2677" s="251"/>
      <c r="E2677" s="140">
        <v>0</v>
      </c>
      <c r="F2677" s="156" t="s">
        <v>2278</v>
      </c>
      <c r="G2677" s="178">
        <f>VLOOKUP('LP Model'!F2677,DATA!$A$5:$C$3656,3,FALSE)</f>
        <v>510</v>
      </c>
      <c r="H2677" s="35">
        <v>1</v>
      </c>
      <c r="T2677" s="2">
        <v>1</v>
      </c>
      <c r="AL2677" s="36"/>
    </row>
    <row r="2678" spans="3:38" x14ac:dyDescent="0.2">
      <c r="C2678" s="291"/>
      <c r="D2678" s="251"/>
      <c r="E2678" s="140">
        <v>0</v>
      </c>
      <c r="F2678" s="156" t="s">
        <v>2279</v>
      </c>
      <c r="G2678" s="178">
        <f>VLOOKUP('LP Model'!F2678,DATA!$A$5:$C$3656,3,FALSE)</f>
        <v>540</v>
      </c>
      <c r="H2678" s="35">
        <v>1</v>
      </c>
      <c r="T2678" s="2">
        <v>1</v>
      </c>
      <c r="AL2678" s="36"/>
    </row>
    <row r="2679" spans="3:38" x14ac:dyDescent="0.2">
      <c r="C2679" s="291"/>
      <c r="D2679" s="251"/>
      <c r="E2679" s="140">
        <v>0</v>
      </c>
      <c r="F2679" s="156" t="s">
        <v>2280</v>
      </c>
      <c r="G2679" s="178">
        <f>VLOOKUP('LP Model'!F2679,DATA!$A$5:$C$3656,3,FALSE)</f>
        <v>690</v>
      </c>
      <c r="H2679" s="35">
        <v>1</v>
      </c>
      <c r="T2679" s="2">
        <v>1</v>
      </c>
      <c r="AL2679" s="36"/>
    </row>
    <row r="2680" spans="3:38" x14ac:dyDescent="0.2">
      <c r="C2680" s="291"/>
      <c r="D2680" s="251"/>
      <c r="E2680" s="140">
        <v>0</v>
      </c>
      <c r="F2680" s="156" t="s">
        <v>2281</v>
      </c>
      <c r="G2680" s="178">
        <f>VLOOKUP('LP Model'!F2680,DATA!$A$5:$C$3656,3,FALSE)</f>
        <v>480</v>
      </c>
      <c r="H2680" s="35">
        <v>1</v>
      </c>
      <c r="T2680" s="2">
        <v>1</v>
      </c>
      <c r="AL2680" s="36"/>
    </row>
    <row r="2681" spans="3:38" x14ac:dyDescent="0.2">
      <c r="C2681" s="291"/>
      <c r="D2681" s="251"/>
      <c r="E2681" s="140">
        <v>0</v>
      </c>
      <c r="F2681" s="156" t="s">
        <v>2282</v>
      </c>
      <c r="G2681" s="178">
        <f>VLOOKUP('LP Model'!F2681,DATA!$A$5:$C$3656,3,FALSE)</f>
        <v>510</v>
      </c>
      <c r="H2681" s="35">
        <v>1</v>
      </c>
      <c r="T2681" s="2">
        <v>1</v>
      </c>
      <c r="AL2681" s="36"/>
    </row>
    <row r="2682" spans="3:38" x14ac:dyDescent="0.2">
      <c r="C2682" s="291"/>
      <c r="D2682" s="251"/>
      <c r="E2682" s="140">
        <v>0</v>
      </c>
      <c r="F2682" s="156" t="s">
        <v>2283</v>
      </c>
      <c r="G2682" s="178">
        <f>VLOOKUP('LP Model'!F2682,DATA!$A$5:$C$3656,3,FALSE)</f>
        <v>540</v>
      </c>
      <c r="H2682" s="35">
        <v>1</v>
      </c>
      <c r="T2682" s="2">
        <v>1</v>
      </c>
      <c r="AL2682" s="36"/>
    </row>
    <row r="2683" spans="3:38" x14ac:dyDescent="0.2">
      <c r="C2683" s="291"/>
      <c r="D2683" s="251"/>
      <c r="E2683" s="140">
        <v>0</v>
      </c>
      <c r="F2683" s="156" t="s">
        <v>2284</v>
      </c>
      <c r="G2683" s="178">
        <f>VLOOKUP('LP Model'!F2683,DATA!$A$5:$C$3656,3,FALSE)</f>
        <v>890</v>
      </c>
      <c r="H2683" s="35">
        <v>1</v>
      </c>
      <c r="T2683" s="2">
        <v>1</v>
      </c>
      <c r="AL2683" s="36"/>
    </row>
    <row r="2684" spans="3:38" x14ac:dyDescent="0.2">
      <c r="C2684" s="291"/>
      <c r="D2684" s="251"/>
      <c r="E2684" s="140">
        <v>0</v>
      </c>
      <c r="F2684" s="156" t="s">
        <v>2285</v>
      </c>
      <c r="G2684" s="178">
        <f>VLOOKUP('LP Model'!F2684,DATA!$A$5:$C$3656,3,FALSE)</f>
        <v>660</v>
      </c>
      <c r="H2684" s="35">
        <v>1</v>
      </c>
      <c r="T2684" s="2">
        <v>1</v>
      </c>
      <c r="AL2684" s="36"/>
    </row>
    <row r="2685" spans="3:38" x14ac:dyDescent="0.2">
      <c r="C2685" s="291"/>
      <c r="D2685" s="251"/>
      <c r="E2685" s="140">
        <v>0</v>
      </c>
      <c r="F2685" s="156" t="s">
        <v>2286</v>
      </c>
      <c r="G2685" s="178">
        <f>VLOOKUP('LP Model'!F2685,DATA!$A$5:$C$3656,3,FALSE)</f>
        <v>710</v>
      </c>
      <c r="H2685" s="35">
        <v>1</v>
      </c>
      <c r="T2685" s="2">
        <v>1</v>
      </c>
      <c r="AL2685" s="36"/>
    </row>
    <row r="2686" spans="3:38" x14ac:dyDescent="0.2">
      <c r="C2686" s="291"/>
      <c r="D2686" s="251"/>
      <c r="E2686" s="140">
        <v>0</v>
      </c>
      <c r="F2686" s="156" t="s">
        <v>2287</v>
      </c>
      <c r="G2686" s="178">
        <f>VLOOKUP('LP Model'!F2686,DATA!$A$5:$C$3656,3,FALSE)</f>
        <v>670</v>
      </c>
      <c r="H2686" s="35">
        <v>1</v>
      </c>
      <c r="T2686" s="2">
        <v>1</v>
      </c>
      <c r="AL2686" s="36"/>
    </row>
    <row r="2687" spans="3:38" x14ac:dyDescent="0.2">
      <c r="C2687" s="291"/>
      <c r="D2687" s="251"/>
      <c r="E2687" s="140">
        <v>0</v>
      </c>
      <c r="F2687" s="156" t="s">
        <v>2288</v>
      </c>
      <c r="G2687" s="178">
        <f>VLOOKUP('LP Model'!F2687,DATA!$A$5:$C$3656,3,FALSE)</f>
        <v>720</v>
      </c>
      <c r="H2687" s="35">
        <v>1</v>
      </c>
      <c r="T2687" s="2">
        <v>1</v>
      </c>
      <c r="AL2687" s="36"/>
    </row>
    <row r="2688" spans="3:38" x14ac:dyDescent="0.2">
      <c r="C2688" s="291"/>
      <c r="D2688" s="251"/>
      <c r="E2688" s="140">
        <v>0</v>
      </c>
      <c r="F2688" s="156" t="s">
        <v>2289</v>
      </c>
      <c r="G2688" s="178">
        <f>VLOOKUP('LP Model'!F2688,DATA!$A$5:$C$3656,3,FALSE)</f>
        <v>670</v>
      </c>
      <c r="H2688" s="35">
        <v>1</v>
      </c>
      <c r="T2688" s="2">
        <v>1</v>
      </c>
      <c r="AL2688" s="36"/>
    </row>
    <row r="2689" spans="3:38" x14ac:dyDescent="0.2">
      <c r="C2689" s="291"/>
      <c r="D2689" s="251"/>
      <c r="E2689" s="140">
        <v>0</v>
      </c>
      <c r="F2689" s="156" t="s">
        <v>2290</v>
      </c>
      <c r="G2689" s="178">
        <f>VLOOKUP('LP Model'!F2689,DATA!$A$5:$C$3656,3,FALSE)</f>
        <v>720</v>
      </c>
      <c r="H2689" s="35">
        <v>1</v>
      </c>
      <c r="T2689" s="2">
        <v>1</v>
      </c>
      <c r="AL2689" s="36"/>
    </row>
    <row r="2690" spans="3:38" x14ac:dyDescent="0.2">
      <c r="C2690" s="291"/>
      <c r="D2690" s="251"/>
      <c r="E2690" s="140">
        <v>0</v>
      </c>
      <c r="F2690" s="156" t="s">
        <v>2291</v>
      </c>
      <c r="G2690" s="178">
        <f>VLOOKUP('LP Model'!F2690,DATA!$A$5:$C$3656,3,FALSE)</f>
        <v>660</v>
      </c>
      <c r="H2690" s="35">
        <v>1</v>
      </c>
      <c r="T2690" s="2">
        <v>1</v>
      </c>
      <c r="AL2690" s="36"/>
    </row>
    <row r="2691" spans="3:38" x14ac:dyDescent="0.2">
      <c r="C2691" s="291"/>
      <c r="D2691" s="251"/>
      <c r="E2691" s="140">
        <v>0</v>
      </c>
      <c r="F2691" s="156" t="s">
        <v>2292</v>
      </c>
      <c r="G2691" s="178">
        <f>VLOOKUP('LP Model'!F2691,DATA!$A$5:$C$3656,3,FALSE)</f>
        <v>690</v>
      </c>
      <c r="H2691" s="35">
        <v>1</v>
      </c>
      <c r="T2691" s="2">
        <v>1</v>
      </c>
      <c r="AL2691" s="36"/>
    </row>
    <row r="2692" spans="3:38" x14ac:dyDescent="0.2">
      <c r="C2692" s="291"/>
      <c r="D2692" s="251"/>
      <c r="E2692" s="140">
        <v>0</v>
      </c>
      <c r="F2692" s="156" t="s">
        <v>2293</v>
      </c>
      <c r="G2692" s="178">
        <f>VLOOKUP('LP Model'!F2692,DATA!$A$5:$C$3656,3,FALSE)</f>
        <v>740</v>
      </c>
      <c r="H2692" s="35">
        <v>1</v>
      </c>
      <c r="T2692" s="2">
        <v>1</v>
      </c>
      <c r="AL2692" s="36"/>
    </row>
    <row r="2693" spans="3:38" x14ac:dyDescent="0.2">
      <c r="C2693" s="291"/>
      <c r="D2693" s="251"/>
      <c r="E2693" s="140">
        <v>0</v>
      </c>
      <c r="F2693" s="156" t="s">
        <v>2294</v>
      </c>
      <c r="G2693" s="178">
        <f>VLOOKUP('LP Model'!F2693,DATA!$A$5:$C$3656,3,FALSE)</f>
        <v>740</v>
      </c>
      <c r="H2693" s="35">
        <v>1</v>
      </c>
      <c r="T2693" s="2">
        <v>1</v>
      </c>
      <c r="AL2693" s="36"/>
    </row>
    <row r="2694" spans="3:38" x14ac:dyDescent="0.2">
      <c r="C2694" s="291"/>
      <c r="D2694" s="251"/>
      <c r="E2694" s="140">
        <v>0</v>
      </c>
      <c r="F2694" s="156" t="s">
        <v>2295</v>
      </c>
      <c r="G2694" s="178">
        <f>VLOOKUP('LP Model'!F2694,DATA!$A$5:$C$3656,3,FALSE)</f>
        <v>740</v>
      </c>
      <c r="H2694" s="35">
        <v>1</v>
      </c>
      <c r="T2694" s="2">
        <v>1</v>
      </c>
      <c r="AL2694" s="36"/>
    </row>
    <row r="2695" spans="3:38" x14ac:dyDescent="0.2">
      <c r="C2695" s="291"/>
      <c r="D2695" s="251"/>
      <c r="E2695" s="140">
        <v>0</v>
      </c>
      <c r="F2695" s="156" t="s">
        <v>2296</v>
      </c>
      <c r="G2695" s="178">
        <f>VLOOKUP('LP Model'!F2695,DATA!$A$5:$C$3656,3,FALSE)</f>
        <v>740</v>
      </c>
      <c r="H2695" s="35">
        <v>1</v>
      </c>
      <c r="T2695" s="2">
        <v>1</v>
      </c>
      <c r="AL2695" s="36"/>
    </row>
    <row r="2696" spans="3:38" x14ac:dyDescent="0.2">
      <c r="C2696" s="291"/>
      <c r="D2696" s="251"/>
      <c r="E2696" s="140">
        <v>0</v>
      </c>
      <c r="F2696" s="156" t="s">
        <v>2297</v>
      </c>
      <c r="G2696" s="178">
        <f>VLOOKUP('LP Model'!F2696,DATA!$A$5:$C$3656,3,FALSE)</f>
        <v>740</v>
      </c>
      <c r="H2696" s="35">
        <v>1</v>
      </c>
      <c r="T2696" s="2">
        <v>1</v>
      </c>
      <c r="AL2696" s="36"/>
    </row>
    <row r="2697" spans="3:38" x14ac:dyDescent="0.2">
      <c r="C2697" s="291"/>
      <c r="D2697" s="251"/>
      <c r="E2697" s="140">
        <v>0</v>
      </c>
      <c r="F2697" s="156" t="s">
        <v>2298</v>
      </c>
      <c r="G2697" s="178">
        <f>VLOOKUP('LP Model'!F2697,DATA!$A$5:$C$3656,3,FALSE)</f>
        <v>840</v>
      </c>
      <c r="H2697" s="35">
        <v>1</v>
      </c>
      <c r="T2697" s="2">
        <v>1</v>
      </c>
      <c r="AL2697" s="36"/>
    </row>
    <row r="2698" spans="3:38" x14ac:dyDescent="0.2">
      <c r="C2698" s="291"/>
      <c r="D2698" s="251"/>
      <c r="E2698" s="140">
        <v>0</v>
      </c>
      <c r="F2698" s="156" t="s">
        <v>2299</v>
      </c>
      <c r="G2698" s="178">
        <f>VLOOKUP('LP Model'!F2698,DATA!$A$5:$C$3656,3,FALSE)</f>
        <v>840</v>
      </c>
      <c r="H2698" s="35">
        <v>1</v>
      </c>
      <c r="T2698" s="2">
        <v>1</v>
      </c>
      <c r="AL2698" s="36"/>
    </row>
    <row r="2699" spans="3:38" x14ac:dyDescent="0.2">
      <c r="C2699" s="291"/>
      <c r="D2699" s="251"/>
      <c r="E2699" s="140">
        <v>0</v>
      </c>
      <c r="F2699" s="156" t="s">
        <v>2300</v>
      </c>
      <c r="G2699" s="178">
        <f>VLOOKUP('LP Model'!F2699,DATA!$A$5:$C$3656,3,FALSE)</f>
        <v>840</v>
      </c>
      <c r="H2699" s="35">
        <v>1</v>
      </c>
      <c r="T2699" s="2">
        <v>1</v>
      </c>
      <c r="AL2699" s="36"/>
    </row>
    <row r="2700" spans="3:38" x14ac:dyDescent="0.2">
      <c r="C2700" s="291"/>
      <c r="D2700" s="251"/>
      <c r="E2700" s="140">
        <v>0</v>
      </c>
      <c r="F2700" s="156" t="s">
        <v>2301</v>
      </c>
      <c r="G2700" s="178">
        <f>VLOOKUP('LP Model'!F2700,DATA!$A$5:$C$3656,3,FALSE)</f>
        <v>840</v>
      </c>
      <c r="H2700" s="35">
        <v>1</v>
      </c>
      <c r="T2700" s="2">
        <v>1</v>
      </c>
      <c r="AL2700" s="36"/>
    </row>
    <row r="2701" spans="3:38" x14ac:dyDescent="0.2">
      <c r="C2701" s="291"/>
      <c r="D2701" s="251"/>
      <c r="E2701" s="140">
        <v>0</v>
      </c>
      <c r="F2701" s="156" t="s">
        <v>2302</v>
      </c>
      <c r="G2701" s="178">
        <f>VLOOKUP('LP Model'!F2701,DATA!$A$5:$C$3656,3,FALSE)</f>
        <v>840</v>
      </c>
      <c r="H2701" s="35">
        <v>1</v>
      </c>
      <c r="T2701" s="2">
        <v>1</v>
      </c>
      <c r="AL2701" s="36"/>
    </row>
    <row r="2702" spans="3:38" x14ac:dyDescent="0.2">
      <c r="C2702" s="291"/>
      <c r="D2702" s="251"/>
      <c r="E2702" s="140">
        <v>0</v>
      </c>
      <c r="F2702" s="156" t="s">
        <v>2303</v>
      </c>
      <c r="G2702" s="178">
        <f>VLOOKUP('LP Model'!F2702,DATA!$A$5:$C$3656,3,FALSE)</f>
        <v>750</v>
      </c>
      <c r="H2702" s="35">
        <v>1</v>
      </c>
      <c r="T2702" s="2">
        <v>1</v>
      </c>
      <c r="AL2702" s="36"/>
    </row>
    <row r="2703" spans="3:38" x14ac:dyDescent="0.2">
      <c r="C2703" s="291"/>
      <c r="D2703" s="251"/>
      <c r="E2703" s="140">
        <v>0</v>
      </c>
      <c r="F2703" s="156" t="s">
        <v>2304</v>
      </c>
      <c r="G2703" s="178">
        <f>VLOOKUP('LP Model'!F2703,DATA!$A$5:$C$3656,3,FALSE)</f>
        <v>840</v>
      </c>
      <c r="H2703" s="35">
        <v>1</v>
      </c>
      <c r="T2703" s="2">
        <v>1</v>
      </c>
      <c r="AL2703" s="36"/>
    </row>
    <row r="2704" spans="3:38" x14ac:dyDescent="0.2">
      <c r="C2704" s="291"/>
      <c r="D2704" s="251"/>
      <c r="E2704" s="140">
        <v>0</v>
      </c>
      <c r="F2704" s="156" t="s">
        <v>2305</v>
      </c>
      <c r="G2704" s="178">
        <f>VLOOKUP('LP Model'!F2704,DATA!$A$5:$C$3656,3,FALSE)</f>
        <v>840</v>
      </c>
      <c r="H2704" s="35">
        <v>1</v>
      </c>
      <c r="T2704" s="2">
        <v>1</v>
      </c>
      <c r="AL2704" s="36"/>
    </row>
    <row r="2705" spans="3:38" x14ac:dyDescent="0.2">
      <c r="C2705" s="291"/>
      <c r="D2705" s="251"/>
      <c r="E2705" s="140">
        <v>0</v>
      </c>
      <c r="F2705" s="156" t="s">
        <v>2306</v>
      </c>
      <c r="G2705" s="178">
        <f>VLOOKUP('LP Model'!F2705,DATA!$A$5:$C$3656,3,FALSE)</f>
        <v>840</v>
      </c>
      <c r="H2705" s="35">
        <v>1</v>
      </c>
      <c r="T2705" s="2">
        <v>1</v>
      </c>
      <c r="AL2705" s="36"/>
    </row>
    <row r="2706" spans="3:38" x14ac:dyDescent="0.2">
      <c r="C2706" s="291"/>
      <c r="D2706" s="251"/>
      <c r="E2706" s="140">
        <v>0</v>
      </c>
      <c r="F2706" s="156" t="s">
        <v>2307</v>
      </c>
      <c r="G2706" s="178">
        <f>VLOOKUP('LP Model'!F2706,DATA!$A$5:$C$3656,3,FALSE)</f>
        <v>890</v>
      </c>
      <c r="H2706" s="35">
        <v>1</v>
      </c>
      <c r="T2706" s="2">
        <v>1</v>
      </c>
      <c r="AL2706" s="36"/>
    </row>
    <row r="2707" spans="3:38" x14ac:dyDescent="0.2">
      <c r="C2707" s="291"/>
      <c r="D2707" s="251"/>
      <c r="E2707" s="140">
        <v>0</v>
      </c>
      <c r="F2707" s="156" t="s">
        <v>2308</v>
      </c>
      <c r="G2707" s="178">
        <f>VLOOKUP('LP Model'!F2707,DATA!$A$5:$C$3656,3,FALSE)</f>
        <v>920</v>
      </c>
      <c r="H2707" s="35">
        <v>1</v>
      </c>
      <c r="T2707" s="2">
        <v>1</v>
      </c>
      <c r="AL2707" s="36"/>
    </row>
    <row r="2708" spans="3:38" x14ac:dyDescent="0.2">
      <c r="C2708" s="291"/>
      <c r="D2708" s="251"/>
      <c r="E2708" s="140">
        <v>0</v>
      </c>
      <c r="F2708" s="156" t="s">
        <v>2309</v>
      </c>
      <c r="G2708" s="178">
        <f>VLOOKUP('LP Model'!F2708,DATA!$A$5:$C$3656,3,FALSE)</f>
        <v>620</v>
      </c>
      <c r="H2708" s="35">
        <v>1</v>
      </c>
      <c r="T2708" s="2">
        <v>1</v>
      </c>
      <c r="AL2708" s="36"/>
    </row>
    <row r="2709" spans="3:38" x14ac:dyDescent="0.2">
      <c r="C2709" s="291"/>
      <c r="D2709" s="251"/>
      <c r="E2709" s="140">
        <v>0</v>
      </c>
      <c r="F2709" s="156" t="s">
        <v>2310</v>
      </c>
      <c r="G2709" s="178">
        <f>VLOOKUP('LP Model'!F2709,DATA!$A$5:$C$3656,3,FALSE)</f>
        <v>570</v>
      </c>
      <c r="H2709" s="35">
        <v>1</v>
      </c>
      <c r="T2709" s="2">
        <v>1</v>
      </c>
      <c r="AL2709" s="36"/>
    </row>
    <row r="2710" spans="3:38" x14ac:dyDescent="0.2">
      <c r="C2710" s="291"/>
      <c r="D2710" s="251"/>
      <c r="E2710" s="140">
        <v>0</v>
      </c>
      <c r="F2710" s="156" t="s">
        <v>2311</v>
      </c>
      <c r="G2710" s="178">
        <f>VLOOKUP('LP Model'!F2710,DATA!$A$5:$C$3656,3,FALSE)</f>
        <v>600</v>
      </c>
      <c r="H2710" s="35">
        <v>1</v>
      </c>
      <c r="T2710" s="2">
        <v>1</v>
      </c>
      <c r="AL2710" s="36"/>
    </row>
    <row r="2711" spans="3:38" x14ac:dyDescent="0.2">
      <c r="C2711" s="291"/>
      <c r="D2711" s="251"/>
      <c r="E2711" s="140">
        <v>0</v>
      </c>
      <c r="F2711" s="156" t="s">
        <v>2312</v>
      </c>
      <c r="G2711" s="178">
        <f>VLOOKUP('LP Model'!F2711,DATA!$A$5:$C$3656,3,FALSE)</f>
        <v>650</v>
      </c>
      <c r="H2711" s="35">
        <v>1</v>
      </c>
      <c r="T2711" s="2">
        <v>1</v>
      </c>
      <c r="AL2711" s="36"/>
    </row>
    <row r="2712" spans="3:38" x14ac:dyDescent="0.2">
      <c r="C2712" s="291"/>
      <c r="D2712" s="251"/>
      <c r="E2712" s="140">
        <v>0</v>
      </c>
      <c r="F2712" s="156" t="s">
        <v>2313</v>
      </c>
      <c r="G2712" s="178">
        <f>VLOOKUP('LP Model'!F2712,DATA!$A$5:$C$3656,3,FALSE)</f>
        <v>650</v>
      </c>
      <c r="H2712" s="35">
        <v>1</v>
      </c>
      <c r="T2712" s="2">
        <v>1</v>
      </c>
      <c r="AL2712" s="36"/>
    </row>
    <row r="2713" spans="3:38" x14ac:dyDescent="0.2">
      <c r="C2713" s="291"/>
      <c r="D2713" s="251"/>
      <c r="E2713" s="140">
        <v>0</v>
      </c>
      <c r="F2713" s="156" t="s">
        <v>2314</v>
      </c>
      <c r="G2713" s="178">
        <f>VLOOKUP('LP Model'!F2713,DATA!$A$5:$C$3656,3,FALSE)</f>
        <v>700</v>
      </c>
      <c r="H2713" s="35">
        <v>1</v>
      </c>
      <c r="T2713" s="2">
        <v>1</v>
      </c>
      <c r="AL2713" s="36"/>
    </row>
    <row r="2714" spans="3:38" x14ac:dyDescent="0.2">
      <c r="C2714" s="291"/>
      <c r="D2714" s="251"/>
      <c r="E2714" s="140">
        <v>0</v>
      </c>
      <c r="F2714" s="156" t="s">
        <v>2315</v>
      </c>
      <c r="G2714" s="178">
        <f>VLOOKUP('LP Model'!F2714,DATA!$A$5:$C$3656,3,FALSE)</f>
        <v>670</v>
      </c>
      <c r="H2714" s="35">
        <v>1</v>
      </c>
      <c r="T2714" s="2">
        <v>1</v>
      </c>
      <c r="AL2714" s="36"/>
    </row>
    <row r="2715" spans="3:38" x14ac:dyDescent="0.2">
      <c r="C2715" s="291"/>
      <c r="D2715" s="251"/>
      <c r="E2715" s="140">
        <v>0</v>
      </c>
      <c r="F2715" s="156" t="s">
        <v>2316</v>
      </c>
      <c r="G2715" s="178">
        <f>VLOOKUP('LP Model'!F2715,DATA!$A$5:$C$3656,3,FALSE)</f>
        <v>720</v>
      </c>
      <c r="H2715" s="35">
        <v>1</v>
      </c>
      <c r="T2715" s="2">
        <v>1</v>
      </c>
      <c r="AL2715" s="36"/>
    </row>
    <row r="2716" spans="3:38" x14ac:dyDescent="0.2">
      <c r="C2716" s="291"/>
      <c r="D2716" s="251"/>
      <c r="E2716" s="140">
        <v>0</v>
      </c>
      <c r="F2716" s="156" t="s">
        <v>3857</v>
      </c>
      <c r="G2716" s="178">
        <f>VLOOKUP('LP Model'!F2716,DATA!$A$5:$C$3656,3,FALSE)</f>
        <v>700</v>
      </c>
      <c r="H2716" s="35">
        <v>1</v>
      </c>
      <c r="T2716" s="2">
        <v>1</v>
      </c>
      <c r="AL2716" s="36"/>
    </row>
    <row r="2717" spans="3:38" x14ac:dyDescent="0.2">
      <c r="C2717" s="291"/>
      <c r="D2717" s="251"/>
      <c r="E2717" s="140">
        <v>0</v>
      </c>
      <c r="F2717" s="156" t="s">
        <v>3859</v>
      </c>
      <c r="G2717" s="178">
        <f>VLOOKUP('LP Model'!F2717,DATA!$A$5:$C$3656,3,FALSE)</f>
        <v>800</v>
      </c>
      <c r="H2717" s="35">
        <v>1</v>
      </c>
      <c r="T2717" s="2">
        <v>1</v>
      </c>
      <c r="AL2717" s="36"/>
    </row>
    <row r="2718" spans="3:38" x14ac:dyDescent="0.2">
      <c r="C2718" s="291"/>
      <c r="D2718" s="251"/>
      <c r="E2718" s="140">
        <v>0</v>
      </c>
      <c r="F2718" s="156" t="s">
        <v>3861</v>
      </c>
      <c r="G2718" s="178">
        <f>VLOOKUP('LP Model'!F2718,DATA!$A$5:$C$3656,3,FALSE)</f>
        <v>700</v>
      </c>
      <c r="H2718" s="35">
        <v>1</v>
      </c>
      <c r="T2718" s="2">
        <v>1</v>
      </c>
      <c r="AL2718" s="36"/>
    </row>
    <row r="2719" spans="3:38" x14ac:dyDescent="0.2">
      <c r="C2719" s="291"/>
      <c r="D2719" s="251"/>
      <c r="E2719" s="140">
        <v>0</v>
      </c>
      <c r="F2719" s="156" t="s">
        <v>3863</v>
      </c>
      <c r="G2719" s="178">
        <f>VLOOKUP('LP Model'!F2719,DATA!$A$5:$C$3656,3,FALSE)</f>
        <v>800</v>
      </c>
      <c r="H2719" s="35">
        <v>1</v>
      </c>
      <c r="T2719" s="2">
        <v>1</v>
      </c>
      <c r="AL2719" s="36"/>
    </row>
    <row r="2720" spans="3:38" x14ac:dyDescent="0.2">
      <c r="C2720" s="291"/>
      <c r="D2720" s="251"/>
      <c r="E2720" s="140">
        <v>0</v>
      </c>
      <c r="F2720" s="156" t="s">
        <v>3865</v>
      </c>
      <c r="G2720" s="178">
        <f>VLOOKUP('LP Model'!F2720,DATA!$A$5:$C$3656,3,FALSE)</f>
        <v>750</v>
      </c>
      <c r="H2720" s="35">
        <v>1</v>
      </c>
      <c r="T2720" s="2">
        <v>1</v>
      </c>
      <c r="AL2720" s="36"/>
    </row>
    <row r="2721" spans="3:38" x14ac:dyDescent="0.2">
      <c r="C2721" s="291"/>
      <c r="D2721" s="251"/>
      <c r="E2721" s="140">
        <v>0</v>
      </c>
      <c r="F2721" s="156" t="s">
        <v>3867</v>
      </c>
      <c r="G2721" s="178">
        <f>VLOOKUP('LP Model'!F2721,DATA!$A$5:$C$3656,3,FALSE)</f>
        <v>850</v>
      </c>
      <c r="H2721" s="35">
        <v>1</v>
      </c>
      <c r="T2721" s="2">
        <v>1</v>
      </c>
      <c r="AL2721" s="36"/>
    </row>
    <row r="2722" spans="3:38" x14ac:dyDescent="0.2">
      <c r="C2722" s="291"/>
      <c r="D2722" s="251"/>
      <c r="E2722" s="140">
        <v>0</v>
      </c>
      <c r="F2722" s="156" t="s">
        <v>3869</v>
      </c>
      <c r="G2722" s="178">
        <f>VLOOKUP('LP Model'!F2722,DATA!$A$5:$C$3656,3,FALSE)</f>
        <v>750</v>
      </c>
      <c r="H2722" s="35">
        <v>1</v>
      </c>
      <c r="T2722" s="2">
        <v>1</v>
      </c>
      <c r="AL2722" s="36"/>
    </row>
    <row r="2723" spans="3:38" x14ac:dyDescent="0.2">
      <c r="C2723" s="291"/>
      <c r="D2723" s="251"/>
      <c r="E2723" s="140">
        <v>0</v>
      </c>
      <c r="F2723" s="156" t="s">
        <v>3871</v>
      </c>
      <c r="G2723" s="178">
        <f>VLOOKUP('LP Model'!F2723,DATA!$A$5:$C$3656,3,FALSE)</f>
        <v>800</v>
      </c>
      <c r="H2723" s="35">
        <v>1</v>
      </c>
      <c r="T2723" s="2">
        <v>1</v>
      </c>
      <c r="AL2723" s="36"/>
    </row>
    <row r="2724" spans="3:38" x14ac:dyDescent="0.2">
      <c r="C2724" s="291"/>
      <c r="D2724" s="251"/>
      <c r="E2724" s="140">
        <v>0</v>
      </c>
      <c r="F2724" s="156" t="s">
        <v>3873</v>
      </c>
      <c r="G2724" s="178">
        <f>VLOOKUP('LP Model'!F2724,DATA!$A$5:$C$3656,3,FALSE)</f>
        <v>900</v>
      </c>
      <c r="H2724" s="35">
        <v>1</v>
      </c>
      <c r="T2724" s="2">
        <v>1</v>
      </c>
      <c r="AL2724" s="36"/>
    </row>
    <row r="2725" spans="3:38" x14ac:dyDescent="0.2">
      <c r="C2725" s="291"/>
      <c r="D2725" s="251"/>
      <c r="E2725" s="140">
        <v>0</v>
      </c>
      <c r="F2725" s="156" t="s">
        <v>3875</v>
      </c>
      <c r="G2725" s="178">
        <f>VLOOKUP('LP Model'!F2725,DATA!$A$5:$C$3656,3,FALSE)</f>
        <v>650</v>
      </c>
      <c r="H2725" s="35">
        <v>1</v>
      </c>
      <c r="T2725" s="2">
        <v>1</v>
      </c>
      <c r="AL2725" s="36"/>
    </row>
    <row r="2726" spans="3:38" x14ac:dyDescent="0.2">
      <c r="C2726" s="291"/>
      <c r="D2726" s="251"/>
      <c r="E2726" s="140">
        <v>0</v>
      </c>
      <c r="F2726" s="156" t="s">
        <v>3877</v>
      </c>
      <c r="G2726" s="178">
        <f>VLOOKUP('LP Model'!F2726,DATA!$A$5:$C$3656,3,FALSE)</f>
        <v>750</v>
      </c>
      <c r="H2726" s="35">
        <v>1</v>
      </c>
      <c r="T2726" s="2">
        <v>1</v>
      </c>
      <c r="AL2726" s="36"/>
    </row>
    <row r="2727" spans="3:38" x14ac:dyDescent="0.2">
      <c r="C2727" s="291"/>
      <c r="D2727" s="251"/>
      <c r="E2727" s="140">
        <v>0</v>
      </c>
      <c r="F2727" s="156" t="s">
        <v>3879</v>
      </c>
      <c r="G2727" s="178">
        <f>VLOOKUP('LP Model'!F2727,DATA!$A$5:$C$3656,3,FALSE)</f>
        <v>600</v>
      </c>
      <c r="H2727" s="35">
        <v>1</v>
      </c>
      <c r="T2727" s="2">
        <v>1</v>
      </c>
      <c r="AL2727" s="36"/>
    </row>
    <row r="2728" spans="3:38" x14ac:dyDescent="0.2">
      <c r="C2728" s="291"/>
      <c r="D2728" s="251"/>
      <c r="E2728" s="140">
        <v>0</v>
      </c>
      <c r="F2728" s="156" t="s">
        <v>3881</v>
      </c>
      <c r="G2728" s="178">
        <f>VLOOKUP('LP Model'!F2728,DATA!$A$5:$C$3656,3,FALSE)</f>
        <v>550</v>
      </c>
      <c r="H2728" s="35">
        <v>1</v>
      </c>
      <c r="T2728" s="2">
        <v>1</v>
      </c>
      <c r="AL2728" s="36"/>
    </row>
    <row r="2729" spans="3:38" x14ac:dyDescent="0.2">
      <c r="C2729" s="291"/>
      <c r="D2729" s="251"/>
      <c r="E2729" s="140">
        <v>0</v>
      </c>
      <c r="F2729" s="156" t="s">
        <v>3883</v>
      </c>
      <c r="G2729" s="178">
        <f>VLOOKUP('LP Model'!F2729,DATA!$A$5:$C$3656,3,FALSE)</f>
        <v>520</v>
      </c>
      <c r="H2729" s="35">
        <v>1</v>
      </c>
      <c r="T2729" s="2">
        <v>1</v>
      </c>
      <c r="AL2729" s="36"/>
    </row>
    <row r="2730" spans="3:38" x14ac:dyDescent="0.2">
      <c r="C2730" s="291"/>
      <c r="D2730" s="251"/>
      <c r="E2730" s="140">
        <v>0</v>
      </c>
      <c r="F2730" s="156" t="s">
        <v>3885</v>
      </c>
      <c r="G2730" s="178">
        <f>VLOOKUP('LP Model'!F2730,DATA!$A$5:$C$3656,3,FALSE)</f>
        <v>570</v>
      </c>
      <c r="H2730" s="35">
        <v>1</v>
      </c>
      <c r="T2730" s="2">
        <v>1</v>
      </c>
      <c r="AL2730" s="36"/>
    </row>
    <row r="2731" spans="3:38" x14ac:dyDescent="0.2">
      <c r="C2731" s="291"/>
      <c r="D2731" s="251"/>
      <c r="E2731" s="140">
        <v>0</v>
      </c>
      <c r="F2731" s="156" t="s">
        <v>3887</v>
      </c>
      <c r="G2731" s="178">
        <f>VLOOKUP('LP Model'!F2731,DATA!$A$5:$C$3656,3,FALSE)</f>
        <v>600</v>
      </c>
      <c r="H2731" s="35">
        <v>1</v>
      </c>
      <c r="T2731" s="2">
        <v>1</v>
      </c>
      <c r="AL2731" s="36"/>
    </row>
    <row r="2732" spans="3:38" x14ac:dyDescent="0.2">
      <c r="C2732" s="291"/>
      <c r="D2732" s="251"/>
      <c r="E2732" s="140">
        <v>0</v>
      </c>
      <c r="F2732" s="156" t="s">
        <v>3889</v>
      </c>
      <c r="G2732" s="178">
        <f>VLOOKUP('LP Model'!F2732,DATA!$A$5:$C$3656,3,FALSE)</f>
        <v>700</v>
      </c>
      <c r="H2732" s="35">
        <v>1</v>
      </c>
      <c r="T2732" s="2">
        <v>1</v>
      </c>
      <c r="AL2732" s="36"/>
    </row>
    <row r="2733" spans="3:38" x14ac:dyDescent="0.2">
      <c r="C2733" s="291"/>
      <c r="D2733" s="251"/>
      <c r="E2733" s="140">
        <v>0</v>
      </c>
      <c r="F2733" s="156" t="s">
        <v>3891</v>
      </c>
      <c r="G2733" s="178">
        <f>VLOOKUP('LP Model'!F2733,DATA!$A$5:$C$3656,3,FALSE)</f>
        <v>800</v>
      </c>
      <c r="H2733" s="35">
        <v>1</v>
      </c>
      <c r="T2733" s="2">
        <v>1</v>
      </c>
      <c r="AL2733" s="36"/>
    </row>
    <row r="2734" spans="3:38" x14ac:dyDescent="0.2">
      <c r="C2734" s="291"/>
      <c r="D2734" s="251"/>
      <c r="E2734" s="140">
        <v>0</v>
      </c>
      <c r="F2734" s="156" t="s">
        <v>3893</v>
      </c>
      <c r="G2734" s="178">
        <f>VLOOKUP('LP Model'!F2734,DATA!$A$5:$C$3656,3,FALSE)</f>
        <v>700</v>
      </c>
      <c r="H2734" s="35">
        <v>1</v>
      </c>
      <c r="T2734" s="2">
        <v>1</v>
      </c>
      <c r="AL2734" s="36"/>
    </row>
    <row r="2735" spans="3:38" x14ac:dyDescent="0.2">
      <c r="C2735" s="291"/>
      <c r="D2735" s="251"/>
      <c r="E2735" s="140">
        <v>0</v>
      </c>
      <c r="F2735" s="156" t="s">
        <v>3895</v>
      </c>
      <c r="G2735" s="178">
        <f>VLOOKUP('LP Model'!F2735,DATA!$A$5:$C$3656,3,FALSE)</f>
        <v>800</v>
      </c>
      <c r="H2735" s="35">
        <v>1</v>
      </c>
      <c r="T2735" s="2">
        <v>1</v>
      </c>
      <c r="AL2735" s="36"/>
    </row>
    <row r="2736" spans="3:38" x14ac:dyDescent="0.2">
      <c r="C2736" s="291"/>
      <c r="D2736" s="251"/>
      <c r="E2736" s="140">
        <v>0</v>
      </c>
      <c r="F2736" s="156" t="s">
        <v>3897</v>
      </c>
      <c r="G2736" s="178">
        <f>VLOOKUP('LP Model'!F2736,DATA!$A$5:$C$3656,3,FALSE)</f>
        <v>750</v>
      </c>
      <c r="H2736" s="35">
        <v>1</v>
      </c>
      <c r="T2736" s="2">
        <v>1</v>
      </c>
      <c r="AL2736" s="36"/>
    </row>
    <row r="2737" spans="3:38" x14ac:dyDescent="0.2">
      <c r="C2737" s="291"/>
      <c r="D2737" s="251"/>
      <c r="E2737" s="140">
        <v>0</v>
      </c>
      <c r="F2737" s="156" t="s">
        <v>3899</v>
      </c>
      <c r="G2737" s="178">
        <f>VLOOKUP('LP Model'!F2737,DATA!$A$5:$C$3656,3,FALSE)</f>
        <v>850</v>
      </c>
      <c r="H2737" s="35">
        <v>1</v>
      </c>
      <c r="T2737" s="2">
        <v>1</v>
      </c>
      <c r="AL2737" s="36"/>
    </row>
    <row r="2738" spans="3:38" x14ac:dyDescent="0.2">
      <c r="C2738" s="291"/>
      <c r="D2738" s="251"/>
      <c r="E2738" s="140">
        <v>0</v>
      </c>
      <c r="F2738" s="156" t="s">
        <v>3901</v>
      </c>
      <c r="G2738" s="178">
        <f>VLOOKUP('LP Model'!F2738,DATA!$A$5:$C$3656,3,FALSE)</f>
        <v>750</v>
      </c>
      <c r="H2738" s="35">
        <v>1</v>
      </c>
      <c r="T2738" s="2">
        <v>1</v>
      </c>
      <c r="AL2738" s="36"/>
    </row>
    <row r="2739" spans="3:38" x14ac:dyDescent="0.2">
      <c r="C2739" s="291"/>
      <c r="D2739" s="251"/>
      <c r="E2739" s="140">
        <v>0</v>
      </c>
      <c r="F2739" s="156" t="s">
        <v>3903</v>
      </c>
      <c r="G2739" s="178">
        <f>VLOOKUP('LP Model'!F2739,DATA!$A$5:$C$3656,3,FALSE)</f>
        <v>800</v>
      </c>
      <c r="H2739" s="35">
        <v>1</v>
      </c>
      <c r="T2739" s="2">
        <v>1</v>
      </c>
      <c r="AL2739" s="36"/>
    </row>
    <row r="2740" spans="3:38" x14ac:dyDescent="0.2">
      <c r="C2740" s="291"/>
      <c r="D2740" s="251"/>
      <c r="E2740" s="140">
        <v>0</v>
      </c>
      <c r="F2740" s="156" t="s">
        <v>3905</v>
      </c>
      <c r="G2740" s="178">
        <f>VLOOKUP('LP Model'!F2740,DATA!$A$5:$C$3656,3,FALSE)</f>
        <v>900</v>
      </c>
      <c r="H2740" s="35">
        <v>1</v>
      </c>
      <c r="T2740" s="2">
        <v>1</v>
      </c>
      <c r="AL2740" s="36"/>
    </row>
    <row r="2741" spans="3:38" x14ac:dyDescent="0.2">
      <c r="C2741" s="291"/>
      <c r="D2741" s="251"/>
      <c r="E2741" s="140">
        <v>0</v>
      </c>
      <c r="F2741" s="156" t="s">
        <v>3907</v>
      </c>
      <c r="G2741" s="178">
        <f>VLOOKUP('LP Model'!F2741,DATA!$A$5:$C$3656,3,FALSE)</f>
        <v>650</v>
      </c>
      <c r="H2741" s="35">
        <v>1</v>
      </c>
      <c r="T2741" s="2">
        <v>1</v>
      </c>
      <c r="AL2741" s="36"/>
    </row>
    <row r="2742" spans="3:38" x14ac:dyDescent="0.2">
      <c r="C2742" s="291"/>
      <c r="D2742" s="251"/>
      <c r="E2742" s="140">
        <v>0</v>
      </c>
      <c r="F2742" s="156" t="s">
        <v>3909</v>
      </c>
      <c r="G2742" s="178">
        <f>VLOOKUP('LP Model'!F2742,DATA!$A$5:$C$3656,3,FALSE)</f>
        <v>750</v>
      </c>
      <c r="H2742" s="35">
        <v>1</v>
      </c>
      <c r="T2742" s="2">
        <v>1</v>
      </c>
      <c r="AL2742" s="36"/>
    </row>
    <row r="2743" spans="3:38" x14ac:dyDescent="0.2">
      <c r="C2743" s="291"/>
      <c r="D2743" s="251"/>
      <c r="E2743" s="140">
        <v>0</v>
      </c>
      <c r="F2743" s="156" t="s">
        <v>3911</v>
      </c>
      <c r="G2743" s="178">
        <f>VLOOKUP('LP Model'!F2743,DATA!$A$5:$C$3656,3,FALSE)</f>
        <v>600</v>
      </c>
      <c r="H2743" s="35">
        <v>1</v>
      </c>
      <c r="T2743" s="2">
        <v>1</v>
      </c>
      <c r="AL2743" s="36"/>
    </row>
    <row r="2744" spans="3:38" x14ac:dyDescent="0.2">
      <c r="C2744" s="291"/>
      <c r="D2744" s="251"/>
      <c r="E2744" s="140">
        <v>0</v>
      </c>
      <c r="F2744" s="156" t="s">
        <v>3913</v>
      </c>
      <c r="G2744" s="178">
        <f>VLOOKUP('LP Model'!F2744,DATA!$A$5:$C$3656,3,FALSE)</f>
        <v>550</v>
      </c>
      <c r="H2744" s="35">
        <v>1</v>
      </c>
      <c r="T2744" s="2">
        <v>1</v>
      </c>
      <c r="AL2744" s="36"/>
    </row>
    <row r="2745" spans="3:38" x14ac:dyDescent="0.2">
      <c r="C2745" s="291"/>
      <c r="D2745" s="251"/>
      <c r="E2745" s="140">
        <v>0</v>
      </c>
      <c r="F2745" s="156" t="s">
        <v>3915</v>
      </c>
      <c r="G2745" s="178">
        <f>VLOOKUP('LP Model'!F2745,DATA!$A$5:$C$3656,3,FALSE)</f>
        <v>520</v>
      </c>
      <c r="H2745" s="35">
        <v>1</v>
      </c>
      <c r="T2745" s="2">
        <v>1</v>
      </c>
      <c r="AL2745" s="36"/>
    </row>
    <row r="2746" spans="3:38" x14ac:dyDescent="0.2">
      <c r="C2746" s="291"/>
      <c r="D2746" s="251"/>
      <c r="E2746" s="140">
        <v>0</v>
      </c>
      <c r="F2746" s="156" t="s">
        <v>3917</v>
      </c>
      <c r="G2746" s="178">
        <f>VLOOKUP('LP Model'!F2746,DATA!$A$5:$C$3656,3,FALSE)</f>
        <v>570</v>
      </c>
      <c r="H2746" s="35">
        <v>1</v>
      </c>
      <c r="T2746" s="2">
        <v>1</v>
      </c>
      <c r="AL2746" s="36"/>
    </row>
    <row r="2747" spans="3:38" x14ac:dyDescent="0.2">
      <c r="C2747" s="291"/>
      <c r="D2747" s="251"/>
      <c r="E2747" s="140">
        <v>0</v>
      </c>
      <c r="F2747" s="156" t="s">
        <v>3919</v>
      </c>
      <c r="G2747" s="178">
        <f>VLOOKUP('LP Model'!F2747,DATA!$A$5:$C$3656,3,FALSE)</f>
        <v>600</v>
      </c>
      <c r="H2747" s="35">
        <v>1</v>
      </c>
      <c r="T2747" s="2">
        <v>1</v>
      </c>
      <c r="AL2747" s="36"/>
    </row>
    <row r="2748" spans="3:38" x14ac:dyDescent="0.2">
      <c r="C2748" s="291"/>
      <c r="D2748" s="251"/>
      <c r="E2748" s="140">
        <v>0</v>
      </c>
      <c r="F2748" s="156" t="s">
        <v>3921</v>
      </c>
      <c r="G2748" s="178">
        <f>VLOOKUP('LP Model'!F2748,DATA!$A$5:$C$3656,3,FALSE)</f>
        <v>700</v>
      </c>
      <c r="H2748" s="35">
        <v>1</v>
      </c>
      <c r="T2748" s="2">
        <v>1</v>
      </c>
      <c r="AL2748" s="36"/>
    </row>
    <row r="2749" spans="3:38" x14ac:dyDescent="0.2">
      <c r="C2749" s="291"/>
      <c r="D2749" s="251"/>
      <c r="E2749" s="140">
        <v>0</v>
      </c>
      <c r="F2749" s="156" t="s">
        <v>3923</v>
      </c>
      <c r="G2749" s="178">
        <f>VLOOKUP('LP Model'!F2749,DATA!$A$5:$C$3656,3,FALSE)</f>
        <v>800</v>
      </c>
      <c r="H2749" s="35">
        <v>1</v>
      </c>
      <c r="T2749" s="2">
        <v>1</v>
      </c>
      <c r="AL2749" s="36"/>
    </row>
    <row r="2750" spans="3:38" x14ac:dyDescent="0.2">
      <c r="C2750" s="291"/>
      <c r="D2750" s="251"/>
      <c r="E2750" s="140">
        <v>0</v>
      </c>
      <c r="F2750" s="156" t="s">
        <v>3925</v>
      </c>
      <c r="G2750" s="178">
        <f>VLOOKUP('LP Model'!F2750,DATA!$A$5:$C$3656,3,FALSE)</f>
        <v>700</v>
      </c>
      <c r="H2750" s="35">
        <v>1</v>
      </c>
      <c r="T2750" s="2">
        <v>1</v>
      </c>
      <c r="AL2750" s="36"/>
    </row>
    <row r="2751" spans="3:38" x14ac:dyDescent="0.2">
      <c r="C2751" s="291"/>
      <c r="D2751" s="251"/>
      <c r="E2751" s="140">
        <v>0</v>
      </c>
      <c r="F2751" s="156" t="s">
        <v>3927</v>
      </c>
      <c r="G2751" s="178">
        <f>VLOOKUP('LP Model'!F2751,DATA!$A$5:$C$3656,3,FALSE)</f>
        <v>800</v>
      </c>
      <c r="H2751" s="35">
        <v>1</v>
      </c>
      <c r="T2751" s="2">
        <v>1</v>
      </c>
      <c r="AL2751" s="36"/>
    </row>
    <row r="2752" spans="3:38" x14ac:dyDescent="0.2">
      <c r="C2752" s="291"/>
      <c r="D2752" s="251"/>
      <c r="E2752" s="140">
        <v>0</v>
      </c>
      <c r="F2752" s="156" t="s">
        <v>3929</v>
      </c>
      <c r="G2752" s="178">
        <f>VLOOKUP('LP Model'!F2752,DATA!$A$5:$C$3656,3,FALSE)</f>
        <v>750</v>
      </c>
      <c r="H2752" s="35">
        <v>1</v>
      </c>
      <c r="T2752" s="2">
        <v>1</v>
      </c>
      <c r="AL2752" s="36"/>
    </row>
    <row r="2753" spans="3:38" x14ac:dyDescent="0.2">
      <c r="C2753" s="291"/>
      <c r="D2753" s="251"/>
      <c r="E2753" s="140">
        <v>0</v>
      </c>
      <c r="F2753" s="156" t="s">
        <v>3931</v>
      </c>
      <c r="G2753" s="178">
        <f>VLOOKUP('LP Model'!F2753,DATA!$A$5:$C$3656,3,FALSE)</f>
        <v>850</v>
      </c>
      <c r="H2753" s="35">
        <v>1</v>
      </c>
      <c r="T2753" s="2">
        <v>1</v>
      </c>
      <c r="AL2753" s="36"/>
    </row>
    <row r="2754" spans="3:38" x14ac:dyDescent="0.2">
      <c r="C2754" s="291"/>
      <c r="D2754" s="251"/>
      <c r="E2754" s="140">
        <v>0</v>
      </c>
      <c r="F2754" s="156" t="s">
        <v>3933</v>
      </c>
      <c r="G2754" s="178">
        <f>VLOOKUP('LP Model'!F2754,DATA!$A$5:$C$3656,3,FALSE)</f>
        <v>750</v>
      </c>
      <c r="H2754" s="35">
        <v>1</v>
      </c>
      <c r="T2754" s="2">
        <v>1</v>
      </c>
      <c r="AL2754" s="36"/>
    </row>
    <row r="2755" spans="3:38" x14ac:dyDescent="0.2">
      <c r="C2755" s="291"/>
      <c r="D2755" s="251"/>
      <c r="E2755" s="140">
        <v>0</v>
      </c>
      <c r="F2755" s="156" t="s">
        <v>3935</v>
      </c>
      <c r="G2755" s="178">
        <f>VLOOKUP('LP Model'!F2755,DATA!$A$5:$C$3656,3,FALSE)</f>
        <v>800</v>
      </c>
      <c r="H2755" s="35">
        <v>1</v>
      </c>
      <c r="T2755" s="2">
        <v>1</v>
      </c>
      <c r="AL2755" s="36"/>
    </row>
    <row r="2756" spans="3:38" x14ac:dyDescent="0.2">
      <c r="C2756" s="291"/>
      <c r="D2756" s="251"/>
      <c r="E2756" s="140">
        <v>0</v>
      </c>
      <c r="F2756" s="156" t="s">
        <v>3937</v>
      </c>
      <c r="G2756" s="178">
        <f>VLOOKUP('LP Model'!F2756,DATA!$A$5:$C$3656,3,FALSE)</f>
        <v>900</v>
      </c>
      <c r="H2756" s="35">
        <v>1</v>
      </c>
      <c r="T2756" s="2">
        <v>1</v>
      </c>
      <c r="AL2756" s="36"/>
    </row>
    <row r="2757" spans="3:38" x14ac:dyDescent="0.2">
      <c r="C2757" s="291"/>
      <c r="D2757" s="251"/>
      <c r="E2757" s="140">
        <v>0</v>
      </c>
      <c r="F2757" s="156" t="s">
        <v>3939</v>
      </c>
      <c r="G2757" s="178">
        <f>VLOOKUP('LP Model'!F2757,DATA!$A$5:$C$3656,3,FALSE)</f>
        <v>650</v>
      </c>
      <c r="H2757" s="35">
        <v>1</v>
      </c>
      <c r="T2757" s="2">
        <v>1</v>
      </c>
      <c r="AL2757" s="36"/>
    </row>
    <row r="2758" spans="3:38" x14ac:dyDescent="0.2">
      <c r="C2758" s="291"/>
      <c r="D2758" s="251"/>
      <c r="E2758" s="140">
        <v>0</v>
      </c>
      <c r="F2758" s="156" t="s">
        <v>3941</v>
      </c>
      <c r="G2758" s="178">
        <f>VLOOKUP('LP Model'!F2758,DATA!$A$5:$C$3656,3,FALSE)</f>
        <v>750</v>
      </c>
      <c r="H2758" s="35">
        <v>1</v>
      </c>
      <c r="T2758" s="2">
        <v>1</v>
      </c>
      <c r="AL2758" s="36"/>
    </row>
    <row r="2759" spans="3:38" x14ac:dyDescent="0.2">
      <c r="C2759" s="291"/>
      <c r="D2759" s="251"/>
      <c r="E2759" s="140">
        <v>0</v>
      </c>
      <c r="F2759" s="156" t="s">
        <v>3943</v>
      </c>
      <c r="G2759" s="178">
        <f>VLOOKUP('LP Model'!F2759,DATA!$A$5:$C$3656,3,FALSE)</f>
        <v>600</v>
      </c>
      <c r="H2759" s="35">
        <v>1</v>
      </c>
      <c r="T2759" s="2">
        <v>1</v>
      </c>
      <c r="AL2759" s="36"/>
    </row>
    <row r="2760" spans="3:38" x14ac:dyDescent="0.2">
      <c r="C2760" s="291"/>
      <c r="D2760" s="251"/>
      <c r="E2760" s="140">
        <v>0</v>
      </c>
      <c r="F2760" s="156" t="s">
        <v>3945</v>
      </c>
      <c r="G2760" s="178">
        <f>VLOOKUP('LP Model'!F2760,DATA!$A$5:$C$3656,3,FALSE)</f>
        <v>550</v>
      </c>
      <c r="H2760" s="35">
        <v>1</v>
      </c>
      <c r="T2760" s="2">
        <v>1</v>
      </c>
      <c r="AL2760" s="36"/>
    </row>
    <row r="2761" spans="3:38" x14ac:dyDescent="0.2">
      <c r="C2761" s="291"/>
      <c r="D2761" s="251"/>
      <c r="E2761" s="140">
        <v>0</v>
      </c>
      <c r="F2761" s="156" t="s">
        <v>3947</v>
      </c>
      <c r="G2761" s="178">
        <f>VLOOKUP('LP Model'!F2761,DATA!$A$5:$C$3656,3,FALSE)</f>
        <v>520</v>
      </c>
      <c r="H2761" s="35">
        <v>1</v>
      </c>
      <c r="T2761" s="2">
        <v>1</v>
      </c>
      <c r="AL2761" s="36"/>
    </row>
    <row r="2762" spans="3:38" x14ac:dyDescent="0.2">
      <c r="C2762" s="291"/>
      <c r="D2762" s="251"/>
      <c r="E2762" s="140">
        <v>0</v>
      </c>
      <c r="F2762" s="156" t="s">
        <v>3949</v>
      </c>
      <c r="G2762" s="178">
        <f>VLOOKUP('LP Model'!F2762,DATA!$A$5:$C$3656,3,FALSE)</f>
        <v>570</v>
      </c>
      <c r="H2762" s="35">
        <v>1</v>
      </c>
      <c r="T2762" s="2">
        <v>1</v>
      </c>
      <c r="AL2762" s="36"/>
    </row>
    <row r="2763" spans="3:38" x14ac:dyDescent="0.2">
      <c r="C2763" s="291"/>
      <c r="D2763" s="251"/>
      <c r="E2763" s="140">
        <v>0</v>
      </c>
      <c r="F2763" s="156" t="s">
        <v>3951</v>
      </c>
      <c r="G2763" s="178">
        <f>VLOOKUP('LP Model'!F2763,DATA!$A$5:$C$3656,3,FALSE)</f>
        <v>600</v>
      </c>
      <c r="H2763" s="35">
        <v>1</v>
      </c>
      <c r="T2763" s="2">
        <v>1</v>
      </c>
      <c r="AL2763" s="36"/>
    </row>
    <row r="2764" spans="3:38" x14ac:dyDescent="0.2">
      <c r="C2764" s="291"/>
      <c r="D2764" s="251"/>
      <c r="E2764" s="140">
        <v>0</v>
      </c>
      <c r="F2764" s="156" t="s">
        <v>3953</v>
      </c>
      <c r="G2764" s="178">
        <f>VLOOKUP('LP Model'!F2764,DATA!$A$5:$C$3656,3,FALSE)</f>
        <v>700</v>
      </c>
      <c r="H2764" s="35">
        <v>1</v>
      </c>
      <c r="T2764" s="2">
        <v>1</v>
      </c>
      <c r="AL2764" s="36"/>
    </row>
    <row r="2765" spans="3:38" x14ac:dyDescent="0.2">
      <c r="C2765" s="291"/>
      <c r="D2765" s="251"/>
      <c r="E2765" s="140">
        <v>0</v>
      </c>
      <c r="F2765" s="156" t="s">
        <v>3955</v>
      </c>
      <c r="G2765" s="178">
        <f>VLOOKUP('LP Model'!F2765,DATA!$A$5:$C$3656,3,FALSE)</f>
        <v>800</v>
      </c>
      <c r="H2765" s="35">
        <v>1</v>
      </c>
      <c r="T2765" s="2">
        <v>1</v>
      </c>
      <c r="AL2765" s="36"/>
    </row>
    <row r="2766" spans="3:38" x14ac:dyDescent="0.2">
      <c r="C2766" s="291"/>
      <c r="D2766" s="251"/>
      <c r="E2766" s="140">
        <v>0</v>
      </c>
      <c r="F2766" s="156" t="s">
        <v>3957</v>
      </c>
      <c r="G2766" s="178">
        <f>VLOOKUP('LP Model'!F2766,DATA!$A$5:$C$3656,3,FALSE)</f>
        <v>700</v>
      </c>
      <c r="H2766" s="35">
        <v>1</v>
      </c>
      <c r="T2766" s="2">
        <v>1</v>
      </c>
      <c r="AL2766" s="36"/>
    </row>
    <row r="2767" spans="3:38" x14ac:dyDescent="0.2">
      <c r="C2767" s="291"/>
      <c r="D2767" s="251"/>
      <c r="E2767" s="140">
        <v>0</v>
      </c>
      <c r="F2767" s="156" t="s">
        <v>3959</v>
      </c>
      <c r="G2767" s="178">
        <f>VLOOKUP('LP Model'!F2767,DATA!$A$5:$C$3656,3,FALSE)</f>
        <v>800</v>
      </c>
      <c r="H2767" s="35">
        <v>1</v>
      </c>
      <c r="T2767" s="2">
        <v>1</v>
      </c>
      <c r="AL2767" s="36"/>
    </row>
    <row r="2768" spans="3:38" x14ac:dyDescent="0.2">
      <c r="C2768" s="291"/>
      <c r="D2768" s="251"/>
      <c r="E2768" s="140">
        <v>0</v>
      </c>
      <c r="F2768" s="156" t="s">
        <v>3961</v>
      </c>
      <c r="G2768" s="178">
        <f>VLOOKUP('LP Model'!F2768,DATA!$A$5:$C$3656,3,FALSE)</f>
        <v>750</v>
      </c>
      <c r="H2768" s="35">
        <v>1</v>
      </c>
      <c r="T2768" s="2">
        <v>1</v>
      </c>
      <c r="AL2768" s="36"/>
    </row>
    <row r="2769" spans="3:38" x14ac:dyDescent="0.2">
      <c r="C2769" s="291"/>
      <c r="D2769" s="251"/>
      <c r="E2769" s="140">
        <v>0</v>
      </c>
      <c r="F2769" s="156" t="s">
        <v>3963</v>
      </c>
      <c r="G2769" s="178">
        <f>VLOOKUP('LP Model'!F2769,DATA!$A$5:$C$3656,3,FALSE)</f>
        <v>850</v>
      </c>
      <c r="H2769" s="35">
        <v>1</v>
      </c>
      <c r="T2769" s="2">
        <v>1</v>
      </c>
      <c r="AL2769" s="36"/>
    </row>
    <row r="2770" spans="3:38" x14ac:dyDescent="0.2">
      <c r="C2770" s="291"/>
      <c r="D2770" s="251"/>
      <c r="E2770" s="140">
        <v>0</v>
      </c>
      <c r="F2770" s="156" t="s">
        <v>3965</v>
      </c>
      <c r="G2770" s="178">
        <f>VLOOKUP('LP Model'!F2770,DATA!$A$5:$C$3656,3,FALSE)</f>
        <v>750</v>
      </c>
      <c r="H2770" s="35">
        <v>1</v>
      </c>
      <c r="T2770" s="2">
        <v>1</v>
      </c>
      <c r="AL2770" s="36"/>
    </row>
    <row r="2771" spans="3:38" x14ac:dyDescent="0.2">
      <c r="C2771" s="291"/>
      <c r="D2771" s="251"/>
      <c r="E2771" s="140">
        <v>0</v>
      </c>
      <c r="F2771" s="156" t="s">
        <v>3967</v>
      </c>
      <c r="G2771" s="178">
        <f>VLOOKUP('LP Model'!F2771,DATA!$A$5:$C$3656,3,FALSE)</f>
        <v>800</v>
      </c>
      <c r="H2771" s="35">
        <v>1</v>
      </c>
      <c r="T2771" s="2">
        <v>1</v>
      </c>
      <c r="AL2771" s="36"/>
    </row>
    <row r="2772" spans="3:38" x14ac:dyDescent="0.2">
      <c r="C2772" s="291"/>
      <c r="D2772" s="251"/>
      <c r="E2772" s="140">
        <v>0</v>
      </c>
      <c r="F2772" s="156" t="s">
        <v>3969</v>
      </c>
      <c r="G2772" s="178">
        <f>VLOOKUP('LP Model'!F2772,DATA!$A$5:$C$3656,3,FALSE)</f>
        <v>900</v>
      </c>
      <c r="H2772" s="35">
        <v>1</v>
      </c>
      <c r="T2772" s="2">
        <v>1</v>
      </c>
      <c r="AL2772" s="36"/>
    </row>
    <row r="2773" spans="3:38" x14ac:dyDescent="0.2">
      <c r="C2773" s="291"/>
      <c r="D2773" s="251"/>
      <c r="E2773" s="140">
        <v>0</v>
      </c>
      <c r="F2773" s="156" t="s">
        <v>3971</v>
      </c>
      <c r="G2773" s="178">
        <f>VLOOKUP('LP Model'!F2773,DATA!$A$5:$C$3656,3,FALSE)</f>
        <v>650</v>
      </c>
      <c r="H2773" s="35">
        <v>1</v>
      </c>
      <c r="T2773" s="2">
        <v>1</v>
      </c>
      <c r="AL2773" s="36"/>
    </row>
    <row r="2774" spans="3:38" x14ac:dyDescent="0.2">
      <c r="C2774" s="291"/>
      <c r="D2774" s="251"/>
      <c r="E2774" s="140">
        <v>0</v>
      </c>
      <c r="F2774" s="156" t="s">
        <v>3973</v>
      </c>
      <c r="G2774" s="178">
        <f>VLOOKUP('LP Model'!F2774,DATA!$A$5:$C$3656,3,FALSE)</f>
        <v>750</v>
      </c>
      <c r="H2774" s="35">
        <v>1</v>
      </c>
      <c r="T2774" s="2">
        <v>1</v>
      </c>
      <c r="AL2774" s="36"/>
    </row>
    <row r="2775" spans="3:38" x14ac:dyDescent="0.2">
      <c r="C2775" s="291"/>
      <c r="D2775" s="251"/>
      <c r="E2775" s="140">
        <v>0</v>
      </c>
      <c r="F2775" s="156" t="s">
        <v>3975</v>
      </c>
      <c r="G2775" s="178">
        <f>VLOOKUP('LP Model'!F2775,DATA!$A$5:$C$3656,3,FALSE)</f>
        <v>600</v>
      </c>
      <c r="H2775" s="35">
        <v>1</v>
      </c>
      <c r="T2775" s="2">
        <v>1</v>
      </c>
      <c r="AL2775" s="36"/>
    </row>
    <row r="2776" spans="3:38" x14ac:dyDescent="0.2">
      <c r="C2776" s="291"/>
      <c r="D2776" s="251"/>
      <c r="E2776" s="140">
        <v>0</v>
      </c>
      <c r="F2776" s="156" t="s">
        <v>3977</v>
      </c>
      <c r="G2776" s="178">
        <f>VLOOKUP('LP Model'!F2776,DATA!$A$5:$C$3656,3,FALSE)</f>
        <v>550</v>
      </c>
      <c r="H2776" s="35">
        <v>1</v>
      </c>
      <c r="T2776" s="2">
        <v>1</v>
      </c>
      <c r="AL2776" s="36"/>
    </row>
    <row r="2777" spans="3:38" x14ac:dyDescent="0.2">
      <c r="C2777" s="291"/>
      <c r="D2777" s="251"/>
      <c r="E2777" s="140">
        <v>0</v>
      </c>
      <c r="F2777" s="156" t="s">
        <v>3979</v>
      </c>
      <c r="G2777" s="178">
        <f>VLOOKUP('LP Model'!F2777,DATA!$A$5:$C$3656,3,FALSE)</f>
        <v>520</v>
      </c>
      <c r="H2777" s="35">
        <v>1</v>
      </c>
      <c r="T2777" s="2">
        <v>1</v>
      </c>
      <c r="AL2777" s="36"/>
    </row>
    <row r="2778" spans="3:38" x14ac:dyDescent="0.2">
      <c r="C2778" s="291"/>
      <c r="D2778" s="251"/>
      <c r="E2778" s="140">
        <v>0</v>
      </c>
      <c r="F2778" s="156" t="s">
        <v>3981</v>
      </c>
      <c r="G2778" s="178">
        <f>VLOOKUP('LP Model'!F2778,DATA!$A$5:$C$3656,3,FALSE)</f>
        <v>570</v>
      </c>
      <c r="H2778" s="35">
        <v>1</v>
      </c>
      <c r="T2778" s="2">
        <v>1</v>
      </c>
      <c r="AL2778" s="36"/>
    </row>
    <row r="2779" spans="3:38" x14ac:dyDescent="0.2">
      <c r="C2779" s="291"/>
      <c r="D2779" s="251"/>
      <c r="E2779" s="140">
        <v>0</v>
      </c>
      <c r="F2779" s="156" t="s">
        <v>3983</v>
      </c>
      <c r="G2779" s="178">
        <f>VLOOKUP('LP Model'!F2779,DATA!$A$5:$C$3656,3,FALSE)</f>
        <v>600</v>
      </c>
      <c r="H2779" s="35">
        <v>1</v>
      </c>
      <c r="T2779" s="2">
        <v>1</v>
      </c>
      <c r="AL2779" s="36"/>
    </row>
    <row r="2780" spans="3:38" x14ac:dyDescent="0.2">
      <c r="C2780" s="291"/>
      <c r="D2780" s="251"/>
      <c r="E2780" s="140">
        <v>0</v>
      </c>
      <c r="F2780" s="176" t="s">
        <v>6183</v>
      </c>
      <c r="G2780" s="178">
        <f>VLOOKUP('LP Model'!F2780,DATA!$A$5:$C$3656,3,FALSE)</f>
        <v>119</v>
      </c>
      <c r="H2780" s="35">
        <v>1</v>
      </c>
      <c r="T2780" s="2">
        <v>1</v>
      </c>
      <c r="AL2780" s="36"/>
    </row>
    <row r="2781" spans="3:38" x14ac:dyDescent="0.2">
      <c r="C2781" s="291"/>
      <c r="D2781" s="251"/>
      <c r="E2781" s="140">
        <v>0</v>
      </c>
      <c r="F2781" s="176" t="s">
        <v>6185</v>
      </c>
      <c r="G2781" s="178">
        <f>VLOOKUP('LP Model'!F2781,DATA!$A$5:$C$3656,3,FALSE)</f>
        <v>79</v>
      </c>
      <c r="H2781" s="35">
        <v>1</v>
      </c>
      <c r="T2781" s="2">
        <v>1</v>
      </c>
      <c r="AL2781" s="36"/>
    </row>
    <row r="2782" spans="3:38" x14ac:dyDescent="0.2">
      <c r="C2782" s="291"/>
      <c r="D2782" s="251"/>
      <c r="E2782" s="140">
        <v>0</v>
      </c>
      <c r="F2782" s="176" t="s">
        <v>6187</v>
      </c>
      <c r="G2782" s="178">
        <f>VLOOKUP('LP Model'!F2782,DATA!$A$5:$C$3656,3,FALSE)</f>
        <v>129</v>
      </c>
      <c r="H2782" s="35">
        <v>1</v>
      </c>
      <c r="T2782" s="2">
        <v>1</v>
      </c>
      <c r="AL2782" s="36"/>
    </row>
    <row r="2783" spans="3:38" x14ac:dyDescent="0.2">
      <c r="C2783" s="291"/>
      <c r="D2783" s="251"/>
      <c r="E2783" s="140">
        <v>0</v>
      </c>
      <c r="F2783" s="176" t="s">
        <v>6189</v>
      </c>
      <c r="G2783" s="178">
        <f>VLOOKUP('LP Model'!F2783,DATA!$A$5:$C$3656,3,FALSE)</f>
        <v>339</v>
      </c>
      <c r="H2783" s="35">
        <v>1</v>
      </c>
      <c r="T2783" s="2">
        <v>1</v>
      </c>
      <c r="AL2783" s="36"/>
    </row>
    <row r="2784" spans="3:38" x14ac:dyDescent="0.2">
      <c r="C2784" s="291"/>
      <c r="D2784" s="251"/>
      <c r="E2784" s="140">
        <v>0</v>
      </c>
      <c r="F2784" s="176" t="s">
        <v>6191</v>
      </c>
      <c r="G2784" s="178">
        <f>VLOOKUP('LP Model'!F2784,DATA!$A$5:$C$3656,3,FALSE)</f>
        <v>299</v>
      </c>
      <c r="H2784" s="35">
        <v>1</v>
      </c>
      <c r="T2784" s="2">
        <v>1</v>
      </c>
      <c r="AL2784" s="36"/>
    </row>
    <row r="2785" spans="3:38" x14ac:dyDescent="0.2">
      <c r="C2785" s="291"/>
      <c r="D2785" s="251"/>
      <c r="E2785" s="140">
        <v>0</v>
      </c>
      <c r="F2785" s="176" t="s">
        <v>6193</v>
      </c>
      <c r="G2785" s="178">
        <f>VLOOKUP('LP Model'!F2785,DATA!$A$5:$C$3656,3,FALSE)</f>
        <v>349</v>
      </c>
      <c r="H2785" s="35">
        <v>1</v>
      </c>
      <c r="T2785" s="2">
        <v>1</v>
      </c>
      <c r="AL2785" s="36"/>
    </row>
    <row r="2786" spans="3:38" x14ac:dyDescent="0.2">
      <c r="C2786" s="291"/>
      <c r="D2786" s="251"/>
      <c r="E2786" s="140">
        <v>0</v>
      </c>
      <c r="F2786" s="176" t="s">
        <v>6195</v>
      </c>
      <c r="G2786" s="178">
        <f>VLOOKUP('LP Model'!F2786,DATA!$A$5:$C$3656,3,FALSE)</f>
        <v>339</v>
      </c>
      <c r="H2786" s="35">
        <v>1</v>
      </c>
      <c r="T2786" s="2">
        <v>1</v>
      </c>
      <c r="AL2786" s="36"/>
    </row>
    <row r="2787" spans="3:38" x14ac:dyDescent="0.2">
      <c r="C2787" s="291"/>
      <c r="D2787" s="251"/>
      <c r="E2787" s="140">
        <v>0</v>
      </c>
      <c r="F2787" s="176" t="s">
        <v>6197</v>
      </c>
      <c r="G2787" s="178">
        <f>VLOOKUP('LP Model'!F2787,DATA!$A$5:$C$3656,3,FALSE)</f>
        <v>299</v>
      </c>
      <c r="H2787" s="35">
        <v>1</v>
      </c>
      <c r="T2787" s="2">
        <v>1</v>
      </c>
      <c r="AL2787" s="36"/>
    </row>
    <row r="2788" spans="3:38" x14ac:dyDescent="0.2">
      <c r="C2788" s="291"/>
      <c r="D2788" s="251"/>
      <c r="E2788" s="140">
        <v>0</v>
      </c>
      <c r="F2788" s="176" t="s">
        <v>6199</v>
      </c>
      <c r="G2788" s="178">
        <f>VLOOKUP('LP Model'!F2788,DATA!$A$5:$C$3656,3,FALSE)</f>
        <v>349</v>
      </c>
      <c r="H2788" s="35">
        <v>1</v>
      </c>
      <c r="T2788" s="2">
        <v>1</v>
      </c>
      <c r="AL2788" s="36"/>
    </row>
    <row r="2789" spans="3:38" x14ac:dyDescent="0.2">
      <c r="C2789" s="291"/>
      <c r="D2789" s="251"/>
      <c r="E2789" s="140">
        <v>0</v>
      </c>
      <c r="F2789" s="176" t="s">
        <v>6201</v>
      </c>
      <c r="G2789" s="178">
        <f>VLOOKUP('LP Model'!F2789,DATA!$A$5:$C$3656,3,FALSE)</f>
        <v>339</v>
      </c>
      <c r="H2789" s="35">
        <v>1</v>
      </c>
      <c r="T2789" s="2">
        <v>1</v>
      </c>
      <c r="AL2789" s="36"/>
    </row>
    <row r="2790" spans="3:38" x14ac:dyDescent="0.2">
      <c r="C2790" s="291"/>
      <c r="D2790" s="251"/>
      <c r="E2790" s="140">
        <v>0</v>
      </c>
      <c r="F2790" s="176" t="s">
        <v>6203</v>
      </c>
      <c r="G2790" s="178">
        <f>VLOOKUP('LP Model'!F2790,DATA!$A$5:$C$3656,3,FALSE)</f>
        <v>299</v>
      </c>
      <c r="H2790" s="35">
        <v>1</v>
      </c>
      <c r="T2790" s="2">
        <v>1</v>
      </c>
      <c r="AL2790" s="36"/>
    </row>
    <row r="2791" spans="3:38" x14ac:dyDescent="0.2">
      <c r="C2791" s="291"/>
      <c r="D2791" s="251"/>
      <c r="E2791" s="140">
        <v>0</v>
      </c>
      <c r="F2791" s="176" t="s">
        <v>6205</v>
      </c>
      <c r="G2791" s="178">
        <f>VLOOKUP('LP Model'!F2791,DATA!$A$5:$C$3656,3,FALSE)</f>
        <v>349</v>
      </c>
      <c r="H2791" s="35">
        <v>1</v>
      </c>
      <c r="T2791" s="2">
        <v>1</v>
      </c>
      <c r="AL2791" s="36"/>
    </row>
    <row r="2792" spans="3:38" x14ac:dyDescent="0.2">
      <c r="C2792" s="291"/>
      <c r="D2792" s="251"/>
      <c r="E2792" s="140">
        <v>0</v>
      </c>
      <c r="F2792" s="176" t="s">
        <v>6207</v>
      </c>
      <c r="G2792" s="178">
        <f>VLOOKUP('LP Model'!F2792,DATA!$A$5:$C$3656,3,FALSE)</f>
        <v>339</v>
      </c>
      <c r="H2792" s="35">
        <v>1</v>
      </c>
      <c r="T2792" s="2">
        <v>1</v>
      </c>
      <c r="AL2792" s="36"/>
    </row>
    <row r="2793" spans="3:38" x14ac:dyDescent="0.2">
      <c r="C2793" s="291"/>
      <c r="D2793" s="251"/>
      <c r="E2793" s="140">
        <v>0</v>
      </c>
      <c r="F2793" s="176" t="s">
        <v>6209</v>
      </c>
      <c r="G2793" s="178">
        <f>VLOOKUP('LP Model'!F2793,DATA!$A$5:$C$3656,3,FALSE)</f>
        <v>299</v>
      </c>
      <c r="H2793" s="35">
        <v>1</v>
      </c>
      <c r="T2793" s="2">
        <v>1</v>
      </c>
      <c r="AL2793" s="36"/>
    </row>
    <row r="2794" spans="3:38" x14ac:dyDescent="0.2">
      <c r="C2794" s="291"/>
      <c r="D2794" s="251"/>
      <c r="E2794" s="140">
        <v>0</v>
      </c>
      <c r="F2794" s="176" t="s">
        <v>6211</v>
      </c>
      <c r="G2794" s="178">
        <f>VLOOKUP('LP Model'!F2794,DATA!$A$5:$C$3656,3,FALSE)</f>
        <v>349</v>
      </c>
      <c r="H2794" s="35">
        <v>1</v>
      </c>
      <c r="T2794" s="2">
        <v>1</v>
      </c>
      <c r="AL2794" s="36"/>
    </row>
    <row r="2795" spans="3:38" x14ac:dyDescent="0.2">
      <c r="C2795" s="291"/>
      <c r="D2795" s="251"/>
      <c r="E2795" s="140">
        <v>0</v>
      </c>
      <c r="F2795" s="176" t="s">
        <v>6213</v>
      </c>
      <c r="G2795" s="178">
        <f>VLOOKUP('LP Model'!F2795,DATA!$A$5:$C$3656,3,FALSE)</f>
        <v>359</v>
      </c>
      <c r="H2795" s="35">
        <v>1</v>
      </c>
      <c r="T2795" s="2">
        <v>1</v>
      </c>
      <c r="AL2795" s="36"/>
    </row>
    <row r="2796" spans="3:38" x14ac:dyDescent="0.2">
      <c r="C2796" s="291"/>
      <c r="D2796" s="251"/>
      <c r="E2796" s="140">
        <v>0</v>
      </c>
      <c r="F2796" s="176" t="s">
        <v>6215</v>
      </c>
      <c r="G2796" s="178">
        <f>VLOOKUP('LP Model'!F2796,DATA!$A$5:$C$3656,3,FALSE)</f>
        <v>319</v>
      </c>
      <c r="H2796" s="35">
        <v>1</v>
      </c>
      <c r="T2796" s="2">
        <v>1</v>
      </c>
      <c r="AL2796" s="36"/>
    </row>
    <row r="2797" spans="3:38" x14ac:dyDescent="0.2">
      <c r="C2797" s="291"/>
      <c r="D2797" s="251"/>
      <c r="E2797" s="140">
        <v>0</v>
      </c>
      <c r="F2797" s="176" t="s">
        <v>6217</v>
      </c>
      <c r="G2797" s="178">
        <f>VLOOKUP('LP Model'!F2797,DATA!$A$5:$C$3656,3,FALSE)</f>
        <v>369</v>
      </c>
      <c r="H2797" s="35">
        <v>1</v>
      </c>
      <c r="T2797" s="2">
        <v>1</v>
      </c>
      <c r="AL2797" s="36"/>
    </row>
    <row r="2798" spans="3:38" x14ac:dyDescent="0.2">
      <c r="C2798" s="291"/>
      <c r="D2798" s="251"/>
      <c r="E2798" s="140">
        <v>0</v>
      </c>
      <c r="F2798" s="176" t="s">
        <v>6219</v>
      </c>
      <c r="G2798" s="178">
        <f>VLOOKUP('LP Model'!F2798,DATA!$A$5:$C$3656,3,FALSE)</f>
        <v>449</v>
      </c>
      <c r="H2798" s="35">
        <v>1</v>
      </c>
      <c r="T2798" s="2">
        <v>1</v>
      </c>
      <c r="AL2798" s="36"/>
    </row>
    <row r="2799" spans="3:38" x14ac:dyDescent="0.2">
      <c r="C2799" s="291"/>
      <c r="D2799" s="251"/>
      <c r="E2799" s="140">
        <v>0</v>
      </c>
      <c r="F2799" s="176" t="s">
        <v>6221</v>
      </c>
      <c r="G2799" s="178">
        <f>VLOOKUP('LP Model'!F2799,DATA!$A$5:$C$3656,3,FALSE)</f>
        <v>409</v>
      </c>
      <c r="H2799" s="35">
        <v>1</v>
      </c>
      <c r="T2799" s="2">
        <v>1</v>
      </c>
      <c r="AL2799" s="36"/>
    </row>
    <row r="2800" spans="3:38" x14ac:dyDescent="0.2">
      <c r="C2800" s="291"/>
      <c r="D2800" s="251"/>
      <c r="E2800" s="140">
        <v>0</v>
      </c>
      <c r="F2800" s="176" t="s">
        <v>6223</v>
      </c>
      <c r="G2800" s="178">
        <f>VLOOKUP('LP Model'!F2800,DATA!$A$5:$C$3656,3,FALSE)</f>
        <v>459</v>
      </c>
      <c r="H2800" s="35">
        <v>1</v>
      </c>
      <c r="T2800" s="2">
        <v>1</v>
      </c>
      <c r="AL2800" s="36"/>
    </row>
    <row r="2801" spans="3:38" x14ac:dyDescent="0.2">
      <c r="C2801" s="291"/>
      <c r="D2801" s="251"/>
      <c r="E2801" s="140">
        <v>0</v>
      </c>
      <c r="F2801" s="176" t="s">
        <v>6225</v>
      </c>
      <c r="G2801" s="178">
        <f>VLOOKUP('LP Model'!F2801,DATA!$A$5:$C$3656,3,FALSE)</f>
        <v>339</v>
      </c>
      <c r="H2801" s="35">
        <v>1</v>
      </c>
      <c r="T2801" s="2">
        <v>1</v>
      </c>
      <c r="AL2801" s="36"/>
    </row>
    <row r="2802" spans="3:38" x14ac:dyDescent="0.2">
      <c r="C2802" s="291"/>
      <c r="D2802" s="251"/>
      <c r="E2802" s="140">
        <v>0</v>
      </c>
      <c r="F2802" s="176" t="s">
        <v>6227</v>
      </c>
      <c r="G2802" s="178">
        <f>VLOOKUP('LP Model'!F2802,DATA!$A$5:$C$3656,3,FALSE)</f>
        <v>299</v>
      </c>
      <c r="H2802" s="35">
        <v>1</v>
      </c>
      <c r="T2802" s="2">
        <v>1</v>
      </c>
      <c r="AL2802" s="36"/>
    </row>
    <row r="2803" spans="3:38" x14ac:dyDescent="0.2">
      <c r="C2803" s="291"/>
      <c r="D2803" s="251"/>
      <c r="E2803" s="140">
        <v>0</v>
      </c>
      <c r="F2803" s="176" t="s">
        <v>6229</v>
      </c>
      <c r="G2803" s="178">
        <f>VLOOKUP('LP Model'!F2803,DATA!$A$5:$C$3656,3,FALSE)</f>
        <v>349</v>
      </c>
      <c r="H2803" s="35">
        <v>1</v>
      </c>
      <c r="T2803" s="2">
        <v>1</v>
      </c>
      <c r="AL2803" s="36"/>
    </row>
    <row r="2804" spans="3:38" x14ac:dyDescent="0.2">
      <c r="C2804" s="291"/>
      <c r="D2804" s="251"/>
      <c r="E2804" s="140">
        <v>0</v>
      </c>
      <c r="F2804" s="176" t="s">
        <v>6231</v>
      </c>
      <c r="G2804" s="178">
        <f>VLOOKUP('LP Model'!F2804,DATA!$A$5:$C$3656,3,FALSE)</f>
        <v>339</v>
      </c>
      <c r="H2804" s="35">
        <v>1</v>
      </c>
      <c r="T2804" s="2">
        <v>1</v>
      </c>
      <c r="AL2804" s="36"/>
    </row>
    <row r="2805" spans="3:38" x14ac:dyDescent="0.2">
      <c r="C2805" s="291"/>
      <c r="D2805" s="251"/>
      <c r="E2805" s="140">
        <v>0</v>
      </c>
      <c r="F2805" s="176" t="s">
        <v>6233</v>
      </c>
      <c r="G2805" s="178">
        <f>VLOOKUP('LP Model'!F2805,DATA!$A$5:$C$3656,3,FALSE)</f>
        <v>299</v>
      </c>
      <c r="H2805" s="35">
        <v>1</v>
      </c>
      <c r="T2805" s="2">
        <v>1</v>
      </c>
      <c r="AL2805" s="36"/>
    </row>
    <row r="2806" spans="3:38" x14ac:dyDescent="0.2">
      <c r="C2806" s="291"/>
      <c r="D2806" s="251"/>
      <c r="E2806" s="140">
        <v>0</v>
      </c>
      <c r="F2806" s="176" t="s">
        <v>6235</v>
      </c>
      <c r="G2806" s="178">
        <f>VLOOKUP('LP Model'!F2806,DATA!$A$5:$C$3656,3,FALSE)</f>
        <v>349</v>
      </c>
      <c r="H2806" s="35">
        <v>1</v>
      </c>
      <c r="T2806" s="2">
        <v>1</v>
      </c>
      <c r="AL2806" s="36"/>
    </row>
    <row r="2807" spans="3:38" x14ac:dyDescent="0.2">
      <c r="C2807" s="291"/>
      <c r="D2807" s="251"/>
      <c r="E2807" s="140">
        <v>0</v>
      </c>
      <c r="F2807" s="176" t="s">
        <v>6237</v>
      </c>
      <c r="G2807" s="178">
        <f>VLOOKUP('LP Model'!F2807,DATA!$A$5:$C$3656,3,FALSE)</f>
        <v>359</v>
      </c>
      <c r="H2807" s="35">
        <v>1</v>
      </c>
      <c r="T2807" s="2">
        <v>1</v>
      </c>
      <c r="AL2807" s="36"/>
    </row>
    <row r="2808" spans="3:38" x14ac:dyDescent="0.2">
      <c r="C2808" s="291"/>
      <c r="D2808" s="251"/>
      <c r="E2808" s="140">
        <v>0</v>
      </c>
      <c r="F2808" s="176" t="s">
        <v>6239</v>
      </c>
      <c r="G2808" s="178">
        <f>VLOOKUP('LP Model'!F2808,DATA!$A$5:$C$3656,3,FALSE)</f>
        <v>319</v>
      </c>
      <c r="H2808" s="35">
        <v>1</v>
      </c>
      <c r="T2808" s="2">
        <v>1</v>
      </c>
      <c r="AL2808" s="36"/>
    </row>
    <row r="2809" spans="3:38" x14ac:dyDescent="0.2">
      <c r="C2809" s="291"/>
      <c r="D2809" s="251"/>
      <c r="E2809" s="140">
        <v>0</v>
      </c>
      <c r="F2809" s="176" t="s">
        <v>6241</v>
      </c>
      <c r="G2809" s="178">
        <f>VLOOKUP('LP Model'!F2809,DATA!$A$5:$C$3656,3,FALSE)</f>
        <v>369</v>
      </c>
      <c r="H2809" s="35">
        <v>1</v>
      </c>
      <c r="T2809" s="2">
        <v>1</v>
      </c>
      <c r="AL2809" s="36"/>
    </row>
    <row r="2810" spans="3:38" x14ac:dyDescent="0.2">
      <c r="C2810" s="291"/>
      <c r="D2810" s="251"/>
      <c r="E2810" s="140">
        <v>0</v>
      </c>
      <c r="F2810" s="173" t="s">
        <v>5583</v>
      </c>
      <c r="G2810" s="178">
        <f>VLOOKUP('LP Model'!F2810,DATA!$A$5:$C$3656,3,FALSE)</f>
        <v>590</v>
      </c>
      <c r="H2810" s="35">
        <v>1</v>
      </c>
      <c r="T2810" s="2">
        <v>1</v>
      </c>
      <c r="AL2810" s="36"/>
    </row>
    <row r="2811" spans="3:38" x14ac:dyDescent="0.2">
      <c r="C2811" s="291"/>
      <c r="D2811" s="251"/>
      <c r="E2811" s="140">
        <v>0</v>
      </c>
      <c r="F2811" s="173" t="s">
        <v>5585</v>
      </c>
      <c r="G2811" s="178">
        <f>VLOOKUP('LP Model'!F2811,DATA!$A$5:$C$3656,3,FALSE)</f>
        <v>620</v>
      </c>
      <c r="H2811" s="35">
        <v>1</v>
      </c>
      <c r="T2811" s="2">
        <v>1</v>
      </c>
      <c r="AL2811" s="36"/>
    </row>
    <row r="2812" spans="3:38" x14ac:dyDescent="0.2">
      <c r="C2812" s="291"/>
      <c r="D2812" s="251"/>
      <c r="E2812" s="140">
        <v>0</v>
      </c>
      <c r="F2812" s="173" t="s">
        <v>5587</v>
      </c>
      <c r="G2812" s="178">
        <f>VLOOKUP('LP Model'!F2812,DATA!$A$5:$C$3656,3,FALSE)</f>
        <v>630</v>
      </c>
      <c r="H2812" s="35">
        <v>1</v>
      </c>
      <c r="T2812" s="2">
        <v>1</v>
      </c>
      <c r="AL2812" s="36"/>
    </row>
    <row r="2813" spans="3:38" x14ac:dyDescent="0.2">
      <c r="C2813" s="291"/>
      <c r="D2813" s="251"/>
      <c r="E2813" s="140">
        <v>0</v>
      </c>
      <c r="F2813" s="173" t="s">
        <v>5630</v>
      </c>
      <c r="G2813" s="178">
        <f>VLOOKUP('LP Model'!F2813,DATA!$A$5:$C$3656,3,FALSE)</f>
        <v>540</v>
      </c>
      <c r="H2813" s="35">
        <v>1</v>
      </c>
      <c r="T2813" s="2">
        <v>1</v>
      </c>
      <c r="AL2813" s="36"/>
    </row>
    <row r="2814" spans="3:38" x14ac:dyDescent="0.2">
      <c r="C2814" s="291"/>
      <c r="D2814" s="251"/>
      <c r="E2814" s="140">
        <v>0</v>
      </c>
      <c r="F2814" s="173" t="s">
        <v>5632</v>
      </c>
      <c r="G2814" s="178">
        <f>VLOOKUP('LP Model'!F2814,DATA!$A$5:$C$3656,3,FALSE)</f>
        <v>570</v>
      </c>
      <c r="H2814" s="35">
        <v>1</v>
      </c>
      <c r="T2814" s="2">
        <v>1</v>
      </c>
      <c r="AL2814" s="36"/>
    </row>
    <row r="2815" spans="3:38" x14ac:dyDescent="0.2">
      <c r="C2815" s="291"/>
      <c r="D2815" s="251"/>
      <c r="E2815" s="140">
        <v>0</v>
      </c>
      <c r="F2815" s="173" t="s">
        <v>5634</v>
      </c>
      <c r="G2815" s="178">
        <f>VLOOKUP('LP Model'!F2815,DATA!$A$5:$C$3656,3,FALSE)</f>
        <v>580</v>
      </c>
      <c r="H2815" s="35">
        <v>1</v>
      </c>
      <c r="T2815" s="2">
        <v>1</v>
      </c>
      <c r="AL2815" s="36"/>
    </row>
    <row r="2816" spans="3:38" x14ac:dyDescent="0.2">
      <c r="C2816" s="291"/>
      <c r="D2816" s="251"/>
      <c r="E2816" s="140">
        <v>0</v>
      </c>
      <c r="F2816" s="173" t="s">
        <v>5678</v>
      </c>
      <c r="G2816" s="178">
        <f>VLOOKUP('LP Model'!F2816,DATA!$A$5:$C$3656,3,FALSE)</f>
        <v>510</v>
      </c>
      <c r="H2816" s="35">
        <v>1</v>
      </c>
      <c r="T2816" s="2">
        <v>1</v>
      </c>
      <c r="AL2816" s="36"/>
    </row>
    <row r="2817" spans="3:38" x14ac:dyDescent="0.2">
      <c r="C2817" s="291"/>
      <c r="D2817" s="251"/>
      <c r="E2817" s="140">
        <v>0</v>
      </c>
      <c r="F2817" s="173" t="s">
        <v>5680</v>
      </c>
      <c r="G2817" s="178">
        <f>VLOOKUP('LP Model'!F2817,DATA!$A$5:$C$3656,3,FALSE)</f>
        <v>540</v>
      </c>
      <c r="H2817" s="35">
        <v>1</v>
      </c>
      <c r="T2817" s="2">
        <v>1</v>
      </c>
      <c r="AL2817" s="36"/>
    </row>
    <row r="2818" spans="3:38" x14ac:dyDescent="0.2">
      <c r="C2818" s="291"/>
      <c r="D2818" s="251"/>
      <c r="E2818" s="140">
        <v>0</v>
      </c>
      <c r="F2818" s="173" t="s">
        <v>5682</v>
      </c>
      <c r="G2818" s="178">
        <f>VLOOKUP('LP Model'!F2818,DATA!$A$5:$C$3656,3,FALSE)</f>
        <v>550</v>
      </c>
      <c r="H2818" s="35">
        <v>1</v>
      </c>
      <c r="T2818" s="2">
        <v>1</v>
      </c>
      <c r="AL2818" s="36"/>
    </row>
    <row r="2819" spans="3:38" x14ac:dyDescent="0.2">
      <c r="C2819" s="291"/>
      <c r="D2819" s="251"/>
      <c r="E2819" s="140">
        <v>0</v>
      </c>
      <c r="F2819" s="173" t="s">
        <v>5725</v>
      </c>
      <c r="G2819" s="178">
        <f>VLOOKUP('LP Model'!F2819,DATA!$A$5:$C$3656,3,FALSE)</f>
        <v>630</v>
      </c>
      <c r="H2819" s="35">
        <v>1</v>
      </c>
      <c r="T2819" s="2">
        <v>1</v>
      </c>
      <c r="AL2819" s="36"/>
    </row>
    <row r="2820" spans="3:38" x14ac:dyDescent="0.2">
      <c r="C2820" s="291"/>
      <c r="D2820" s="251"/>
      <c r="E2820" s="140">
        <v>0</v>
      </c>
      <c r="F2820" s="173" t="s">
        <v>5727</v>
      </c>
      <c r="G2820" s="178">
        <f>VLOOKUP('LP Model'!F2820,DATA!$A$5:$C$3656,3,FALSE)</f>
        <v>660</v>
      </c>
      <c r="H2820" s="35">
        <v>1</v>
      </c>
      <c r="T2820" s="2">
        <v>1</v>
      </c>
      <c r="AL2820" s="36"/>
    </row>
    <row r="2821" spans="3:38" x14ac:dyDescent="0.2">
      <c r="C2821" s="291"/>
      <c r="D2821" s="251"/>
      <c r="E2821" s="140">
        <v>0</v>
      </c>
      <c r="F2821" s="173" t="s">
        <v>5729</v>
      </c>
      <c r="G2821" s="178">
        <f>VLOOKUP('LP Model'!F2821,DATA!$A$5:$C$3656,3,FALSE)</f>
        <v>670</v>
      </c>
      <c r="H2821" s="35">
        <v>1</v>
      </c>
      <c r="T2821" s="2">
        <v>1</v>
      </c>
      <c r="AL2821" s="36"/>
    </row>
    <row r="2822" spans="3:38" x14ac:dyDescent="0.2">
      <c r="C2822" s="291"/>
      <c r="D2822" s="251"/>
      <c r="E2822" s="140">
        <v>0</v>
      </c>
      <c r="F2822" s="173" t="s">
        <v>5770</v>
      </c>
      <c r="G2822" s="178">
        <f>VLOOKUP('LP Model'!F2822,DATA!$A$5:$C$3656,3,FALSE)</f>
        <v>470</v>
      </c>
      <c r="H2822" s="35">
        <v>1</v>
      </c>
      <c r="T2822" s="2">
        <v>1</v>
      </c>
      <c r="AL2822" s="36"/>
    </row>
    <row r="2823" spans="3:38" x14ac:dyDescent="0.2">
      <c r="C2823" s="291"/>
      <c r="D2823" s="251"/>
      <c r="E2823" s="140">
        <v>0</v>
      </c>
      <c r="F2823" s="173" t="s">
        <v>5787</v>
      </c>
      <c r="G2823" s="178">
        <f>VLOOKUP('LP Model'!F2823,DATA!$A$5:$C$3656,3,FALSE)</f>
        <v>440</v>
      </c>
      <c r="H2823" s="35">
        <v>1</v>
      </c>
      <c r="T2823" s="2">
        <v>1</v>
      </c>
      <c r="AL2823" s="36"/>
    </row>
    <row r="2824" spans="3:38" x14ac:dyDescent="0.2">
      <c r="C2824" s="291"/>
      <c r="D2824" s="251"/>
      <c r="E2824" s="140">
        <v>0</v>
      </c>
      <c r="F2824" s="156" t="s">
        <v>5805</v>
      </c>
      <c r="G2824" s="178">
        <f>VLOOKUP('LP Model'!F2824,DATA!$A$5:$C$3656,3,FALSE)</f>
        <v>400</v>
      </c>
      <c r="H2824" s="35">
        <v>1</v>
      </c>
      <c r="T2824" s="2">
        <v>1</v>
      </c>
      <c r="AL2824" s="36"/>
    </row>
    <row r="2825" spans="3:38" x14ac:dyDescent="0.2">
      <c r="C2825" s="291"/>
      <c r="D2825" s="251"/>
      <c r="E2825" s="140">
        <v>0</v>
      </c>
      <c r="F2825" s="156" t="s">
        <v>5822</v>
      </c>
      <c r="G2825" s="178">
        <f>VLOOKUP('LP Model'!F2825,DATA!$A$5:$C$3656,3,FALSE)</f>
        <v>500</v>
      </c>
      <c r="H2825" s="35">
        <v>1</v>
      </c>
      <c r="T2825" s="2">
        <v>1</v>
      </c>
      <c r="AL2825" s="36"/>
    </row>
    <row r="2826" spans="3:38" x14ac:dyDescent="0.2">
      <c r="C2826" s="291"/>
      <c r="D2826" s="251"/>
      <c r="E2826" s="140">
        <v>0</v>
      </c>
      <c r="F2826" s="156" t="s">
        <v>5840</v>
      </c>
      <c r="G2826" s="178">
        <f>VLOOKUP('LP Model'!F2826,DATA!$A$5:$C$3656,3,FALSE)</f>
        <v>530</v>
      </c>
      <c r="H2826" s="35">
        <v>1</v>
      </c>
      <c r="T2826" s="2">
        <v>1</v>
      </c>
      <c r="AL2826" s="36"/>
    </row>
    <row r="2827" spans="3:38" x14ac:dyDescent="0.2">
      <c r="C2827" s="291"/>
      <c r="D2827" s="251"/>
      <c r="E2827" s="140">
        <v>0</v>
      </c>
      <c r="F2827" s="156" t="s">
        <v>5858</v>
      </c>
      <c r="G2827" s="178">
        <f>VLOOKUP('LP Model'!F2827,DATA!$A$5:$C$3656,3,FALSE)</f>
        <v>510</v>
      </c>
      <c r="H2827" s="35">
        <v>1</v>
      </c>
      <c r="T2827" s="2">
        <v>1</v>
      </c>
      <c r="AL2827" s="36"/>
    </row>
    <row r="2828" spans="3:38" x14ac:dyDescent="0.2">
      <c r="C2828" s="291"/>
      <c r="D2828" s="251"/>
      <c r="E2828" s="140">
        <v>0</v>
      </c>
      <c r="F2828" s="156" t="s">
        <v>5876</v>
      </c>
      <c r="G2828" s="178">
        <f>VLOOKUP('LP Model'!F2828,DATA!$A$5:$C$3656,3,FALSE)</f>
        <v>610</v>
      </c>
      <c r="H2828" s="35">
        <v>1</v>
      </c>
      <c r="T2828" s="2">
        <v>1</v>
      </c>
      <c r="AL2828" s="36"/>
    </row>
    <row r="2829" spans="3:38" ht="17" thickBot="1" x14ac:dyDescent="0.25">
      <c r="C2829" s="291"/>
      <c r="D2829" s="252"/>
      <c r="E2829" s="140">
        <v>0</v>
      </c>
      <c r="F2829" s="156" t="s">
        <v>5893</v>
      </c>
      <c r="G2829" s="178">
        <f>VLOOKUP('LP Model'!F2829,DATA!$A$5:$C$3656,3,FALSE)</f>
        <v>450</v>
      </c>
      <c r="H2829" s="35">
        <v>1</v>
      </c>
      <c r="T2829" s="2">
        <v>1</v>
      </c>
      <c r="AL2829" s="36"/>
    </row>
    <row r="2830" spans="3:38" x14ac:dyDescent="0.2">
      <c r="C2830" s="291"/>
      <c r="D2830" s="250" t="s">
        <v>7286</v>
      </c>
      <c r="E2830" s="140">
        <v>0</v>
      </c>
      <c r="F2830" s="156" t="s">
        <v>5039</v>
      </c>
      <c r="G2830" s="178">
        <f>VLOOKUP('LP Model'!F2830,DATA!$A$5:$C$3656,3,FALSE)</f>
        <v>190</v>
      </c>
      <c r="H2830" s="35">
        <v>1</v>
      </c>
      <c r="U2830" s="2">
        <v>1</v>
      </c>
      <c r="AL2830" s="36"/>
    </row>
    <row r="2831" spans="3:38" x14ac:dyDescent="0.2">
      <c r="C2831" s="291"/>
      <c r="D2831" s="251"/>
      <c r="E2831" s="140">
        <v>0</v>
      </c>
      <c r="F2831" s="156" t="s">
        <v>5041</v>
      </c>
      <c r="G2831" s="178">
        <f>VLOOKUP('LP Model'!F2831,DATA!$A$5:$C$3656,3,FALSE)</f>
        <v>160</v>
      </c>
      <c r="H2831" s="35">
        <v>1</v>
      </c>
      <c r="U2831" s="2">
        <v>1</v>
      </c>
      <c r="AL2831" s="36"/>
    </row>
    <row r="2832" spans="3:38" x14ac:dyDescent="0.2">
      <c r="C2832" s="291"/>
      <c r="D2832" s="251"/>
      <c r="E2832" s="140">
        <v>0</v>
      </c>
      <c r="F2832" s="156" t="s">
        <v>5043</v>
      </c>
      <c r="G2832" s="178">
        <f>VLOOKUP('LP Model'!F2832,DATA!$A$5:$C$3656,3,FALSE)</f>
        <v>160</v>
      </c>
      <c r="H2832" s="35">
        <v>1</v>
      </c>
      <c r="U2832" s="2">
        <v>1</v>
      </c>
      <c r="AL2832" s="36"/>
    </row>
    <row r="2833" spans="3:38" x14ac:dyDescent="0.2">
      <c r="C2833" s="291"/>
      <c r="D2833" s="251"/>
      <c r="E2833" s="140">
        <v>0</v>
      </c>
      <c r="F2833" s="156" t="s">
        <v>5045</v>
      </c>
      <c r="G2833" s="178">
        <f>VLOOKUP('LP Model'!F2833,DATA!$A$5:$C$3656,3,FALSE)</f>
        <v>180</v>
      </c>
      <c r="H2833" s="35">
        <v>1</v>
      </c>
      <c r="U2833" s="2">
        <v>1</v>
      </c>
      <c r="AL2833" s="36"/>
    </row>
    <row r="2834" spans="3:38" x14ac:dyDescent="0.2">
      <c r="C2834" s="291"/>
      <c r="D2834" s="251"/>
      <c r="E2834" s="140">
        <v>0</v>
      </c>
      <c r="F2834" s="156" t="s">
        <v>5047</v>
      </c>
      <c r="G2834" s="178">
        <f>VLOOKUP('LP Model'!F2834,DATA!$A$5:$C$3656,3,FALSE)</f>
        <v>150</v>
      </c>
      <c r="H2834" s="35">
        <v>1</v>
      </c>
      <c r="U2834" s="2">
        <v>1</v>
      </c>
      <c r="AL2834" s="36"/>
    </row>
    <row r="2835" spans="3:38" x14ac:dyDescent="0.2">
      <c r="C2835" s="291"/>
      <c r="D2835" s="251"/>
      <c r="E2835" s="140">
        <v>0</v>
      </c>
      <c r="F2835" s="156" t="s">
        <v>5049</v>
      </c>
      <c r="G2835" s="178">
        <f>VLOOKUP('LP Model'!F2835,DATA!$A$5:$C$3656,3,FALSE)</f>
        <v>150</v>
      </c>
      <c r="H2835" s="35">
        <v>1</v>
      </c>
      <c r="U2835" s="2">
        <v>1</v>
      </c>
      <c r="AL2835" s="36"/>
    </row>
    <row r="2836" spans="3:38" x14ac:dyDescent="0.2">
      <c r="C2836" s="291"/>
      <c r="D2836" s="251"/>
      <c r="E2836" s="140">
        <v>0</v>
      </c>
      <c r="F2836" s="156" t="s">
        <v>5051</v>
      </c>
      <c r="G2836" s="178">
        <f>VLOOKUP('LP Model'!F2836,DATA!$A$5:$C$3656,3,FALSE)</f>
        <v>240</v>
      </c>
      <c r="H2836" s="35">
        <v>1</v>
      </c>
      <c r="U2836" s="2">
        <v>1</v>
      </c>
      <c r="AL2836" s="36"/>
    </row>
    <row r="2837" spans="3:38" x14ac:dyDescent="0.2">
      <c r="C2837" s="291"/>
      <c r="D2837" s="251"/>
      <c r="E2837" s="140">
        <v>0</v>
      </c>
      <c r="F2837" s="156" t="s">
        <v>5053</v>
      </c>
      <c r="G2837" s="178">
        <f>VLOOKUP('LP Model'!F2837,DATA!$A$5:$C$3656,3,FALSE)</f>
        <v>210</v>
      </c>
      <c r="H2837" s="35">
        <v>1</v>
      </c>
      <c r="U2837" s="2">
        <v>1</v>
      </c>
      <c r="AL2837" s="36"/>
    </row>
    <row r="2838" spans="3:38" x14ac:dyDescent="0.2">
      <c r="C2838" s="291"/>
      <c r="D2838" s="251"/>
      <c r="E2838" s="140">
        <v>0</v>
      </c>
      <c r="F2838" s="156" t="s">
        <v>5055</v>
      </c>
      <c r="G2838" s="178">
        <f>VLOOKUP('LP Model'!F2838,DATA!$A$5:$C$3656,3,FALSE)</f>
        <v>210</v>
      </c>
      <c r="H2838" s="35">
        <v>1</v>
      </c>
      <c r="U2838" s="2">
        <v>1</v>
      </c>
      <c r="AL2838" s="36"/>
    </row>
    <row r="2839" spans="3:38" x14ac:dyDescent="0.2">
      <c r="C2839" s="291"/>
      <c r="D2839" s="251"/>
      <c r="E2839" s="140">
        <v>0</v>
      </c>
      <c r="F2839" s="156" t="s">
        <v>5219</v>
      </c>
      <c r="G2839" s="178">
        <f>VLOOKUP('LP Model'!F2839,DATA!$A$5:$C$3656,3,FALSE)</f>
        <v>260</v>
      </c>
      <c r="H2839" s="35">
        <v>1</v>
      </c>
      <c r="U2839" s="2">
        <v>1</v>
      </c>
      <c r="AL2839" s="36"/>
    </row>
    <row r="2840" spans="3:38" x14ac:dyDescent="0.2">
      <c r="C2840" s="291"/>
      <c r="D2840" s="251"/>
      <c r="E2840" s="140">
        <v>0</v>
      </c>
      <c r="F2840" s="156" t="s">
        <v>5221</v>
      </c>
      <c r="G2840" s="178">
        <f>VLOOKUP('LP Model'!F2840,DATA!$A$5:$C$3656,3,FALSE)</f>
        <v>240</v>
      </c>
      <c r="H2840" s="35">
        <v>1</v>
      </c>
      <c r="U2840" s="2">
        <v>1</v>
      </c>
      <c r="AL2840" s="36"/>
    </row>
    <row r="2841" spans="3:38" x14ac:dyDescent="0.2">
      <c r="C2841" s="291"/>
      <c r="D2841" s="251"/>
      <c r="E2841" s="140">
        <v>0</v>
      </c>
      <c r="F2841" s="156" t="s">
        <v>5223</v>
      </c>
      <c r="G2841" s="178">
        <f>VLOOKUP('LP Model'!F2841,DATA!$A$5:$C$3656,3,FALSE)</f>
        <v>240</v>
      </c>
      <c r="H2841" s="35">
        <v>1</v>
      </c>
      <c r="U2841" s="2">
        <v>1</v>
      </c>
      <c r="AL2841" s="36"/>
    </row>
    <row r="2842" spans="3:38" x14ac:dyDescent="0.2">
      <c r="C2842" s="291"/>
      <c r="D2842" s="251"/>
      <c r="E2842" s="140">
        <v>0</v>
      </c>
      <c r="F2842" s="156" t="s">
        <v>5225</v>
      </c>
      <c r="G2842" s="178">
        <f>VLOOKUP('LP Model'!F2842,DATA!$A$5:$C$3656,3,FALSE)</f>
        <v>360</v>
      </c>
      <c r="H2842" s="35">
        <v>1</v>
      </c>
      <c r="U2842" s="2">
        <v>1</v>
      </c>
      <c r="AL2842" s="36"/>
    </row>
    <row r="2843" spans="3:38" x14ac:dyDescent="0.2">
      <c r="C2843" s="291"/>
      <c r="D2843" s="251"/>
      <c r="E2843" s="140">
        <v>0</v>
      </c>
      <c r="F2843" s="156" t="s">
        <v>5227</v>
      </c>
      <c r="G2843" s="178">
        <f>VLOOKUP('LP Model'!F2843,DATA!$A$5:$C$3656,3,FALSE)</f>
        <v>340</v>
      </c>
      <c r="H2843" s="35">
        <v>1</v>
      </c>
      <c r="U2843" s="2">
        <v>1</v>
      </c>
      <c r="AL2843" s="36"/>
    </row>
    <row r="2844" spans="3:38" x14ac:dyDescent="0.2">
      <c r="C2844" s="291"/>
      <c r="D2844" s="251"/>
      <c r="E2844" s="140">
        <v>0</v>
      </c>
      <c r="F2844" s="156" t="s">
        <v>5229</v>
      </c>
      <c r="G2844" s="178">
        <f>VLOOKUP('LP Model'!F2844,DATA!$A$5:$C$3656,3,FALSE)</f>
        <v>340</v>
      </c>
      <c r="H2844" s="35">
        <v>1</v>
      </c>
      <c r="U2844" s="2">
        <v>1</v>
      </c>
      <c r="AL2844" s="36"/>
    </row>
    <row r="2845" spans="3:38" x14ac:dyDescent="0.2">
      <c r="C2845" s="291"/>
      <c r="D2845" s="251"/>
      <c r="E2845" s="140">
        <v>0</v>
      </c>
      <c r="F2845" s="156" t="s">
        <v>5243</v>
      </c>
      <c r="G2845" s="178">
        <f>VLOOKUP('LP Model'!F2845,DATA!$A$5:$C$3656,3,FALSE)</f>
        <v>150</v>
      </c>
      <c r="H2845" s="35">
        <v>1</v>
      </c>
      <c r="U2845" s="2">
        <v>1</v>
      </c>
      <c r="AL2845" s="36"/>
    </row>
    <row r="2846" spans="3:38" x14ac:dyDescent="0.2">
      <c r="C2846" s="291"/>
      <c r="D2846" s="251"/>
      <c r="E2846" s="140">
        <v>0</v>
      </c>
      <c r="F2846" s="156" t="s">
        <v>5245</v>
      </c>
      <c r="G2846" s="178">
        <f>VLOOKUP('LP Model'!F2846,DATA!$A$5:$C$3656,3,FALSE)</f>
        <v>130</v>
      </c>
      <c r="H2846" s="35">
        <v>1</v>
      </c>
      <c r="U2846" s="2">
        <v>1</v>
      </c>
      <c r="AL2846" s="36"/>
    </row>
    <row r="2847" spans="3:38" x14ac:dyDescent="0.2">
      <c r="C2847" s="291"/>
      <c r="D2847" s="251"/>
      <c r="E2847" s="140">
        <v>0</v>
      </c>
      <c r="F2847" s="156" t="s">
        <v>5247</v>
      </c>
      <c r="G2847" s="178">
        <f>VLOOKUP('LP Model'!F2847,DATA!$A$5:$C$3656,3,FALSE)</f>
        <v>130</v>
      </c>
      <c r="H2847" s="35">
        <v>1</v>
      </c>
      <c r="U2847" s="2">
        <v>1</v>
      </c>
      <c r="AL2847" s="36"/>
    </row>
    <row r="2848" spans="3:38" x14ac:dyDescent="0.2">
      <c r="C2848" s="291"/>
      <c r="D2848" s="251"/>
      <c r="E2848" s="140">
        <v>0</v>
      </c>
      <c r="F2848" s="156" t="s">
        <v>5249</v>
      </c>
      <c r="G2848" s="178">
        <f>VLOOKUP('LP Model'!F2848,DATA!$A$5:$C$3656,3,FALSE)</f>
        <v>190</v>
      </c>
      <c r="H2848" s="35">
        <v>1</v>
      </c>
      <c r="U2848" s="2">
        <v>1</v>
      </c>
      <c r="AL2848" s="36"/>
    </row>
    <row r="2849" spans="3:38" x14ac:dyDescent="0.2">
      <c r="C2849" s="291"/>
      <c r="D2849" s="251"/>
      <c r="E2849" s="140">
        <v>0</v>
      </c>
      <c r="F2849" s="156" t="s">
        <v>5251</v>
      </c>
      <c r="G2849" s="178">
        <f>VLOOKUP('LP Model'!F2849,DATA!$A$5:$C$3656,3,FALSE)</f>
        <v>170</v>
      </c>
      <c r="H2849" s="35">
        <v>1</v>
      </c>
      <c r="U2849" s="2">
        <v>1</v>
      </c>
      <c r="AL2849" s="36"/>
    </row>
    <row r="2850" spans="3:38" x14ac:dyDescent="0.2">
      <c r="C2850" s="291"/>
      <c r="D2850" s="251"/>
      <c r="E2850" s="140">
        <v>0</v>
      </c>
      <c r="F2850" s="156" t="s">
        <v>5253</v>
      </c>
      <c r="G2850" s="178">
        <f>VLOOKUP('LP Model'!F2850,DATA!$A$5:$C$3656,3,FALSE)</f>
        <v>170</v>
      </c>
      <c r="H2850" s="35">
        <v>1</v>
      </c>
      <c r="U2850" s="2">
        <v>1</v>
      </c>
      <c r="AL2850" s="36"/>
    </row>
    <row r="2851" spans="3:38" x14ac:dyDescent="0.2">
      <c r="C2851" s="291"/>
      <c r="D2851" s="251"/>
      <c r="E2851" s="140">
        <v>0</v>
      </c>
      <c r="F2851" s="156" t="s">
        <v>5273</v>
      </c>
      <c r="G2851" s="178">
        <f>VLOOKUP('LP Model'!F2851,DATA!$A$5:$C$3656,3,FALSE)</f>
        <v>360</v>
      </c>
      <c r="H2851" s="35">
        <v>1</v>
      </c>
      <c r="U2851" s="2">
        <v>1</v>
      </c>
      <c r="AL2851" s="36"/>
    </row>
    <row r="2852" spans="3:38" x14ac:dyDescent="0.2">
      <c r="C2852" s="291"/>
      <c r="D2852" s="251"/>
      <c r="E2852" s="140">
        <v>0</v>
      </c>
      <c r="F2852" s="156" t="s">
        <v>5275</v>
      </c>
      <c r="G2852" s="178">
        <f>VLOOKUP('LP Model'!F2852,DATA!$A$5:$C$3656,3,FALSE)</f>
        <v>340</v>
      </c>
      <c r="H2852" s="35">
        <v>1</v>
      </c>
      <c r="U2852" s="2">
        <v>1</v>
      </c>
      <c r="AL2852" s="36"/>
    </row>
    <row r="2853" spans="3:38" x14ac:dyDescent="0.2">
      <c r="C2853" s="291"/>
      <c r="D2853" s="251"/>
      <c r="E2853" s="140">
        <v>0</v>
      </c>
      <c r="F2853" s="156" t="s">
        <v>5277</v>
      </c>
      <c r="G2853" s="178">
        <f>VLOOKUP('LP Model'!F2853,DATA!$A$5:$C$3656,3,FALSE)</f>
        <v>340</v>
      </c>
      <c r="H2853" s="35">
        <v>1</v>
      </c>
      <c r="U2853" s="2">
        <v>1</v>
      </c>
      <c r="AL2853" s="36"/>
    </row>
    <row r="2854" spans="3:38" x14ac:dyDescent="0.2">
      <c r="C2854" s="291"/>
      <c r="D2854" s="251"/>
      <c r="E2854" s="140">
        <v>0</v>
      </c>
      <c r="F2854" s="156" t="s">
        <v>5279</v>
      </c>
      <c r="G2854" s="178">
        <f>VLOOKUP('LP Model'!F2854,DATA!$A$5:$C$3656,3,FALSE)</f>
        <v>510</v>
      </c>
      <c r="H2854" s="35">
        <v>1</v>
      </c>
      <c r="U2854" s="2">
        <v>1</v>
      </c>
      <c r="AL2854" s="36"/>
    </row>
    <row r="2855" spans="3:38" x14ac:dyDescent="0.2">
      <c r="C2855" s="291"/>
      <c r="D2855" s="251"/>
      <c r="E2855" s="140">
        <v>0</v>
      </c>
      <c r="F2855" s="156" t="s">
        <v>5281</v>
      </c>
      <c r="G2855" s="178">
        <f>VLOOKUP('LP Model'!F2855,DATA!$A$5:$C$3656,3,FALSE)</f>
        <v>490</v>
      </c>
      <c r="H2855" s="35">
        <v>1</v>
      </c>
      <c r="U2855" s="2">
        <v>1</v>
      </c>
      <c r="AL2855" s="36"/>
    </row>
    <row r="2856" spans="3:38" x14ac:dyDescent="0.2">
      <c r="C2856" s="291"/>
      <c r="D2856" s="251"/>
      <c r="E2856" s="140">
        <v>0</v>
      </c>
      <c r="F2856" s="156" t="s">
        <v>5283</v>
      </c>
      <c r="G2856" s="178">
        <f>VLOOKUP('LP Model'!F2856,DATA!$A$5:$C$3656,3,FALSE)</f>
        <v>490</v>
      </c>
      <c r="H2856" s="35">
        <v>1</v>
      </c>
      <c r="U2856" s="2">
        <v>1</v>
      </c>
      <c r="AL2856" s="36"/>
    </row>
    <row r="2857" spans="3:38" x14ac:dyDescent="0.2">
      <c r="C2857" s="291"/>
      <c r="D2857" s="251"/>
      <c r="E2857" s="140">
        <v>0</v>
      </c>
      <c r="F2857" s="156" t="s">
        <v>5285</v>
      </c>
      <c r="G2857" s="178">
        <f>VLOOKUP('LP Model'!F2857,DATA!$A$5:$C$3656,3,FALSE)</f>
        <v>230</v>
      </c>
      <c r="H2857" s="35">
        <v>1</v>
      </c>
      <c r="U2857" s="2">
        <v>1</v>
      </c>
      <c r="AL2857" s="36"/>
    </row>
    <row r="2858" spans="3:38" x14ac:dyDescent="0.2">
      <c r="C2858" s="291"/>
      <c r="D2858" s="251"/>
      <c r="E2858" s="140">
        <v>0</v>
      </c>
      <c r="F2858" s="156" t="s">
        <v>5287</v>
      </c>
      <c r="G2858" s="178">
        <f>VLOOKUP('LP Model'!F2858,DATA!$A$5:$C$3656,3,FALSE)</f>
        <v>210</v>
      </c>
      <c r="H2858" s="35">
        <v>1</v>
      </c>
      <c r="U2858" s="2">
        <v>1</v>
      </c>
      <c r="AL2858" s="36"/>
    </row>
    <row r="2859" spans="3:38" x14ac:dyDescent="0.2">
      <c r="C2859" s="291"/>
      <c r="D2859" s="251"/>
      <c r="E2859" s="140">
        <v>0</v>
      </c>
      <c r="F2859" s="156" t="s">
        <v>5289</v>
      </c>
      <c r="G2859" s="178">
        <f>VLOOKUP('LP Model'!F2859,DATA!$A$5:$C$3656,3,FALSE)</f>
        <v>210</v>
      </c>
      <c r="H2859" s="35">
        <v>1</v>
      </c>
      <c r="U2859" s="2">
        <v>1</v>
      </c>
      <c r="AL2859" s="36"/>
    </row>
    <row r="2860" spans="3:38" x14ac:dyDescent="0.2">
      <c r="C2860" s="291"/>
      <c r="D2860" s="251"/>
      <c r="E2860" s="140">
        <v>0</v>
      </c>
      <c r="F2860" s="156" t="s">
        <v>5291</v>
      </c>
      <c r="G2860" s="178">
        <f>VLOOKUP('LP Model'!F2860,DATA!$A$5:$C$3656,3,FALSE)</f>
        <v>320</v>
      </c>
      <c r="H2860" s="35">
        <v>1</v>
      </c>
      <c r="U2860" s="2">
        <v>1</v>
      </c>
      <c r="AL2860" s="36"/>
    </row>
    <row r="2861" spans="3:38" x14ac:dyDescent="0.2">
      <c r="C2861" s="291"/>
      <c r="D2861" s="251"/>
      <c r="E2861" s="140">
        <v>0</v>
      </c>
      <c r="F2861" s="156" t="s">
        <v>5293</v>
      </c>
      <c r="G2861" s="178">
        <f>VLOOKUP('LP Model'!F2861,DATA!$A$5:$C$3656,3,FALSE)</f>
        <v>300</v>
      </c>
      <c r="H2861" s="35">
        <v>1</v>
      </c>
      <c r="U2861" s="2">
        <v>1</v>
      </c>
      <c r="AL2861" s="36"/>
    </row>
    <row r="2862" spans="3:38" x14ac:dyDescent="0.2">
      <c r="C2862" s="291"/>
      <c r="D2862" s="251"/>
      <c r="E2862" s="140">
        <v>0</v>
      </c>
      <c r="F2862" s="156" t="s">
        <v>5295</v>
      </c>
      <c r="G2862" s="178">
        <f>VLOOKUP('LP Model'!F2862,DATA!$A$5:$C$3656,3,FALSE)</f>
        <v>300</v>
      </c>
      <c r="H2862" s="35">
        <v>1</v>
      </c>
      <c r="U2862" s="2">
        <v>1</v>
      </c>
      <c r="AL2862" s="36"/>
    </row>
    <row r="2863" spans="3:38" x14ac:dyDescent="0.2">
      <c r="C2863" s="291"/>
      <c r="D2863" s="251"/>
      <c r="E2863" s="140">
        <v>0</v>
      </c>
      <c r="F2863" s="156" t="s">
        <v>5297</v>
      </c>
      <c r="G2863" s="178">
        <f>VLOOKUP('LP Model'!F2863,DATA!$A$5:$C$3656,3,FALSE)</f>
        <v>190</v>
      </c>
      <c r="H2863" s="35">
        <v>1</v>
      </c>
      <c r="U2863" s="2">
        <v>1</v>
      </c>
      <c r="AL2863" s="36"/>
    </row>
    <row r="2864" spans="3:38" x14ac:dyDescent="0.2">
      <c r="C2864" s="291"/>
      <c r="D2864" s="251"/>
      <c r="E2864" s="140">
        <v>0</v>
      </c>
      <c r="F2864" s="156" t="s">
        <v>5299</v>
      </c>
      <c r="G2864" s="178">
        <f>VLOOKUP('LP Model'!F2864,DATA!$A$5:$C$3656,3,FALSE)</f>
        <v>170</v>
      </c>
      <c r="H2864" s="35">
        <v>1</v>
      </c>
      <c r="U2864" s="2">
        <v>1</v>
      </c>
      <c r="AL2864" s="36"/>
    </row>
    <row r="2865" spans="3:38" x14ac:dyDescent="0.2">
      <c r="C2865" s="291"/>
      <c r="D2865" s="251"/>
      <c r="E2865" s="140">
        <v>0</v>
      </c>
      <c r="F2865" s="156" t="s">
        <v>5301</v>
      </c>
      <c r="G2865" s="178">
        <f>VLOOKUP('LP Model'!F2865,DATA!$A$5:$C$3656,3,FALSE)</f>
        <v>170</v>
      </c>
      <c r="H2865" s="35">
        <v>1</v>
      </c>
      <c r="U2865" s="2">
        <v>1</v>
      </c>
      <c r="AL2865" s="36"/>
    </row>
    <row r="2866" spans="3:38" x14ac:dyDescent="0.2">
      <c r="C2866" s="291"/>
      <c r="D2866" s="251"/>
      <c r="E2866" s="140">
        <v>0</v>
      </c>
      <c r="F2866" s="156" t="s">
        <v>5303</v>
      </c>
      <c r="G2866" s="178">
        <f>VLOOKUP('LP Model'!F2866,DATA!$A$5:$C$3656,3,FALSE)</f>
        <v>270</v>
      </c>
      <c r="H2866" s="35">
        <v>1</v>
      </c>
      <c r="U2866" s="2">
        <v>1</v>
      </c>
      <c r="AL2866" s="36"/>
    </row>
    <row r="2867" spans="3:38" x14ac:dyDescent="0.2">
      <c r="C2867" s="291"/>
      <c r="D2867" s="251"/>
      <c r="E2867" s="140">
        <v>0</v>
      </c>
      <c r="F2867" s="156" t="s">
        <v>5305</v>
      </c>
      <c r="G2867" s="178">
        <f>VLOOKUP('LP Model'!F2867,DATA!$A$5:$C$3656,3,FALSE)</f>
        <v>250</v>
      </c>
      <c r="H2867" s="35">
        <v>1</v>
      </c>
      <c r="U2867" s="2">
        <v>1</v>
      </c>
      <c r="AL2867" s="36"/>
    </row>
    <row r="2868" spans="3:38" x14ac:dyDescent="0.2">
      <c r="C2868" s="291"/>
      <c r="D2868" s="251"/>
      <c r="E2868" s="140">
        <v>0</v>
      </c>
      <c r="F2868" s="156" t="s">
        <v>5307</v>
      </c>
      <c r="G2868" s="178">
        <f>VLOOKUP('LP Model'!F2868,DATA!$A$5:$C$3656,3,FALSE)</f>
        <v>250</v>
      </c>
      <c r="H2868" s="35">
        <v>1</v>
      </c>
      <c r="U2868" s="2">
        <v>1</v>
      </c>
      <c r="AL2868" s="36"/>
    </row>
    <row r="2869" spans="3:38" x14ac:dyDescent="0.2">
      <c r="C2869" s="291"/>
      <c r="D2869" s="251"/>
      <c r="E2869" s="140">
        <v>0</v>
      </c>
      <c r="F2869" s="156" t="s">
        <v>5309</v>
      </c>
      <c r="G2869" s="178">
        <f>VLOOKUP('LP Model'!F2869,DATA!$A$5:$C$3656,3,FALSE)</f>
        <v>160</v>
      </c>
      <c r="H2869" s="35">
        <v>1</v>
      </c>
      <c r="U2869" s="2">
        <v>1</v>
      </c>
      <c r="AL2869" s="36"/>
    </row>
    <row r="2870" spans="3:38" x14ac:dyDescent="0.2">
      <c r="C2870" s="291"/>
      <c r="D2870" s="251"/>
      <c r="E2870" s="140">
        <v>0</v>
      </c>
      <c r="F2870" s="156" t="s">
        <v>5311</v>
      </c>
      <c r="G2870" s="178">
        <f>VLOOKUP('LP Model'!F2870,DATA!$A$5:$C$3656,3,FALSE)</f>
        <v>140</v>
      </c>
      <c r="H2870" s="35">
        <v>1</v>
      </c>
      <c r="U2870" s="2">
        <v>1</v>
      </c>
      <c r="AL2870" s="36"/>
    </row>
    <row r="2871" spans="3:38" x14ac:dyDescent="0.2">
      <c r="C2871" s="291"/>
      <c r="D2871" s="251"/>
      <c r="E2871" s="140">
        <v>0</v>
      </c>
      <c r="F2871" s="156" t="s">
        <v>5313</v>
      </c>
      <c r="G2871" s="178">
        <f>VLOOKUP('LP Model'!F2871,DATA!$A$5:$C$3656,3,FALSE)</f>
        <v>140</v>
      </c>
      <c r="H2871" s="35">
        <v>1</v>
      </c>
      <c r="U2871" s="2">
        <v>1</v>
      </c>
      <c r="AL2871" s="36"/>
    </row>
    <row r="2872" spans="3:38" x14ac:dyDescent="0.2">
      <c r="C2872" s="291"/>
      <c r="D2872" s="251"/>
      <c r="E2872" s="140">
        <v>0</v>
      </c>
      <c r="F2872" s="156" t="s">
        <v>5315</v>
      </c>
      <c r="G2872" s="178">
        <f>VLOOKUP('LP Model'!F2872,DATA!$A$5:$C$3656,3,FALSE)</f>
        <v>220</v>
      </c>
      <c r="H2872" s="35">
        <v>1</v>
      </c>
      <c r="U2872" s="2">
        <v>1</v>
      </c>
      <c r="AL2872" s="36"/>
    </row>
    <row r="2873" spans="3:38" x14ac:dyDescent="0.2">
      <c r="C2873" s="291"/>
      <c r="D2873" s="251"/>
      <c r="E2873" s="140">
        <v>0</v>
      </c>
      <c r="F2873" s="156" t="s">
        <v>5317</v>
      </c>
      <c r="G2873" s="178">
        <f>VLOOKUP('LP Model'!F2873,DATA!$A$5:$C$3656,3,FALSE)</f>
        <v>200</v>
      </c>
      <c r="H2873" s="35">
        <v>1</v>
      </c>
      <c r="U2873" s="2">
        <v>1</v>
      </c>
      <c r="AL2873" s="36"/>
    </row>
    <row r="2874" spans="3:38" x14ac:dyDescent="0.2">
      <c r="C2874" s="291"/>
      <c r="D2874" s="251"/>
      <c r="E2874" s="140">
        <v>0</v>
      </c>
      <c r="F2874" s="156" t="s">
        <v>5319</v>
      </c>
      <c r="G2874" s="178">
        <f>VLOOKUP('LP Model'!F2874,DATA!$A$5:$C$3656,3,FALSE)</f>
        <v>200</v>
      </c>
      <c r="H2874" s="35">
        <v>1</v>
      </c>
      <c r="U2874" s="2">
        <v>1</v>
      </c>
      <c r="AL2874" s="36"/>
    </row>
    <row r="2875" spans="3:38" x14ac:dyDescent="0.2">
      <c r="C2875" s="291"/>
      <c r="D2875" s="251"/>
      <c r="E2875" s="140">
        <v>0</v>
      </c>
      <c r="F2875" s="176" t="s">
        <v>5925</v>
      </c>
      <c r="G2875" s="178">
        <f>VLOOKUP('LP Model'!F2875,DATA!$A$5:$C$3656,3,FALSE)</f>
        <v>489</v>
      </c>
      <c r="H2875" s="35">
        <v>1</v>
      </c>
      <c r="U2875" s="2">
        <v>1</v>
      </c>
      <c r="AL2875" s="36"/>
    </row>
    <row r="2876" spans="3:38" x14ac:dyDescent="0.2">
      <c r="C2876" s="291"/>
      <c r="D2876" s="251"/>
      <c r="E2876" s="140">
        <v>0</v>
      </c>
      <c r="F2876" s="176" t="s">
        <v>5927</v>
      </c>
      <c r="G2876" s="178">
        <f>VLOOKUP('LP Model'!F2876,DATA!$A$5:$C$3656,3,FALSE)</f>
        <v>449</v>
      </c>
      <c r="H2876" s="35">
        <v>1</v>
      </c>
      <c r="U2876" s="2">
        <v>1</v>
      </c>
      <c r="AL2876" s="36"/>
    </row>
    <row r="2877" spans="3:38" x14ac:dyDescent="0.2">
      <c r="C2877" s="291"/>
      <c r="D2877" s="251"/>
      <c r="E2877" s="140">
        <v>0</v>
      </c>
      <c r="F2877" s="176" t="s">
        <v>5929</v>
      </c>
      <c r="G2877" s="178">
        <f>VLOOKUP('LP Model'!F2877,DATA!$A$5:$C$3656,3,FALSE)</f>
        <v>499</v>
      </c>
      <c r="H2877" s="35">
        <v>1</v>
      </c>
      <c r="U2877" s="2">
        <v>1</v>
      </c>
      <c r="AL2877" s="36"/>
    </row>
    <row r="2878" spans="3:38" x14ac:dyDescent="0.2">
      <c r="C2878" s="291"/>
      <c r="D2878" s="251"/>
      <c r="E2878" s="140">
        <v>0</v>
      </c>
      <c r="F2878" s="176" t="s">
        <v>5931</v>
      </c>
      <c r="G2878" s="178">
        <f>VLOOKUP('LP Model'!F2878,DATA!$A$5:$C$3656,3,FALSE)</f>
        <v>489</v>
      </c>
      <c r="H2878" s="35">
        <v>1</v>
      </c>
      <c r="U2878" s="2">
        <v>1</v>
      </c>
      <c r="AL2878" s="36"/>
    </row>
    <row r="2879" spans="3:38" x14ac:dyDescent="0.2">
      <c r="C2879" s="291"/>
      <c r="D2879" s="251"/>
      <c r="E2879" s="140">
        <v>0</v>
      </c>
      <c r="F2879" s="176" t="s">
        <v>5933</v>
      </c>
      <c r="G2879" s="178">
        <f>VLOOKUP('LP Model'!F2879,DATA!$A$5:$C$3656,3,FALSE)</f>
        <v>449</v>
      </c>
      <c r="H2879" s="35">
        <v>1</v>
      </c>
      <c r="U2879" s="2">
        <v>1</v>
      </c>
      <c r="AL2879" s="36"/>
    </row>
    <row r="2880" spans="3:38" x14ac:dyDescent="0.2">
      <c r="C2880" s="291"/>
      <c r="D2880" s="251"/>
      <c r="E2880" s="140">
        <v>0</v>
      </c>
      <c r="F2880" s="176" t="s">
        <v>5935</v>
      </c>
      <c r="G2880" s="178">
        <f>VLOOKUP('LP Model'!F2880,DATA!$A$5:$C$3656,3,FALSE)</f>
        <v>499</v>
      </c>
      <c r="H2880" s="35">
        <v>1</v>
      </c>
      <c r="U2880" s="2">
        <v>1</v>
      </c>
      <c r="AL2880" s="36"/>
    </row>
    <row r="2881" spans="3:38" x14ac:dyDescent="0.2">
      <c r="C2881" s="291"/>
      <c r="D2881" s="251"/>
      <c r="E2881" s="140">
        <v>0</v>
      </c>
      <c r="F2881" s="176" t="s">
        <v>5937</v>
      </c>
      <c r="G2881" s="178">
        <f>VLOOKUP('LP Model'!F2881,DATA!$A$5:$C$3656,3,FALSE)</f>
        <v>539</v>
      </c>
      <c r="H2881" s="35">
        <v>1</v>
      </c>
      <c r="U2881" s="2">
        <v>1</v>
      </c>
      <c r="AL2881" s="36"/>
    </row>
    <row r="2882" spans="3:38" x14ac:dyDescent="0.2">
      <c r="C2882" s="291"/>
      <c r="D2882" s="251"/>
      <c r="E2882" s="140">
        <v>0</v>
      </c>
      <c r="F2882" s="176" t="s">
        <v>5939</v>
      </c>
      <c r="G2882" s="178">
        <f>VLOOKUP('LP Model'!F2882,DATA!$A$5:$C$3656,3,FALSE)</f>
        <v>499</v>
      </c>
      <c r="H2882" s="35">
        <v>1</v>
      </c>
      <c r="U2882" s="2">
        <v>1</v>
      </c>
      <c r="AL2882" s="36"/>
    </row>
    <row r="2883" spans="3:38" x14ac:dyDescent="0.2">
      <c r="C2883" s="291"/>
      <c r="D2883" s="251"/>
      <c r="E2883" s="140">
        <v>0</v>
      </c>
      <c r="F2883" s="176" t="s">
        <v>5941</v>
      </c>
      <c r="G2883" s="178">
        <f>VLOOKUP('LP Model'!F2883,DATA!$A$5:$C$3656,3,FALSE)</f>
        <v>549</v>
      </c>
      <c r="H2883" s="35">
        <v>1</v>
      </c>
      <c r="U2883" s="2">
        <v>1</v>
      </c>
      <c r="AL2883" s="36"/>
    </row>
    <row r="2884" spans="3:38" x14ac:dyDescent="0.2">
      <c r="C2884" s="291"/>
      <c r="D2884" s="251"/>
      <c r="E2884" s="140">
        <v>0</v>
      </c>
      <c r="F2884" s="176" t="s">
        <v>5943</v>
      </c>
      <c r="G2884" s="178">
        <f>VLOOKUP('LP Model'!F2884,DATA!$A$5:$C$3656,3,FALSE)</f>
        <v>539</v>
      </c>
      <c r="H2884" s="35">
        <v>1</v>
      </c>
      <c r="U2884" s="2">
        <v>1</v>
      </c>
      <c r="AL2884" s="36"/>
    </row>
    <row r="2885" spans="3:38" x14ac:dyDescent="0.2">
      <c r="C2885" s="291"/>
      <c r="D2885" s="251"/>
      <c r="E2885" s="140">
        <v>0</v>
      </c>
      <c r="F2885" s="176" t="s">
        <v>5945</v>
      </c>
      <c r="G2885" s="178">
        <f>VLOOKUP('LP Model'!F2885,DATA!$A$5:$C$3656,3,FALSE)</f>
        <v>499</v>
      </c>
      <c r="H2885" s="35">
        <v>1</v>
      </c>
      <c r="U2885" s="2">
        <v>1</v>
      </c>
      <c r="AL2885" s="36"/>
    </row>
    <row r="2886" spans="3:38" x14ac:dyDescent="0.2">
      <c r="C2886" s="291"/>
      <c r="D2886" s="251"/>
      <c r="E2886" s="140">
        <v>0</v>
      </c>
      <c r="F2886" s="176" t="s">
        <v>5947</v>
      </c>
      <c r="G2886" s="178">
        <f>VLOOKUP('LP Model'!F2886,DATA!$A$5:$C$3656,3,FALSE)</f>
        <v>549</v>
      </c>
      <c r="H2886" s="35">
        <v>1</v>
      </c>
      <c r="U2886" s="2">
        <v>1</v>
      </c>
      <c r="AL2886" s="36"/>
    </row>
    <row r="2887" spans="3:38" x14ac:dyDescent="0.2">
      <c r="C2887" s="291"/>
      <c r="D2887" s="251"/>
      <c r="E2887" s="140">
        <v>0</v>
      </c>
      <c r="F2887" s="176" t="s">
        <v>5949</v>
      </c>
      <c r="G2887" s="178">
        <f>VLOOKUP('LP Model'!F2887,DATA!$A$5:$C$3656,3,FALSE)</f>
        <v>469</v>
      </c>
      <c r="H2887" s="35">
        <v>1</v>
      </c>
      <c r="U2887" s="2">
        <v>1</v>
      </c>
      <c r="AL2887" s="36"/>
    </row>
    <row r="2888" spans="3:38" x14ac:dyDescent="0.2">
      <c r="C2888" s="291"/>
      <c r="D2888" s="251"/>
      <c r="E2888" s="140">
        <v>0</v>
      </c>
      <c r="F2888" s="176" t="s">
        <v>5951</v>
      </c>
      <c r="G2888" s="178">
        <f>VLOOKUP('LP Model'!F2888,DATA!$A$5:$C$3656,3,FALSE)</f>
        <v>429</v>
      </c>
      <c r="H2888" s="35">
        <v>1</v>
      </c>
      <c r="U2888" s="2">
        <v>1</v>
      </c>
      <c r="AL2888" s="36"/>
    </row>
    <row r="2889" spans="3:38" x14ac:dyDescent="0.2">
      <c r="C2889" s="291"/>
      <c r="D2889" s="251"/>
      <c r="E2889" s="140">
        <v>0</v>
      </c>
      <c r="F2889" s="176" t="s">
        <v>5953</v>
      </c>
      <c r="G2889" s="178">
        <f>VLOOKUP('LP Model'!F2889,DATA!$A$5:$C$3656,3,FALSE)</f>
        <v>479</v>
      </c>
      <c r="H2889" s="35">
        <v>1</v>
      </c>
      <c r="U2889" s="2">
        <v>1</v>
      </c>
      <c r="AL2889" s="36"/>
    </row>
    <row r="2890" spans="3:38" x14ac:dyDescent="0.2">
      <c r="C2890" s="291"/>
      <c r="D2890" s="251"/>
      <c r="E2890" s="140">
        <v>0</v>
      </c>
      <c r="F2890" s="176" t="s">
        <v>5955</v>
      </c>
      <c r="G2890" s="178">
        <f>VLOOKUP('LP Model'!F2890,DATA!$A$5:$C$3656,3,FALSE)</f>
        <v>539</v>
      </c>
      <c r="H2890" s="35">
        <v>1</v>
      </c>
      <c r="U2890" s="2">
        <v>1</v>
      </c>
      <c r="AL2890" s="36"/>
    </row>
    <row r="2891" spans="3:38" x14ac:dyDescent="0.2">
      <c r="C2891" s="291"/>
      <c r="D2891" s="251"/>
      <c r="E2891" s="140">
        <v>0</v>
      </c>
      <c r="F2891" s="176" t="s">
        <v>5957</v>
      </c>
      <c r="G2891" s="178">
        <f>VLOOKUP('LP Model'!F2891,DATA!$A$5:$C$3656,3,FALSE)</f>
        <v>499</v>
      </c>
      <c r="H2891" s="35">
        <v>1</v>
      </c>
      <c r="U2891" s="2">
        <v>1</v>
      </c>
      <c r="AL2891" s="36"/>
    </row>
    <row r="2892" spans="3:38" x14ac:dyDescent="0.2">
      <c r="C2892" s="291"/>
      <c r="D2892" s="251"/>
      <c r="E2892" s="140">
        <v>0</v>
      </c>
      <c r="F2892" s="176" t="s">
        <v>5959</v>
      </c>
      <c r="G2892" s="178">
        <f>VLOOKUP('LP Model'!F2892,DATA!$A$5:$C$3656,3,FALSE)</f>
        <v>549</v>
      </c>
      <c r="H2892" s="35">
        <v>1</v>
      </c>
      <c r="U2892" s="2">
        <v>1</v>
      </c>
      <c r="AL2892" s="36"/>
    </row>
    <row r="2893" spans="3:38" x14ac:dyDescent="0.2">
      <c r="C2893" s="291"/>
      <c r="D2893" s="251"/>
      <c r="E2893" s="140">
        <v>0</v>
      </c>
      <c r="F2893" s="176" t="s">
        <v>5961</v>
      </c>
      <c r="G2893" s="178">
        <f>VLOOKUP('LP Model'!F2893,DATA!$A$5:$C$3656,3,FALSE)</f>
        <v>489</v>
      </c>
      <c r="H2893" s="35">
        <v>1</v>
      </c>
      <c r="U2893" s="2">
        <v>1</v>
      </c>
      <c r="AL2893" s="36"/>
    </row>
    <row r="2894" spans="3:38" x14ac:dyDescent="0.2">
      <c r="C2894" s="291"/>
      <c r="D2894" s="251"/>
      <c r="E2894" s="140">
        <v>0</v>
      </c>
      <c r="F2894" s="176" t="s">
        <v>5963</v>
      </c>
      <c r="G2894" s="178">
        <f>VLOOKUP('LP Model'!F2894,DATA!$A$5:$C$3656,3,FALSE)</f>
        <v>449</v>
      </c>
      <c r="H2894" s="35">
        <v>1</v>
      </c>
      <c r="U2894" s="2">
        <v>1</v>
      </c>
      <c r="AL2894" s="36"/>
    </row>
    <row r="2895" spans="3:38" x14ac:dyDescent="0.2">
      <c r="C2895" s="291"/>
      <c r="D2895" s="251"/>
      <c r="E2895" s="140">
        <v>0</v>
      </c>
      <c r="F2895" s="176" t="s">
        <v>5965</v>
      </c>
      <c r="G2895" s="178">
        <f>VLOOKUP('LP Model'!F2895,DATA!$A$5:$C$3656,3,FALSE)</f>
        <v>499</v>
      </c>
      <c r="H2895" s="35">
        <v>1</v>
      </c>
      <c r="U2895" s="2">
        <v>1</v>
      </c>
      <c r="AL2895" s="36"/>
    </row>
    <row r="2896" spans="3:38" x14ac:dyDescent="0.2">
      <c r="C2896" s="291"/>
      <c r="D2896" s="251"/>
      <c r="E2896" s="140">
        <v>0</v>
      </c>
      <c r="F2896" s="176" t="s">
        <v>5967</v>
      </c>
      <c r="G2896" s="178">
        <f>VLOOKUP('LP Model'!F2896,DATA!$A$5:$C$3656,3,FALSE)</f>
        <v>529</v>
      </c>
      <c r="H2896" s="35">
        <v>1</v>
      </c>
      <c r="U2896" s="2">
        <v>1</v>
      </c>
      <c r="AL2896" s="36"/>
    </row>
    <row r="2897" spans="3:38" x14ac:dyDescent="0.2">
      <c r="C2897" s="291"/>
      <c r="D2897" s="251"/>
      <c r="E2897" s="140">
        <v>0</v>
      </c>
      <c r="F2897" s="176" t="s">
        <v>5969</v>
      </c>
      <c r="G2897" s="178">
        <f>VLOOKUP('LP Model'!F2897,DATA!$A$5:$C$3656,3,FALSE)</f>
        <v>489</v>
      </c>
      <c r="H2897" s="35">
        <v>1</v>
      </c>
      <c r="U2897" s="2">
        <v>1</v>
      </c>
      <c r="AL2897" s="36"/>
    </row>
    <row r="2898" spans="3:38" x14ac:dyDescent="0.2">
      <c r="C2898" s="291"/>
      <c r="D2898" s="251"/>
      <c r="E2898" s="140">
        <v>0</v>
      </c>
      <c r="F2898" s="176" t="s">
        <v>5971</v>
      </c>
      <c r="G2898" s="178">
        <f>VLOOKUP('LP Model'!F2898,DATA!$A$5:$C$3656,3,FALSE)</f>
        <v>539</v>
      </c>
      <c r="H2898" s="35">
        <v>1</v>
      </c>
      <c r="U2898" s="2">
        <v>1</v>
      </c>
      <c r="AL2898" s="36"/>
    </row>
    <row r="2899" spans="3:38" x14ac:dyDescent="0.2">
      <c r="C2899" s="291"/>
      <c r="D2899" s="251"/>
      <c r="E2899" s="140">
        <v>0</v>
      </c>
      <c r="F2899" s="176" t="s">
        <v>5973</v>
      </c>
      <c r="G2899" s="178">
        <f>VLOOKUP('LP Model'!F2899,DATA!$A$5:$C$3656,3,FALSE)</f>
        <v>569</v>
      </c>
      <c r="H2899" s="35">
        <v>1</v>
      </c>
      <c r="U2899" s="2">
        <v>1</v>
      </c>
      <c r="AL2899" s="36"/>
    </row>
    <row r="2900" spans="3:38" x14ac:dyDescent="0.2">
      <c r="C2900" s="291"/>
      <c r="D2900" s="251"/>
      <c r="E2900" s="140">
        <v>0</v>
      </c>
      <c r="F2900" s="176" t="s">
        <v>5975</v>
      </c>
      <c r="G2900" s="178">
        <f>VLOOKUP('LP Model'!F2900,DATA!$A$5:$C$3656,3,FALSE)</f>
        <v>529</v>
      </c>
      <c r="H2900" s="35">
        <v>1</v>
      </c>
      <c r="U2900" s="2">
        <v>1</v>
      </c>
      <c r="AL2900" s="36"/>
    </row>
    <row r="2901" spans="3:38" x14ac:dyDescent="0.2">
      <c r="C2901" s="291"/>
      <c r="D2901" s="251"/>
      <c r="E2901" s="140">
        <v>0</v>
      </c>
      <c r="F2901" s="176" t="s">
        <v>5977</v>
      </c>
      <c r="G2901" s="178">
        <f>VLOOKUP('LP Model'!F2901,DATA!$A$5:$C$3656,3,FALSE)</f>
        <v>579</v>
      </c>
      <c r="H2901" s="35">
        <v>1</v>
      </c>
      <c r="U2901" s="2">
        <v>1</v>
      </c>
      <c r="AL2901" s="36"/>
    </row>
    <row r="2902" spans="3:38" x14ac:dyDescent="0.2">
      <c r="C2902" s="291"/>
      <c r="D2902" s="251"/>
      <c r="E2902" s="140">
        <v>0</v>
      </c>
      <c r="F2902" s="176" t="s">
        <v>5979</v>
      </c>
      <c r="G2902" s="178">
        <f>VLOOKUP('LP Model'!F2902,DATA!$A$5:$C$3656,3,FALSE)</f>
        <v>569</v>
      </c>
      <c r="H2902" s="35">
        <v>1</v>
      </c>
      <c r="U2902" s="2">
        <v>1</v>
      </c>
      <c r="AL2902" s="36"/>
    </row>
    <row r="2903" spans="3:38" x14ac:dyDescent="0.2">
      <c r="C2903" s="291"/>
      <c r="D2903" s="251"/>
      <c r="E2903" s="140">
        <v>0</v>
      </c>
      <c r="F2903" s="176" t="s">
        <v>5981</v>
      </c>
      <c r="G2903" s="178">
        <f>VLOOKUP('LP Model'!F2903,DATA!$A$5:$C$3656,3,FALSE)</f>
        <v>529</v>
      </c>
      <c r="H2903" s="35">
        <v>1</v>
      </c>
      <c r="U2903" s="2">
        <v>1</v>
      </c>
      <c r="AL2903" s="36"/>
    </row>
    <row r="2904" spans="3:38" x14ac:dyDescent="0.2">
      <c r="C2904" s="291"/>
      <c r="D2904" s="251"/>
      <c r="E2904" s="140">
        <v>0</v>
      </c>
      <c r="F2904" s="176" t="s">
        <v>5983</v>
      </c>
      <c r="G2904" s="178">
        <f>VLOOKUP('LP Model'!F2904,DATA!$A$5:$C$3656,3,FALSE)</f>
        <v>579</v>
      </c>
      <c r="H2904" s="35">
        <v>1</v>
      </c>
      <c r="U2904" s="2">
        <v>1</v>
      </c>
      <c r="AL2904" s="36"/>
    </row>
    <row r="2905" spans="3:38" x14ac:dyDescent="0.2">
      <c r="C2905" s="291"/>
      <c r="D2905" s="251"/>
      <c r="E2905" s="140">
        <v>0</v>
      </c>
      <c r="F2905" s="176" t="s">
        <v>5985</v>
      </c>
      <c r="G2905" s="178">
        <f>VLOOKUP('LP Model'!F2905,DATA!$A$5:$C$3656,3,FALSE)</f>
        <v>919</v>
      </c>
      <c r="H2905" s="35">
        <v>1</v>
      </c>
      <c r="U2905" s="2">
        <v>1</v>
      </c>
      <c r="AL2905" s="36"/>
    </row>
    <row r="2906" spans="3:38" x14ac:dyDescent="0.2">
      <c r="C2906" s="291"/>
      <c r="D2906" s="251"/>
      <c r="E2906" s="140">
        <v>0</v>
      </c>
      <c r="F2906" s="176" t="s">
        <v>5987</v>
      </c>
      <c r="G2906" s="178">
        <f>VLOOKUP('LP Model'!F2906,DATA!$A$5:$C$3656,3,FALSE)</f>
        <v>879</v>
      </c>
      <c r="H2906" s="35">
        <v>1</v>
      </c>
      <c r="U2906" s="2">
        <v>1</v>
      </c>
      <c r="AL2906" s="36"/>
    </row>
    <row r="2907" spans="3:38" x14ac:dyDescent="0.2">
      <c r="C2907" s="291"/>
      <c r="D2907" s="251"/>
      <c r="E2907" s="140">
        <v>0</v>
      </c>
      <c r="F2907" s="176" t="s">
        <v>5989</v>
      </c>
      <c r="G2907" s="178">
        <f>VLOOKUP('LP Model'!F2907,DATA!$A$5:$C$3656,3,FALSE)</f>
        <v>929</v>
      </c>
      <c r="H2907" s="35">
        <v>1</v>
      </c>
      <c r="U2907" s="2">
        <v>1</v>
      </c>
      <c r="AL2907" s="36"/>
    </row>
    <row r="2908" spans="3:38" x14ac:dyDescent="0.2">
      <c r="C2908" s="291"/>
      <c r="D2908" s="251"/>
      <c r="E2908" s="140">
        <v>0</v>
      </c>
      <c r="F2908" s="176" t="s">
        <v>5991</v>
      </c>
      <c r="G2908" s="178">
        <f>VLOOKUP('LP Model'!F2908,DATA!$A$5:$C$3656,3,FALSE)</f>
        <v>949</v>
      </c>
      <c r="H2908" s="35">
        <v>1</v>
      </c>
      <c r="U2908" s="2">
        <v>1</v>
      </c>
      <c r="AL2908" s="36"/>
    </row>
    <row r="2909" spans="3:38" x14ac:dyDescent="0.2">
      <c r="C2909" s="291"/>
      <c r="D2909" s="251"/>
      <c r="E2909" s="140">
        <v>0</v>
      </c>
      <c r="F2909" s="176" t="s">
        <v>5993</v>
      </c>
      <c r="G2909" s="178">
        <f>VLOOKUP('LP Model'!F2909,DATA!$A$5:$C$3656,3,FALSE)</f>
        <v>909</v>
      </c>
      <c r="H2909" s="35">
        <v>1</v>
      </c>
      <c r="U2909" s="2">
        <v>1</v>
      </c>
      <c r="AL2909" s="36"/>
    </row>
    <row r="2910" spans="3:38" x14ac:dyDescent="0.2">
      <c r="C2910" s="291"/>
      <c r="D2910" s="251"/>
      <c r="E2910" s="140">
        <v>0</v>
      </c>
      <c r="F2910" s="176" t="s">
        <v>5995</v>
      </c>
      <c r="G2910" s="178">
        <f>VLOOKUP('LP Model'!F2910,DATA!$A$5:$C$3656,3,FALSE)</f>
        <v>959</v>
      </c>
      <c r="H2910" s="35">
        <v>1</v>
      </c>
      <c r="U2910" s="2">
        <v>1</v>
      </c>
      <c r="AL2910" s="36"/>
    </row>
    <row r="2911" spans="3:38" x14ac:dyDescent="0.2">
      <c r="C2911" s="291"/>
      <c r="D2911" s="251"/>
      <c r="E2911" s="140">
        <v>0</v>
      </c>
      <c r="F2911" s="176" t="s">
        <v>5997</v>
      </c>
      <c r="G2911" s="178">
        <f>VLOOKUP('LP Model'!F2911,DATA!$A$5:$C$3656,3,FALSE)</f>
        <v>969</v>
      </c>
      <c r="H2911" s="35">
        <v>1</v>
      </c>
      <c r="U2911" s="2">
        <v>1</v>
      </c>
      <c r="AL2911" s="36"/>
    </row>
    <row r="2912" spans="3:38" x14ac:dyDescent="0.2">
      <c r="C2912" s="291"/>
      <c r="D2912" s="251"/>
      <c r="E2912" s="140">
        <v>0</v>
      </c>
      <c r="F2912" s="176" t="s">
        <v>5999</v>
      </c>
      <c r="G2912" s="178">
        <f>VLOOKUP('LP Model'!F2912,DATA!$A$5:$C$3656,3,FALSE)</f>
        <v>929</v>
      </c>
      <c r="H2912" s="35">
        <v>1</v>
      </c>
      <c r="U2912" s="2">
        <v>1</v>
      </c>
      <c r="AL2912" s="36"/>
    </row>
    <row r="2913" spans="3:38" x14ac:dyDescent="0.2">
      <c r="C2913" s="291"/>
      <c r="D2913" s="251"/>
      <c r="E2913" s="140">
        <v>0</v>
      </c>
      <c r="F2913" s="176" t="s">
        <v>6001</v>
      </c>
      <c r="G2913" s="178">
        <f>VLOOKUP('LP Model'!F2913,DATA!$A$5:$C$3656,3,FALSE)</f>
        <v>979</v>
      </c>
      <c r="H2913" s="35">
        <v>1</v>
      </c>
      <c r="U2913" s="2">
        <v>1</v>
      </c>
      <c r="AL2913" s="36"/>
    </row>
    <row r="2914" spans="3:38" x14ac:dyDescent="0.2">
      <c r="C2914" s="291"/>
      <c r="D2914" s="251"/>
      <c r="E2914" s="140">
        <v>0</v>
      </c>
      <c r="F2914" s="176" t="s">
        <v>6003</v>
      </c>
      <c r="G2914" s="178">
        <f>VLOOKUP('LP Model'!F2914,DATA!$A$5:$C$3656,3,FALSE)</f>
        <v>969</v>
      </c>
      <c r="H2914" s="35">
        <v>1</v>
      </c>
      <c r="U2914" s="2">
        <v>1</v>
      </c>
      <c r="AL2914" s="36"/>
    </row>
    <row r="2915" spans="3:38" x14ac:dyDescent="0.2">
      <c r="C2915" s="291"/>
      <c r="D2915" s="251"/>
      <c r="E2915" s="140">
        <v>0</v>
      </c>
      <c r="F2915" s="176" t="s">
        <v>6005</v>
      </c>
      <c r="G2915" s="178">
        <f>VLOOKUP('LP Model'!F2915,DATA!$A$5:$C$3656,3,FALSE)</f>
        <v>929</v>
      </c>
      <c r="H2915" s="35">
        <v>1</v>
      </c>
      <c r="U2915" s="2">
        <v>1</v>
      </c>
      <c r="AL2915" s="36"/>
    </row>
    <row r="2916" spans="3:38" x14ac:dyDescent="0.2">
      <c r="C2916" s="291"/>
      <c r="D2916" s="251"/>
      <c r="E2916" s="140">
        <v>0</v>
      </c>
      <c r="F2916" s="176" t="s">
        <v>6007</v>
      </c>
      <c r="G2916" s="178">
        <f>VLOOKUP('LP Model'!F2916,DATA!$A$5:$C$3656,3,FALSE)</f>
        <v>979</v>
      </c>
      <c r="H2916" s="35">
        <v>1</v>
      </c>
      <c r="U2916" s="2">
        <v>1</v>
      </c>
      <c r="AL2916" s="36"/>
    </row>
    <row r="2917" spans="3:38" x14ac:dyDescent="0.2">
      <c r="C2917" s="291"/>
      <c r="D2917" s="251"/>
      <c r="E2917" s="140">
        <v>0</v>
      </c>
      <c r="F2917" s="176" t="s">
        <v>6009</v>
      </c>
      <c r="G2917" s="178">
        <f>VLOOKUP('LP Model'!F2917,DATA!$A$5:$C$3656,3,FALSE)</f>
        <v>969</v>
      </c>
      <c r="H2917" s="35">
        <v>1</v>
      </c>
      <c r="U2917" s="2">
        <v>1</v>
      </c>
      <c r="AL2917" s="36"/>
    </row>
    <row r="2918" spans="3:38" x14ac:dyDescent="0.2">
      <c r="C2918" s="291"/>
      <c r="D2918" s="251"/>
      <c r="E2918" s="140">
        <v>0</v>
      </c>
      <c r="F2918" s="176" t="s">
        <v>6011</v>
      </c>
      <c r="G2918" s="178">
        <f>VLOOKUP('LP Model'!F2918,DATA!$A$5:$C$3656,3,FALSE)</f>
        <v>929</v>
      </c>
      <c r="H2918" s="35">
        <v>1</v>
      </c>
      <c r="U2918" s="2">
        <v>1</v>
      </c>
      <c r="AL2918" s="36"/>
    </row>
    <row r="2919" spans="3:38" x14ac:dyDescent="0.2">
      <c r="C2919" s="291"/>
      <c r="D2919" s="251"/>
      <c r="E2919" s="140">
        <v>0</v>
      </c>
      <c r="F2919" s="176" t="s">
        <v>6013</v>
      </c>
      <c r="G2919" s="178">
        <f>VLOOKUP('LP Model'!F2919,DATA!$A$5:$C$3656,3,FALSE)</f>
        <v>979</v>
      </c>
      <c r="H2919" s="35">
        <v>1</v>
      </c>
      <c r="U2919" s="2">
        <v>1</v>
      </c>
      <c r="AL2919" s="36"/>
    </row>
    <row r="2920" spans="3:38" x14ac:dyDescent="0.2">
      <c r="C2920" s="291"/>
      <c r="D2920" s="251"/>
      <c r="E2920" s="140">
        <v>0</v>
      </c>
      <c r="F2920" s="176" t="s">
        <v>6015</v>
      </c>
      <c r="G2920" s="178">
        <f>VLOOKUP('LP Model'!F2920,DATA!$A$5:$C$3656,3,FALSE)</f>
        <v>969</v>
      </c>
      <c r="H2920" s="35">
        <v>1</v>
      </c>
      <c r="U2920" s="2">
        <v>1</v>
      </c>
      <c r="AL2920" s="36"/>
    </row>
    <row r="2921" spans="3:38" x14ac:dyDescent="0.2">
      <c r="C2921" s="291"/>
      <c r="D2921" s="251"/>
      <c r="E2921" s="140">
        <v>0</v>
      </c>
      <c r="F2921" s="176" t="s">
        <v>6017</v>
      </c>
      <c r="G2921" s="178">
        <f>VLOOKUP('LP Model'!F2921,DATA!$A$5:$C$3656,3,FALSE)</f>
        <v>929</v>
      </c>
      <c r="H2921" s="35">
        <v>1</v>
      </c>
      <c r="U2921" s="2">
        <v>1</v>
      </c>
      <c r="AL2921" s="36"/>
    </row>
    <row r="2922" spans="3:38" x14ac:dyDescent="0.2">
      <c r="C2922" s="291"/>
      <c r="D2922" s="251"/>
      <c r="E2922" s="140">
        <v>0</v>
      </c>
      <c r="F2922" s="176" t="s">
        <v>6019</v>
      </c>
      <c r="G2922" s="178">
        <f>VLOOKUP('LP Model'!F2922,DATA!$A$5:$C$3656,3,FALSE)</f>
        <v>979</v>
      </c>
      <c r="H2922" s="35">
        <v>1</v>
      </c>
      <c r="U2922" s="2">
        <v>1</v>
      </c>
      <c r="AL2922" s="36"/>
    </row>
    <row r="2923" spans="3:38" x14ac:dyDescent="0.2">
      <c r="C2923" s="291"/>
      <c r="D2923" s="251"/>
      <c r="E2923" s="140">
        <v>0</v>
      </c>
      <c r="F2923" s="176" t="s">
        <v>6021</v>
      </c>
      <c r="G2923" s="178">
        <f>VLOOKUP('LP Model'!F2923,DATA!$A$5:$C$3656,3,FALSE)</f>
        <v>989</v>
      </c>
      <c r="H2923" s="35">
        <v>1</v>
      </c>
      <c r="U2923" s="2">
        <v>1</v>
      </c>
      <c r="AL2923" s="36"/>
    </row>
    <row r="2924" spans="3:38" x14ac:dyDescent="0.2">
      <c r="C2924" s="291"/>
      <c r="D2924" s="251"/>
      <c r="E2924" s="140">
        <v>0</v>
      </c>
      <c r="F2924" s="176" t="s">
        <v>6023</v>
      </c>
      <c r="G2924" s="178">
        <f>VLOOKUP('LP Model'!F2924,DATA!$A$5:$C$3656,3,FALSE)</f>
        <v>949</v>
      </c>
      <c r="H2924" s="35">
        <v>1</v>
      </c>
      <c r="U2924" s="2">
        <v>1</v>
      </c>
      <c r="AL2924" s="36"/>
    </row>
    <row r="2925" spans="3:38" x14ac:dyDescent="0.2">
      <c r="C2925" s="291"/>
      <c r="D2925" s="251"/>
      <c r="E2925" s="140">
        <v>0</v>
      </c>
      <c r="F2925" s="176" t="s">
        <v>6025</v>
      </c>
      <c r="G2925" s="178">
        <f>VLOOKUP('LP Model'!F2925,DATA!$A$5:$C$3656,3,FALSE)</f>
        <v>999</v>
      </c>
      <c r="H2925" s="35">
        <v>1</v>
      </c>
      <c r="U2925" s="2">
        <v>1</v>
      </c>
      <c r="AL2925" s="36"/>
    </row>
    <row r="2926" spans="3:38" x14ac:dyDescent="0.2">
      <c r="C2926" s="291"/>
      <c r="D2926" s="251"/>
      <c r="E2926" s="140">
        <v>0</v>
      </c>
      <c r="F2926" s="176" t="s">
        <v>6027</v>
      </c>
      <c r="G2926" s="178">
        <f>VLOOKUP('LP Model'!F2926,DATA!$A$5:$C$3656,3,FALSE)</f>
        <v>989</v>
      </c>
      <c r="H2926" s="35">
        <v>1</v>
      </c>
      <c r="U2926" s="2">
        <v>1</v>
      </c>
      <c r="AL2926" s="36"/>
    </row>
    <row r="2927" spans="3:38" x14ac:dyDescent="0.2">
      <c r="C2927" s="291"/>
      <c r="D2927" s="251"/>
      <c r="E2927" s="140">
        <v>0</v>
      </c>
      <c r="F2927" s="176" t="s">
        <v>6029</v>
      </c>
      <c r="G2927" s="178">
        <f>VLOOKUP('LP Model'!F2927,DATA!$A$5:$C$3656,3,FALSE)</f>
        <v>949</v>
      </c>
      <c r="H2927" s="35">
        <v>1</v>
      </c>
      <c r="U2927" s="2">
        <v>1</v>
      </c>
      <c r="AL2927" s="36"/>
    </row>
    <row r="2928" spans="3:38" x14ac:dyDescent="0.2">
      <c r="C2928" s="291"/>
      <c r="D2928" s="251"/>
      <c r="E2928" s="140">
        <v>0</v>
      </c>
      <c r="F2928" s="176" t="s">
        <v>6031</v>
      </c>
      <c r="G2928" s="178">
        <f>VLOOKUP('LP Model'!F2928,DATA!$A$5:$C$3656,3,FALSE)</f>
        <v>999</v>
      </c>
      <c r="H2928" s="35">
        <v>1</v>
      </c>
      <c r="U2928" s="2">
        <v>1</v>
      </c>
      <c r="AL2928" s="36"/>
    </row>
    <row r="2929" spans="3:38" x14ac:dyDescent="0.2">
      <c r="C2929" s="291"/>
      <c r="D2929" s="251"/>
      <c r="E2929" s="140">
        <v>0</v>
      </c>
      <c r="F2929" s="176" t="s">
        <v>6033</v>
      </c>
      <c r="G2929" s="178">
        <f>VLOOKUP('LP Model'!F2929,DATA!$A$5:$C$3656,3,FALSE)</f>
        <v>989</v>
      </c>
      <c r="H2929" s="35">
        <v>1</v>
      </c>
      <c r="U2929" s="2">
        <v>1</v>
      </c>
      <c r="AL2929" s="36"/>
    </row>
    <row r="2930" spans="3:38" x14ac:dyDescent="0.2">
      <c r="C2930" s="291"/>
      <c r="D2930" s="251"/>
      <c r="E2930" s="140">
        <v>0</v>
      </c>
      <c r="F2930" s="176" t="s">
        <v>6035</v>
      </c>
      <c r="G2930" s="178">
        <f>VLOOKUP('LP Model'!F2930,DATA!$A$5:$C$3656,3,FALSE)</f>
        <v>949</v>
      </c>
      <c r="H2930" s="35">
        <v>1</v>
      </c>
      <c r="U2930" s="2">
        <v>1</v>
      </c>
      <c r="AL2930" s="36"/>
    </row>
    <row r="2931" spans="3:38" x14ac:dyDescent="0.2">
      <c r="C2931" s="291"/>
      <c r="D2931" s="251"/>
      <c r="E2931" s="140">
        <v>0</v>
      </c>
      <c r="F2931" s="176" t="s">
        <v>6037</v>
      </c>
      <c r="G2931" s="178">
        <f>VLOOKUP('LP Model'!F2931,DATA!$A$5:$C$3656,3,FALSE)</f>
        <v>999</v>
      </c>
      <c r="H2931" s="35">
        <v>1</v>
      </c>
      <c r="U2931" s="2">
        <v>1</v>
      </c>
      <c r="AL2931" s="36"/>
    </row>
    <row r="2932" spans="3:38" x14ac:dyDescent="0.2">
      <c r="C2932" s="291"/>
      <c r="D2932" s="251"/>
      <c r="E2932" s="140">
        <v>0</v>
      </c>
      <c r="F2932" s="176" t="s">
        <v>6039</v>
      </c>
      <c r="G2932" s="178">
        <f>VLOOKUP('LP Model'!F2932,DATA!$A$5:$C$3656,3,FALSE)</f>
        <v>839</v>
      </c>
      <c r="H2932" s="35">
        <v>1</v>
      </c>
      <c r="U2932" s="2">
        <v>1</v>
      </c>
      <c r="AL2932" s="36"/>
    </row>
    <row r="2933" spans="3:38" x14ac:dyDescent="0.2">
      <c r="C2933" s="291"/>
      <c r="D2933" s="251"/>
      <c r="E2933" s="140">
        <v>0</v>
      </c>
      <c r="F2933" s="176" t="s">
        <v>6041</v>
      </c>
      <c r="G2933" s="178">
        <f>VLOOKUP('LP Model'!F2933,DATA!$A$5:$C$3656,3,FALSE)</f>
        <v>799</v>
      </c>
      <c r="H2933" s="35">
        <v>1</v>
      </c>
      <c r="U2933" s="2">
        <v>1</v>
      </c>
      <c r="AL2933" s="36"/>
    </row>
    <row r="2934" spans="3:38" x14ac:dyDescent="0.2">
      <c r="C2934" s="291"/>
      <c r="D2934" s="251"/>
      <c r="E2934" s="140">
        <v>0</v>
      </c>
      <c r="F2934" s="176" t="s">
        <v>6043</v>
      </c>
      <c r="G2934" s="178">
        <f>VLOOKUP('LP Model'!F2934,DATA!$A$5:$C$3656,3,FALSE)</f>
        <v>849</v>
      </c>
      <c r="H2934" s="35">
        <v>1</v>
      </c>
      <c r="U2934" s="2">
        <v>1</v>
      </c>
      <c r="AL2934" s="36"/>
    </row>
    <row r="2935" spans="3:38" x14ac:dyDescent="0.2">
      <c r="C2935" s="291"/>
      <c r="D2935" s="251"/>
      <c r="E2935" s="140">
        <v>0</v>
      </c>
      <c r="F2935" s="176" t="s">
        <v>6045</v>
      </c>
      <c r="G2935" s="178">
        <f>VLOOKUP('LP Model'!F2935,DATA!$A$5:$C$3656,3,FALSE)</f>
        <v>869</v>
      </c>
      <c r="H2935" s="35">
        <v>1</v>
      </c>
      <c r="U2935" s="2">
        <v>1</v>
      </c>
      <c r="AL2935" s="36"/>
    </row>
    <row r="2936" spans="3:38" x14ac:dyDescent="0.2">
      <c r="C2936" s="291"/>
      <c r="D2936" s="251"/>
      <c r="E2936" s="140">
        <v>0</v>
      </c>
      <c r="F2936" s="176" t="s">
        <v>6047</v>
      </c>
      <c r="G2936" s="178">
        <f>VLOOKUP('LP Model'!F2936,DATA!$A$5:$C$3656,3,FALSE)</f>
        <v>829</v>
      </c>
      <c r="H2936" s="35">
        <v>1</v>
      </c>
      <c r="U2936" s="2">
        <v>1</v>
      </c>
      <c r="AL2936" s="36"/>
    </row>
    <row r="2937" spans="3:38" x14ac:dyDescent="0.2">
      <c r="C2937" s="291"/>
      <c r="D2937" s="251"/>
      <c r="E2937" s="140">
        <v>0</v>
      </c>
      <c r="F2937" s="176" t="s">
        <v>6049</v>
      </c>
      <c r="G2937" s="178">
        <f>VLOOKUP('LP Model'!F2937,DATA!$A$5:$C$3656,3,FALSE)</f>
        <v>879</v>
      </c>
      <c r="H2937" s="35">
        <v>1</v>
      </c>
      <c r="U2937" s="2">
        <v>1</v>
      </c>
      <c r="AL2937" s="36"/>
    </row>
    <row r="2938" spans="3:38" x14ac:dyDescent="0.2">
      <c r="C2938" s="291"/>
      <c r="D2938" s="251"/>
      <c r="E2938" s="140">
        <v>0</v>
      </c>
      <c r="F2938" s="176" t="s">
        <v>6051</v>
      </c>
      <c r="G2938" s="178">
        <f>VLOOKUP('LP Model'!F2938,DATA!$A$5:$C$3656,3,FALSE)</f>
        <v>869</v>
      </c>
      <c r="H2938" s="35">
        <v>1</v>
      </c>
      <c r="U2938" s="2">
        <v>1</v>
      </c>
      <c r="AL2938" s="36"/>
    </row>
    <row r="2939" spans="3:38" x14ac:dyDescent="0.2">
      <c r="C2939" s="291"/>
      <c r="D2939" s="251"/>
      <c r="E2939" s="140">
        <v>0</v>
      </c>
      <c r="F2939" s="176" t="s">
        <v>6053</v>
      </c>
      <c r="G2939" s="178">
        <f>VLOOKUP('LP Model'!F2939,DATA!$A$5:$C$3656,3,FALSE)</f>
        <v>829</v>
      </c>
      <c r="H2939" s="35">
        <v>1</v>
      </c>
      <c r="U2939" s="2">
        <v>1</v>
      </c>
      <c r="AL2939" s="36"/>
    </row>
    <row r="2940" spans="3:38" x14ac:dyDescent="0.2">
      <c r="C2940" s="291"/>
      <c r="D2940" s="251"/>
      <c r="E2940" s="140">
        <v>0</v>
      </c>
      <c r="F2940" s="176" t="s">
        <v>6055</v>
      </c>
      <c r="G2940" s="178">
        <f>VLOOKUP('LP Model'!F2940,DATA!$A$5:$C$3656,3,FALSE)</f>
        <v>879</v>
      </c>
      <c r="H2940" s="35">
        <v>1</v>
      </c>
      <c r="U2940" s="2">
        <v>1</v>
      </c>
      <c r="AL2940" s="36"/>
    </row>
    <row r="2941" spans="3:38" x14ac:dyDescent="0.2">
      <c r="C2941" s="291"/>
      <c r="D2941" s="251"/>
      <c r="E2941" s="140">
        <v>0</v>
      </c>
      <c r="F2941" s="176" t="s">
        <v>6057</v>
      </c>
      <c r="G2941" s="178">
        <f>VLOOKUP('LP Model'!F2941,DATA!$A$5:$C$3656,3,FALSE)</f>
        <v>889</v>
      </c>
      <c r="H2941" s="35">
        <v>1</v>
      </c>
      <c r="U2941" s="2">
        <v>1</v>
      </c>
      <c r="AL2941" s="36"/>
    </row>
    <row r="2942" spans="3:38" x14ac:dyDescent="0.2">
      <c r="C2942" s="291"/>
      <c r="D2942" s="251"/>
      <c r="E2942" s="140">
        <v>0</v>
      </c>
      <c r="F2942" s="176" t="s">
        <v>6059</v>
      </c>
      <c r="G2942" s="178">
        <f>VLOOKUP('LP Model'!F2942,DATA!$A$5:$C$3656,3,FALSE)</f>
        <v>849</v>
      </c>
      <c r="H2942" s="35">
        <v>1</v>
      </c>
      <c r="U2942" s="2">
        <v>1</v>
      </c>
      <c r="AL2942" s="36"/>
    </row>
    <row r="2943" spans="3:38" x14ac:dyDescent="0.2">
      <c r="C2943" s="291"/>
      <c r="D2943" s="251"/>
      <c r="E2943" s="140">
        <v>0</v>
      </c>
      <c r="F2943" s="176" t="s">
        <v>6061</v>
      </c>
      <c r="G2943" s="178">
        <f>VLOOKUP('LP Model'!F2943,DATA!$A$5:$C$3656,3,FALSE)</f>
        <v>899</v>
      </c>
      <c r="H2943" s="35">
        <v>1</v>
      </c>
      <c r="U2943" s="2">
        <v>1</v>
      </c>
      <c r="AL2943" s="36"/>
    </row>
    <row r="2944" spans="3:38" x14ac:dyDescent="0.2">
      <c r="C2944" s="291"/>
      <c r="D2944" s="251"/>
      <c r="E2944" s="140">
        <v>0</v>
      </c>
      <c r="F2944" s="176" t="s">
        <v>6063</v>
      </c>
      <c r="G2944" s="178">
        <f>VLOOKUP('LP Model'!F2944,DATA!$A$5:$C$3656,3,FALSE)</f>
        <v>889</v>
      </c>
      <c r="H2944" s="35">
        <v>1</v>
      </c>
      <c r="U2944" s="2">
        <v>1</v>
      </c>
      <c r="AL2944" s="36"/>
    </row>
    <row r="2945" spans="3:38" x14ac:dyDescent="0.2">
      <c r="C2945" s="291"/>
      <c r="D2945" s="251"/>
      <c r="E2945" s="140">
        <v>0</v>
      </c>
      <c r="F2945" s="176" t="s">
        <v>6065</v>
      </c>
      <c r="G2945" s="178">
        <f>VLOOKUP('LP Model'!F2945,DATA!$A$5:$C$3656,3,FALSE)</f>
        <v>849</v>
      </c>
      <c r="H2945" s="35">
        <v>1</v>
      </c>
      <c r="U2945" s="2">
        <v>1</v>
      </c>
      <c r="AL2945" s="36"/>
    </row>
    <row r="2946" spans="3:38" x14ac:dyDescent="0.2">
      <c r="C2946" s="291"/>
      <c r="D2946" s="251"/>
      <c r="E2946" s="140">
        <v>0</v>
      </c>
      <c r="F2946" s="176" t="s">
        <v>6067</v>
      </c>
      <c r="G2946" s="178">
        <f>VLOOKUP('LP Model'!F2946,DATA!$A$5:$C$3656,3,FALSE)</f>
        <v>899</v>
      </c>
      <c r="H2946" s="35">
        <v>1</v>
      </c>
      <c r="U2946" s="2">
        <v>1</v>
      </c>
      <c r="AL2946" s="36"/>
    </row>
    <row r="2947" spans="3:38" x14ac:dyDescent="0.2">
      <c r="C2947" s="291"/>
      <c r="D2947" s="251"/>
      <c r="E2947" s="140">
        <v>0</v>
      </c>
      <c r="F2947" s="176" t="s">
        <v>6069</v>
      </c>
      <c r="G2947" s="178">
        <f>VLOOKUP('LP Model'!F2947,DATA!$A$5:$C$3656,3,FALSE)</f>
        <v>889</v>
      </c>
      <c r="H2947" s="35">
        <v>1</v>
      </c>
      <c r="U2947" s="2">
        <v>1</v>
      </c>
      <c r="AL2947" s="36"/>
    </row>
    <row r="2948" spans="3:38" x14ac:dyDescent="0.2">
      <c r="C2948" s="291"/>
      <c r="D2948" s="251"/>
      <c r="E2948" s="140">
        <v>0</v>
      </c>
      <c r="F2948" s="176" t="s">
        <v>6071</v>
      </c>
      <c r="G2948" s="178">
        <f>VLOOKUP('LP Model'!F2948,DATA!$A$5:$C$3656,3,FALSE)</f>
        <v>849</v>
      </c>
      <c r="H2948" s="35">
        <v>1</v>
      </c>
      <c r="U2948" s="2">
        <v>1</v>
      </c>
      <c r="AL2948" s="36"/>
    </row>
    <row r="2949" spans="3:38" x14ac:dyDescent="0.2">
      <c r="C2949" s="291"/>
      <c r="D2949" s="251"/>
      <c r="E2949" s="140">
        <v>0</v>
      </c>
      <c r="F2949" s="176" t="s">
        <v>6073</v>
      </c>
      <c r="G2949" s="178">
        <f>VLOOKUP('LP Model'!F2949,DATA!$A$5:$C$3656,3,FALSE)</f>
        <v>899</v>
      </c>
      <c r="H2949" s="35">
        <v>1</v>
      </c>
      <c r="U2949" s="2">
        <v>1</v>
      </c>
      <c r="AL2949" s="36"/>
    </row>
    <row r="2950" spans="3:38" x14ac:dyDescent="0.2">
      <c r="C2950" s="291"/>
      <c r="D2950" s="251"/>
      <c r="E2950" s="140">
        <v>0</v>
      </c>
      <c r="F2950" s="176" t="s">
        <v>6075</v>
      </c>
      <c r="G2950" s="178">
        <f>VLOOKUP('LP Model'!F2950,DATA!$A$5:$C$3656,3,FALSE)</f>
        <v>379</v>
      </c>
      <c r="H2950" s="35">
        <v>1</v>
      </c>
      <c r="U2950" s="2">
        <v>1</v>
      </c>
      <c r="AL2950" s="36"/>
    </row>
    <row r="2951" spans="3:38" x14ac:dyDescent="0.2">
      <c r="C2951" s="291"/>
      <c r="D2951" s="251"/>
      <c r="E2951" s="140">
        <v>0</v>
      </c>
      <c r="F2951" s="176" t="s">
        <v>6077</v>
      </c>
      <c r="G2951" s="178">
        <f>VLOOKUP('LP Model'!F2951,DATA!$A$5:$C$3656,3,FALSE)</f>
        <v>339</v>
      </c>
      <c r="H2951" s="35">
        <v>1</v>
      </c>
      <c r="U2951" s="2">
        <v>1</v>
      </c>
      <c r="AL2951" s="36"/>
    </row>
    <row r="2952" spans="3:38" x14ac:dyDescent="0.2">
      <c r="C2952" s="291"/>
      <c r="D2952" s="251"/>
      <c r="E2952" s="140">
        <v>0</v>
      </c>
      <c r="F2952" s="176" t="s">
        <v>6079</v>
      </c>
      <c r="G2952" s="178">
        <f>VLOOKUP('LP Model'!F2952,DATA!$A$5:$C$3656,3,FALSE)</f>
        <v>389</v>
      </c>
      <c r="H2952" s="35">
        <v>1</v>
      </c>
      <c r="U2952" s="2">
        <v>1</v>
      </c>
      <c r="AL2952" s="36"/>
    </row>
    <row r="2953" spans="3:38" x14ac:dyDescent="0.2">
      <c r="C2953" s="291"/>
      <c r="D2953" s="251"/>
      <c r="E2953" s="140">
        <v>0</v>
      </c>
      <c r="F2953" s="176" t="s">
        <v>6081</v>
      </c>
      <c r="G2953" s="178">
        <f>VLOOKUP('LP Model'!F2953,DATA!$A$5:$C$3656,3,FALSE)</f>
        <v>249</v>
      </c>
      <c r="H2953" s="35">
        <v>1</v>
      </c>
      <c r="U2953" s="2">
        <v>1</v>
      </c>
      <c r="AL2953" s="36"/>
    </row>
    <row r="2954" spans="3:38" x14ac:dyDescent="0.2">
      <c r="C2954" s="291"/>
      <c r="D2954" s="251"/>
      <c r="E2954" s="140">
        <v>0</v>
      </c>
      <c r="F2954" s="176" t="s">
        <v>6083</v>
      </c>
      <c r="G2954" s="178">
        <f>VLOOKUP('LP Model'!F2954,DATA!$A$5:$C$3656,3,FALSE)</f>
        <v>209</v>
      </c>
      <c r="H2954" s="35">
        <v>1</v>
      </c>
      <c r="U2954" s="2">
        <v>1</v>
      </c>
      <c r="AL2954" s="36"/>
    </row>
    <row r="2955" spans="3:38" x14ac:dyDescent="0.2">
      <c r="C2955" s="291"/>
      <c r="D2955" s="251"/>
      <c r="E2955" s="140">
        <v>0</v>
      </c>
      <c r="F2955" s="176" t="s">
        <v>6085</v>
      </c>
      <c r="G2955" s="178">
        <f>VLOOKUP('LP Model'!F2955,DATA!$A$5:$C$3656,3,FALSE)</f>
        <v>259</v>
      </c>
      <c r="H2955" s="35">
        <v>1</v>
      </c>
      <c r="U2955" s="2">
        <v>1</v>
      </c>
      <c r="AL2955" s="36"/>
    </row>
    <row r="2956" spans="3:38" x14ac:dyDescent="0.2">
      <c r="C2956" s="291"/>
      <c r="D2956" s="251"/>
      <c r="E2956" s="140">
        <v>0</v>
      </c>
      <c r="F2956" s="176" t="s">
        <v>6087</v>
      </c>
      <c r="G2956" s="178">
        <f>VLOOKUP('LP Model'!F2956,DATA!$A$5:$C$3656,3,FALSE)</f>
        <v>269</v>
      </c>
      <c r="H2956" s="35">
        <v>1</v>
      </c>
      <c r="U2956" s="2">
        <v>1</v>
      </c>
      <c r="AL2956" s="36"/>
    </row>
    <row r="2957" spans="3:38" x14ac:dyDescent="0.2">
      <c r="C2957" s="291"/>
      <c r="D2957" s="251"/>
      <c r="E2957" s="140">
        <v>0</v>
      </c>
      <c r="F2957" s="176" t="s">
        <v>6089</v>
      </c>
      <c r="G2957" s="178">
        <f>VLOOKUP('LP Model'!F2957,DATA!$A$5:$C$3656,3,FALSE)</f>
        <v>229</v>
      </c>
      <c r="H2957" s="35">
        <v>1</v>
      </c>
      <c r="U2957" s="2">
        <v>1</v>
      </c>
      <c r="AL2957" s="36"/>
    </row>
    <row r="2958" spans="3:38" x14ac:dyDescent="0.2">
      <c r="C2958" s="291"/>
      <c r="D2958" s="251"/>
      <c r="E2958" s="140">
        <v>0</v>
      </c>
      <c r="F2958" s="176" t="s">
        <v>6091</v>
      </c>
      <c r="G2958" s="178">
        <f>VLOOKUP('LP Model'!F2958,DATA!$A$5:$C$3656,3,FALSE)</f>
        <v>279</v>
      </c>
      <c r="H2958" s="35">
        <v>1</v>
      </c>
      <c r="U2958" s="2">
        <v>1</v>
      </c>
      <c r="AL2958" s="36"/>
    </row>
    <row r="2959" spans="3:38" x14ac:dyDescent="0.2">
      <c r="C2959" s="291"/>
      <c r="D2959" s="251"/>
      <c r="E2959" s="140">
        <v>0</v>
      </c>
      <c r="F2959" s="176" t="s">
        <v>6093</v>
      </c>
      <c r="G2959" s="178">
        <f>VLOOKUP('LP Model'!F2959,DATA!$A$5:$C$3656,3,FALSE)</f>
        <v>269</v>
      </c>
      <c r="H2959" s="35">
        <v>1</v>
      </c>
      <c r="U2959" s="2">
        <v>1</v>
      </c>
      <c r="AL2959" s="36"/>
    </row>
    <row r="2960" spans="3:38" x14ac:dyDescent="0.2">
      <c r="C2960" s="291"/>
      <c r="D2960" s="251"/>
      <c r="E2960" s="140">
        <v>0</v>
      </c>
      <c r="F2960" s="176" t="s">
        <v>6095</v>
      </c>
      <c r="G2960" s="178">
        <f>VLOOKUP('LP Model'!F2960,DATA!$A$5:$C$3656,3,FALSE)</f>
        <v>229</v>
      </c>
      <c r="H2960" s="35">
        <v>1</v>
      </c>
      <c r="U2960" s="2">
        <v>1</v>
      </c>
      <c r="AL2960" s="36"/>
    </row>
    <row r="2961" spans="3:38" x14ac:dyDescent="0.2">
      <c r="C2961" s="291"/>
      <c r="D2961" s="251"/>
      <c r="E2961" s="140">
        <v>0</v>
      </c>
      <c r="F2961" s="176" t="s">
        <v>6097</v>
      </c>
      <c r="G2961" s="178">
        <f>VLOOKUP('LP Model'!F2961,DATA!$A$5:$C$3656,3,FALSE)</f>
        <v>279</v>
      </c>
      <c r="H2961" s="35">
        <v>1</v>
      </c>
      <c r="U2961" s="2">
        <v>1</v>
      </c>
      <c r="AL2961" s="36"/>
    </row>
    <row r="2962" spans="3:38" x14ac:dyDescent="0.2">
      <c r="C2962" s="291"/>
      <c r="D2962" s="251"/>
      <c r="E2962" s="140">
        <v>0</v>
      </c>
      <c r="F2962" s="176" t="s">
        <v>6099</v>
      </c>
      <c r="G2962" s="178">
        <f>VLOOKUP('LP Model'!F2962,DATA!$A$5:$C$3656,3,FALSE)</f>
        <v>299</v>
      </c>
      <c r="H2962" s="35">
        <v>1</v>
      </c>
      <c r="U2962" s="2">
        <v>1</v>
      </c>
      <c r="AL2962" s="36"/>
    </row>
    <row r="2963" spans="3:38" x14ac:dyDescent="0.2">
      <c r="C2963" s="291"/>
      <c r="D2963" s="251"/>
      <c r="E2963" s="140">
        <v>0</v>
      </c>
      <c r="F2963" s="176" t="s">
        <v>6101</v>
      </c>
      <c r="G2963" s="178">
        <f>VLOOKUP('LP Model'!F2963,DATA!$A$5:$C$3656,3,FALSE)</f>
        <v>259</v>
      </c>
      <c r="H2963" s="35">
        <v>1</v>
      </c>
      <c r="U2963" s="2">
        <v>1</v>
      </c>
      <c r="AL2963" s="36"/>
    </row>
    <row r="2964" spans="3:38" x14ac:dyDescent="0.2">
      <c r="C2964" s="291"/>
      <c r="D2964" s="251"/>
      <c r="E2964" s="140">
        <v>0</v>
      </c>
      <c r="F2964" s="176" t="s">
        <v>6103</v>
      </c>
      <c r="G2964" s="178">
        <f>VLOOKUP('LP Model'!F2964,DATA!$A$5:$C$3656,3,FALSE)</f>
        <v>309</v>
      </c>
      <c r="H2964" s="35">
        <v>1</v>
      </c>
      <c r="U2964" s="2">
        <v>1</v>
      </c>
      <c r="AL2964" s="36"/>
    </row>
    <row r="2965" spans="3:38" x14ac:dyDescent="0.2">
      <c r="C2965" s="291"/>
      <c r="D2965" s="251"/>
      <c r="E2965" s="140">
        <v>0</v>
      </c>
      <c r="F2965" s="176" t="s">
        <v>6105</v>
      </c>
      <c r="G2965" s="178">
        <f>VLOOKUP('LP Model'!F2965,DATA!$A$5:$C$3656,3,FALSE)</f>
        <v>529</v>
      </c>
      <c r="H2965" s="35">
        <v>1</v>
      </c>
      <c r="U2965" s="2">
        <v>1</v>
      </c>
      <c r="AL2965" s="36"/>
    </row>
    <row r="2966" spans="3:38" x14ac:dyDescent="0.2">
      <c r="C2966" s="291"/>
      <c r="D2966" s="251"/>
      <c r="E2966" s="140">
        <v>0</v>
      </c>
      <c r="F2966" s="176" t="s">
        <v>6107</v>
      </c>
      <c r="G2966" s="178">
        <f>VLOOKUP('LP Model'!F2966,DATA!$A$5:$C$3656,3,FALSE)</f>
        <v>489</v>
      </c>
      <c r="H2966" s="35">
        <v>1</v>
      </c>
      <c r="U2966" s="2">
        <v>1</v>
      </c>
      <c r="AL2966" s="36"/>
    </row>
    <row r="2967" spans="3:38" x14ac:dyDescent="0.2">
      <c r="C2967" s="291"/>
      <c r="D2967" s="251"/>
      <c r="E2967" s="140">
        <v>0</v>
      </c>
      <c r="F2967" s="176" t="s">
        <v>6109</v>
      </c>
      <c r="G2967" s="178">
        <f>VLOOKUP('LP Model'!F2967,DATA!$A$5:$C$3656,3,FALSE)</f>
        <v>539</v>
      </c>
      <c r="H2967" s="35">
        <v>1</v>
      </c>
      <c r="U2967" s="2">
        <v>1</v>
      </c>
      <c r="AL2967" s="36"/>
    </row>
    <row r="2968" spans="3:38" x14ac:dyDescent="0.2">
      <c r="C2968" s="291"/>
      <c r="D2968" s="251"/>
      <c r="E2968" s="140">
        <v>0</v>
      </c>
      <c r="F2968" s="176" t="s">
        <v>6111</v>
      </c>
      <c r="G2968" s="178">
        <f>VLOOKUP('LP Model'!F2968,DATA!$A$5:$C$3656,3,FALSE)</f>
        <v>529</v>
      </c>
      <c r="H2968" s="35">
        <v>1</v>
      </c>
      <c r="U2968" s="2">
        <v>1</v>
      </c>
      <c r="AL2968" s="36"/>
    </row>
    <row r="2969" spans="3:38" x14ac:dyDescent="0.2">
      <c r="C2969" s="291"/>
      <c r="D2969" s="251"/>
      <c r="E2969" s="140">
        <v>0</v>
      </c>
      <c r="F2969" s="176" t="s">
        <v>6113</v>
      </c>
      <c r="G2969" s="178">
        <f>VLOOKUP('LP Model'!F2969,DATA!$A$5:$C$3656,3,FALSE)</f>
        <v>489</v>
      </c>
      <c r="H2969" s="35">
        <v>1</v>
      </c>
      <c r="U2969" s="2">
        <v>1</v>
      </c>
      <c r="AL2969" s="36"/>
    </row>
    <row r="2970" spans="3:38" x14ac:dyDescent="0.2">
      <c r="C2970" s="291"/>
      <c r="D2970" s="251"/>
      <c r="E2970" s="140">
        <v>0</v>
      </c>
      <c r="F2970" s="176" t="s">
        <v>6115</v>
      </c>
      <c r="G2970" s="178">
        <f>VLOOKUP('LP Model'!F2970,DATA!$A$5:$C$3656,3,FALSE)</f>
        <v>539</v>
      </c>
      <c r="H2970" s="35">
        <v>1</v>
      </c>
      <c r="U2970" s="2">
        <v>1</v>
      </c>
      <c r="AL2970" s="36"/>
    </row>
    <row r="2971" spans="3:38" x14ac:dyDescent="0.2">
      <c r="C2971" s="291"/>
      <c r="D2971" s="251"/>
      <c r="E2971" s="140">
        <v>0</v>
      </c>
      <c r="F2971" s="176" t="s">
        <v>6117</v>
      </c>
      <c r="G2971" s="178">
        <f>VLOOKUP('LP Model'!F2971,DATA!$A$5:$C$3656,3,FALSE)</f>
        <v>529</v>
      </c>
      <c r="H2971" s="35">
        <v>1</v>
      </c>
      <c r="U2971" s="2">
        <v>1</v>
      </c>
      <c r="AL2971" s="36"/>
    </row>
    <row r="2972" spans="3:38" x14ac:dyDescent="0.2">
      <c r="C2972" s="291"/>
      <c r="D2972" s="251"/>
      <c r="E2972" s="140">
        <v>0</v>
      </c>
      <c r="F2972" s="176" t="s">
        <v>6119</v>
      </c>
      <c r="G2972" s="178">
        <f>VLOOKUP('LP Model'!F2972,DATA!$A$5:$C$3656,3,FALSE)</f>
        <v>489</v>
      </c>
      <c r="H2972" s="35">
        <v>1</v>
      </c>
      <c r="U2972" s="2">
        <v>1</v>
      </c>
      <c r="AL2972" s="36"/>
    </row>
    <row r="2973" spans="3:38" x14ac:dyDescent="0.2">
      <c r="C2973" s="291"/>
      <c r="D2973" s="251"/>
      <c r="E2973" s="140">
        <v>0</v>
      </c>
      <c r="F2973" s="176" t="s">
        <v>6121</v>
      </c>
      <c r="G2973" s="178">
        <f>VLOOKUP('LP Model'!F2973,DATA!$A$5:$C$3656,3,FALSE)</f>
        <v>539</v>
      </c>
      <c r="H2973" s="35">
        <v>1</v>
      </c>
      <c r="U2973" s="2">
        <v>1</v>
      </c>
      <c r="AL2973" s="36"/>
    </row>
    <row r="2974" spans="3:38" x14ac:dyDescent="0.2">
      <c r="C2974" s="291"/>
      <c r="D2974" s="251"/>
      <c r="E2974" s="140">
        <v>0</v>
      </c>
      <c r="F2974" s="176" t="s">
        <v>6123</v>
      </c>
      <c r="G2974" s="178">
        <f>VLOOKUP('LP Model'!F2974,DATA!$A$5:$C$3656,3,FALSE)</f>
        <v>569</v>
      </c>
      <c r="H2974" s="35">
        <v>1</v>
      </c>
      <c r="U2974" s="2">
        <v>1</v>
      </c>
      <c r="AL2974" s="36"/>
    </row>
    <row r="2975" spans="3:38" x14ac:dyDescent="0.2">
      <c r="C2975" s="291"/>
      <c r="D2975" s="251"/>
      <c r="E2975" s="140">
        <v>0</v>
      </c>
      <c r="F2975" s="176" t="s">
        <v>6125</v>
      </c>
      <c r="G2975" s="178">
        <f>VLOOKUP('LP Model'!F2975,DATA!$A$5:$C$3656,3,FALSE)</f>
        <v>529</v>
      </c>
      <c r="H2975" s="35">
        <v>1</v>
      </c>
      <c r="U2975" s="2">
        <v>1</v>
      </c>
      <c r="AL2975" s="36"/>
    </row>
    <row r="2976" spans="3:38" x14ac:dyDescent="0.2">
      <c r="C2976" s="291"/>
      <c r="D2976" s="251"/>
      <c r="E2976" s="140">
        <v>0</v>
      </c>
      <c r="F2976" s="176" t="s">
        <v>6127</v>
      </c>
      <c r="G2976" s="178">
        <f>VLOOKUP('LP Model'!F2976,DATA!$A$5:$C$3656,3,FALSE)</f>
        <v>579</v>
      </c>
      <c r="H2976" s="35">
        <v>1</v>
      </c>
      <c r="U2976" s="2">
        <v>1</v>
      </c>
      <c r="AL2976" s="36"/>
    </row>
    <row r="2977" spans="3:38" x14ac:dyDescent="0.2">
      <c r="C2977" s="291"/>
      <c r="D2977" s="251"/>
      <c r="E2977" s="140">
        <v>0</v>
      </c>
      <c r="F2977" s="176" t="s">
        <v>6129</v>
      </c>
      <c r="G2977" s="178">
        <f>VLOOKUP('LP Model'!F2977,DATA!$A$5:$C$3656,3,FALSE)</f>
        <v>579</v>
      </c>
      <c r="H2977" s="35">
        <v>1</v>
      </c>
      <c r="U2977" s="2">
        <v>1</v>
      </c>
      <c r="AL2977" s="36"/>
    </row>
    <row r="2978" spans="3:38" x14ac:dyDescent="0.2">
      <c r="C2978" s="291"/>
      <c r="D2978" s="251"/>
      <c r="E2978" s="140">
        <v>0</v>
      </c>
      <c r="F2978" s="176" t="s">
        <v>6131</v>
      </c>
      <c r="G2978" s="178">
        <f>VLOOKUP('LP Model'!F2978,DATA!$A$5:$C$3656,3,FALSE)</f>
        <v>539</v>
      </c>
      <c r="H2978" s="35">
        <v>1</v>
      </c>
      <c r="U2978" s="2">
        <v>1</v>
      </c>
      <c r="AL2978" s="36"/>
    </row>
    <row r="2979" spans="3:38" x14ac:dyDescent="0.2">
      <c r="C2979" s="291"/>
      <c r="D2979" s="251"/>
      <c r="E2979" s="140">
        <v>0</v>
      </c>
      <c r="F2979" s="176" t="s">
        <v>6133</v>
      </c>
      <c r="G2979" s="178">
        <f>VLOOKUP('LP Model'!F2979,DATA!$A$5:$C$3656,3,FALSE)</f>
        <v>589</v>
      </c>
      <c r="H2979" s="35">
        <v>1</v>
      </c>
      <c r="U2979" s="2">
        <v>1</v>
      </c>
      <c r="AL2979" s="36"/>
    </row>
    <row r="2980" spans="3:38" x14ac:dyDescent="0.2">
      <c r="C2980" s="291"/>
      <c r="D2980" s="251"/>
      <c r="E2980" s="140">
        <v>0</v>
      </c>
      <c r="F2980" s="176" t="s">
        <v>6135</v>
      </c>
      <c r="G2980" s="178">
        <f>VLOOKUP('LP Model'!F2980,DATA!$A$5:$C$3656,3,FALSE)</f>
        <v>579</v>
      </c>
      <c r="H2980" s="35">
        <v>1</v>
      </c>
      <c r="U2980" s="2">
        <v>1</v>
      </c>
      <c r="AL2980" s="36"/>
    </row>
    <row r="2981" spans="3:38" x14ac:dyDescent="0.2">
      <c r="C2981" s="291"/>
      <c r="D2981" s="251"/>
      <c r="E2981" s="140">
        <v>0</v>
      </c>
      <c r="F2981" s="176" t="s">
        <v>6137</v>
      </c>
      <c r="G2981" s="178">
        <f>VLOOKUP('LP Model'!F2981,DATA!$A$5:$C$3656,3,FALSE)</f>
        <v>539</v>
      </c>
      <c r="H2981" s="35">
        <v>1</v>
      </c>
      <c r="U2981" s="2">
        <v>1</v>
      </c>
      <c r="AL2981" s="36"/>
    </row>
    <row r="2982" spans="3:38" x14ac:dyDescent="0.2">
      <c r="C2982" s="291"/>
      <c r="D2982" s="251"/>
      <c r="E2982" s="140">
        <v>0</v>
      </c>
      <c r="F2982" s="176" t="s">
        <v>6139</v>
      </c>
      <c r="G2982" s="178">
        <f>VLOOKUP('LP Model'!F2982,DATA!$A$5:$C$3656,3,FALSE)</f>
        <v>589</v>
      </c>
      <c r="H2982" s="35">
        <v>1</v>
      </c>
      <c r="U2982" s="2">
        <v>1</v>
      </c>
      <c r="AL2982" s="36"/>
    </row>
    <row r="2983" spans="3:38" x14ac:dyDescent="0.2">
      <c r="C2983" s="291"/>
      <c r="D2983" s="251"/>
      <c r="E2983" s="140">
        <v>0</v>
      </c>
      <c r="F2983" s="176" t="s">
        <v>6141</v>
      </c>
      <c r="G2983" s="178">
        <f>VLOOKUP('LP Model'!F2983,DATA!$A$5:$C$3656,3,FALSE)</f>
        <v>419</v>
      </c>
      <c r="H2983" s="35">
        <v>1</v>
      </c>
      <c r="U2983" s="2">
        <v>1</v>
      </c>
      <c r="AL2983" s="36"/>
    </row>
    <row r="2984" spans="3:38" x14ac:dyDescent="0.2">
      <c r="C2984" s="291"/>
      <c r="D2984" s="251"/>
      <c r="E2984" s="140">
        <v>0</v>
      </c>
      <c r="F2984" s="176" t="s">
        <v>6143</v>
      </c>
      <c r="G2984" s="178">
        <f>VLOOKUP('LP Model'!F2984,DATA!$A$5:$C$3656,3,FALSE)</f>
        <v>379</v>
      </c>
      <c r="H2984" s="35">
        <v>1</v>
      </c>
      <c r="U2984" s="2">
        <v>1</v>
      </c>
      <c r="AL2984" s="36"/>
    </row>
    <row r="2985" spans="3:38" x14ac:dyDescent="0.2">
      <c r="C2985" s="291"/>
      <c r="D2985" s="251"/>
      <c r="E2985" s="140">
        <v>0</v>
      </c>
      <c r="F2985" s="176" t="s">
        <v>6145</v>
      </c>
      <c r="G2985" s="178">
        <f>VLOOKUP('LP Model'!F2985,DATA!$A$5:$C$3656,3,FALSE)</f>
        <v>429</v>
      </c>
      <c r="H2985" s="35">
        <v>1</v>
      </c>
      <c r="U2985" s="2">
        <v>1</v>
      </c>
      <c r="AL2985" s="36"/>
    </row>
    <row r="2986" spans="3:38" x14ac:dyDescent="0.2">
      <c r="C2986" s="291"/>
      <c r="D2986" s="251"/>
      <c r="E2986" s="140">
        <v>0</v>
      </c>
      <c r="F2986" s="176" t="s">
        <v>6147</v>
      </c>
      <c r="G2986" s="178">
        <f>VLOOKUP('LP Model'!F2986,DATA!$A$5:$C$3656,3,FALSE)</f>
        <v>449</v>
      </c>
      <c r="H2986" s="35">
        <v>1</v>
      </c>
      <c r="U2986" s="2">
        <v>1</v>
      </c>
      <c r="AL2986" s="36"/>
    </row>
    <row r="2987" spans="3:38" x14ac:dyDescent="0.2">
      <c r="C2987" s="291"/>
      <c r="D2987" s="251"/>
      <c r="E2987" s="140">
        <v>0</v>
      </c>
      <c r="F2987" s="176" t="s">
        <v>6149</v>
      </c>
      <c r="G2987" s="178">
        <f>VLOOKUP('LP Model'!F2987,DATA!$A$5:$C$3656,3,FALSE)</f>
        <v>409</v>
      </c>
      <c r="H2987" s="35">
        <v>1</v>
      </c>
      <c r="U2987" s="2">
        <v>1</v>
      </c>
      <c r="AL2987" s="36"/>
    </row>
    <row r="2988" spans="3:38" x14ac:dyDescent="0.2">
      <c r="C2988" s="291"/>
      <c r="D2988" s="251"/>
      <c r="E2988" s="140">
        <v>0</v>
      </c>
      <c r="F2988" s="176" t="s">
        <v>6151</v>
      </c>
      <c r="G2988" s="178">
        <f>VLOOKUP('LP Model'!F2988,DATA!$A$5:$C$3656,3,FALSE)</f>
        <v>459</v>
      </c>
      <c r="H2988" s="35">
        <v>1</v>
      </c>
      <c r="U2988" s="2">
        <v>1</v>
      </c>
      <c r="AL2988" s="36"/>
    </row>
    <row r="2989" spans="3:38" x14ac:dyDescent="0.2">
      <c r="C2989" s="291"/>
      <c r="D2989" s="251"/>
      <c r="E2989" s="140">
        <v>0</v>
      </c>
      <c r="F2989" s="176" t="s">
        <v>6153</v>
      </c>
      <c r="G2989" s="178">
        <f>VLOOKUP('LP Model'!F2989,DATA!$A$5:$C$3656,3,FALSE)</f>
        <v>439</v>
      </c>
      <c r="H2989" s="35">
        <v>1</v>
      </c>
      <c r="U2989" s="2">
        <v>1</v>
      </c>
      <c r="AL2989" s="36"/>
    </row>
    <row r="2990" spans="3:38" x14ac:dyDescent="0.2">
      <c r="C2990" s="291"/>
      <c r="D2990" s="251"/>
      <c r="E2990" s="140">
        <v>0</v>
      </c>
      <c r="F2990" s="176" t="s">
        <v>6155</v>
      </c>
      <c r="G2990" s="178">
        <f>VLOOKUP('LP Model'!F2990,DATA!$A$5:$C$3656,3,FALSE)</f>
        <v>399</v>
      </c>
      <c r="H2990" s="35">
        <v>1</v>
      </c>
      <c r="U2990" s="2">
        <v>1</v>
      </c>
      <c r="AL2990" s="36"/>
    </row>
    <row r="2991" spans="3:38" x14ac:dyDescent="0.2">
      <c r="C2991" s="291"/>
      <c r="D2991" s="251"/>
      <c r="E2991" s="140">
        <v>0</v>
      </c>
      <c r="F2991" s="176" t="s">
        <v>6157</v>
      </c>
      <c r="G2991" s="178">
        <f>VLOOKUP('LP Model'!F2991,DATA!$A$5:$C$3656,3,FALSE)</f>
        <v>449</v>
      </c>
      <c r="H2991" s="35">
        <v>1</v>
      </c>
      <c r="U2991" s="2">
        <v>1</v>
      </c>
      <c r="AL2991" s="36"/>
    </row>
    <row r="2992" spans="3:38" x14ac:dyDescent="0.2">
      <c r="C2992" s="291"/>
      <c r="D2992" s="251"/>
      <c r="E2992" s="140">
        <v>0</v>
      </c>
      <c r="F2992" s="176" t="s">
        <v>6159</v>
      </c>
      <c r="G2992" s="178">
        <f>VLOOKUP('LP Model'!F2992,DATA!$A$5:$C$3656,3,FALSE)</f>
        <v>179</v>
      </c>
      <c r="H2992" s="35">
        <v>1</v>
      </c>
      <c r="U2992" s="2">
        <v>1</v>
      </c>
      <c r="AL2992" s="36"/>
    </row>
    <row r="2993" spans="3:38" x14ac:dyDescent="0.2">
      <c r="C2993" s="291"/>
      <c r="D2993" s="251"/>
      <c r="E2993" s="140">
        <v>0</v>
      </c>
      <c r="F2993" s="176" t="s">
        <v>6161</v>
      </c>
      <c r="G2993" s="178">
        <f>VLOOKUP('LP Model'!F2993,DATA!$A$5:$C$3656,3,FALSE)</f>
        <v>139</v>
      </c>
      <c r="H2993" s="35">
        <v>1</v>
      </c>
      <c r="U2993" s="2">
        <v>1</v>
      </c>
      <c r="AL2993" s="36"/>
    </row>
    <row r="2994" spans="3:38" x14ac:dyDescent="0.2">
      <c r="C2994" s="291"/>
      <c r="D2994" s="251"/>
      <c r="E2994" s="140">
        <v>0</v>
      </c>
      <c r="F2994" s="176" t="s">
        <v>6163</v>
      </c>
      <c r="G2994" s="178">
        <f>VLOOKUP('LP Model'!F2994,DATA!$A$5:$C$3656,3,FALSE)</f>
        <v>189</v>
      </c>
      <c r="H2994" s="35">
        <v>1</v>
      </c>
      <c r="U2994" s="2">
        <v>1</v>
      </c>
      <c r="AL2994" s="36"/>
    </row>
    <row r="2995" spans="3:38" x14ac:dyDescent="0.2">
      <c r="C2995" s="291"/>
      <c r="D2995" s="251"/>
      <c r="E2995" s="140">
        <v>0</v>
      </c>
      <c r="F2995" s="176" t="s">
        <v>6165</v>
      </c>
      <c r="G2995" s="178">
        <f>VLOOKUP('LP Model'!F2995,DATA!$A$5:$C$3656,3,FALSE)</f>
        <v>129</v>
      </c>
      <c r="H2995" s="35">
        <v>1</v>
      </c>
      <c r="U2995" s="2">
        <v>1</v>
      </c>
      <c r="AL2995" s="36"/>
    </row>
    <row r="2996" spans="3:38" x14ac:dyDescent="0.2">
      <c r="C2996" s="291"/>
      <c r="D2996" s="251"/>
      <c r="E2996" s="140">
        <v>0</v>
      </c>
      <c r="F2996" s="176" t="s">
        <v>6167</v>
      </c>
      <c r="G2996" s="178">
        <f>VLOOKUP('LP Model'!F2996,DATA!$A$5:$C$3656,3,FALSE)</f>
        <v>89</v>
      </c>
      <c r="H2996" s="35">
        <v>1</v>
      </c>
      <c r="U2996" s="2">
        <v>1</v>
      </c>
      <c r="AL2996" s="36"/>
    </row>
    <row r="2997" spans="3:38" x14ac:dyDescent="0.2">
      <c r="C2997" s="291"/>
      <c r="D2997" s="251"/>
      <c r="E2997" s="140">
        <v>0</v>
      </c>
      <c r="F2997" s="176" t="s">
        <v>6169</v>
      </c>
      <c r="G2997" s="178">
        <f>VLOOKUP('LP Model'!F2997,DATA!$A$5:$C$3656,3,FALSE)</f>
        <v>139</v>
      </c>
      <c r="H2997" s="35">
        <v>1</v>
      </c>
      <c r="U2997" s="2">
        <v>1</v>
      </c>
      <c r="AL2997" s="36"/>
    </row>
    <row r="2998" spans="3:38" x14ac:dyDescent="0.2">
      <c r="C2998" s="291"/>
      <c r="D2998" s="251"/>
      <c r="E2998" s="140">
        <v>0</v>
      </c>
      <c r="F2998" s="176" t="s">
        <v>6171</v>
      </c>
      <c r="G2998" s="178">
        <f>VLOOKUP('LP Model'!F2998,DATA!$A$5:$C$3656,3,FALSE)</f>
        <v>289</v>
      </c>
      <c r="H2998" s="35">
        <v>1</v>
      </c>
      <c r="U2998" s="2">
        <v>1</v>
      </c>
      <c r="AL2998" s="36"/>
    </row>
    <row r="2999" spans="3:38" x14ac:dyDescent="0.2">
      <c r="C2999" s="291"/>
      <c r="D2999" s="251"/>
      <c r="E2999" s="140">
        <v>0</v>
      </c>
      <c r="F2999" s="176" t="s">
        <v>6173</v>
      </c>
      <c r="G2999" s="178">
        <f>VLOOKUP('LP Model'!F2999,DATA!$A$5:$C$3656,3,FALSE)</f>
        <v>249</v>
      </c>
      <c r="H2999" s="35">
        <v>1</v>
      </c>
      <c r="U2999" s="2">
        <v>1</v>
      </c>
      <c r="AL2999" s="36"/>
    </row>
    <row r="3000" spans="3:38" x14ac:dyDescent="0.2">
      <c r="C3000" s="291"/>
      <c r="D3000" s="251"/>
      <c r="E3000" s="140">
        <v>0</v>
      </c>
      <c r="F3000" s="176" t="s">
        <v>6175</v>
      </c>
      <c r="G3000" s="178">
        <f>VLOOKUP('LP Model'!F3000,DATA!$A$5:$C$3656,3,FALSE)</f>
        <v>299</v>
      </c>
      <c r="H3000" s="35">
        <v>1</v>
      </c>
      <c r="U3000" s="2">
        <v>1</v>
      </c>
      <c r="AL3000" s="36"/>
    </row>
    <row r="3001" spans="3:38" x14ac:dyDescent="0.2">
      <c r="C3001" s="291"/>
      <c r="D3001" s="251"/>
      <c r="E3001" s="140">
        <v>0</v>
      </c>
      <c r="F3001" s="176" t="s">
        <v>6177</v>
      </c>
      <c r="G3001" s="178">
        <f>VLOOKUP('LP Model'!F3001,DATA!$A$5:$C$3656,3,FALSE)</f>
        <v>239</v>
      </c>
      <c r="H3001" s="35">
        <v>1</v>
      </c>
      <c r="U3001" s="2">
        <v>1</v>
      </c>
      <c r="AL3001" s="36"/>
    </row>
    <row r="3002" spans="3:38" x14ac:dyDescent="0.2">
      <c r="C3002" s="291"/>
      <c r="D3002" s="251"/>
      <c r="E3002" s="140">
        <v>0</v>
      </c>
      <c r="F3002" s="176" t="s">
        <v>6179</v>
      </c>
      <c r="G3002" s="178">
        <f>VLOOKUP('LP Model'!F3002,DATA!$A$5:$C$3656,3,FALSE)</f>
        <v>199</v>
      </c>
      <c r="H3002" s="35">
        <v>1</v>
      </c>
      <c r="U3002" s="2">
        <v>1</v>
      </c>
      <c r="AL3002" s="36"/>
    </row>
    <row r="3003" spans="3:38" x14ac:dyDescent="0.2">
      <c r="C3003" s="291"/>
      <c r="D3003" s="251"/>
      <c r="E3003" s="140">
        <v>0</v>
      </c>
      <c r="F3003" s="176" t="s">
        <v>6181</v>
      </c>
      <c r="G3003" s="178">
        <f>VLOOKUP('LP Model'!F3003,DATA!$A$5:$C$3656,3,FALSE)</f>
        <v>249</v>
      </c>
      <c r="H3003" s="35">
        <v>1</v>
      </c>
      <c r="U3003" s="2">
        <v>1</v>
      </c>
      <c r="AL3003" s="36"/>
    </row>
    <row r="3004" spans="3:38" x14ac:dyDescent="0.2">
      <c r="C3004" s="291"/>
      <c r="D3004" s="251"/>
      <c r="E3004" s="140">
        <v>0</v>
      </c>
      <c r="F3004" s="176" t="s">
        <v>6243</v>
      </c>
      <c r="G3004" s="178">
        <f>VLOOKUP('LP Model'!F3004,DATA!$A$5:$C$3656,3,FALSE)</f>
        <v>179</v>
      </c>
      <c r="H3004" s="35">
        <v>1</v>
      </c>
      <c r="U3004" s="2">
        <v>1</v>
      </c>
      <c r="AL3004" s="36"/>
    </row>
    <row r="3005" spans="3:38" x14ac:dyDescent="0.2">
      <c r="C3005" s="291"/>
      <c r="D3005" s="251"/>
      <c r="E3005" s="140">
        <v>0</v>
      </c>
      <c r="F3005" s="176" t="s">
        <v>6245</v>
      </c>
      <c r="G3005" s="178">
        <f>VLOOKUP('LP Model'!F3005,DATA!$A$5:$C$3656,3,FALSE)</f>
        <v>139</v>
      </c>
      <c r="H3005" s="35">
        <v>1</v>
      </c>
      <c r="U3005" s="2">
        <v>1</v>
      </c>
      <c r="AL3005" s="36"/>
    </row>
    <row r="3006" spans="3:38" x14ac:dyDescent="0.2">
      <c r="C3006" s="291"/>
      <c r="D3006" s="251"/>
      <c r="E3006" s="140">
        <v>0</v>
      </c>
      <c r="F3006" s="176" t="s">
        <v>6247</v>
      </c>
      <c r="G3006" s="178">
        <f>VLOOKUP('LP Model'!F3006,DATA!$A$5:$C$3656,3,FALSE)</f>
        <v>189</v>
      </c>
      <c r="H3006" s="35">
        <v>1</v>
      </c>
      <c r="U3006" s="2">
        <v>1</v>
      </c>
      <c r="AL3006" s="36"/>
    </row>
    <row r="3007" spans="3:38" x14ac:dyDescent="0.2">
      <c r="C3007" s="291"/>
      <c r="D3007" s="251"/>
      <c r="E3007" s="140">
        <v>0</v>
      </c>
      <c r="F3007" s="176" t="s">
        <v>6249</v>
      </c>
      <c r="G3007" s="178">
        <f>VLOOKUP('LP Model'!F3007,DATA!$A$5:$C$3656,3,FALSE)</f>
        <v>199</v>
      </c>
      <c r="H3007" s="35">
        <v>1</v>
      </c>
      <c r="U3007" s="2">
        <v>1</v>
      </c>
      <c r="AL3007" s="36"/>
    </row>
    <row r="3008" spans="3:38" x14ac:dyDescent="0.2">
      <c r="C3008" s="291"/>
      <c r="D3008" s="251"/>
      <c r="E3008" s="140">
        <v>0</v>
      </c>
      <c r="F3008" s="176" t="s">
        <v>6251</v>
      </c>
      <c r="G3008" s="178">
        <f>VLOOKUP('LP Model'!F3008,DATA!$A$5:$C$3656,3,FALSE)</f>
        <v>159</v>
      </c>
      <c r="H3008" s="35">
        <v>1</v>
      </c>
      <c r="U3008" s="2">
        <v>1</v>
      </c>
      <c r="AL3008" s="36"/>
    </row>
    <row r="3009" spans="3:38" x14ac:dyDescent="0.2">
      <c r="C3009" s="291"/>
      <c r="D3009" s="251"/>
      <c r="E3009" s="140">
        <v>0</v>
      </c>
      <c r="F3009" s="176" t="s">
        <v>6253</v>
      </c>
      <c r="G3009" s="178">
        <f>VLOOKUP('LP Model'!F3009,DATA!$A$5:$C$3656,3,FALSE)</f>
        <v>209</v>
      </c>
      <c r="H3009" s="35">
        <v>1</v>
      </c>
      <c r="U3009" s="2">
        <v>1</v>
      </c>
      <c r="AL3009" s="36"/>
    </row>
    <row r="3010" spans="3:38" x14ac:dyDescent="0.2">
      <c r="C3010" s="291"/>
      <c r="D3010" s="251"/>
      <c r="E3010" s="140">
        <v>0</v>
      </c>
      <c r="F3010" s="176" t="s">
        <v>6255</v>
      </c>
      <c r="G3010" s="178">
        <f>VLOOKUP('LP Model'!F3010,DATA!$A$5:$C$3656,3,FALSE)</f>
        <v>239</v>
      </c>
      <c r="H3010" s="35">
        <v>1</v>
      </c>
      <c r="U3010" s="2">
        <v>1</v>
      </c>
      <c r="AL3010" s="36"/>
    </row>
    <row r="3011" spans="3:38" x14ac:dyDescent="0.2">
      <c r="C3011" s="291"/>
      <c r="D3011" s="251"/>
      <c r="E3011" s="140">
        <v>0</v>
      </c>
      <c r="F3011" s="176" t="s">
        <v>6257</v>
      </c>
      <c r="G3011" s="178">
        <f>VLOOKUP('LP Model'!F3011,DATA!$A$5:$C$3656,3,FALSE)</f>
        <v>199</v>
      </c>
      <c r="H3011" s="35">
        <v>1</v>
      </c>
      <c r="U3011" s="2">
        <v>1</v>
      </c>
      <c r="AL3011" s="36"/>
    </row>
    <row r="3012" spans="3:38" x14ac:dyDescent="0.2">
      <c r="C3012" s="291"/>
      <c r="D3012" s="251"/>
      <c r="E3012" s="140">
        <v>0</v>
      </c>
      <c r="F3012" s="176" t="s">
        <v>6259</v>
      </c>
      <c r="G3012" s="178">
        <f>VLOOKUP('LP Model'!F3012,DATA!$A$5:$C$3656,3,FALSE)</f>
        <v>249</v>
      </c>
      <c r="H3012" s="35">
        <v>1</v>
      </c>
      <c r="U3012" s="2">
        <v>1</v>
      </c>
      <c r="AL3012" s="36"/>
    </row>
    <row r="3013" spans="3:38" x14ac:dyDescent="0.2">
      <c r="C3013" s="291"/>
      <c r="D3013" s="251"/>
      <c r="E3013" s="140">
        <v>0</v>
      </c>
      <c r="F3013" s="176" t="s">
        <v>6261</v>
      </c>
      <c r="G3013" s="178">
        <f>VLOOKUP('LP Model'!F3013,DATA!$A$5:$C$3656,3,FALSE)</f>
        <v>439</v>
      </c>
      <c r="H3013" s="35">
        <v>1</v>
      </c>
      <c r="U3013" s="2">
        <v>1</v>
      </c>
      <c r="AL3013" s="36"/>
    </row>
    <row r="3014" spans="3:38" x14ac:dyDescent="0.2">
      <c r="C3014" s="291"/>
      <c r="D3014" s="251"/>
      <c r="E3014" s="140">
        <v>0</v>
      </c>
      <c r="F3014" s="176" t="s">
        <v>6263</v>
      </c>
      <c r="G3014" s="178">
        <f>VLOOKUP('LP Model'!F3014,DATA!$A$5:$C$3656,3,FALSE)</f>
        <v>399</v>
      </c>
      <c r="H3014" s="35">
        <v>1</v>
      </c>
      <c r="U3014" s="2">
        <v>1</v>
      </c>
      <c r="AL3014" s="36"/>
    </row>
    <row r="3015" spans="3:38" x14ac:dyDescent="0.2">
      <c r="C3015" s="291"/>
      <c r="D3015" s="251"/>
      <c r="E3015" s="140">
        <v>0</v>
      </c>
      <c r="F3015" s="176" t="s">
        <v>6265</v>
      </c>
      <c r="G3015" s="178">
        <f>VLOOKUP('LP Model'!F3015,DATA!$A$5:$C$3656,3,FALSE)</f>
        <v>449</v>
      </c>
      <c r="H3015" s="35">
        <v>1</v>
      </c>
      <c r="U3015" s="2">
        <v>1</v>
      </c>
      <c r="AL3015" s="36"/>
    </row>
    <row r="3016" spans="3:38" x14ac:dyDescent="0.2">
      <c r="C3016" s="291"/>
      <c r="D3016" s="251"/>
      <c r="E3016" s="140">
        <v>0</v>
      </c>
      <c r="F3016" s="176" t="s">
        <v>6267</v>
      </c>
      <c r="G3016" s="178">
        <f>VLOOKUP('LP Model'!F3016,DATA!$A$5:$C$3656,3,FALSE)</f>
        <v>419</v>
      </c>
      <c r="H3016" s="35">
        <v>1</v>
      </c>
      <c r="U3016" s="2">
        <v>1</v>
      </c>
      <c r="AL3016" s="36"/>
    </row>
    <row r="3017" spans="3:38" x14ac:dyDescent="0.2">
      <c r="C3017" s="291"/>
      <c r="D3017" s="251"/>
      <c r="E3017" s="140">
        <v>0</v>
      </c>
      <c r="F3017" s="176" t="s">
        <v>6269</v>
      </c>
      <c r="G3017" s="178">
        <f>VLOOKUP('LP Model'!F3017,DATA!$A$5:$C$3656,3,FALSE)</f>
        <v>379</v>
      </c>
      <c r="H3017" s="35">
        <v>1</v>
      </c>
      <c r="U3017" s="2">
        <v>1</v>
      </c>
      <c r="AL3017" s="36"/>
    </row>
    <row r="3018" spans="3:38" x14ac:dyDescent="0.2">
      <c r="C3018" s="291"/>
      <c r="D3018" s="251"/>
      <c r="E3018" s="140">
        <v>0</v>
      </c>
      <c r="F3018" s="176" t="s">
        <v>6271</v>
      </c>
      <c r="G3018" s="178">
        <f>VLOOKUP('LP Model'!F3018,DATA!$A$5:$C$3656,3,FALSE)</f>
        <v>429</v>
      </c>
      <c r="H3018" s="35">
        <v>1</v>
      </c>
      <c r="U3018" s="2">
        <v>1</v>
      </c>
      <c r="AL3018" s="36"/>
    </row>
    <row r="3019" spans="3:38" x14ac:dyDescent="0.2">
      <c r="C3019" s="291"/>
      <c r="D3019" s="251"/>
      <c r="E3019" s="140">
        <v>0</v>
      </c>
      <c r="F3019" s="176" t="s">
        <v>6273</v>
      </c>
      <c r="G3019" s="178">
        <f>VLOOKUP('LP Model'!F3019,DATA!$A$5:$C$3656,3,FALSE)</f>
        <v>419</v>
      </c>
      <c r="H3019" s="35">
        <v>1</v>
      </c>
      <c r="U3019" s="2">
        <v>1</v>
      </c>
      <c r="AL3019" s="36"/>
    </row>
    <row r="3020" spans="3:38" x14ac:dyDescent="0.2">
      <c r="C3020" s="291"/>
      <c r="D3020" s="251"/>
      <c r="E3020" s="140">
        <v>0</v>
      </c>
      <c r="F3020" s="176" t="s">
        <v>6275</v>
      </c>
      <c r="G3020" s="178">
        <f>VLOOKUP('LP Model'!F3020,DATA!$A$5:$C$3656,3,FALSE)</f>
        <v>379</v>
      </c>
      <c r="H3020" s="35">
        <v>1</v>
      </c>
      <c r="U3020" s="2">
        <v>1</v>
      </c>
      <c r="AL3020" s="36"/>
    </row>
    <row r="3021" spans="3:38" x14ac:dyDescent="0.2">
      <c r="C3021" s="291"/>
      <c r="D3021" s="251"/>
      <c r="E3021" s="140">
        <v>0</v>
      </c>
      <c r="F3021" s="176" t="s">
        <v>6277</v>
      </c>
      <c r="G3021" s="178">
        <f>VLOOKUP('LP Model'!F3021,DATA!$A$5:$C$3656,3,FALSE)</f>
        <v>429</v>
      </c>
      <c r="H3021" s="35">
        <v>1</v>
      </c>
      <c r="U3021" s="2">
        <v>1</v>
      </c>
      <c r="AL3021" s="36"/>
    </row>
    <row r="3022" spans="3:38" x14ac:dyDescent="0.2">
      <c r="C3022" s="291"/>
      <c r="D3022" s="251"/>
      <c r="E3022" s="140">
        <v>0</v>
      </c>
      <c r="F3022" s="176" t="s">
        <v>6279</v>
      </c>
      <c r="G3022" s="178">
        <f>VLOOKUP('LP Model'!F3022,DATA!$A$5:$C$3656,3,FALSE)</f>
        <v>239</v>
      </c>
      <c r="H3022" s="35">
        <v>1</v>
      </c>
      <c r="U3022" s="2">
        <v>1</v>
      </c>
      <c r="AL3022" s="36"/>
    </row>
    <row r="3023" spans="3:38" x14ac:dyDescent="0.2">
      <c r="C3023" s="291"/>
      <c r="D3023" s="251"/>
      <c r="E3023" s="140">
        <v>0</v>
      </c>
      <c r="F3023" s="176" t="s">
        <v>6281</v>
      </c>
      <c r="G3023" s="178">
        <f>VLOOKUP('LP Model'!F3023,DATA!$A$5:$C$3656,3,FALSE)</f>
        <v>199</v>
      </c>
      <c r="H3023" s="35">
        <v>1</v>
      </c>
      <c r="U3023" s="2">
        <v>1</v>
      </c>
      <c r="AL3023" s="36"/>
    </row>
    <row r="3024" spans="3:38" x14ac:dyDescent="0.2">
      <c r="C3024" s="291"/>
      <c r="D3024" s="251"/>
      <c r="E3024" s="140">
        <v>0</v>
      </c>
      <c r="F3024" s="176" t="s">
        <v>6283</v>
      </c>
      <c r="G3024" s="178">
        <f>VLOOKUP('LP Model'!F3024,DATA!$A$5:$C$3656,3,FALSE)</f>
        <v>249</v>
      </c>
      <c r="H3024" s="35">
        <v>1</v>
      </c>
      <c r="U3024" s="2">
        <v>1</v>
      </c>
      <c r="AL3024" s="36"/>
    </row>
    <row r="3025" spans="3:38" x14ac:dyDescent="0.2">
      <c r="C3025" s="291"/>
      <c r="D3025" s="251"/>
      <c r="E3025" s="140">
        <v>0</v>
      </c>
      <c r="F3025" s="173" t="s">
        <v>5599</v>
      </c>
      <c r="G3025" s="178">
        <f>VLOOKUP('LP Model'!F3025,DATA!$A$5:$C$3656,3,FALSE)</f>
        <v>650</v>
      </c>
      <c r="H3025" s="35">
        <v>1</v>
      </c>
      <c r="U3025" s="2">
        <v>1</v>
      </c>
      <c r="AL3025" s="36"/>
    </row>
    <row r="3026" spans="3:38" x14ac:dyDescent="0.2">
      <c r="C3026" s="291"/>
      <c r="D3026" s="251"/>
      <c r="E3026" s="140">
        <v>0</v>
      </c>
      <c r="F3026" s="173" t="s">
        <v>5603</v>
      </c>
      <c r="G3026" s="178">
        <f>VLOOKUP('LP Model'!F3026,DATA!$A$5:$C$3656,3,FALSE)</f>
        <v>800</v>
      </c>
      <c r="H3026" s="35">
        <v>1</v>
      </c>
      <c r="U3026" s="2">
        <v>1</v>
      </c>
      <c r="AL3026" s="36"/>
    </row>
    <row r="3027" spans="3:38" x14ac:dyDescent="0.2">
      <c r="C3027" s="291"/>
      <c r="D3027" s="251"/>
      <c r="E3027" s="140">
        <v>0</v>
      </c>
      <c r="F3027" s="173" t="s">
        <v>5646</v>
      </c>
      <c r="G3027" s="178">
        <f>VLOOKUP('LP Model'!F3027,DATA!$A$5:$C$3656,3,FALSE)</f>
        <v>600</v>
      </c>
      <c r="H3027" s="35">
        <v>1</v>
      </c>
      <c r="U3027" s="2">
        <v>1</v>
      </c>
      <c r="AL3027" s="36"/>
    </row>
    <row r="3028" spans="3:38" x14ac:dyDescent="0.2">
      <c r="C3028" s="291"/>
      <c r="D3028" s="251"/>
      <c r="E3028" s="140">
        <v>0</v>
      </c>
      <c r="F3028" s="173" t="s">
        <v>5650</v>
      </c>
      <c r="G3028" s="178">
        <f>VLOOKUP('LP Model'!F3028,DATA!$A$5:$C$3656,3,FALSE)</f>
        <v>750</v>
      </c>
      <c r="H3028" s="35">
        <v>1</v>
      </c>
      <c r="U3028" s="2">
        <v>1</v>
      </c>
      <c r="AL3028" s="36"/>
    </row>
    <row r="3029" spans="3:38" x14ac:dyDescent="0.2">
      <c r="C3029" s="291"/>
      <c r="D3029" s="251"/>
      <c r="E3029" s="140">
        <v>0</v>
      </c>
      <c r="F3029" s="173" t="s">
        <v>5694</v>
      </c>
      <c r="G3029" s="178">
        <f>VLOOKUP('LP Model'!F3029,DATA!$A$5:$C$3656,3,FALSE)</f>
        <v>570</v>
      </c>
      <c r="H3029" s="35">
        <v>1</v>
      </c>
      <c r="U3029" s="2">
        <v>1</v>
      </c>
      <c r="AL3029" s="36"/>
    </row>
    <row r="3030" spans="3:38" x14ac:dyDescent="0.2">
      <c r="C3030" s="291"/>
      <c r="D3030" s="251"/>
      <c r="E3030" s="140">
        <v>0</v>
      </c>
      <c r="F3030" s="173" t="s">
        <v>5698</v>
      </c>
      <c r="G3030" s="178">
        <f>VLOOKUP('LP Model'!F3030,DATA!$A$5:$C$3656,3,FALSE)</f>
        <v>720</v>
      </c>
      <c r="H3030" s="35">
        <v>1</v>
      </c>
      <c r="U3030" s="2">
        <v>1</v>
      </c>
      <c r="AL3030" s="36"/>
    </row>
    <row r="3031" spans="3:38" x14ac:dyDescent="0.2">
      <c r="C3031" s="291"/>
      <c r="D3031" s="251"/>
      <c r="E3031" s="140">
        <v>0</v>
      </c>
      <c r="F3031" s="173" t="s">
        <v>5741</v>
      </c>
      <c r="G3031" s="178">
        <f>VLOOKUP('LP Model'!F3031,DATA!$A$5:$C$3656,3,FALSE)</f>
        <v>690</v>
      </c>
      <c r="H3031" s="35">
        <v>1</v>
      </c>
      <c r="U3031" s="2">
        <v>1</v>
      </c>
      <c r="AL3031" s="36"/>
    </row>
    <row r="3032" spans="3:38" x14ac:dyDescent="0.2">
      <c r="C3032" s="291"/>
      <c r="D3032" s="251"/>
      <c r="E3032" s="140">
        <v>0</v>
      </c>
      <c r="F3032" s="173" t="s">
        <v>5745</v>
      </c>
      <c r="G3032" s="178">
        <f>VLOOKUP('LP Model'!F3032,DATA!$A$5:$C$3656,3,FALSE)</f>
        <v>840</v>
      </c>
      <c r="H3032" s="35">
        <v>1</v>
      </c>
      <c r="U3032" s="2">
        <v>1</v>
      </c>
      <c r="AL3032" s="36"/>
    </row>
    <row r="3033" spans="3:38" x14ac:dyDescent="0.2">
      <c r="C3033" s="291"/>
      <c r="D3033" s="251"/>
      <c r="E3033" s="140">
        <v>0</v>
      </c>
      <c r="F3033" s="156" t="s">
        <v>5261</v>
      </c>
      <c r="G3033" s="178">
        <f>VLOOKUP('LP Model'!F3033,DATA!$A$5:$C$3656,3,FALSE)</f>
        <v>320</v>
      </c>
      <c r="H3033" s="35">
        <v>1</v>
      </c>
      <c r="U3033" s="2">
        <v>1</v>
      </c>
      <c r="AL3033" s="36"/>
    </row>
    <row r="3034" spans="3:38" x14ac:dyDescent="0.2">
      <c r="C3034" s="291"/>
      <c r="D3034" s="251"/>
      <c r="E3034" s="140">
        <v>0</v>
      </c>
      <c r="F3034" s="156" t="s">
        <v>5263</v>
      </c>
      <c r="G3034" s="178">
        <f>VLOOKUP('LP Model'!F3034,DATA!$A$5:$C$3656,3,FALSE)</f>
        <v>300</v>
      </c>
      <c r="H3034" s="35">
        <v>1</v>
      </c>
      <c r="U3034" s="2">
        <v>1</v>
      </c>
      <c r="AL3034" s="36"/>
    </row>
    <row r="3035" spans="3:38" ht="17" thickBot="1" x14ac:dyDescent="0.25">
      <c r="C3035" s="291"/>
      <c r="D3035" s="252"/>
      <c r="E3035" s="140">
        <v>0</v>
      </c>
      <c r="F3035" s="156" t="s">
        <v>5265</v>
      </c>
      <c r="G3035" s="178">
        <f>VLOOKUP('LP Model'!F3035,DATA!$A$5:$C$3656,3,FALSE)</f>
        <v>300</v>
      </c>
      <c r="H3035" s="35">
        <v>1</v>
      </c>
      <c r="U3035" s="2">
        <v>1</v>
      </c>
      <c r="AL3035" s="36"/>
    </row>
    <row r="3036" spans="3:38" x14ac:dyDescent="0.2">
      <c r="C3036" s="291"/>
      <c r="D3036" s="250" t="s">
        <v>7287</v>
      </c>
      <c r="E3036" s="140">
        <v>0</v>
      </c>
      <c r="F3036" s="156" t="s">
        <v>3157</v>
      </c>
      <c r="G3036" s="178">
        <f>VLOOKUP('LP Model'!F3036,DATA!$A$5:$C$3656,3,FALSE)</f>
        <v>700</v>
      </c>
      <c r="H3036" s="35">
        <v>1</v>
      </c>
      <c r="V3036" s="2">
        <v>1</v>
      </c>
      <c r="AL3036" s="36"/>
    </row>
    <row r="3037" spans="3:38" x14ac:dyDescent="0.2">
      <c r="C3037" s="291"/>
      <c r="D3037" s="251"/>
      <c r="E3037" s="140">
        <v>0</v>
      </c>
      <c r="F3037" s="156" t="s">
        <v>3158</v>
      </c>
      <c r="G3037" s="178">
        <f>VLOOKUP('LP Model'!F3037,DATA!$A$5:$C$3656,3,FALSE)</f>
        <v>650</v>
      </c>
      <c r="H3037" s="35">
        <v>1</v>
      </c>
      <c r="V3037" s="2">
        <v>1</v>
      </c>
      <c r="AL3037" s="36"/>
    </row>
    <row r="3038" spans="3:38" x14ac:dyDescent="0.2">
      <c r="C3038" s="291"/>
      <c r="D3038" s="251"/>
      <c r="E3038" s="140">
        <v>0</v>
      </c>
      <c r="F3038" s="156" t="s">
        <v>3159</v>
      </c>
      <c r="G3038" s="178">
        <f>VLOOKUP('LP Model'!F3038,DATA!$A$5:$C$3656,3,FALSE)</f>
        <v>640</v>
      </c>
      <c r="H3038" s="35">
        <v>1</v>
      </c>
      <c r="V3038" s="2">
        <v>1</v>
      </c>
      <c r="AL3038" s="36"/>
    </row>
    <row r="3039" spans="3:38" x14ac:dyDescent="0.2">
      <c r="C3039" s="291"/>
      <c r="D3039" s="251"/>
      <c r="E3039" s="140">
        <v>0</v>
      </c>
      <c r="F3039" s="156" t="s">
        <v>3160</v>
      </c>
      <c r="G3039" s="178">
        <f>VLOOKUP('LP Model'!F3039,DATA!$A$5:$C$3656,3,FALSE)</f>
        <v>790</v>
      </c>
      <c r="H3039" s="35">
        <v>1</v>
      </c>
      <c r="V3039" s="2">
        <v>1</v>
      </c>
      <c r="AL3039" s="36"/>
    </row>
    <row r="3040" spans="3:38" x14ac:dyDescent="0.2">
      <c r="C3040" s="291"/>
      <c r="D3040" s="251"/>
      <c r="E3040" s="140">
        <v>0</v>
      </c>
      <c r="F3040" s="156" t="s">
        <v>3161</v>
      </c>
      <c r="G3040" s="178">
        <f>VLOOKUP('LP Model'!F3040,DATA!$A$5:$C$3656,3,FALSE)</f>
        <v>890</v>
      </c>
      <c r="H3040" s="35">
        <v>1</v>
      </c>
      <c r="V3040" s="2">
        <v>1</v>
      </c>
      <c r="AL3040" s="36"/>
    </row>
    <row r="3041" spans="3:38" x14ac:dyDescent="0.2">
      <c r="C3041" s="291"/>
      <c r="D3041" s="251"/>
      <c r="E3041" s="140">
        <v>0</v>
      </c>
      <c r="F3041" s="156" t="s">
        <v>3162</v>
      </c>
      <c r="G3041" s="178">
        <f>VLOOKUP('LP Model'!F3041,DATA!$A$5:$C$3656,3,FALSE)</f>
        <v>940</v>
      </c>
      <c r="H3041" s="35">
        <v>1</v>
      </c>
      <c r="V3041" s="2">
        <v>1</v>
      </c>
      <c r="AL3041" s="36"/>
    </row>
    <row r="3042" spans="3:38" x14ac:dyDescent="0.2">
      <c r="C3042" s="291"/>
      <c r="D3042" s="251"/>
      <c r="E3042" s="140">
        <v>0</v>
      </c>
      <c r="F3042" s="156" t="s">
        <v>3163</v>
      </c>
      <c r="G3042" s="178">
        <f>VLOOKUP('LP Model'!F3042,DATA!$A$5:$C$3656,3,FALSE)</f>
        <v>660</v>
      </c>
      <c r="H3042" s="35">
        <v>1</v>
      </c>
      <c r="V3042" s="2">
        <v>1</v>
      </c>
      <c r="AL3042" s="36"/>
    </row>
    <row r="3043" spans="3:38" x14ac:dyDescent="0.2">
      <c r="C3043" s="291"/>
      <c r="D3043" s="251"/>
      <c r="E3043" s="140">
        <v>0</v>
      </c>
      <c r="F3043" s="156" t="s">
        <v>3164</v>
      </c>
      <c r="G3043" s="178">
        <f>VLOOKUP('LP Model'!F3043,DATA!$A$5:$C$3656,3,FALSE)</f>
        <v>680</v>
      </c>
      <c r="H3043" s="35">
        <v>1</v>
      </c>
      <c r="V3043" s="2">
        <v>1</v>
      </c>
      <c r="AL3043" s="36"/>
    </row>
    <row r="3044" spans="3:38" x14ac:dyDescent="0.2">
      <c r="C3044" s="291"/>
      <c r="D3044" s="251"/>
      <c r="E3044" s="140">
        <v>0</v>
      </c>
      <c r="F3044" s="156" t="s">
        <v>3165</v>
      </c>
      <c r="G3044" s="178">
        <f>VLOOKUP('LP Model'!F3044,DATA!$A$5:$C$3656,3,FALSE)</f>
        <v>730</v>
      </c>
      <c r="H3044" s="35">
        <v>1</v>
      </c>
      <c r="V3044" s="2">
        <v>1</v>
      </c>
      <c r="AL3044" s="36"/>
    </row>
    <row r="3045" spans="3:38" x14ac:dyDescent="0.2">
      <c r="C3045" s="291"/>
      <c r="D3045" s="251"/>
      <c r="E3045" s="140">
        <v>0</v>
      </c>
      <c r="F3045" s="156" t="s">
        <v>3166</v>
      </c>
      <c r="G3045" s="178">
        <f>VLOOKUP('LP Model'!F3045,DATA!$A$5:$C$3656,3,FALSE)</f>
        <v>760</v>
      </c>
      <c r="H3045" s="35">
        <v>1</v>
      </c>
      <c r="V3045" s="2">
        <v>1</v>
      </c>
      <c r="AL3045" s="36"/>
    </row>
    <row r="3046" spans="3:38" x14ac:dyDescent="0.2">
      <c r="C3046" s="291"/>
      <c r="D3046" s="251"/>
      <c r="E3046" s="140">
        <v>0</v>
      </c>
      <c r="F3046" s="156" t="s">
        <v>3167</v>
      </c>
      <c r="G3046" s="178">
        <f>VLOOKUP('LP Model'!F3046,DATA!$A$5:$C$3656,3,FALSE)</f>
        <v>790</v>
      </c>
      <c r="H3046" s="35">
        <v>1</v>
      </c>
      <c r="V3046" s="2">
        <v>1</v>
      </c>
      <c r="AL3046" s="36"/>
    </row>
    <row r="3047" spans="3:38" x14ac:dyDescent="0.2">
      <c r="C3047" s="291"/>
      <c r="D3047" s="251"/>
      <c r="E3047" s="140">
        <v>0</v>
      </c>
      <c r="F3047" s="156" t="s">
        <v>3168</v>
      </c>
      <c r="G3047" s="178">
        <f>VLOOKUP('LP Model'!F3047,DATA!$A$5:$C$3656,3,FALSE)</f>
        <v>940</v>
      </c>
      <c r="H3047" s="35">
        <v>1</v>
      </c>
      <c r="V3047" s="2">
        <v>1</v>
      </c>
      <c r="AL3047" s="36"/>
    </row>
    <row r="3048" spans="3:38" x14ac:dyDescent="0.2">
      <c r="C3048" s="291"/>
      <c r="D3048" s="251"/>
      <c r="E3048" s="140">
        <v>0</v>
      </c>
      <c r="F3048" s="156" t="s">
        <v>3169</v>
      </c>
      <c r="G3048" s="178">
        <f>VLOOKUP('LP Model'!F3048,DATA!$A$5:$C$3656,3,FALSE)</f>
        <v>730</v>
      </c>
      <c r="H3048" s="35">
        <v>1</v>
      </c>
      <c r="V3048" s="2">
        <v>1</v>
      </c>
      <c r="AL3048" s="36"/>
    </row>
    <row r="3049" spans="3:38" x14ac:dyDescent="0.2">
      <c r="C3049" s="291"/>
      <c r="D3049" s="251"/>
      <c r="E3049" s="140">
        <v>0</v>
      </c>
      <c r="F3049" s="156" t="s">
        <v>3170</v>
      </c>
      <c r="G3049" s="178">
        <f>VLOOKUP('LP Model'!F3049,DATA!$A$5:$C$3656,3,FALSE)</f>
        <v>760</v>
      </c>
      <c r="H3049" s="35">
        <v>1</v>
      </c>
      <c r="V3049" s="2">
        <v>1</v>
      </c>
      <c r="AL3049" s="36"/>
    </row>
    <row r="3050" spans="3:38" x14ac:dyDescent="0.2">
      <c r="C3050" s="291"/>
      <c r="D3050" s="251"/>
      <c r="E3050" s="140">
        <v>0</v>
      </c>
      <c r="F3050" s="156" t="s">
        <v>3171</v>
      </c>
      <c r="G3050" s="178">
        <f>VLOOKUP('LP Model'!F3050,DATA!$A$5:$C$3656,3,FALSE)</f>
        <v>790</v>
      </c>
      <c r="H3050" s="35">
        <v>1</v>
      </c>
      <c r="V3050" s="2">
        <v>1</v>
      </c>
      <c r="AL3050" s="36"/>
    </row>
    <row r="3051" spans="3:38" x14ac:dyDescent="0.2">
      <c r="C3051" s="291"/>
      <c r="D3051" s="251"/>
      <c r="E3051" s="140">
        <v>0</v>
      </c>
      <c r="F3051" s="156" t="s">
        <v>3172</v>
      </c>
      <c r="G3051" s="178">
        <f>VLOOKUP('LP Model'!F3051,DATA!$A$5:$C$3656,3,FALSE)</f>
        <v>1040</v>
      </c>
      <c r="H3051" s="35">
        <v>1</v>
      </c>
      <c r="V3051" s="2">
        <v>1</v>
      </c>
      <c r="AL3051" s="36"/>
    </row>
    <row r="3052" spans="3:38" x14ac:dyDescent="0.2">
      <c r="C3052" s="291"/>
      <c r="D3052" s="251"/>
      <c r="E3052" s="140">
        <v>0</v>
      </c>
      <c r="F3052" s="156" t="s">
        <v>3173</v>
      </c>
      <c r="G3052" s="178">
        <f>VLOOKUP('LP Model'!F3052,DATA!$A$5:$C$3656,3,FALSE)</f>
        <v>810</v>
      </c>
      <c r="H3052" s="35">
        <v>1</v>
      </c>
      <c r="V3052" s="2">
        <v>1</v>
      </c>
      <c r="AL3052" s="36"/>
    </row>
    <row r="3053" spans="3:38" x14ac:dyDescent="0.2">
      <c r="C3053" s="291"/>
      <c r="D3053" s="251"/>
      <c r="E3053" s="140">
        <v>0</v>
      </c>
      <c r="F3053" s="156" t="s">
        <v>3174</v>
      </c>
      <c r="G3053" s="178">
        <f>VLOOKUP('LP Model'!F3053,DATA!$A$5:$C$3656,3,FALSE)</f>
        <v>860</v>
      </c>
      <c r="H3053" s="35">
        <v>1</v>
      </c>
      <c r="V3053" s="2">
        <v>1</v>
      </c>
      <c r="AL3053" s="36"/>
    </row>
    <row r="3054" spans="3:38" x14ac:dyDescent="0.2">
      <c r="C3054" s="291"/>
      <c r="D3054" s="251"/>
      <c r="E3054" s="140">
        <v>0</v>
      </c>
      <c r="F3054" s="156" t="s">
        <v>3175</v>
      </c>
      <c r="G3054" s="178">
        <f>VLOOKUP('LP Model'!F3054,DATA!$A$5:$C$3656,3,FALSE)</f>
        <v>820</v>
      </c>
      <c r="H3054" s="35">
        <v>1</v>
      </c>
      <c r="V3054" s="2">
        <v>1</v>
      </c>
      <c r="AL3054" s="36"/>
    </row>
    <row r="3055" spans="3:38" x14ac:dyDescent="0.2">
      <c r="C3055" s="291"/>
      <c r="D3055" s="251"/>
      <c r="E3055" s="140">
        <v>0</v>
      </c>
      <c r="F3055" s="156" t="s">
        <v>3176</v>
      </c>
      <c r="G3055" s="178">
        <f>VLOOKUP('LP Model'!F3055,DATA!$A$5:$C$3656,3,FALSE)</f>
        <v>870</v>
      </c>
      <c r="H3055" s="35">
        <v>1</v>
      </c>
      <c r="V3055" s="2">
        <v>1</v>
      </c>
      <c r="AL3055" s="36"/>
    </row>
    <row r="3056" spans="3:38" x14ac:dyDescent="0.2">
      <c r="C3056" s="291"/>
      <c r="D3056" s="251"/>
      <c r="E3056" s="140">
        <v>0</v>
      </c>
      <c r="F3056" s="156" t="s">
        <v>3177</v>
      </c>
      <c r="G3056" s="178">
        <f>VLOOKUP('LP Model'!F3056,DATA!$A$5:$C$3656,3,FALSE)</f>
        <v>820</v>
      </c>
      <c r="H3056" s="35">
        <v>1</v>
      </c>
      <c r="V3056" s="2">
        <v>1</v>
      </c>
      <c r="AL3056" s="36"/>
    </row>
    <row r="3057" spans="3:38" x14ac:dyDescent="0.2">
      <c r="C3057" s="291"/>
      <c r="D3057" s="251"/>
      <c r="E3057" s="140">
        <v>0</v>
      </c>
      <c r="F3057" s="156" t="s">
        <v>3178</v>
      </c>
      <c r="G3057" s="178">
        <f>VLOOKUP('LP Model'!F3057,DATA!$A$5:$C$3656,3,FALSE)</f>
        <v>870</v>
      </c>
      <c r="H3057" s="35">
        <v>1</v>
      </c>
      <c r="V3057" s="2">
        <v>1</v>
      </c>
      <c r="AL3057" s="36"/>
    </row>
    <row r="3058" spans="3:38" x14ac:dyDescent="0.2">
      <c r="C3058" s="291"/>
      <c r="D3058" s="251"/>
      <c r="E3058" s="140">
        <v>0</v>
      </c>
      <c r="F3058" s="156" t="s">
        <v>3179</v>
      </c>
      <c r="G3058" s="178">
        <f>VLOOKUP('LP Model'!F3058,DATA!$A$5:$C$3656,3,FALSE)</f>
        <v>810</v>
      </c>
      <c r="H3058" s="35">
        <v>1</v>
      </c>
      <c r="V3058" s="2">
        <v>1</v>
      </c>
      <c r="AL3058" s="36"/>
    </row>
    <row r="3059" spans="3:38" x14ac:dyDescent="0.2">
      <c r="C3059" s="291"/>
      <c r="D3059" s="251"/>
      <c r="E3059" s="140">
        <v>0</v>
      </c>
      <c r="F3059" s="156" t="s">
        <v>3180</v>
      </c>
      <c r="G3059" s="178">
        <f>VLOOKUP('LP Model'!F3059,DATA!$A$5:$C$3656,3,FALSE)</f>
        <v>840</v>
      </c>
      <c r="H3059" s="35">
        <v>1</v>
      </c>
      <c r="V3059" s="2">
        <v>1</v>
      </c>
      <c r="AL3059" s="36"/>
    </row>
    <row r="3060" spans="3:38" x14ac:dyDescent="0.2">
      <c r="C3060" s="291"/>
      <c r="D3060" s="251"/>
      <c r="E3060" s="140">
        <v>0</v>
      </c>
      <c r="F3060" s="156" t="s">
        <v>3181</v>
      </c>
      <c r="G3060" s="178">
        <f>VLOOKUP('LP Model'!F3060,DATA!$A$5:$C$3656,3,FALSE)</f>
        <v>470</v>
      </c>
      <c r="H3060" s="35">
        <v>1</v>
      </c>
      <c r="V3060" s="2">
        <v>1</v>
      </c>
      <c r="AL3060" s="36"/>
    </row>
    <row r="3061" spans="3:38" x14ac:dyDescent="0.2">
      <c r="C3061" s="291"/>
      <c r="D3061" s="251"/>
      <c r="E3061" s="140">
        <v>0</v>
      </c>
      <c r="F3061" s="156" t="s">
        <v>3182</v>
      </c>
      <c r="G3061" s="178">
        <f>VLOOKUP('LP Model'!F3061,DATA!$A$5:$C$3656,3,FALSE)</f>
        <v>430</v>
      </c>
      <c r="H3061" s="35">
        <v>1</v>
      </c>
      <c r="V3061" s="2">
        <v>1</v>
      </c>
      <c r="AL3061" s="36"/>
    </row>
    <row r="3062" spans="3:38" x14ac:dyDescent="0.2">
      <c r="C3062" s="291"/>
      <c r="D3062" s="251"/>
      <c r="E3062" s="140">
        <v>0</v>
      </c>
      <c r="F3062" s="156" t="s">
        <v>3183</v>
      </c>
      <c r="G3062" s="178">
        <f>VLOOKUP('LP Model'!F3062,DATA!$A$5:$C$3656,3,FALSE)</f>
        <v>420</v>
      </c>
      <c r="H3062" s="35">
        <v>1</v>
      </c>
      <c r="V3062" s="2">
        <v>1</v>
      </c>
      <c r="AL3062" s="36"/>
    </row>
    <row r="3063" spans="3:38" x14ac:dyDescent="0.2">
      <c r="C3063" s="291"/>
      <c r="D3063" s="251"/>
      <c r="E3063" s="140">
        <v>0</v>
      </c>
      <c r="F3063" s="156" t="s">
        <v>3184</v>
      </c>
      <c r="G3063" s="178">
        <f>VLOOKUP('LP Model'!F3063,DATA!$A$5:$C$3656,3,FALSE)</f>
        <v>570</v>
      </c>
      <c r="H3063" s="35">
        <v>1</v>
      </c>
      <c r="V3063" s="2">
        <v>1</v>
      </c>
      <c r="AL3063" s="36"/>
    </row>
    <row r="3064" spans="3:38" x14ac:dyDescent="0.2">
      <c r="C3064" s="291"/>
      <c r="D3064" s="251"/>
      <c r="E3064" s="140">
        <v>0</v>
      </c>
      <c r="F3064" s="156" t="s">
        <v>3185</v>
      </c>
      <c r="G3064" s="178">
        <f>VLOOKUP('LP Model'!F3064,DATA!$A$5:$C$3656,3,FALSE)</f>
        <v>670</v>
      </c>
      <c r="H3064" s="35">
        <v>1</v>
      </c>
      <c r="V3064" s="2">
        <v>1</v>
      </c>
      <c r="AL3064" s="36"/>
    </row>
    <row r="3065" spans="3:38" x14ac:dyDescent="0.2">
      <c r="C3065" s="291"/>
      <c r="D3065" s="251"/>
      <c r="E3065" s="140">
        <v>0</v>
      </c>
      <c r="F3065" s="156" t="s">
        <v>3186</v>
      </c>
      <c r="G3065" s="178">
        <f>VLOOKUP('LP Model'!F3065,DATA!$A$5:$C$3656,3,FALSE)</f>
        <v>720</v>
      </c>
      <c r="H3065" s="35">
        <v>1</v>
      </c>
      <c r="V3065" s="2">
        <v>1</v>
      </c>
      <c r="AL3065" s="36"/>
    </row>
    <row r="3066" spans="3:38" x14ac:dyDescent="0.2">
      <c r="C3066" s="291"/>
      <c r="D3066" s="251"/>
      <c r="E3066" s="140">
        <v>0</v>
      </c>
      <c r="F3066" s="156" t="s">
        <v>3187</v>
      </c>
      <c r="G3066" s="178">
        <f>VLOOKUP('LP Model'!F3066,DATA!$A$5:$C$3656,3,FALSE)</f>
        <v>440</v>
      </c>
      <c r="H3066" s="35">
        <v>1</v>
      </c>
      <c r="V3066" s="2">
        <v>1</v>
      </c>
      <c r="AL3066" s="36"/>
    </row>
    <row r="3067" spans="3:38" x14ac:dyDescent="0.2">
      <c r="C3067" s="291"/>
      <c r="D3067" s="251"/>
      <c r="E3067" s="140">
        <v>0</v>
      </c>
      <c r="F3067" s="156" t="s">
        <v>3188</v>
      </c>
      <c r="G3067" s="178">
        <f>VLOOKUP('LP Model'!F3067,DATA!$A$5:$C$3656,3,FALSE)</f>
        <v>460</v>
      </c>
      <c r="H3067" s="35">
        <v>1</v>
      </c>
      <c r="V3067" s="2">
        <v>1</v>
      </c>
      <c r="AL3067" s="36"/>
    </row>
    <row r="3068" spans="3:38" x14ac:dyDescent="0.2">
      <c r="C3068" s="291"/>
      <c r="D3068" s="251"/>
      <c r="E3068" s="140">
        <v>0</v>
      </c>
      <c r="F3068" s="156" t="s">
        <v>3189</v>
      </c>
      <c r="G3068" s="178">
        <f>VLOOKUP('LP Model'!F3068,DATA!$A$5:$C$3656,3,FALSE)</f>
        <v>510</v>
      </c>
      <c r="H3068" s="35">
        <v>1</v>
      </c>
      <c r="V3068" s="2">
        <v>1</v>
      </c>
      <c r="AL3068" s="36"/>
    </row>
    <row r="3069" spans="3:38" x14ac:dyDescent="0.2">
      <c r="C3069" s="291"/>
      <c r="D3069" s="251"/>
      <c r="E3069" s="140">
        <v>0</v>
      </c>
      <c r="F3069" s="156" t="s">
        <v>3190</v>
      </c>
      <c r="G3069" s="178">
        <f>VLOOKUP('LP Model'!F3069,DATA!$A$5:$C$3656,3,FALSE)</f>
        <v>540</v>
      </c>
      <c r="H3069" s="35">
        <v>1</v>
      </c>
      <c r="V3069" s="2">
        <v>1</v>
      </c>
      <c r="AL3069" s="36"/>
    </row>
    <row r="3070" spans="3:38" x14ac:dyDescent="0.2">
      <c r="C3070" s="291"/>
      <c r="D3070" s="251"/>
      <c r="E3070" s="140">
        <v>0</v>
      </c>
      <c r="F3070" s="156" t="s">
        <v>3191</v>
      </c>
      <c r="G3070" s="178">
        <f>VLOOKUP('LP Model'!F3070,DATA!$A$5:$C$3656,3,FALSE)</f>
        <v>570</v>
      </c>
      <c r="H3070" s="35">
        <v>1</v>
      </c>
      <c r="V3070" s="2">
        <v>1</v>
      </c>
      <c r="AL3070" s="36"/>
    </row>
    <row r="3071" spans="3:38" x14ac:dyDescent="0.2">
      <c r="C3071" s="291"/>
      <c r="D3071" s="251"/>
      <c r="E3071" s="140">
        <v>0</v>
      </c>
      <c r="F3071" s="156" t="s">
        <v>3192</v>
      </c>
      <c r="G3071" s="178">
        <f>VLOOKUP('LP Model'!F3071,DATA!$A$5:$C$3656,3,FALSE)</f>
        <v>720</v>
      </c>
      <c r="H3071" s="35">
        <v>1</v>
      </c>
      <c r="V3071" s="2">
        <v>1</v>
      </c>
      <c r="AL3071" s="36"/>
    </row>
    <row r="3072" spans="3:38" x14ac:dyDescent="0.2">
      <c r="C3072" s="291"/>
      <c r="D3072" s="251"/>
      <c r="E3072" s="140">
        <v>0</v>
      </c>
      <c r="F3072" s="156" t="s">
        <v>3193</v>
      </c>
      <c r="G3072" s="178">
        <f>VLOOKUP('LP Model'!F3072,DATA!$A$5:$C$3656,3,FALSE)</f>
        <v>510</v>
      </c>
      <c r="H3072" s="35">
        <v>1</v>
      </c>
      <c r="V3072" s="2">
        <v>1</v>
      </c>
      <c r="AL3072" s="36"/>
    </row>
    <row r="3073" spans="3:38" x14ac:dyDescent="0.2">
      <c r="C3073" s="291"/>
      <c r="D3073" s="251"/>
      <c r="E3073" s="140">
        <v>0</v>
      </c>
      <c r="F3073" s="156" t="s">
        <v>3194</v>
      </c>
      <c r="G3073" s="178">
        <f>VLOOKUP('LP Model'!F3073,DATA!$A$5:$C$3656,3,FALSE)</f>
        <v>540</v>
      </c>
      <c r="H3073" s="35">
        <v>1</v>
      </c>
      <c r="V3073" s="2">
        <v>1</v>
      </c>
      <c r="AL3073" s="36"/>
    </row>
    <row r="3074" spans="3:38" x14ac:dyDescent="0.2">
      <c r="C3074" s="291"/>
      <c r="D3074" s="251"/>
      <c r="E3074" s="140">
        <v>0</v>
      </c>
      <c r="F3074" s="156" t="s">
        <v>3195</v>
      </c>
      <c r="G3074" s="178">
        <f>VLOOKUP('LP Model'!F3074,DATA!$A$5:$C$3656,3,FALSE)</f>
        <v>570</v>
      </c>
      <c r="H3074" s="35">
        <v>1</v>
      </c>
      <c r="V3074" s="2">
        <v>1</v>
      </c>
      <c r="AL3074" s="36"/>
    </row>
    <row r="3075" spans="3:38" x14ac:dyDescent="0.2">
      <c r="C3075" s="291"/>
      <c r="D3075" s="251"/>
      <c r="E3075" s="140">
        <v>0</v>
      </c>
      <c r="F3075" s="156" t="s">
        <v>3196</v>
      </c>
      <c r="G3075" s="178">
        <f>VLOOKUP('LP Model'!F3075,DATA!$A$5:$C$3656,3,FALSE)</f>
        <v>770</v>
      </c>
      <c r="H3075" s="35">
        <v>1</v>
      </c>
      <c r="V3075" s="2">
        <v>1</v>
      </c>
      <c r="AL3075" s="36"/>
    </row>
    <row r="3076" spans="3:38" x14ac:dyDescent="0.2">
      <c r="C3076" s="291"/>
      <c r="D3076" s="251"/>
      <c r="E3076" s="140">
        <v>0</v>
      </c>
      <c r="F3076" s="156" t="s">
        <v>3197</v>
      </c>
      <c r="G3076" s="178">
        <f>VLOOKUP('LP Model'!F3076,DATA!$A$5:$C$3656,3,FALSE)</f>
        <v>640</v>
      </c>
      <c r="H3076" s="35">
        <v>1</v>
      </c>
      <c r="V3076" s="2">
        <v>1</v>
      </c>
      <c r="AL3076" s="36"/>
    </row>
    <row r="3077" spans="3:38" x14ac:dyDescent="0.2">
      <c r="C3077" s="291"/>
      <c r="D3077" s="251"/>
      <c r="E3077" s="140">
        <v>0</v>
      </c>
      <c r="F3077" s="156" t="s">
        <v>3198</v>
      </c>
      <c r="G3077" s="178">
        <f>VLOOKUP('LP Model'!F3077,DATA!$A$5:$C$3656,3,FALSE)</f>
        <v>690</v>
      </c>
      <c r="H3077" s="35">
        <v>1</v>
      </c>
      <c r="V3077" s="2">
        <v>1</v>
      </c>
      <c r="AL3077" s="36"/>
    </row>
    <row r="3078" spans="3:38" x14ac:dyDescent="0.2">
      <c r="C3078" s="291"/>
      <c r="D3078" s="251"/>
      <c r="E3078" s="140">
        <v>0</v>
      </c>
      <c r="F3078" s="156" t="s">
        <v>3199</v>
      </c>
      <c r="G3078" s="178">
        <f>VLOOKUP('LP Model'!F3078,DATA!$A$5:$C$3656,3,FALSE)</f>
        <v>650</v>
      </c>
      <c r="H3078" s="35">
        <v>1</v>
      </c>
      <c r="V3078" s="2">
        <v>1</v>
      </c>
      <c r="AL3078" s="36"/>
    </row>
    <row r="3079" spans="3:38" x14ac:dyDescent="0.2">
      <c r="C3079" s="291"/>
      <c r="D3079" s="251"/>
      <c r="E3079" s="140">
        <v>0</v>
      </c>
      <c r="F3079" s="156" t="s">
        <v>3200</v>
      </c>
      <c r="G3079" s="178">
        <f>VLOOKUP('LP Model'!F3079,DATA!$A$5:$C$3656,3,FALSE)</f>
        <v>700</v>
      </c>
      <c r="H3079" s="35">
        <v>1</v>
      </c>
      <c r="V3079" s="2">
        <v>1</v>
      </c>
      <c r="AL3079" s="36"/>
    </row>
    <row r="3080" spans="3:38" x14ac:dyDescent="0.2">
      <c r="C3080" s="291"/>
      <c r="D3080" s="251"/>
      <c r="E3080" s="140">
        <v>0</v>
      </c>
      <c r="F3080" s="156" t="s">
        <v>3201</v>
      </c>
      <c r="G3080" s="178">
        <f>VLOOKUP('LP Model'!F3080,DATA!$A$5:$C$3656,3,FALSE)</f>
        <v>650</v>
      </c>
      <c r="H3080" s="35">
        <v>1</v>
      </c>
      <c r="V3080" s="2">
        <v>1</v>
      </c>
      <c r="AL3080" s="36"/>
    </row>
    <row r="3081" spans="3:38" x14ac:dyDescent="0.2">
      <c r="C3081" s="291"/>
      <c r="D3081" s="251"/>
      <c r="E3081" s="140">
        <v>0</v>
      </c>
      <c r="F3081" s="156" t="s">
        <v>3202</v>
      </c>
      <c r="G3081" s="178">
        <f>VLOOKUP('LP Model'!F3081,DATA!$A$5:$C$3656,3,FALSE)</f>
        <v>700</v>
      </c>
      <c r="H3081" s="35">
        <v>1</v>
      </c>
      <c r="V3081" s="2">
        <v>1</v>
      </c>
      <c r="AL3081" s="36"/>
    </row>
    <row r="3082" spans="3:38" x14ac:dyDescent="0.2">
      <c r="C3082" s="291"/>
      <c r="D3082" s="251"/>
      <c r="E3082" s="140">
        <v>0</v>
      </c>
      <c r="F3082" s="156" t="s">
        <v>3203</v>
      </c>
      <c r="G3082" s="178">
        <f>VLOOKUP('LP Model'!F3082,DATA!$A$5:$C$3656,3,FALSE)</f>
        <v>640</v>
      </c>
      <c r="H3082" s="35">
        <v>1</v>
      </c>
      <c r="V3082" s="2">
        <v>1</v>
      </c>
      <c r="AL3082" s="36"/>
    </row>
    <row r="3083" spans="3:38" x14ac:dyDescent="0.2">
      <c r="C3083" s="291"/>
      <c r="D3083" s="251"/>
      <c r="E3083" s="140">
        <v>0</v>
      </c>
      <c r="F3083" s="156" t="s">
        <v>3204</v>
      </c>
      <c r="G3083" s="178">
        <f>VLOOKUP('LP Model'!F3083,DATA!$A$5:$C$3656,3,FALSE)</f>
        <v>670</v>
      </c>
      <c r="H3083" s="35">
        <v>1</v>
      </c>
      <c r="V3083" s="2">
        <v>1</v>
      </c>
      <c r="AL3083" s="36"/>
    </row>
    <row r="3084" spans="3:38" x14ac:dyDescent="0.2">
      <c r="C3084" s="291"/>
      <c r="D3084" s="251"/>
      <c r="E3084" s="140">
        <v>0</v>
      </c>
      <c r="F3084" s="156" t="s">
        <v>3205</v>
      </c>
      <c r="G3084" s="178">
        <f>VLOOKUP('LP Model'!F3084,DATA!$A$5:$C$3656,3,FALSE)</f>
        <v>500</v>
      </c>
      <c r="H3084" s="35">
        <v>1</v>
      </c>
      <c r="V3084" s="2">
        <v>1</v>
      </c>
      <c r="AL3084" s="36"/>
    </row>
    <row r="3085" spans="3:38" x14ac:dyDescent="0.2">
      <c r="C3085" s="291"/>
      <c r="D3085" s="251"/>
      <c r="E3085" s="140">
        <v>0</v>
      </c>
      <c r="F3085" s="156" t="s">
        <v>3206</v>
      </c>
      <c r="G3085" s="178">
        <f>VLOOKUP('LP Model'!F3085,DATA!$A$5:$C$3656,3,FALSE)</f>
        <v>460</v>
      </c>
      <c r="H3085" s="35">
        <v>1</v>
      </c>
      <c r="V3085" s="2">
        <v>1</v>
      </c>
      <c r="AL3085" s="36"/>
    </row>
    <row r="3086" spans="3:38" x14ac:dyDescent="0.2">
      <c r="C3086" s="291"/>
      <c r="D3086" s="251"/>
      <c r="E3086" s="140">
        <v>0</v>
      </c>
      <c r="F3086" s="156" t="s">
        <v>3207</v>
      </c>
      <c r="G3086" s="178">
        <f>VLOOKUP('LP Model'!F3086,DATA!$A$5:$C$3656,3,FALSE)</f>
        <v>450</v>
      </c>
      <c r="H3086" s="35">
        <v>1</v>
      </c>
      <c r="V3086" s="2">
        <v>1</v>
      </c>
      <c r="AL3086" s="36"/>
    </row>
    <row r="3087" spans="3:38" x14ac:dyDescent="0.2">
      <c r="C3087" s="291"/>
      <c r="D3087" s="251"/>
      <c r="E3087" s="140">
        <v>0</v>
      </c>
      <c r="F3087" s="156" t="s">
        <v>3208</v>
      </c>
      <c r="G3087" s="178">
        <f>VLOOKUP('LP Model'!F3087,DATA!$A$5:$C$3656,3,FALSE)</f>
        <v>600</v>
      </c>
      <c r="H3087" s="35">
        <v>1</v>
      </c>
      <c r="V3087" s="2">
        <v>1</v>
      </c>
      <c r="AL3087" s="36"/>
    </row>
    <row r="3088" spans="3:38" x14ac:dyDescent="0.2">
      <c r="C3088" s="291"/>
      <c r="D3088" s="251"/>
      <c r="E3088" s="140">
        <v>0</v>
      </c>
      <c r="F3088" s="156" t="s">
        <v>3209</v>
      </c>
      <c r="G3088" s="178">
        <f>VLOOKUP('LP Model'!F3088,DATA!$A$5:$C$3656,3,FALSE)</f>
        <v>700</v>
      </c>
      <c r="H3088" s="35">
        <v>1</v>
      </c>
      <c r="V3088" s="2">
        <v>1</v>
      </c>
      <c r="AL3088" s="36"/>
    </row>
    <row r="3089" spans="3:38" x14ac:dyDescent="0.2">
      <c r="C3089" s="291"/>
      <c r="D3089" s="251"/>
      <c r="E3089" s="140">
        <v>0</v>
      </c>
      <c r="F3089" s="156" t="s">
        <v>3210</v>
      </c>
      <c r="G3089" s="178">
        <f>VLOOKUP('LP Model'!F3089,DATA!$A$5:$C$3656,3,FALSE)</f>
        <v>750</v>
      </c>
      <c r="H3089" s="35">
        <v>1</v>
      </c>
      <c r="V3089" s="2">
        <v>1</v>
      </c>
      <c r="AL3089" s="36"/>
    </row>
    <row r="3090" spans="3:38" x14ac:dyDescent="0.2">
      <c r="C3090" s="291"/>
      <c r="D3090" s="251"/>
      <c r="E3090" s="140">
        <v>0</v>
      </c>
      <c r="F3090" s="156" t="s">
        <v>3211</v>
      </c>
      <c r="G3090" s="178">
        <f>VLOOKUP('LP Model'!F3090,DATA!$A$5:$C$3656,3,FALSE)</f>
        <v>470</v>
      </c>
      <c r="H3090" s="35">
        <v>1</v>
      </c>
      <c r="V3090" s="2">
        <v>1</v>
      </c>
      <c r="AL3090" s="36"/>
    </row>
    <row r="3091" spans="3:38" x14ac:dyDescent="0.2">
      <c r="C3091" s="291"/>
      <c r="D3091" s="251"/>
      <c r="E3091" s="140">
        <v>0</v>
      </c>
      <c r="F3091" s="156" t="s">
        <v>3212</v>
      </c>
      <c r="G3091" s="178">
        <f>VLOOKUP('LP Model'!F3091,DATA!$A$5:$C$3656,3,FALSE)</f>
        <v>490</v>
      </c>
      <c r="H3091" s="35">
        <v>1</v>
      </c>
      <c r="V3091" s="2">
        <v>1</v>
      </c>
      <c r="AL3091" s="36"/>
    </row>
    <row r="3092" spans="3:38" x14ac:dyDescent="0.2">
      <c r="C3092" s="291"/>
      <c r="D3092" s="251"/>
      <c r="E3092" s="140">
        <v>0</v>
      </c>
      <c r="F3092" s="156" t="s">
        <v>3213</v>
      </c>
      <c r="G3092" s="178">
        <f>VLOOKUP('LP Model'!F3092,DATA!$A$5:$C$3656,3,FALSE)</f>
        <v>540</v>
      </c>
      <c r="H3092" s="35">
        <v>1</v>
      </c>
      <c r="V3092" s="2">
        <v>1</v>
      </c>
      <c r="AL3092" s="36"/>
    </row>
    <row r="3093" spans="3:38" x14ac:dyDescent="0.2">
      <c r="C3093" s="291"/>
      <c r="D3093" s="251"/>
      <c r="E3093" s="140">
        <v>0</v>
      </c>
      <c r="F3093" s="156" t="s">
        <v>3214</v>
      </c>
      <c r="G3093" s="178">
        <f>VLOOKUP('LP Model'!F3093,DATA!$A$5:$C$3656,3,FALSE)</f>
        <v>570</v>
      </c>
      <c r="H3093" s="35">
        <v>1</v>
      </c>
      <c r="V3093" s="2">
        <v>1</v>
      </c>
      <c r="AL3093" s="36"/>
    </row>
    <row r="3094" spans="3:38" x14ac:dyDescent="0.2">
      <c r="C3094" s="291"/>
      <c r="D3094" s="251"/>
      <c r="E3094" s="140">
        <v>0</v>
      </c>
      <c r="F3094" s="156" t="s">
        <v>3215</v>
      </c>
      <c r="G3094" s="178">
        <f>VLOOKUP('LP Model'!F3094,DATA!$A$5:$C$3656,3,FALSE)</f>
        <v>600</v>
      </c>
      <c r="H3094" s="35">
        <v>1</v>
      </c>
      <c r="V3094" s="2">
        <v>1</v>
      </c>
      <c r="AL3094" s="36"/>
    </row>
    <row r="3095" spans="3:38" x14ac:dyDescent="0.2">
      <c r="C3095" s="291"/>
      <c r="D3095" s="251"/>
      <c r="E3095" s="140">
        <v>0</v>
      </c>
      <c r="F3095" s="156" t="s">
        <v>3216</v>
      </c>
      <c r="G3095" s="178">
        <f>VLOOKUP('LP Model'!F3095,DATA!$A$5:$C$3656,3,FALSE)</f>
        <v>750</v>
      </c>
      <c r="H3095" s="35">
        <v>1</v>
      </c>
      <c r="V3095" s="2">
        <v>1</v>
      </c>
      <c r="AL3095" s="36"/>
    </row>
    <row r="3096" spans="3:38" x14ac:dyDescent="0.2">
      <c r="C3096" s="291"/>
      <c r="D3096" s="251"/>
      <c r="E3096" s="140">
        <v>0</v>
      </c>
      <c r="F3096" s="156" t="s">
        <v>3217</v>
      </c>
      <c r="G3096" s="178">
        <f>VLOOKUP('LP Model'!F3096,DATA!$A$5:$C$3656,3,FALSE)</f>
        <v>540</v>
      </c>
      <c r="H3096" s="35">
        <v>1</v>
      </c>
      <c r="V3096" s="2">
        <v>1</v>
      </c>
      <c r="AL3096" s="36"/>
    </row>
    <row r="3097" spans="3:38" x14ac:dyDescent="0.2">
      <c r="C3097" s="291"/>
      <c r="D3097" s="251"/>
      <c r="E3097" s="140">
        <v>0</v>
      </c>
      <c r="F3097" s="156" t="s">
        <v>3218</v>
      </c>
      <c r="G3097" s="178">
        <f>VLOOKUP('LP Model'!F3097,DATA!$A$5:$C$3656,3,FALSE)</f>
        <v>570</v>
      </c>
      <c r="H3097" s="35">
        <v>1</v>
      </c>
      <c r="V3097" s="2">
        <v>1</v>
      </c>
      <c r="AL3097" s="36"/>
    </row>
    <row r="3098" spans="3:38" x14ac:dyDescent="0.2">
      <c r="C3098" s="291"/>
      <c r="D3098" s="251"/>
      <c r="E3098" s="140">
        <v>0</v>
      </c>
      <c r="F3098" s="156" t="s">
        <v>3219</v>
      </c>
      <c r="G3098" s="178">
        <f>VLOOKUP('LP Model'!F3098,DATA!$A$5:$C$3656,3,FALSE)</f>
        <v>600</v>
      </c>
      <c r="H3098" s="35">
        <v>1</v>
      </c>
      <c r="V3098" s="2">
        <v>1</v>
      </c>
      <c r="AL3098" s="36"/>
    </row>
    <row r="3099" spans="3:38" x14ac:dyDescent="0.2">
      <c r="C3099" s="291"/>
      <c r="D3099" s="251"/>
      <c r="E3099" s="140">
        <v>0</v>
      </c>
      <c r="F3099" s="156" t="s">
        <v>3220</v>
      </c>
      <c r="G3099" s="178">
        <f>VLOOKUP('LP Model'!F3099,DATA!$A$5:$C$3656,3,FALSE)</f>
        <v>800</v>
      </c>
      <c r="H3099" s="35">
        <v>1</v>
      </c>
      <c r="V3099" s="2">
        <v>1</v>
      </c>
      <c r="AL3099" s="36"/>
    </row>
    <row r="3100" spans="3:38" x14ac:dyDescent="0.2">
      <c r="C3100" s="291"/>
      <c r="D3100" s="251"/>
      <c r="E3100" s="140">
        <v>0</v>
      </c>
      <c r="F3100" s="156" t="s">
        <v>3221</v>
      </c>
      <c r="G3100" s="178">
        <f>VLOOKUP('LP Model'!F3100,DATA!$A$5:$C$3656,3,FALSE)</f>
        <v>670</v>
      </c>
      <c r="H3100" s="35">
        <v>1</v>
      </c>
      <c r="V3100" s="2">
        <v>1</v>
      </c>
      <c r="AL3100" s="36"/>
    </row>
    <row r="3101" spans="3:38" x14ac:dyDescent="0.2">
      <c r="C3101" s="291"/>
      <c r="D3101" s="251"/>
      <c r="E3101" s="140">
        <v>0</v>
      </c>
      <c r="F3101" s="156" t="s">
        <v>3222</v>
      </c>
      <c r="G3101" s="178">
        <f>VLOOKUP('LP Model'!F3101,DATA!$A$5:$C$3656,3,FALSE)</f>
        <v>720</v>
      </c>
      <c r="H3101" s="35">
        <v>1</v>
      </c>
      <c r="V3101" s="2">
        <v>1</v>
      </c>
      <c r="AL3101" s="36"/>
    </row>
    <row r="3102" spans="3:38" x14ac:dyDescent="0.2">
      <c r="C3102" s="291"/>
      <c r="D3102" s="251"/>
      <c r="E3102" s="140">
        <v>0</v>
      </c>
      <c r="F3102" s="156" t="s">
        <v>3223</v>
      </c>
      <c r="G3102" s="178">
        <f>VLOOKUP('LP Model'!F3102,DATA!$A$5:$C$3656,3,FALSE)</f>
        <v>680</v>
      </c>
      <c r="H3102" s="35">
        <v>1</v>
      </c>
      <c r="V3102" s="2">
        <v>1</v>
      </c>
      <c r="AL3102" s="36"/>
    </row>
    <row r="3103" spans="3:38" x14ac:dyDescent="0.2">
      <c r="C3103" s="291"/>
      <c r="D3103" s="251"/>
      <c r="E3103" s="140">
        <v>0</v>
      </c>
      <c r="F3103" s="156" t="s">
        <v>3224</v>
      </c>
      <c r="G3103" s="178">
        <f>VLOOKUP('LP Model'!F3103,DATA!$A$5:$C$3656,3,FALSE)</f>
        <v>730</v>
      </c>
      <c r="H3103" s="35">
        <v>1</v>
      </c>
      <c r="V3103" s="2">
        <v>1</v>
      </c>
      <c r="AL3103" s="36"/>
    </row>
    <row r="3104" spans="3:38" x14ac:dyDescent="0.2">
      <c r="C3104" s="291"/>
      <c r="D3104" s="251"/>
      <c r="E3104" s="140">
        <v>0</v>
      </c>
      <c r="F3104" s="156" t="s">
        <v>3225</v>
      </c>
      <c r="G3104" s="178">
        <f>VLOOKUP('LP Model'!F3104,DATA!$A$5:$C$3656,3,FALSE)</f>
        <v>680</v>
      </c>
      <c r="H3104" s="35">
        <v>1</v>
      </c>
      <c r="V3104" s="2">
        <v>1</v>
      </c>
      <c r="AL3104" s="36"/>
    </row>
    <row r="3105" spans="3:38" x14ac:dyDescent="0.2">
      <c r="C3105" s="291"/>
      <c r="D3105" s="251"/>
      <c r="E3105" s="140">
        <v>0</v>
      </c>
      <c r="F3105" s="156" t="s">
        <v>3226</v>
      </c>
      <c r="G3105" s="178">
        <f>VLOOKUP('LP Model'!F3105,DATA!$A$5:$C$3656,3,FALSE)</f>
        <v>730</v>
      </c>
      <c r="H3105" s="35">
        <v>1</v>
      </c>
      <c r="V3105" s="2">
        <v>1</v>
      </c>
      <c r="AL3105" s="36"/>
    </row>
    <row r="3106" spans="3:38" x14ac:dyDescent="0.2">
      <c r="C3106" s="291"/>
      <c r="D3106" s="251"/>
      <c r="E3106" s="140">
        <v>0</v>
      </c>
      <c r="F3106" s="156" t="s">
        <v>3227</v>
      </c>
      <c r="G3106" s="178">
        <f>VLOOKUP('LP Model'!F3106,DATA!$A$5:$C$3656,3,FALSE)</f>
        <v>670</v>
      </c>
      <c r="H3106" s="35">
        <v>1</v>
      </c>
      <c r="V3106" s="2">
        <v>1</v>
      </c>
      <c r="AL3106" s="36"/>
    </row>
    <row r="3107" spans="3:38" x14ac:dyDescent="0.2">
      <c r="C3107" s="291"/>
      <c r="D3107" s="251"/>
      <c r="E3107" s="140">
        <v>0</v>
      </c>
      <c r="F3107" s="156" t="s">
        <v>3228</v>
      </c>
      <c r="G3107" s="178">
        <f>VLOOKUP('LP Model'!F3107,DATA!$A$5:$C$3656,3,FALSE)</f>
        <v>700</v>
      </c>
      <c r="H3107" s="35">
        <v>1</v>
      </c>
      <c r="V3107" s="2">
        <v>1</v>
      </c>
      <c r="AL3107" s="36"/>
    </row>
    <row r="3108" spans="3:38" x14ac:dyDescent="0.2">
      <c r="C3108" s="291"/>
      <c r="D3108" s="251"/>
      <c r="E3108" s="140">
        <v>0</v>
      </c>
      <c r="F3108" s="156" t="s">
        <v>3229</v>
      </c>
      <c r="G3108" s="178">
        <f>VLOOKUP('LP Model'!F3108,DATA!$A$5:$C$3656,3,FALSE)</f>
        <v>540</v>
      </c>
      <c r="H3108" s="35">
        <v>1</v>
      </c>
      <c r="V3108" s="2">
        <v>1</v>
      </c>
      <c r="AL3108" s="36"/>
    </row>
    <row r="3109" spans="3:38" x14ac:dyDescent="0.2">
      <c r="C3109" s="291"/>
      <c r="D3109" s="251"/>
      <c r="E3109" s="140">
        <v>0</v>
      </c>
      <c r="F3109" s="156" t="s">
        <v>3230</v>
      </c>
      <c r="G3109" s="178">
        <f>VLOOKUP('LP Model'!F3109,DATA!$A$5:$C$3656,3,FALSE)</f>
        <v>500</v>
      </c>
      <c r="H3109" s="35">
        <v>1</v>
      </c>
      <c r="V3109" s="2">
        <v>1</v>
      </c>
      <c r="AL3109" s="36"/>
    </row>
    <row r="3110" spans="3:38" x14ac:dyDescent="0.2">
      <c r="C3110" s="291"/>
      <c r="D3110" s="251"/>
      <c r="E3110" s="140">
        <v>0</v>
      </c>
      <c r="F3110" s="156" t="s">
        <v>3231</v>
      </c>
      <c r="G3110" s="178">
        <f>VLOOKUP('LP Model'!F3110,DATA!$A$5:$C$3656,3,FALSE)</f>
        <v>490</v>
      </c>
      <c r="H3110" s="35">
        <v>1</v>
      </c>
      <c r="V3110" s="2">
        <v>1</v>
      </c>
      <c r="AL3110" s="36"/>
    </row>
    <row r="3111" spans="3:38" x14ac:dyDescent="0.2">
      <c r="C3111" s="291"/>
      <c r="D3111" s="251"/>
      <c r="E3111" s="140">
        <v>0</v>
      </c>
      <c r="F3111" s="156" t="s">
        <v>3232</v>
      </c>
      <c r="G3111" s="178">
        <f>VLOOKUP('LP Model'!F3111,DATA!$A$5:$C$3656,3,FALSE)</f>
        <v>640</v>
      </c>
      <c r="H3111" s="35">
        <v>1</v>
      </c>
      <c r="V3111" s="2">
        <v>1</v>
      </c>
      <c r="AL3111" s="36"/>
    </row>
    <row r="3112" spans="3:38" x14ac:dyDescent="0.2">
      <c r="C3112" s="291"/>
      <c r="D3112" s="251"/>
      <c r="E3112" s="140">
        <v>0</v>
      </c>
      <c r="F3112" s="156" t="s">
        <v>3233</v>
      </c>
      <c r="G3112" s="178">
        <f>VLOOKUP('LP Model'!F3112,DATA!$A$5:$C$3656,3,FALSE)</f>
        <v>740</v>
      </c>
      <c r="H3112" s="35">
        <v>1</v>
      </c>
      <c r="V3112" s="2">
        <v>1</v>
      </c>
      <c r="AL3112" s="36"/>
    </row>
    <row r="3113" spans="3:38" x14ac:dyDescent="0.2">
      <c r="C3113" s="291"/>
      <c r="D3113" s="251"/>
      <c r="E3113" s="140">
        <v>0</v>
      </c>
      <c r="F3113" s="156" t="s">
        <v>3234</v>
      </c>
      <c r="G3113" s="178">
        <f>VLOOKUP('LP Model'!F3113,DATA!$A$5:$C$3656,3,FALSE)</f>
        <v>790</v>
      </c>
      <c r="H3113" s="35">
        <v>1</v>
      </c>
      <c r="V3113" s="2">
        <v>1</v>
      </c>
      <c r="AL3113" s="36"/>
    </row>
    <row r="3114" spans="3:38" x14ac:dyDescent="0.2">
      <c r="C3114" s="291"/>
      <c r="D3114" s="251"/>
      <c r="E3114" s="140">
        <v>0</v>
      </c>
      <c r="F3114" s="156" t="s">
        <v>3235</v>
      </c>
      <c r="G3114" s="178">
        <f>VLOOKUP('LP Model'!F3114,DATA!$A$5:$C$3656,3,FALSE)</f>
        <v>510</v>
      </c>
      <c r="H3114" s="35">
        <v>1</v>
      </c>
      <c r="V3114" s="2">
        <v>1</v>
      </c>
      <c r="AL3114" s="36"/>
    </row>
    <row r="3115" spans="3:38" x14ac:dyDescent="0.2">
      <c r="C3115" s="291"/>
      <c r="D3115" s="251"/>
      <c r="E3115" s="140">
        <v>0</v>
      </c>
      <c r="F3115" s="156" t="s">
        <v>3236</v>
      </c>
      <c r="G3115" s="178">
        <f>VLOOKUP('LP Model'!F3115,DATA!$A$5:$C$3656,3,FALSE)</f>
        <v>530</v>
      </c>
      <c r="H3115" s="35">
        <v>1</v>
      </c>
      <c r="V3115" s="2">
        <v>1</v>
      </c>
      <c r="AL3115" s="36"/>
    </row>
    <row r="3116" spans="3:38" x14ac:dyDescent="0.2">
      <c r="C3116" s="291"/>
      <c r="D3116" s="251"/>
      <c r="E3116" s="140">
        <v>0</v>
      </c>
      <c r="F3116" s="156" t="s">
        <v>3237</v>
      </c>
      <c r="G3116" s="178">
        <f>VLOOKUP('LP Model'!F3116,DATA!$A$5:$C$3656,3,FALSE)</f>
        <v>580</v>
      </c>
      <c r="H3116" s="35">
        <v>1</v>
      </c>
      <c r="V3116" s="2">
        <v>1</v>
      </c>
      <c r="AL3116" s="36"/>
    </row>
    <row r="3117" spans="3:38" x14ac:dyDescent="0.2">
      <c r="C3117" s="291"/>
      <c r="D3117" s="251"/>
      <c r="E3117" s="140">
        <v>0</v>
      </c>
      <c r="F3117" s="156" t="s">
        <v>3238</v>
      </c>
      <c r="G3117" s="178">
        <f>VLOOKUP('LP Model'!F3117,DATA!$A$5:$C$3656,3,FALSE)</f>
        <v>610</v>
      </c>
      <c r="H3117" s="35">
        <v>1</v>
      </c>
      <c r="V3117" s="2">
        <v>1</v>
      </c>
      <c r="AL3117" s="36"/>
    </row>
    <row r="3118" spans="3:38" x14ac:dyDescent="0.2">
      <c r="C3118" s="291"/>
      <c r="D3118" s="251"/>
      <c r="E3118" s="140">
        <v>0</v>
      </c>
      <c r="F3118" s="156" t="s">
        <v>3239</v>
      </c>
      <c r="G3118" s="178">
        <f>VLOOKUP('LP Model'!F3118,DATA!$A$5:$C$3656,3,FALSE)</f>
        <v>640</v>
      </c>
      <c r="H3118" s="35">
        <v>1</v>
      </c>
      <c r="V3118" s="2">
        <v>1</v>
      </c>
      <c r="AL3118" s="36"/>
    </row>
    <row r="3119" spans="3:38" x14ac:dyDescent="0.2">
      <c r="C3119" s="291"/>
      <c r="D3119" s="251"/>
      <c r="E3119" s="140">
        <v>0</v>
      </c>
      <c r="F3119" s="156" t="s">
        <v>3240</v>
      </c>
      <c r="G3119" s="178">
        <f>VLOOKUP('LP Model'!F3119,DATA!$A$5:$C$3656,3,FALSE)</f>
        <v>790</v>
      </c>
      <c r="H3119" s="35">
        <v>1</v>
      </c>
      <c r="V3119" s="2">
        <v>1</v>
      </c>
      <c r="AL3119" s="36"/>
    </row>
    <row r="3120" spans="3:38" x14ac:dyDescent="0.2">
      <c r="C3120" s="291"/>
      <c r="D3120" s="251"/>
      <c r="E3120" s="140">
        <v>0</v>
      </c>
      <c r="F3120" s="156" t="s">
        <v>3241</v>
      </c>
      <c r="G3120" s="178">
        <f>VLOOKUP('LP Model'!F3120,DATA!$A$5:$C$3656,3,FALSE)</f>
        <v>580</v>
      </c>
      <c r="H3120" s="35">
        <v>1</v>
      </c>
      <c r="V3120" s="2">
        <v>1</v>
      </c>
      <c r="AL3120" s="36"/>
    </row>
    <row r="3121" spans="3:38" x14ac:dyDescent="0.2">
      <c r="C3121" s="291"/>
      <c r="D3121" s="251"/>
      <c r="E3121" s="140">
        <v>0</v>
      </c>
      <c r="F3121" s="156" t="s">
        <v>3242</v>
      </c>
      <c r="G3121" s="178">
        <f>VLOOKUP('LP Model'!F3121,DATA!$A$5:$C$3656,3,FALSE)</f>
        <v>610</v>
      </c>
      <c r="H3121" s="35">
        <v>1</v>
      </c>
      <c r="V3121" s="2">
        <v>1</v>
      </c>
      <c r="AL3121" s="36"/>
    </row>
    <row r="3122" spans="3:38" x14ac:dyDescent="0.2">
      <c r="C3122" s="291"/>
      <c r="D3122" s="251"/>
      <c r="E3122" s="140">
        <v>0</v>
      </c>
      <c r="F3122" s="156" t="s">
        <v>3243</v>
      </c>
      <c r="G3122" s="178">
        <f>VLOOKUP('LP Model'!F3122,DATA!$A$5:$C$3656,3,FALSE)</f>
        <v>640</v>
      </c>
      <c r="H3122" s="35">
        <v>1</v>
      </c>
      <c r="V3122" s="2">
        <v>1</v>
      </c>
      <c r="AL3122" s="36"/>
    </row>
    <row r="3123" spans="3:38" x14ac:dyDescent="0.2">
      <c r="C3123" s="291"/>
      <c r="D3123" s="251"/>
      <c r="E3123" s="140">
        <v>0</v>
      </c>
      <c r="F3123" s="156" t="s">
        <v>3244</v>
      </c>
      <c r="G3123" s="178">
        <f>VLOOKUP('LP Model'!F3123,DATA!$A$5:$C$3656,3,FALSE)</f>
        <v>840</v>
      </c>
      <c r="H3123" s="35">
        <v>1</v>
      </c>
      <c r="V3123" s="2">
        <v>1</v>
      </c>
      <c r="AL3123" s="36"/>
    </row>
    <row r="3124" spans="3:38" x14ac:dyDescent="0.2">
      <c r="C3124" s="291"/>
      <c r="D3124" s="251"/>
      <c r="E3124" s="140">
        <v>0</v>
      </c>
      <c r="F3124" s="156" t="s">
        <v>3245</v>
      </c>
      <c r="G3124" s="178">
        <f>VLOOKUP('LP Model'!F3124,DATA!$A$5:$C$3656,3,FALSE)</f>
        <v>710</v>
      </c>
      <c r="H3124" s="35">
        <v>1</v>
      </c>
      <c r="V3124" s="2">
        <v>1</v>
      </c>
      <c r="AL3124" s="36"/>
    </row>
    <row r="3125" spans="3:38" x14ac:dyDescent="0.2">
      <c r="C3125" s="291"/>
      <c r="D3125" s="251"/>
      <c r="E3125" s="140">
        <v>0</v>
      </c>
      <c r="F3125" s="156" t="s">
        <v>3246</v>
      </c>
      <c r="G3125" s="178">
        <f>VLOOKUP('LP Model'!F3125,DATA!$A$5:$C$3656,3,FALSE)</f>
        <v>760</v>
      </c>
      <c r="H3125" s="35">
        <v>1</v>
      </c>
      <c r="V3125" s="2">
        <v>1</v>
      </c>
      <c r="AL3125" s="36"/>
    </row>
    <row r="3126" spans="3:38" x14ac:dyDescent="0.2">
      <c r="C3126" s="291"/>
      <c r="D3126" s="251"/>
      <c r="E3126" s="140">
        <v>0</v>
      </c>
      <c r="F3126" s="156" t="s">
        <v>3247</v>
      </c>
      <c r="G3126" s="178">
        <f>VLOOKUP('LP Model'!F3126,DATA!$A$5:$C$3656,3,FALSE)</f>
        <v>720</v>
      </c>
      <c r="H3126" s="35">
        <v>1</v>
      </c>
      <c r="V3126" s="2">
        <v>1</v>
      </c>
      <c r="AL3126" s="36"/>
    </row>
    <row r="3127" spans="3:38" x14ac:dyDescent="0.2">
      <c r="C3127" s="291"/>
      <c r="D3127" s="251"/>
      <c r="E3127" s="140">
        <v>0</v>
      </c>
      <c r="F3127" s="156" t="s">
        <v>3248</v>
      </c>
      <c r="G3127" s="178">
        <f>VLOOKUP('LP Model'!F3127,DATA!$A$5:$C$3656,3,FALSE)</f>
        <v>770</v>
      </c>
      <c r="H3127" s="35">
        <v>1</v>
      </c>
      <c r="V3127" s="2">
        <v>1</v>
      </c>
      <c r="AL3127" s="36"/>
    </row>
    <row r="3128" spans="3:38" x14ac:dyDescent="0.2">
      <c r="C3128" s="291"/>
      <c r="D3128" s="251"/>
      <c r="E3128" s="140">
        <v>0</v>
      </c>
      <c r="F3128" s="156" t="s">
        <v>3249</v>
      </c>
      <c r="G3128" s="178">
        <f>VLOOKUP('LP Model'!F3128,DATA!$A$5:$C$3656,3,FALSE)</f>
        <v>720</v>
      </c>
      <c r="H3128" s="35">
        <v>1</v>
      </c>
      <c r="V3128" s="2">
        <v>1</v>
      </c>
      <c r="AL3128" s="36"/>
    </row>
    <row r="3129" spans="3:38" x14ac:dyDescent="0.2">
      <c r="C3129" s="291"/>
      <c r="D3129" s="251"/>
      <c r="E3129" s="140">
        <v>0</v>
      </c>
      <c r="F3129" s="156" t="s">
        <v>3250</v>
      </c>
      <c r="G3129" s="178">
        <f>VLOOKUP('LP Model'!F3129,DATA!$A$5:$C$3656,3,FALSE)</f>
        <v>770</v>
      </c>
      <c r="H3129" s="35">
        <v>1</v>
      </c>
      <c r="V3129" s="2">
        <v>1</v>
      </c>
      <c r="AL3129" s="36"/>
    </row>
    <row r="3130" spans="3:38" x14ac:dyDescent="0.2">
      <c r="C3130" s="291"/>
      <c r="D3130" s="251"/>
      <c r="E3130" s="140">
        <v>0</v>
      </c>
      <c r="F3130" s="156" t="s">
        <v>3251</v>
      </c>
      <c r="G3130" s="178">
        <f>VLOOKUP('LP Model'!F3130,DATA!$A$5:$C$3656,3,FALSE)</f>
        <v>710</v>
      </c>
      <c r="H3130" s="35">
        <v>1</v>
      </c>
      <c r="V3130" s="2">
        <v>1</v>
      </c>
      <c r="AL3130" s="36"/>
    </row>
    <row r="3131" spans="3:38" x14ac:dyDescent="0.2">
      <c r="C3131" s="291"/>
      <c r="D3131" s="251"/>
      <c r="E3131" s="140">
        <v>0</v>
      </c>
      <c r="F3131" s="156" t="s">
        <v>3252</v>
      </c>
      <c r="G3131" s="178">
        <f>VLOOKUP('LP Model'!F3131,DATA!$A$5:$C$3656,3,FALSE)</f>
        <v>740</v>
      </c>
      <c r="H3131" s="35">
        <v>1</v>
      </c>
      <c r="V3131" s="2">
        <v>1</v>
      </c>
      <c r="AL3131" s="36"/>
    </row>
    <row r="3132" spans="3:38" x14ac:dyDescent="0.2">
      <c r="C3132" s="291"/>
      <c r="D3132" s="251"/>
      <c r="E3132" s="140">
        <v>0</v>
      </c>
      <c r="F3132" s="156" t="s">
        <v>3253</v>
      </c>
      <c r="G3132" s="178">
        <f>VLOOKUP('LP Model'!F3132,DATA!$A$5:$C$3656,3,FALSE)</f>
        <v>570</v>
      </c>
      <c r="H3132" s="35">
        <v>1</v>
      </c>
      <c r="V3132" s="2">
        <v>1</v>
      </c>
      <c r="AL3132" s="36"/>
    </row>
    <row r="3133" spans="3:38" x14ac:dyDescent="0.2">
      <c r="C3133" s="291"/>
      <c r="D3133" s="251"/>
      <c r="E3133" s="140">
        <v>0</v>
      </c>
      <c r="F3133" s="156" t="s">
        <v>3254</v>
      </c>
      <c r="G3133" s="178">
        <f>VLOOKUP('LP Model'!F3133,DATA!$A$5:$C$3656,3,FALSE)</f>
        <v>530</v>
      </c>
      <c r="H3133" s="35">
        <v>1</v>
      </c>
      <c r="V3133" s="2">
        <v>1</v>
      </c>
      <c r="AL3133" s="36"/>
    </row>
    <row r="3134" spans="3:38" x14ac:dyDescent="0.2">
      <c r="C3134" s="291"/>
      <c r="D3134" s="251"/>
      <c r="E3134" s="140">
        <v>0</v>
      </c>
      <c r="F3134" s="156" t="s">
        <v>3255</v>
      </c>
      <c r="G3134" s="178">
        <f>VLOOKUP('LP Model'!F3134,DATA!$A$5:$C$3656,3,FALSE)</f>
        <v>520</v>
      </c>
      <c r="H3134" s="35">
        <v>1</v>
      </c>
      <c r="V3134" s="2">
        <v>1</v>
      </c>
      <c r="AL3134" s="36"/>
    </row>
    <row r="3135" spans="3:38" x14ac:dyDescent="0.2">
      <c r="C3135" s="291"/>
      <c r="D3135" s="251"/>
      <c r="E3135" s="140">
        <v>0</v>
      </c>
      <c r="F3135" s="156" t="s">
        <v>3256</v>
      </c>
      <c r="G3135" s="178">
        <f>VLOOKUP('LP Model'!F3135,DATA!$A$5:$C$3656,3,FALSE)</f>
        <v>670</v>
      </c>
      <c r="H3135" s="35">
        <v>1</v>
      </c>
      <c r="V3135" s="2">
        <v>1</v>
      </c>
      <c r="AL3135" s="36"/>
    </row>
    <row r="3136" spans="3:38" x14ac:dyDescent="0.2">
      <c r="C3136" s="291"/>
      <c r="D3136" s="251"/>
      <c r="E3136" s="140">
        <v>0</v>
      </c>
      <c r="F3136" s="156" t="s">
        <v>3257</v>
      </c>
      <c r="G3136" s="178">
        <f>VLOOKUP('LP Model'!F3136,DATA!$A$5:$C$3656,3,FALSE)</f>
        <v>770</v>
      </c>
      <c r="H3136" s="35">
        <v>1</v>
      </c>
      <c r="V3136" s="2">
        <v>1</v>
      </c>
      <c r="AL3136" s="36"/>
    </row>
    <row r="3137" spans="3:38" x14ac:dyDescent="0.2">
      <c r="C3137" s="291"/>
      <c r="D3137" s="251"/>
      <c r="E3137" s="140">
        <v>0</v>
      </c>
      <c r="F3137" s="156" t="s">
        <v>3258</v>
      </c>
      <c r="G3137" s="178">
        <f>VLOOKUP('LP Model'!F3137,DATA!$A$5:$C$3656,3,FALSE)</f>
        <v>820</v>
      </c>
      <c r="H3137" s="35">
        <v>1</v>
      </c>
      <c r="V3137" s="2">
        <v>1</v>
      </c>
      <c r="AL3137" s="36"/>
    </row>
    <row r="3138" spans="3:38" x14ac:dyDescent="0.2">
      <c r="C3138" s="291"/>
      <c r="D3138" s="251"/>
      <c r="E3138" s="140">
        <v>0</v>
      </c>
      <c r="F3138" s="156" t="s">
        <v>3259</v>
      </c>
      <c r="G3138" s="178">
        <f>VLOOKUP('LP Model'!F3138,DATA!$A$5:$C$3656,3,FALSE)</f>
        <v>540</v>
      </c>
      <c r="H3138" s="35">
        <v>1</v>
      </c>
      <c r="V3138" s="2">
        <v>1</v>
      </c>
      <c r="AL3138" s="36"/>
    </row>
    <row r="3139" spans="3:38" x14ac:dyDescent="0.2">
      <c r="C3139" s="291"/>
      <c r="D3139" s="251"/>
      <c r="E3139" s="140">
        <v>0</v>
      </c>
      <c r="F3139" s="156" t="s">
        <v>3260</v>
      </c>
      <c r="G3139" s="178">
        <f>VLOOKUP('LP Model'!F3139,DATA!$A$5:$C$3656,3,FALSE)</f>
        <v>560</v>
      </c>
      <c r="H3139" s="35">
        <v>1</v>
      </c>
      <c r="V3139" s="2">
        <v>1</v>
      </c>
      <c r="AL3139" s="36"/>
    </row>
    <row r="3140" spans="3:38" x14ac:dyDescent="0.2">
      <c r="C3140" s="291"/>
      <c r="D3140" s="251"/>
      <c r="E3140" s="140">
        <v>0</v>
      </c>
      <c r="F3140" s="156" t="s">
        <v>3261</v>
      </c>
      <c r="G3140" s="178">
        <f>VLOOKUP('LP Model'!F3140,DATA!$A$5:$C$3656,3,FALSE)</f>
        <v>610</v>
      </c>
      <c r="H3140" s="35">
        <v>1</v>
      </c>
      <c r="V3140" s="2">
        <v>1</v>
      </c>
      <c r="AL3140" s="36"/>
    </row>
    <row r="3141" spans="3:38" x14ac:dyDescent="0.2">
      <c r="C3141" s="291"/>
      <c r="D3141" s="251"/>
      <c r="E3141" s="140">
        <v>0</v>
      </c>
      <c r="F3141" s="156" t="s">
        <v>3262</v>
      </c>
      <c r="G3141" s="178">
        <f>VLOOKUP('LP Model'!F3141,DATA!$A$5:$C$3656,3,FALSE)</f>
        <v>640</v>
      </c>
      <c r="H3141" s="35">
        <v>1</v>
      </c>
      <c r="V3141" s="2">
        <v>1</v>
      </c>
      <c r="AL3141" s="36"/>
    </row>
    <row r="3142" spans="3:38" x14ac:dyDescent="0.2">
      <c r="C3142" s="291"/>
      <c r="D3142" s="251"/>
      <c r="E3142" s="140">
        <v>0</v>
      </c>
      <c r="F3142" s="156" t="s">
        <v>3263</v>
      </c>
      <c r="G3142" s="178">
        <f>VLOOKUP('LP Model'!F3142,DATA!$A$5:$C$3656,3,FALSE)</f>
        <v>670</v>
      </c>
      <c r="H3142" s="35">
        <v>1</v>
      </c>
      <c r="V3142" s="2">
        <v>1</v>
      </c>
      <c r="AL3142" s="36"/>
    </row>
    <row r="3143" spans="3:38" x14ac:dyDescent="0.2">
      <c r="C3143" s="291"/>
      <c r="D3143" s="251"/>
      <c r="E3143" s="140">
        <v>0</v>
      </c>
      <c r="F3143" s="156" t="s">
        <v>3264</v>
      </c>
      <c r="G3143" s="178">
        <f>VLOOKUP('LP Model'!F3143,DATA!$A$5:$C$3656,3,FALSE)</f>
        <v>820</v>
      </c>
      <c r="H3143" s="35">
        <v>1</v>
      </c>
      <c r="V3143" s="2">
        <v>1</v>
      </c>
      <c r="AL3143" s="36"/>
    </row>
    <row r="3144" spans="3:38" x14ac:dyDescent="0.2">
      <c r="C3144" s="291"/>
      <c r="D3144" s="251"/>
      <c r="E3144" s="140">
        <v>0</v>
      </c>
      <c r="F3144" s="156" t="s">
        <v>3265</v>
      </c>
      <c r="G3144" s="178">
        <f>VLOOKUP('LP Model'!F3144,DATA!$A$5:$C$3656,3,FALSE)</f>
        <v>610</v>
      </c>
      <c r="H3144" s="35">
        <v>1</v>
      </c>
      <c r="V3144" s="2">
        <v>1</v>
      </c>
      <c r="AL3144" s="36"/>
    </row>
    <row r="3145" spans="3:38" x14ac:dyDescent="0.2">
      <c r="C3145" s="291"/>
      <c r="D3145" s="251"/>
      <c r="E3145" s="140">
        <v>0</v>
      </c>
      <c r="F3145" s="156" t="s">
        <v>3266</v>
      </c>
      <c r="G3145" s="178">
        <f>VLOOKUP('LP Model'!F3145,DATA!$A$5:$C$3656,3,FALSE)</f>
        <v>640</v>
      </c>
      <c r="H3145" s="35">
        <v>1</v>
      </c>
      <c r="V3145" s="2">
        <v>1</v>
      </c>
      <c r="AL3145" s="36"/>
    </row>
    <row r="3146" spans="3:38" x14ac:dyDescent="0.2">
      <c r="C3146" s="291"/>
      <c r="D3146" s="251"/>
      <c r="E3146" s="140">
        <v>0</v>
      </c>
      <c r="F3146" s="156" t="s">
        <v>3267</v>
      </c>
      <c r="G3146" s="178">
        <f>VLOOKUP('LP Model'!F3146,DATA!$A$5:$C$3656,3,FALSE)</f>
        <v>670</v>
      </c>
      <c r="H3146" s="35">
        <v>1</v>
      </c>
      <c r="V3146" s="2">
        <v>1</v>
      </c>
      <c r="AL3146" s="36"/>
    </row>
    <row r="3147" spans="3:38" x14ac:dyDescent="0.2">
      <c r="C3147" s="291"/>
      <c r="D3147" s="251"/>
      <c r="E3147" s="140">
        <v>0</v>
      </c>
      <c r="F3147" s="156" t="s">
        <v>3268</v>
      </c>
      <c r="G3147" s="178">
        <f>VLOOKUP('LP Model'!F3147,DATA!$A$5:$C$3656,3,FALSE)</f>
        <v>870</v>
      </c>
      <c r="H3147" s="35">
        <v>1</v>
      </c>
      <c r="V3147" s="2">
        <v>1</v>
      </c>
      <c r="AL3147" s="36"/>
    </row>
    <row r="3148" spans="3:38" x14ac:dyDescent="0.2">
      <c r="C3148" s="291"/>
      <c r="D3148" s="251"/>
      <c r="E3148" s="140">
        <v>0</v>
      </c>
      <c r="F3148" s="156" t="s">
        <v>3269</v>
      </c>
      <c r="G3148" s="178">
        <f>VLOOKUP('LP Model'!F3148,DATA!$A$5:$C$3656,3,FALSE)</f>
        <v>740</v>
      </c>
      <c r="H3148" s="35">
        <v>1</v>
      </c>
      <c r="V3148" s="2">
        <v>1</v>
      </c>
      <c r="AL3148" s="36"/>
    </row>
    <row r="3149" spans="3:38" x14ac:dyDescent="0.2">
      <c r="C3149" s="291"/>
      <c r="D3149" s="251"/>
      <c r="E3149" s="140">
        <v>0</v>
      </c>
      <c r="F3149" s="156" t="s">
        <v>3270</v>
      </c>
      <c r="G3149" s="178">
        <f>VLOOKUP('LP Model'!F3149,DATA!$A$5:$C$3656,3,FALSE)</f>
        <v>790</v>
      </c>
      <c r="H3149" s="35">
        <v>1</v>
      </c>
      <c r="V3149" s="2">
        <v>1</v>
      </c>
      <c r="AL3149" s="36"/>
    </row>
    <row r="3150" spans="3:38" x14ac:dyDescent="0.2">
      <c r="C3150" s="291"/>
      <c r="D3150" s="251"/>
      <c r="E3150" s="140">
        <v>0</v>
      </c>
      <c r="F3150" s="156" t="s">
        <v>3271</v>
      </c>
      <c r="G3150" s="178">
        <f>VLOOKUP('LP Model'!F3150,DATA!$A$5:$C$3656,3,FALSE)</f>
        <v>750</v>
      </c>
      <c r="H3150" s="35">
        <v>1</v>
      </c>
      <c r="V3150" s="2">
        <v>1</v>
      </c>
      <c r="AL3150" s="36"/>
    </row>
    <row r="3151" spans="3:38" x14ac:dyDescent="0.2">
      <c r="C3151" s="291"/>
      <c r="D3151" s="251"/>
      <c r="E3151" s="140">
        <v>0</v>
      </c>
      <c r="F3151" s="156" t="s">
        <v>3272</v>
      </c>
      <c r="G3151" s="178">
        <f>VLOOKUP('LP Model'!F3151,DATA!$A$5:$C$3656,3,FALSE)</f>
        <v>800</v>
      </c>
      <c r="H3151" s="35">
        <v>1</v>
      </c>
      <c r="V3151" s="2">
        <v>1</v>
      </c>
      <c r="AL3151" s="36"/>
    </row>
    <row r="3152" spans="3:38" x14ac:dyDescent="0.2">
      <c r="C3152" s="291"/>
      <c r="D3152" s="251"/>
      <c r="E3152" s="140">
        <v>0</v>
      </c>
      <c r="F3152" s="156" t="s">
        <v>3273</v>
      </c>
      <c r="G3152" s="178">
        <f>VLOOKUP('LP Model'!F3152,DATA!$A$5:$C$3656,3,FALSE)</f>
        <v>750</v>
      </c>
      <c r="H3152" s="35">
        <v>1</v>
      </c>
      <c r="V3152" s="2">
        <v>1</v>
      </c>
      <c r="AL3152" s="36"/>
    </row>
    <row r="3153" spans="3:38" x14ac:dyDescent="0.2">
      <c r="C3153" s="291"/>
      <c r="D3153" s="251"/>
      <c r="E3153" s="140">
        <v>0</v>
      </c>
      <c r="F3153" s="156" t="s">
        <v>3274</v>
      </c>
      <c r="G3153" s="178">
        <f>VLOOKUP('LP Model'!F3153,DATA!$A$5:$C$3656,3,FALSE)</f>
        <v>800</v>
      </c>
      <c r="H3153" s="35">
        <v>1</v>
      </c>
      <c r="V3153" s="2">
        <v>1</v>
      </c>
      <c r="AL3153" s="36"/>
    </row>
    <row r="3154" spans="3:38" x14ac:dyDescent="0.2">
      <c r="C3154" s="291"/>
      <c r="D3154" s="251"/>
      <c r="E3154" s="140">
        <v>0</v>
      </c>
      <c r="F3154" s="156" t="s">
        <v>3275</v>
      </c>
      <c r="G3154" s="178">
        <f>VLOOKUP('LP Model'!F3154,DATA!$A$5:$C$3656,3,FALSE)</f>
        <v>740</v>
      </c>
      <c r="H3154" s="35">
        <v>1</v>
      </c>
      <c r="V3154" s="2">
        <v>1</v>
      </c>
      <c r="AL3154" s="36"/>
    </row>
    <row r="3155" spans="3:38" x14ac:dyDescent="0.2">
      <c r="C3155" s="291"/>
      <c r="D3155" s="251"/>
      <c r="E3155" s="140">
        <v>0</v>
      </c>
      <c r="F3155" s="156" t="s">
        <v>3276</v>
      </c>
      <c r="G3155" s="178">
        <f>VLOOKUP('LP Model'!F3155,DATA!$A$5:$C$3656,3,FALSE)</f>
        <v>770</v>
      </c>
      <c r="H3155" s="35">
        <v>1</v>
      </c>
      <c r="V3155" s="2">
        <v>1</v>
      </c>
      <c r="AL3155" s="36"/>
    </row>
    <row r="3156" spans="3:38" x14ac:dyDescent="0.2">
      <c r="C3156" s="291"/>
      <c r="D3156" s="251"/>
      <c r="E3156" s="140">
        <v>0</v>
      </c>
      <c r="F3156" s="156" t="s">
        <v>4657</v>
      </c>
      <c r="G3156" s="178">
        <f>VLOOKUP('LP Model'!F3156,DATA!$A$5:$C$3656,3,FALSE)</f>
        <v>600</v>
      </c>
      <c r="H3156" s="35">
        <v>1</v>
      </c>
      <c r="V3156" s="2">
        <v>1</v>
      </c>
      <c r="AL3156" s="36"/>
    </row>
    <row r="3157" spans="3:38" x14ac:dyDescent="0.2">
      <c r="C3157" s="291"/>
      <c r="D3157" s="251"/>
      <c r="E3157" s="140">
        <v>0</v>
      </c>
      <c r="F3157" s="156" t="s">
        <v>4659</v>
      </c>
      <c r="G3157" s="178">
        <f>VLOOKUP('LP Model'!F3157,DATA!$A$5:$C$3656,3,FALSE)</f>
        <v>700</v>
      </c>
      <c r="H3157" s="35">
        <v>1</v>
      </c>
      <c r="V3157" s="2">
        <v>1</v>
      </c>
      <c r="AL3157" s="36"/>
    </row>
    <row r="3158" spans="3:38" x14ac:dyDescent="0.2">
      <c r="C3158" s="291"/>
      <c r="D3158" s="251"/>
      <c r="E3158" s="140">
        <v>0</v>
      </c>
      <c r="F3158" s="156" t="s">
        <v>4661</v>
      </c>
      <c r="G3158" s="178">
        <f>VLOOKUP('LP Model'!F3158,DATA!$A$5:$C$3656,3,FALSE)</f>
        <v>600</v>
      </c>
      <c r="H3158" s="35">
        <v>1</v>
      </c>
      <c r="V3158" s="2">
        <v>1</v>
      </c>
      <c r="AL3158" s="36"/>
    </row>
    <row r="3159" spans="3:38" x14ac:dyDescent="0.2">
      <c r="C3159" s="291"/>
      <c r="D3159" s="251"/>
      <c r="E3159" s="140">
        <v>0</v>
      </c>
      <c r="F3159" s="156" t="s">
        <v>4663</v>
      </c>
      <c r="G3159" s="178">
        <f>VLOOKUP('LP Model'!F3159,DATA!$A$5:$C$3656,3,FALSE)</f>
        <v>700</v>
      </c>
      <c r="H3159" s="35">
        <v>1</v>
      </c>
      <c r="V3159" s="2">
        <v>1</v>
      </c>
      <c r="AL3159" s="36"/>
    </row>
    <row r="3160" spans="3:38" x14ac:dyDescent="0.2">
      <c r="C3160" s="291"/>
      <c r="D3160" s="251"/>
      <c r="E3160" s="140">
        <v>0</v>
      </c>
      <c r="F3160" s="156" t="s">
        <v>4665</v>
      </c>
      <c r="G3160" s="178">
        <f>VLOOKUP('LP Model'!F3160,DATA!$A$5:$C$3656,3,FALSE)</f>
        <v>650</v>
      </c>
      <c r="H3160" s="35">
        <v>1</v>
      </c>
      <c r="V3160" s="2">
        <v>1</v>
      </c>
      <c r="AL3160" s="36"/>
    </row>
    <row r="3161" spans="3:38" x14ac:dyDescent="0.2">
      <c r="C3161" s="291"/>
      <c r="D3161" s="251"/>
      <c r="E3161" s="140">
        <v>0</v>
      </c>
      <c r="F3161" s="156" t="s">
        <v>4667</v>
      </c>
      <c r="G3161" s="178">
        <f>VLOOKUP('LP Model'!F3161,DATA!$A$5:$C$3656,3,FALSE)</f>
        <v>750</v>
      </c>
      <c r="H3161" s="35">
        <v>1</v>
      </c>
      <c r="V3161" s="2">
        <v>1</v>
      </c>
      <c r="AL3161" s="36"/>
    </row>
    <row r="3162" spans="3:38" x14ac:dyDescent="0.2">
      <c r="C3162" s="291"/>
      <c r="D3162" s="251"/>
      <c r="E3162" s="140">
        <v>0</v>
      </c>
      <c r="F3162" s="156" t="s">
        <v>4669</v>
      </c>
      <c r="G3162" s="178">
        <f>VLOOKUP('LP Model'!F3162,DATA!$A$5:$C$3656,3,FALSE)</f>
        <v>650</v>
      </c>
      <c r="H3162" s="35">
        <v>1</v>
      </c>
      <c r="V3162" s="2">
        <v>1</v>
      </c>
      <c r="AL3162" s="36"/>
    </row>
    <row r="3163" spans="3:38" x14ac:dyDescent="0.2">
      <c r="C3163" s="291"/>
      <c r="D3163" s="251"/>
      <c r="E3163" s="140">
        <v>0</v>
      </c>
      <c r="F3163" s="156" t="s">
        <v>4671</v>
      </c>
      <c r="G3163" s="178">
        <f>VLOOKUP('LP Model'!F3163,DATA!$A$5:$C$3656,3,FALSE)</f>
        <v>700</v>
      </c>
      <c r="H3163" s="35">
        <v>1</v>
      </c>
      <c r="V3163" s="2">
        <v>1</v>
      </c>
      <c r="AL3163" s="36"/>
    </row>
    <row r="3164" spans="3:38" x14ac:dyDescent="0.2">
      <c r="C3164" s="291"/>
      <c r="D3164" s="251"/>
      <c r="E3164" s="140">
        <v>0</v>
      </c>
      <c r="F3164" s="156" t="s">
        <v>4673</v>
      </c>
      <c r="G3164" s="178">
        <f>VLOOKUP('LP Model'!F3164,DATA!$A$5:$C$3656,3,FALSE)</f>
        <v>800</v>
      </c>
      <c r="H3164" s="35">
        <v>1</v>
      </c>
      <c r="V3164" s="2">
        <v>1</v>
      </c>
      <c r="AL3164" s="36"/>
    </row>
    <row r="3165" spans="3:38" x14ac:dyDescent="0.2">
      <c r="C3165" s="291"/>
      <c r="D3165" s="251"/>
      <c r="E3165" s="140">
        <v>0</v>
      </c>
      <c r="F3165" s="156" t="s">
        <v>4675</v>
      </c>
      <c r="G3165" s="178">
        <f>VLOOKUP('LP Model'!F3165,DATA!$A$5:$C$3656,3,FALSE)</f>
        <v>550</v>
      </c>
      <c r="H3165" s="35">
        <v>1</v>
      </c>
      <c r="V3165" s="2">
        <v>1</v>
      </c>
      <c r="AL3165" s="36"/>
    </row>
    <row r="3166" spans="3:38" x14ac:dyDescent="0.2">
      <c r="C3166" s="291"/>
      <c r="D3166" s="251"/>
      <c r="E3166" s="140">
        <v>0</v>
      </c>
      <c r="F3166" s="156" t="s">
        <v>4677</v>
      </c>
      <c r="G3166" s="178">
        <f>VLOOKUP('LP Model'!F3166,DATA!$A$5:$C$3656,3,FALSE)</f>
        <v>650</v>
      </c>
      <c r="H3166" s="35">
        <v>1</v>
      </c>
      <c r="V3166" s="2">
        <v>1</v>
      </c>
      <c r="AL3166" s="36"/>
    </row>
    <row r="3167" spans="3:38" x14ac:dyDescent="0.2">
      <c r="C3167" s="291"/>
      <c r="D3167" s="251"/>
      <c r="E3167" s="140">
        <v>0</v>
      </c>
      <c r="F3167" s="156" t="s">
        <v>4679</v>
      </c>
      <c r="G3167" s="178">
        <f>VLOOKUP('LP Model'!F3167,DATA!$A$5:$C$3656,3,FALSE)</f>
        <v>500</v>
      </c>
      <c r="H3167" s="35">
        <v>1</v>
      </c>
      <c r="V3167" s="2">
        <v>1</v>
      </c>
      <c r="AL3167" s="36"/>
    </row>
    <row r="3168" spans="3:38" x14ac:dyDescent="0.2">
      <c r="C3168" s="291"/>
      <c r="D3168" s="251"/>
      <c r="E3168" s="140">
        <v>0</v>
      </c>
      <c r="F3168" s="156" t="s">
        <v>4681</v>
      </c>
      <c r="G3168" s="178">
        <f>VLOOKUP('LP Model'!F3168,DATA!$A$5:$C$3656,3,FALSE)</f>
        <v>450</v>
      </c>
      <c r="H3168" s="35">
        <v>1</v>
      </c>
      <c r="V3168" s="2">
        <v>1</v>
      </c>
      <c r="AL3168" s="36"/>
    </row>
    <row r="3169" spans="3:38" x14ac:dyDescent="0.2">
      <c r="C3169" s="291"/>
      <c r="D3169" s="251"/>
      <c r="E3169" s="140">
        <v>0</v>
      </c>
      <c r="F3169" s="156" t="s">
        <v>4683</v>
      </c>
      <c r="G3169" s="178">
        <f>VLOOKUP('LP Model'!F3169,DATA!$A$5:$C$3656,3,FALSE)</f>
        <v>420</v>
      </c>
      <c r="H3169" s="35">
        <v>1</v>
      </c>
      <c r="V3169" s="2">
        <v>1</v>
      </c>
      <c r="AL3169" s="36"/>
    </row>
    <row r="3170" spans="3:38" x14ac:dyDescent="0.2">
      <c r="C3170" s="291"/>
      <c r="D3170" s="251"/>
      <c r="E3170" s="140">
        <v>0</v>
      </c>
      <c r="F3170" s="156" t="s">
        <v>4685</v>
      </c>
      <c r="G3170" s="178">
        <f>VLOOKUP('LP Model'!F3170,DATA!$A$5:$C$3656,3,FALSE)</f>
        <v>470</v>
      </c>
      <c r="H3170" s="35">
        <v>1</v>
      </c>
      <c r="V3170" s="2">
        <v>1</v>
      </c>
      <c r="AL3170" s="36"/>
    </row>
    <row r="3171" spans="3:38" x14ac:dyDescent="0.2">
      <c r="C3171" s="291"/>
      <c r="D3171" s="251"/>
      <c r="E3171" s="140">
        <v>0</v>
      </c>
      <c r="F3171" s="156" t="s">
        <v>4687</v>
      </c>
      <c r="G3171" s="178">
        <f>VLOOKUP('LP Model'!F3171,DATA!$A$5:$C$3656,3,FALSE)</f>
        <v>500</v>
      </c>
      <c r="H3171" s="35">
        <v>1</v>
      </c>
      <c r="V3171" s="2">
        <v>1</v>
      </c>
      <c r="AL3171" s="36"/>
    </row>
    <row r="3172" spans="3:38" x14ac:dyDescent="0.2">
      <c r="C3172" s="291"/>
      <c r="D3172" s="251"/>
      <c r="E3172" s="140">
        <v>0</v>
      </c>
      <c r="F3172" s="156" t="s">
        <v>4689</v>
      </c>
      <c r="G3172" s="178">
        <f>VLOOKUP('LP Model'!F3172,DATA!$A$5:$C$3656,3,FALSE)</f>
        <v>600</v>
      </c>
      <c r="H3172" s="35">
        <v>1</v>
      </c>
      <c r="V3172" s="2">
        <v>1</v>
      </c>
      <c r="AL3172" s="36"/>
    </row>
    <row r="3173" spans="3:38" x14ac:dyDescent="0.2">
      <c r="C3173" s="291"/>
      <c r="D3173" s="251"/>
      <c r="E3173" s="140">
        <v>0</v>
      </c>
      <c r="F3173" s="156" t="s">
        <v>4691</v>
      </c>
      <c r="G3173" s="178">
        <f>VLOOKUP('LP Model'!F3173,DATA!$A$5:$C$3656,3,FALSE)</f>
        <v>700</v>
      </c>
      <c r="H3173" s="35">
        <v>1</v>
      </c>
      <c r="V3173" s="2">
        <v>1</v>
      </c>
      <c r="AL3173" s="36"/>
    </row>
    <row r="3174" spans="3:38" x14ac:dyDescent="0.2">
      <c r="C3174" s="291"/>
      <c r="D3174" s="251"/>
      <c r="E3174" s="140">
        <v>0</v>
      </c>
      <c r="F3174" s="156" t="s">
        <v>4693</v>
      </c>
      <c r="G3174" s="178">
        <f>VLOOKUP('LP Model'!F3174,DATA!$A$5:$C$3656,3,FALSE)</f>
        <v>600</v>
      </c>
      <c r="H3174" s="35">
        <v>1</v>
      </c>
      <c r="V3174" s="2">
        <v>1</v>
      </c>
      <c r="AL3174" s="36"/>
    </row>
    <row r="3175" spans="3:38" x14ac:dyDescent="0.2">
      <c r="C3175" s="291"/>
      <c r="D3175" s="251"/>
      <c r="E3175" s="140">
        <v>0</v>
      </c>
      <c r="F3175" s="156" t="s">
        <v>4695</v>
      </c>
      <c r="G3175" s="178">
        <f>VLOOKUP('LP Model'!F3175,DATA!$A$5:$C$3656,3,FALSE)</f>
        <v>700</v>
      </c>
      <c r="H3175" s="35">
        <v>1</v>
      </c>
      <c r="V3175" s="2">
        <v>1</v>
      </c>
      <c r="AL3175" s="36"/>
    </row>
    <row r="3176" spans="3:38" x14ac:dyDescent="0.2">
      <c r="C3176" s="291"/>
      <c r="D3176" s="251"/>
      <c r="E3176" s="140">
        <v>0</v>
      </c>
      <c r="F3176" s="156" t="s">
        <v>4697</v>
      </c>
      <c r="G3176" s="178">
        <f>VLOOKUP('LP Model'!F3176,DATA!$A$5:$C$3656,3,FALSE)</f>
        <v>650</v>
      </c>
      <c r="H3176" s="35">
        <v>1</v>
      </c>
      <c r="V3176" s="2">
        <v>1</v>
      </c>
      <c r="AL3176" s="36"/>
    </row>
    <row r="3177" spans="3:38" x14ac:dyDescent="0.2">
      <c r="C3177" s="291"/>
      <c r="D3177" s="251"/>
      <c r="E3177" s="140">
        <v>0</v>
      </c>
      <c r="F3177" s="156" t="s">
        <v>4699</v>
      </c>
      <c r="G3177" s="178">
        <f>VLOOKUP('LP Model'!F3177,DATA!$A$5:$C$3656,3,FALSE)</f>
        <v>750</v>
      </c>
      <c r="H3177" s="35">
        <v>1</v>
      </c>
      <c r="V3177" s="2">
        <v>1</v>
      </c>
      <c r="AL3177" s="36"/>
    </row>
    <row r="3178" spans="3:38" x14ac:dyDescent="0.2">
      <c r="C3178" s="291"/>
      <c r="D3178" s="251"/>
      <c r="E3178" s="140">
        <v>0</v>
      </c>
      <c r="F3178" s="156" t="s">
        <v>4701</v>
      </c>
      <c r="G3178" s="178">
        <f>VLOOKUP('LP Model'!F3178,DATA!$A$5:$C$3656,3,FALSE)</f>
        <v>650</v>
      </c>
      <c r="H3178" s="35">
        <v>1</v>
      </c>
      <c r="V3178" s="2">
        <v>1</v>
      </c>
      <c r="AL3178" s="36"/>
    </row>
    <row r="3179" spans="3:38" x14ac:dyDescent="0.2">
      <c r="C3179" s="291"/>
      <c r="D3179" s="251"/>
      <c r="E3179" s="140">
        <v>0</v>
      </c>
      <c r="F3179" s="156" t="s">
        <v>4703</v>
      </c>
      <c r="G3179" s="178">
        <f>VLOOKUP('LP Model'!F3179,DATA!$A$5:$C$3656,3,FALSE)</f>
        <v>700</v>
      </c>
      <c r="H3179" s="35">
        <v>1</v>
      </c>
      <c r="V3179" s="2">
        <v>1</v>
      </c>
      <c r="AL3179" s="36"/>
    </row>
    <row r="3180" spans="3:38" x14ac:dyDescent="0.2">
      <c r="C3180" s="291"/>
      <c r="D3180" s="251"/>
      <c r="E3180" s="140">
        <v>0</v>
      </c>
      <c r="F3180" s="156" t="s">
        <v>4705</v>
      </c>
      <c r="G3180" s="178">
        <f>VLOOKUP('LP Model'!F3180,DATA!$A$5:$C$3656,3,FALSE)</f>
        <v>800</v>
      </c>
      <c r="H3180" s="35">
        <v>1</v>
      </c>
      <c r="V3180" s="2">
        <v>1</v>
      </c>
      <c r="AL3180" s="36"/>
    </row>
    <row r="3181" spans="3:38" x14ac:dyDescent="0.2">
      <c r="C3181" s="291"/>
      <c r="D3181" s="251"/>
      <c r="E3181" s="140">
        <v>0</v>
      </c>
      <c r="F3181" s="156" t="s">
        <v>4707</v>
      </c>
      <c r="G3181" s="178">
        <f>VLOOKUP('LP Model'!F3181,DATA!$A$5:$C$3656,3,FALSE)</f>
        <v>550</v>
      </c>
      <c r="H3181" s="35">
        <v>1</v>
      </c>
      <c r="V3181" s="2">
        <v>1</v>
      </c>
      <c r="AL3181" s="36"/>
    </row>
    <row r="3182" spans="3:38" x14ac:dyDescent="0.2">
      <c r="C3182" s="291"/>
      <c r="D3182" s="251"/>
      <c r="E3182" s="140">
        <v>0</v>
      </c>
      <c r="F3182" s="156" t="s">
        <v>4709</v>
      </c>
      <c r="G3182" s="178">
        <f>VLOOKUP('LP Model'!F3182,DATA!$A$5:$C$3656,3,FALSE)</f>
        <v>650</v>
      </c>
      <c r="H3182" s="35">
        <v>1</v>
      </c>
      <c r="V3182" s="2">
        <v>1</v>
      </c>
      <c r="AL3182" s="36"/>
    </row>
    <row r="3183" spans="3:38" x14ac:dyDescent="0.2">
      <c r="C3183" s="291"/>
      <c r="D3183" s="251"/>
      <c r="E3183" s="140">
        <v>0</v>
      </c>
      <c r="F3183" s="156" t="s">
        <v>4711</v>
      </c>
      <c r="G3183" s="178">
        <f>VLOOKUP('LP Model'!F3183,DATA!$A$5:$C$3656,3,FALSE)</f>
        <v>500</v>
      </c>
      <c r="H3183" s="35">
        <v>1</v>
      </c>
      <c r="V3183" s="2">
        <v>1</v>
      </c>
      <c r="AL3183" s="36"/>
    </row>
    <row r="3184" spans="3:38" x14ac:dyDescent="0.2">
      <c r="C3184" s="291"/>
      <c r="D3184" s="251"/>
      <c r="E3184" s="140">
        <v>0</v>
      </c>
      <c r="F3184" s="156" t="s">
        <v>4713</v>
      </c>
      <c r="G3184" s="178">
        <f>VLOOKUP('LP Model'!F3184,DATA!$A$5:$C$3656,3,FALSE)</f>
        <v>450</v>
      </c>
      <c r="H3184" s="35">
        <v>1</v>
      </c>
      <c r="V3184" s="2">
        <v>1</v>
      </c>
      <c r="AL3184" s="36"/>
    </row>
    <row r="3185" spans="3:38" x14ac:dyDescent="0.2">
      <c r="C3185" s="291"/>
      <c r="D3185" s="251"/>
      <c r="E3185" s="140">
        <v>0</v>
      </c>
      <c r="F3185" s="156" t="s">
        <v>4715</v>
      </c>
      <c r="G3185" s="178">
        <f>VLOOKUP('LP Model'!F3185,DATA!$A$5:$C$3656,3,FALSE)</f>
        <v>420</v>
      </c>
      <c r="H3185" s="35">
        <v>1</v>
      </c>
      <c r="V3185" s="2">
        <v>1</v>
      </c>
      <c r="AL3185" s="36"/>
    </row>
    <row r="3186" spans="3:38" x14ac:dyDescent="0.2">
      <c r="C3186" s="291"/>
      <c r="D3186" s="251"/>
      <c r="E3186" s="140">
        <v>0</v>
      </c>
      <c r="F3186" s="156" t="s">
        <v>4717</v>
      </c>
      <c r="G3186" s="178">
        <f>VLOOKUP('LP Model'!F3186,DATA!$A$5:$C$3656,3,FALSE)</f>
        <v>470</v>
      </c>
      <c r="H3186" s="35">
        <v>1</v>
      </c>
      <c r="V3186" s="2">
        <v>1</v>
      </c>
      <c r="AL3186" s="36"/>
    </row>
    <row r="3187" spans="3:38" x14ac:dyDescent="0.2">
      <c r="C3187" s="291"/>
      <c r="D3187" s="251"/>
      <c r="E3187" s="140">
        <v>0</v>
      </c>
      <c r="F3187" s="156" t="s">
        <v>4719</v>
      </c>
      <c r="G3187" s="178">
        <f>VLOOKUP('LP Model'!F3187,DATA!$A$5:$C$3656,3,FALSE)</f>
        <v>500</v>
      </c>
      <c r="H3187" s="35">
        <v>1</v>
      </c>
      <c r="V3187" s="2">
        <v>1</v>
      </c>
      <c r="AL3187" s="36"/>
    </row>
    <row r="3188" spans="3:38" x14ac:dyDescent="0.2">
      <c r="C3188" s="291"/>
      <c r="D3188" s="251"/>
      <c r="E3188" s="140">
        <v>0</v>
      </c>
      <c r="F3188" s="156" t="s">
        <v>4721</v>
      </c>
      <c r="G3188" s="178">
        <f>VLOOKUP('LP Model'!F3188,DATA!$A$5:$C$3656,3,FALSE)</f>
        <v>600</v>
      </c>
      <c r="H3188" s="35">
        <v>1</v>
      </c>
      <c r="V3188" s="2">
        <v>1</v>
      </c>
      <c r="AL3188" s="36"/>
    </row>
    <row r="3189" spans="3:38" x14ac:dyDescent="0.2">
      <c r="C3189" s="291"/>
      <c r="D3189" s="251"/>
      <c r="E3189" s="140">
        <v>0</v>
      </c>
      <c r="F3189" s="156" t="s">
        <v>4723</v>
      </c>
      <c r="G3189" s="178">
        <f>VLOOKUP('LP Model'!F3189,DATA!$A$5:$C$3656,3,FALSE)</f>
        <v>700</v>
      </c>
      <c r="H3189" s="35">
        <v>1</v>
      </c>
      <c r="V3189" s="2">
        <v>1</v>
      </c>
      <c r="AL3189" s="36"/>
    </row>
    <row r="3190" spans="3:38" x14ac:dyDescent="0.2">
      <c r="C3190" s="291"/>
      <c r="D3190" s="251"/>
      <c r="E3190" s="140">
        <v>0</v>
      </c>
      <c r="F3190" s="156" t="s">
        <v>4725</v>
      </c>
      <c r="G3190" s="178">
        <f>VLOOKUP('LP Model'!F3190,DATA!$A$5:$C$3656,3,FALSE)</f>
        <v>600</v>
      </c>
      <c r="H3190" s="35">
        <v>1</v>
      </c>
      <c r="V3190" s="2">
        <v>1</v>
      </c>
      <c r="AL3190" s="36"/>
    </row>
    <row r="3191" spans="3:38" x14ac:dyDescent="0.2">
      <c r="C3191" s="291"/>
      <c r="D3191" s="251"/>
      <c r="E3191" s="140">
        <v>0</v>
      </c>
      <c r="F3191" s="156" t="s">
        <v>4727</v>
      </c>
      <c r="G3191" s="178">
        <f>VLOOKUP('LP Model'!F3191,DATA!$A$5:$C$3656,3,FALSE)</f>
        <v>700</v>
      </c>
      <c r="H3191" s="35">
        <v>1</v>
      </c>
      <c r="V3191" s="2">
        <v>1</v>
      </c>
      <c r="AL3191" s="36"/>
    </row>
    <row r="3192" spans="3:38" x14ac:dyDescent="0.2">
      <c r="C3192" s="291"/>
      <c r="D3192" s="251"/>
      <c r="E3192" s="140">
        <v>0</v>
      </c>
      <c r="F3192" s="156" t="s">
        <v>4729</v>
      </c>
      <c r="G3192" s="178">
        <f>VLOOKUP('LP Model'!F3192,DATA!$A$5:$C$3656,3,FALSE)</f>
        <v>650</v>
      </c>
      <c r="H3192" s="35">
        <v>1</v>
      </c>
      <c r="V3192" s="2">
        <v>1</v>
      </c>
      <c r="AL3192" s="36"/>
    </row>
    <row r="3193" spans="3:38" x14ac:dyDescent="0.2">
      <c r="C3193" s="291"/>
      <c r="D3193" s="251"/>
      <c r="E3193" s="140">
        <v>0</v>
      </c>
      <c r="F3193" s="156" t="s">
        <v>4731</v>
      </c>
      <c r="G3193" s="178">
        <f>VLOOKUP('LP Model'!F3193,DATA!$A$5:$C$3656,3,FALSE)</f>
        <v>750</v>
      </c>
      <c r="H3193" s="35">
        <v>1</v>
      </c>
      <c r="V3193" s="2">
        <v>1</v>
      </c>
      <c r="AL3193" s="36"/>
    </row>
    <row r="3194" spans="3:38" x14ac:dyDescent="0.2">
      <c r="C3194" s="291"/>
      <c r="D3194" s="251"/>
      <c r="E3194" s="140">
        <v>0</v>
      </c>
      <c r="F3194" s="156" t="s">
        <v>4733</v>
      </c>
      <c r="G3194" s="178">
        <f>VLOOKUP('LP Model'!F3194,DATA!$A$5:$C$3656,3,FALSE)</f>
        <v>650</v>
      </c>
      <c r="H3194" s="35">
        <v>1</v>
      </c>
      <c r="V3194" s="2">
        <v>1</v>
      </c>
      <c r="AL3194" s="36"/>
    </row>
    <row r="3195" spans="3:38" x14ac:dyDescent="0.2">
      <c r="C3195" s="291"/>
      <c r="D3195" s="251"/>
      <c r="E3195" s="140">
        <v>0</v>
      </c>
      <c r="F3195" s="156" t="s">
        <v>4735</v>
      </c>
      <c r="G3195" s="178">
        <f>VLOOKUP('LP Model'!F3195,DATA!$A$5:$C$3656,3,FALSE)</f>
        <v>700</v>
      </c>
      <c r="H3195" s="35">
        <v>1</v>
      </c>
      <c r="V3195" s="2">
        <v>1</v>
      </c>
      <c r="AL3195" s="36"/>
    </row>
    <row r="3196" spans="3:38" x14ac:dyDescent="0.2">
      <c r="C3196" s="291"/>
      <c r="D3196" s="251"/>
      <c r="E3196" s="140">
        <v>0</v>
      </c>
      <c r="F3196" s="156" t="s">
        <v>4737</v>
      </c>
      <c r="G3196" s="178">
        <f>VLOOKUP('LP Model'!F3196,DATA!$A$5:$C$3656,3,FALSE)</f>
        <v>800</v>
      </c>
      <c r="H3196" s="35">
        <v>1</v>
      </c>
      <c r="V3196" s="2">
        <v>1</v>
      </c>
      <c r="AL3196" s="36"/>
    </row>
    <row r="3197" spans="3:38" x14ac:dyDescent="0.2">
      <c r="C3197" s="291"/>
      <c r="D3197" s="251"/>
      <c r="E3197" s="140">
        <v>0</v>
      </c>
      <c r="F3197" s="156" t="s">
        <v>4739</v>
      </c>
      <c r="G3197" s="178">
        <f>VLOOKUP('LP Model'!F3197,DATA!$A$5:$C$3656,3,FALSE)</f>
        <v>550</v>
      </c>
      <c r="H3197" s="35">
        <v>1</v>
      </c>
      <c r="V3197" s="2">
        <v>1</v>
      </c>
      <c r="AL3197" s="36"/>
    </row>
    <row r="3198" spans="3:38" x14ac:dyDescent="0.2">
      <c r="C3198" s="291"/>
      <c r="D3198" s="251"/>
      <c r="E3198" s="140">
        <v>0</v>
      </c>
      <c r="F3198" s="156" t="s">
        <v>4741</v>
      </c>
      <c r="G3198" s="178">
        <f>VLOOKUP('LP Model'!F3198,DATA!$A$5:$C$3656,3,FALSE)</f>
        <v>650</v>
      </c>
      <c r="H3198" s="35">
        <v>1</v>
      </c>
      <c r="V3198" s="2">
        <v>1</v>
      </c>
      <c r="AL3198" s="36"/>
    </row>
    <row r="3199" spans="3:38" x14ac:dyDescent="0.2">
      <c r="C3199" s="291"/>
      <c r="D3199" s="251"/>
      <c r="E3199" s="140">
        <v>0</v>
      </c>
      <c r="F3199" s="156" t="s">
        <v>4743</v>
      </c>
      <c r="G3199" s="178">
        <f>VLOOKUP('LP Model'!F3199,DATA!$A$5:$C$3656,3,FALSE)</f>
        <v>500</v>
      </c>
      <c r="H3199" s="35">
        <v>1</v>
      </c>
      <c r="V3199" s="2">
        <v>1</v>
      </c>
      <c r="AL3199" s="36"/>
    </row>
    <row r="3200" spans="3:38" x14ac:dyDescent="0.2">
      <c r="C3200" s="291"/>
      <c r="D3200" s="251"/>
      <c r="E3200" s="140">
        <v>0</v>
      </c>
      <c r="F3200" s="156" t="s">
        <v>4745</v>
      </c>
      <c r="G3200" s="178">
        <f>VLOOKUP('LP Model'!F3200,DATA!$A$5:$C$3656,3,FALSE)</f>
        <v>450</v>
      </c>
      <c r="H3200" s="35">
        <v>1</v>
      </c>
      <c r="V3200" s="2">
        <v>1</v>
      </c>
      <c r="AL3200" s="36"/>
    </row>
    <row r="3201" spans="3:38" x14ac:dyDescent="0.2">
      <c r="C3201" s="291"/>
      <c r="D3201" s="251"/>
      <c r="E3201" s="140">
        <v>0</v>
      </c>
      <c r="F3201" s="156" t="s">
        <v>4747</v>
      </c>
      <c r="G3201" s="178">
        <f>VLOOKUP('LP Model'!F3201,DATA!$A$5:$C$3656,3,FALSE)</f>
        <v>420</v>
      </c>
      <c r="H3201" s="35">
        <v>1</v>
      </c>
      <c r="V3201" s="2">
        <v>1</v>
      </c>
      <c r="AL3201" s="36"/>
    </row>
    <row r="3202" spans="3:38" x14ac:dyDescent="0.2">
      <c r="C3202" s="291"/>
      <c r="D3202" s="251"/>
      <c r="E3202" s="140">
        <v>0</v>
      </c>
      <c r="F3202" s="156" t="s">
        <v>4749</v>
      </c>
      <c r="G3202" s="178">
        <f>VLOOKUP('LP Model'!F3202,DATA!$A$5:$C$3656,3,FALSE)</f>
        <v>470</v>
      </c>
      <c r="H3202" s="35">
        <v>1</v>
      </c>
      <c r="V3202" s="2">
        <v>1</v>
      </c>
      <c r="AL3202" s="36"/>
    </row>
    <row r="3203" spans="3:38" x14ac:dyDescent="0.2">
      <c r="C3203" s="291"/>
      <c r="D3203" s="251"/>
      <c r="E3203" s="140">
        <v>0</v>
      </c>
      <c r="F3203" s="156" t="s">
        <v>4751</v>
      </c>
      <c r="G3203" s="178">
        <f>VLOOKUP('LP Model'!F3203,DATA!$A$5:$C$3656,3,FALSE)</f>
        <v>500</v>
      </c>
      <c r="H3203" s="35">
        <v>1</v>
      </c>
      <c r="V3203" s="2">
        <v>1</v>
      </c>
      <c r="AL3203" s="36"/>
    </row>
    <row r="3204" spans="3:38" x14ac:dyDescent="0.2">
      <c r="C3204" s="291"/>
      <c r="D3204" s="251"/>
      <c r="E3204" s="140">
        <v>0</v>
      </c>
      <c r="F3204" s="156" t="s">
        <v>4753</v>
      </c>
      <c r="G3204" s="178">
        <f>VLOOKUP('LP Model'!F3204,DATA!$A$5:$C$3656,3,FALSE)</f>
        <v>600</v>
      </c>
      <c r="H3204" s="35">
        <v>1</v>
      </c>
      <c r="V3204" s="2">
        <v>1</v>
      </c>
      <c r="AL3204" s="36"/>
    </row>
    <row r="3205" spans="3:38" x14ac:dyDescent="0.2">
      <c r="C3205" s="291"/>
      <c r="D3205" s="251"/>
      <c r="E3205" s="140">
        <v>0</v>
      </c>
      <c r="F3205" s="156" t="s">
        <v>4755</v>
      </c>
      <c r="G3205" s="178">
        <f>VLOOKUP('LP Model'!F3205,DATA!$A$5:$C$3656,3,FALSE)</f>
        <v>700</v>
      </c>
      <c r="H3205" s="35">
        <v>1</v>
      </c>
      <c r="V3205" s="2">
        <v>1</v>
      </c>
      <c r="AL3205" s="36"/>
    </row>
    <row r="3206" spans="3:38" x14ac:dyDescent="0.2">
      <c r="C3206" s="291"/>
      <c r="D3206" s="251"/>
      <c r="E3206" s="140">
        <v>0</v>
      </c>
      <c r="F3206" s="156" t="s">
        <v>4757</v>
      </c>
      <c r="G3206" s="178">
        <f>VLOOKUP('LP Model'!F3206,DATA!$A$5:$C$3656,3,FALSE)</f>
        <v>600</v>
      </c>
      <c r="H3206" s="35">
        <v>1</v>
      </c>
      <c r="V3206" s="2">
        <v>1</v>
      </c>
      <c r="AL3206" s="36"/>
    </row>
    <row r="3207" spans="3:38" x14ac:dyDescent="0.2">
      <c r="C3207" s="291"/>
      <c r="D3207" s="251"/>
      <c r="E3207" s="140">
        <v>0</v>
      </c>
      <c r="F3207" s="156" t="s">
        <v>4759</v>
      </c>
      <c r="G3207" s="178">
        <f>VLOOKUP('LP Model'!F3207,DATA!$A$5:$C$3656,3,FALSE)</f>
        <v>700</v>
      </c>
      <c r="H3207" s="35">
        <v>1</v>
      </c>
      <c r="V3207" s="2">
        <v>1</v>
      </c>
      <c r="AL3207" s="36"/>
    </row>
    <row r="3208" spans="3:38" x14ac:dyDescent="0.2">
      <c r="C3208" s="291"/>
      <c r="D3208" s="251"/>
      <c r="E3208" s="140">
        <v>0</v>
      </c>
      <c r="F3208" s="156" t="s">
        <v>4761</v>
      </c>
      <c r="G3208" s="178">
        <f>VLOOKUP('LP Model'!F3208,DATA!$A$5:$C$3656,3,FALSE)</f>
        <v>650</v>
      </c>
      <c r="H3208" s="35">
        <v>1</v>
      </c>
      <c r="V3208" s="2">
        <v>1</v>
      </c>
      <c r="AL3208" s="36"/>
    </row>
    <row r="3209" spans="3:38" x14ac:dyDescent="0.2">
      <c r="C3209" s="291"/>
      <c r="D3209" s="251"/>
      <c r="E3209" s="140">
        <v>0</v>
      </c>
      <c r="F3209" s="156" t="s">
        <v>4763</v>
      </c>
      <c r="G3209" s="178">
        <f>VLOOKUP('LP Model'!F3209,DATA!$A$5:$C$3656,3,FALSE)</f>
        <v>750</v>
      </c>
      <c r="H3209" s="35">
        <v>1</v>
      </c>
      <c r="V3209" s="2">
        <v>1</v>
      </c>
      <c r="AL3209" s="36"/>
    </row>
    <row r="3210" spans="3:38" x14ac:dyDescent="0.2">
      <c r="C3210" s="291"/>
      <c r="D3210" s="251"/>
      <c r="E3210" s="140">
        <v>0</v>
      </c>
      <c r="F3210" s="156" t="s">
        <v>4765</v>
      </c>
      <c r="G3210" s="178">
        <f>VLOOKUP('LP Model'!F3210,DATA!$A$5:$C$3656,3,FALSE)</f>
        <v>650</v>
      </c>
      <c r="H3210" s="35">
        <v>1</v>
      </c>
      <c r="V3210" s="2">
        <v>1</v>
      </c>
      <c r="AL3210" s="36"/>
    </row>
    <row r="3211" spans="3:38" x14ac:dyDescent="0.2">
      <c r="C3211" s="291"/>
      <c r="D3211" s="251"/>
      <c r="E3211" s="140">
        <v>0</v>
      </c>
      <c r="F3211" s="156" t="s">
        <v>4767</v>
      </c>
      <c r="G3211" s="178">
        <f>VLOOKUP('LP Model'!F3211,DATA!$A$5:$C$3656,3,FALSE)</f>
        <v>700</v>
      </c>
      <c r="H3211" s="35">
        <v>1</v>
      </c>
      <c r="V3211" s="2">
        <v>1</v>
      </c>
      <c r="AL3211" s="36"/>
    </row>
    <row r="3212" spans="3:38" x14ac:dyDescent="0.2">
      <c r="C3212" s="291"/>
      <c r="D3212" s="251"/>
      <c r="E3212" s="140">
        <v>0</v>
      </c>
      <c r="F3212" s="156" t="s">
        <v>4769</v>
      </c>
      <c r="G3212" s="178">
        <f>VLOOKUP('LP Model'!F3212,DATA!$A$5:$C$3656,3,FALSE)</f>
        <v>800</v>
      </c>
      <c r="H3212" s="35">
        <v>1</v>
      </c>
      <c r="V3212" s="2">
        <v>1</v>
      </c>
      <c r="AL3212" s="36"/>
    </row>
    <row r="3213" spans="3:38" x14ac:dyDescent="0.2">
      <c r="C3213" s="291"/>
      <c r="D3213" s="251"/>
      <c r="E3213" s="140">
        <v>0</v>
      </c>
      <c r="F3213" s="156" t="s">
        <v>4771</v>
      </c>
      <c r="G3213" s="178">
        <f>VLOOKUP('LP Model'!F3213,DATA!$A$5:$C$3656,3,FALSE)</f>
        <v>550</v>
      </c>
      <c r="H3213" s="35">
        <v>1</v>
      </c>
      <c r="V3213" s="2">
        <v>1</v>
      </c>
      <c r="AL3213" s="36"/>
    </row>
    <row r="3214" spans="3:38" x14ac:dyDescent="0.2">
      <c r="C3214" s="291"/>
      <c r="D3214" s="251"/>
      <c r="E3214" s="140">
        <v>0</v>
      </c>
      <c r="F3214" s="156" t="s">
        <v>4773</v>
      </c>
      <c r="G3214" s="178">
        <f>VLOOKUP('LP Model'!F3214,DATA!$A$5:$C$3656,3,FALSE)</f>
        <v>650</v>
      </c>
      <c r="H3214" s="35">
        <v>1</v>
      </c>
      <c r="V3214" s="2">
        <v>1</v>
      </c>
      <c r="AL3214" s="36"/>
    </row>
    <row r="3215" spans="3:38" x14ac:dyDescent="0.2">
      <c r="C3215" s="291"/>
      <c r="D3215" s="251"/>
      <c r="E3215" s="140">
        <v>0</v>
      </c>
      <c r="F3215" s="156" t="s">
        <v>4775</v>
      </c>
      <c r="G3215" s="178">
        <f>VLOOKUP('LP Model'!F3215,DATA!$A$5:$C$3656,3,FALSE)</f>
        <v>500</v>
      </c>
      <c r="H3215" s="35">
        <v>1</v>
      </c>
      <c r="V3215" s="2">
        <v>1</v>
      </c>
      <c r="AL3215" s="36"/>
    </row>
    <row r="3216" spans="3:38" x14ac:dyDescent="0.2">
      <c r="C3216" s="291"/>
      <c r="D3216" s="251"/>
      <c r="E3216" s="140">
        <v>0</v>
      </c>
      <c r="F3216" s="156" t="s">
        <v>4777</v>
      </c>
      <c r="G3216" s="178">
        <f>VLOOKUP('LP Model'!F3216,DATA!$A$5:$C$3656,3,FALSE)</f>
        <v>450</v>
      </c>
      <c r="H3216" s="35">
        <v>1</v>
      </c>
      <c r="V3216" s="2">
        <v>1</v>
      </c>
      <c r="AL3216" s="36"/>
    </row>
    <row r="3217" spans="3:38" x14ac:dyDescent="0.2">
      <c r="C3217" s="291"/>
      <c r="D3217" s="251"/>
      <c r="E3217" s="140">
        <v>0</v>
      </c>
      <c r="F3217" s="156" t="s">
        <v>4779</v>
      </c>
      <c r="G3217" s="178">
        <f>VLOOKUP('LP Model'!F3217,DATA!$A$5:$C$3656,3,FALSE)</f>
        <v>420</v>
      </c>
      <c r="H3217" s="35">
        <v>1</v>
      </c>
      <c r="V3217" s="2">
        <v>1</v>
      </c>
      <c r="AL3217" s="36"/>
    </row>
    <row r="3218" spans="3:38" x14ac:dyDescent="0.2">
      <c r="C3218" s="291"/>
      <c r="D3218" s="251"/>
      <c r="E3218" s="140">
        <v>0</v>
      </c>
      <c r="F3218" s="156" t="s">
        <v>4781</v>
      </c>
      <c r="G3218" s="178">
        <f>VLOOKUP('LP Model'!F3218,DATA!$A$5:$C$3656,3,FALSE)</f>
        <v>470</v>
      </c>
      <c r="H3218" s="35">
        <v>1</v>
      </c>
      <c r="V3218" s="2">
        <v>1</v>
      </c>
      <c r="AL3218" s="36"/>
    </row>
    <row r="3219" spans="3:38" x14ac:dyDescent="0.2">
      <c r="C3219" s="291"/>
      <c r="D3219" s="251"/>
      <c r="E3219" s="140">
        <v>0</v>
      </c>
      <c r="F3219" s="156" t="s">
        <v>4783</v>
      </c>
      <c r="G3219" s="178">
        <f>VLOOKUP('LP Model'!F3219,DATA!$A$5:$C$3656,3,FALSE)</f>
        <v>500</v>
      </c>
      <c r="H3219" s="35">
        <v>1</v>
      </c>
      <c r="V3219" s="2">
        <v>1</v>
      </c>
      <c r="AL3219" s="36"/>
    </row>
    <row r="3220" spans="3:38" x14ac:dyDescent="0.2">
      <c r="C3220" s="291"/>
      <c r="D3220" s="251"/>
      <c r="E3220" s="140">
        <v>0</v>
      </c>
      <c r="F3220" s="156" t="s">
        <v>5255</v>
      </c>
      <c r="G3220" s="178">
        <f>VLOOKUP('LP Model'!F3220,DATA!$A$5:$C$3656,3,FALSE)</f>
        <v>90</v>
      </c>
      <c r="H3220" s="35">
        <v>1</v>
      </c>
      <c r="V3220" s="2">
        <v>1</v>
      </c>
      <c r="AL3220" s="36"/>
    </row>
    <row r="3221" spans="3:38" x14ac:dyDescent="0.2">
      <c r="C3221" s="291"/>
      <c r="D3221" s="251"/>
      <c r="E3221" s="140">
        <v>0</v>
      </c>
      <c r="F3221" s="156" t="s">
        <v>5257</v>
      </c>
      <c r="G3221" s="178">
        <f>VLOOKUP('LP Model'!F3221,DATA!$A$5:$C$3656,3,FALSE)</f>
        <v>70</v>
      </c>
      <c r="H3221" s="35">
        <v>1</v>
      </c>
      <c r="V3221" s="2">
        <v>1</v>
      </c>
      <c r="AL3221" s="36"/>
    </row>
    <row r="3222" spans="3:38" x14ac:dyDescent="0.2">
      <c r="C3222" s="291"/>
      <c r="D3222" s="251"/>
      <c r="E3222" s="140">
        <v>0</v>
      </c>
      <c r="F3222" s="156" t="s">
        <v>5259</v>
      </c>
      <c r="G3222" s="178">
        <f>VLOOKUP('LP Model'!F3222,DATA!$A$5:$C$3656,3,FALSE)</f>
        <v>70</v>
      </c>
      <c r="H3222" s="35">
        <v>1</v>
      </c>
      <c r="V3222" s="2">
        <v>1</v>
      </c>
      <c r="AL3222" s="36"/>
    </row>
    <row r="3223" spans="3:38" x14ac:dyDescent="0.2">
      <c r="C3223" s="291"/>
      <c r="D3223" s="251"/>
      <c r="E3223" s="140">
        <v>0</v>
      </c>
      <c r="F3223" s="156" t="s">
        <v>6801</v>
      </c>
      <c r="G3223" s="178">
        <f>VLOOKUP('LP Model'!F3223,DATA!$A$5:$C$3656,3,FALSE)</f>
        <v>1160</v>
      </c>
      <c r="H3223" s="35">
        <v>1</v>
      </c>
      <c r="V3223" s="2">
        <v>1</v>
      </c>
      <c r="AL3223" s="36"/>
    </row>
    <row r="3224" spans="3:38" x14ac:dyDescent="0.2">
      <c r="C3224" s="291"/>
      <c r="D3224" s="251"/>
      <c r="E3224" s="140">
        <v>0</v>
      </c>
      <c r="F3224" s="156" t="s">
        <v>6803</v>
      </c>
      <c r="G3224" s="178">
        <f>VLOOKUP('LP Model'!F3224,DATA!$A$5:$C$3656,3,FALSE)</f>
        <v>410</v>
      </c>
      <c r="H3224" s="35">
        <v>1</v>
      </c>
      <c r="V3224" s="2">
        <v>1</v>
      </c>
      <c r="AL3224" s="36"/>
    </row>
    <row r="3225" spans="3:38" x14ac:dyDescent="0.2">
      <c r="C3225" s="291"/>
      <c r="D3225" s="251"/>
      <c r="E3225" s="140">
        <v>0</v>
      </c>
      <c r="F3225" s="156" t="s">
        <v>6805</v>
      </c>
      <c r="G3225" s="178">
        <f>VLOOKUP('LP Model'!F3225,DATA!$A$5:$C$3656,3,FALSE)</f>
        <v>1160</v>
      </c>
      <c r="H3225" s="35">
        <v>1</v>
      </c>
      <c r="V3225" s="2">
        <v>1</v>
      </c>
      <c r="AL3225" s="36"/>
    </row>
    <row r="3226" spans="3:38" x14ac:dyDescent="0.2">
      <c r="C3226" s="291"/>
      <c r="D3226" s="251"/>
      <c r="E3226" s="140">
        <v>0</v>
      </c>
      <c r="F3226" s="156" t="s">
        <v>6831</v>
      </c>
      <c r="G3226" s="178">
        <f>VLOOKUP('LP Model'!F3226,DATA!$A$5:$C$3656,3,FALSE)</f>
        <v>310</v>
      </c>
      <c r="H3226" s="35">
        <v>1</v>
      </c>
      <c r="V3226" s="2">
        <v>1</v>
      </c>
      <c r="AL3226" s="36"/>
    </row>
    <row r="3227" spans="3:38" x14ac:dyDescent="0.2">
      <c r="C3227" s="291"/>
      <c r="D3227" s="251"/>
      <c r="E3227" s="140">
        <v>0</v>
      </c>
      <c r="F3227" s="156" t="s">
        <v>6833</v>
      </c>
      <c r="G3227" s="178">
        <f>VLOOKUP('LP Model'!F3227,DATA!$A$5:$C$3656,3,FALSE)</f>
        <v>330</v>
      </c>
      <c r="H3227" s="35">
        <v>1</v>
      </c>
      <c r="V3227" s="2">
        <v>1</v>
      </c>
      <c r="AL3227" s="36"/>
    </row>
    <row r="3228" spans="3:38" x14ac:dyDescent="0.2">
      <c r="C3228" s="291"/>
      <c r="D3228" s="251"/>
      <c r="E3228" s="140">
        <v>0</v>
      </c>
      <c r="F3228" s="156" t="s">
        <v>6835</v>
      </c>
      <c r="G3228" s="178">
        <f>VLOOKUP('LP Model'!F3228,DATA!$A$5:$C$3656,3,FALSE)</f>
        <v>330</v>
      </c>
      <c r="H3228" s="35">
        <v>1</v>
      </c>
      <c r="V3228" s="2">
        <v>1</v>
      </c>
      <c r="AL3228" s="36"/>
    </row>
    <row r="3229" spans="3:38" x14ac:dyDescent="0.2">
      <c r="C3229" s="291"/>
      <c r="D3229" s="251"/>
      <c r="E3229" s="140">
        <v>0</v>
      </c>
      <c r="F3229" s="156" t="s">
        <v>6837</v>
      </c>
      <c r="G3229" s="178">
        <f>VLOOKUP('LP Model'!F3229,DATA!$A$5:$C$3656,3,FALSE)</f>
        <v>270</v>
      </c>
      <c r="H3229" s="35">
        <v>1</v>
      </c>
      <c r="V3229" s="2">
        <v>1</v>
      </c>
      <c r="AL3229" s="36"/>
    </row>
    <row r="3230" spans="3:38" x14ac:dyDescent="0.2">
      <c r="C3230" s="291"/>
      <c r="D3230" s="251"/>
      <c r="E3230" s="140">
        <v>0</v>
      </c>
      <c r="F3230" s="173" t="s">
        <v>5609</v>
      </c>
      <c r="G3230" s="178">
        <f>VLOOKUP('LP Model'!F3230,DATA!$A$5:$C$3656,3,FALSE)</f>
        <v>650</v>
      </c>
      <c r="H3230" s="35">
        <v>1</v>
      </c>
      <c r="V3230" s="2">
        <v>1</v>
      </c>
      <c r="AL3230" s="36"/>
    </row>
    <row r="3231" spans="3:38" x14ac:dyDescent="0.2">
      <c r="C3231" s="291"/>
      <c r="D3231" s="251"/>
      <c r="E3231" s="140">
        <v>0</v>
      </c>
      <c r="F3231" s="173" t="s">
        <v>5611</v>
      </c>
      <c r="G3231" s="178">
        <f>VLOOKUP('LP Model'!F3231,DATA!$A$5:$C$3656,3,FALSE)</f>
        <v>550</v>
      </c>
      <c r="H3231" s="35">
        <v>1</v>
      </c>
      <c r="V3231" s="2">
        <v>1</v>
      </c>
      <c r="AL3231" s="36"/>
    </row>
    <row r="3232" spans="3:38" x14ac:dyDescent="0.2">
      <c r="C3232" s="291"/>
      <c r="D3232" s="251"/>
      <c r="E3232" s="140">
        <v>0</v>
      </c>
      <c r="F3232" s="173" t="s">
        <v>5656</v>
      </c>
      <c r="G3232" s="178">
        <f>VLOOKUP('LP Model'!F3232,DATA!$A$5:$C$3656,3,FALSE)</f>
        <v>600</v>
      </c>
      <c r="H3232" s="35">
        <v>1</v>
      </c>
      <c r="V3232" s="2">
        <v>1</v>
      </c>
      <c r="AL3232" s="36"/>
    </row>
    <row r="3233" spans="3:38" x14ac:dyDescent="0.2">
      <c r="C3233" s="291"/>
      <c r="D3233" s="251"/>
      <c r="E3233" s="140">
        <v>0</v>
      </c>
      <c r="F3233" s="173" t="s">
        <v>5658</v>
      </c>
      <c r="G3233" s="178">
        <f>VLOOKUP('LP Model'!F3233,DATA!$A$5:$C$3656,3,FALSE)</f>
        <v>500</v>
      </c>
      <c r="H3233" s="35">
        <v>1</v>
      </c>
      <c r="V3233" s="2">
        <v>1</v>
      </c>
      <c r="AL3233" s="36"/>
    </row>
    <row r="3234" spans="3:38" x14ac:dyDescent="0.2">
      <c r="C3234" s="291"/>
      <c r="D3234" s="251"/>
      <c r="E3234" s="140">
        <v>0</v>
      </c>
      <c r="F3234" s="173" t="s">
        <v>5704</v>
      </c>
      <c r="G3234" s="178">
        <f>VLOOKUP('LP Model'!F3234,DATA!$A$5:$C$3656,3,FALSE)</f>
        <v>570</v>
      </c>
      <c r="H3234" s="35">
        <v>1</v>
      </c>
      <c r="V3234" s="2">
        <v>1</v>
      </c>
      <c r="AL3234" s="36"/>
    </row>
    <row r="3235" spans="3:38" x14ac:dyDescent="0.2">
      <c r="C3235" s="291"/>
      <c r="D3235" s="251"/>
      <c r="E3235" s="140">
        <v>0</v>
      </c>
      <c r="F3235" s="173" t="s">
        <v>5706</v>
      </c>
      <c r="G3235" s="178">
        <f>VLOOKUP('LP Model'!F3235,DATA!$A$5:$C$3656,3,FALSE)</f>
        <v>470</v>
      </c>
      <c r="H3235" s="35">
        <v>1</v>
      </c>
      <c r="V3235" s="2">
        <v>1</v>
      </c>
      <c r="AL3235" s="36"/>
    </row>
    <row r="3236" spans="3:38" x14ac:dyDescent="0.2">
      <c r="C3236" s="291"/>
      <c r="D3236" s="251"/>
      <c r="E3236" s="140">
        <v>0</v>
      </c>
      <c r="F3236" s="173" t="s">
        <v>5751</v>
      </c>
      <c r="G3236" s="178">
        <f>VLOOKUP('LP Model'!F3236,DATA!$A$5:$C$3656,3,FALSE)</f>
        <v>690</v>
      </c>
      <c r="H3236" s="35">
        <v>1</v>
      </c>
      <c r="V3236" s="2">
        <v>1</v>
      </c>
      <c r="AL3236" s="36"/>
    </row>
    <row r="3237" spans="3:38" ht="17" thickBot="1" x14ac:dyDescent="0.25">
      <c r="C3237" s="291"/>
      <c r="D3237" s="252"/>
      <c r="E3237" s="140">
        <v>0</v>
      </c>
      <c r="F3237" s="173" t="s">
        <v>5753</v>
      </c>
      <c r="G3237" s="178">
        <f>VLOOKUP('LP Model'!F3237,DATA!$A$5:$C$3656,3,FALSE)</f>
        <v>590</v>
      </c>
      <c r="H3237" s="35">
        <v>1</v>
      </c>
      <c r="V3237" s="2">
        <v>1</v>
      </c>
      <c r="AL3237" s="36"/>
    </row>
    <row r="3238" spans="3:38" x14ac:dyDescent="0.2">
      <c r="C3238" s="291"/>
      <c r="D3238" s="250" t="s">
        <v>7288</v>
      </c>
      <c r="E3238" s="140">
        <v>0</v>
      </c>
      <c r="F3238" s="156" t="s">
        <v>4785</v>
      </c>
      <c r="G3238" s="178">
        <f>VLOOKUP('LP Model'!F3238,DATA!$A$5:$C$3656,3,FALSE)</f>
        <v>610</v>
      </c>
      <c r="H3238" s="35">
        <v>1</v>
      </c>
      <c r="W3238" s="2">
        <v>1</v>
      </c>
      <c r="AL3238" s="36"/>
    </row>
    <row r="3239" spans="3:38" x14ac:dyDescent="0.2">
      <c r="C3239" s="291"/>
      <c r="D3239" s="251"/>
      <c r="E3239" s="140">
        <v>0</v>
      </c>
      <c r="F3239" s="156" t="s">
        <v>4787</v>
      </c>
      <c r="G3239" s="178">
        <f>VLOOKUP('LP Model'!F3239,DATA!$A$5:$C$3656,3,FALSE)</f>
        <v>710</v>
      </c>
      <c r="H3239" s="35">
        <v>1</v>
      </c>
      <c r="W3239" s="2">
        <v>1</v>
      </c>
      <c r="AL3239" s="36"/>
    </row>
    <row r="3240" spans="3:38" x14ac:dyDescent="0.2">
      <c r="C3240" s="291"/>
      <c r="D3240" s="251"/>
      <c r="E3240" s="140">
        <v>0</v>
      </c>
      <c r="F3240" s="156" t="s">
        <v>4789</v>
      </c>
      <c r="G3240" s="178">
        <f>VLOOKUP('LP Model'!F3240,DATA!$A$5:$C$3656,3,FALSE)</f>
        <v>610</v>
      </c>
      <c r="H3240" s="35">
        <v>1</v>
      </c>
      <c r="W3240" s="2">
        <v>1</v>
      </c>
      <c r="AL3240" s="36"/>
    </row>
    <row r="3241" spans="3:38" x14ac:dyDescent="0.2">
      <c r="C3241" s="291"/>
      <c r="D3241" s="251"/>
      <c r="E3241" s="140">
        <v>0</v>
      </c>
      <c r="F3241" s="156" t="s">
        <v>4791</v>
      </c>
      <c r="G3241" s="178">
        <f>VLOOKUP('LP Model'!F3241,DATA!$A$5:$C$3656,3,FALSE)</f>
        <v>710</v>
      </c>
      <c r="H3241" s="35">
        <v>1</v>
      </c>
      <c r="W3241" s="2">
        <v>1</v>
      </c>
      <c r="AL3241" s="36"/>
    </row>
    <row r="3242" spans="3:38" x14ac:dyDescent="0.2">
      <c r="C3242" s="291"/>
      <c r="D3242" s="251"/>
      <c r="E3242" s="140">
        <v>0</v>
      </c>
      <c r="F3242" s="156" t="s">
        <v>4793</v>
      </c>
      <c r="G3242" s="178">
        <f>VLOOKUP('LP Model'!F3242,DATA!$A$5:$C$3656,3,FALSE)</f>
        <v>660</v>
      </c>
      <c r="H3242" s="35">
        <v>1</v>
      </c>
      <c r="W3242" s="2">
        <v>1</v>
      </c>
      <c r="AL3242" s="36"/>
    </row>
    <row r="3243" spans="3:38" x14ac:dyDescent="0.2">
      <c r="C3243" s="291"/>
      <c r="D3243" s="251"/>
      <c r="E3243" s="140">
        <v>0</v>
      </c>
      <c r="F3243" s="156" t="s">
        <v>4795</v>
      </c>
      <c r="G3243" s="178">
        <f>VLOOKUP('LP Model'!F3243,DATA!$A$5:$C$3656,3,FALSE)</f>
        <v>760</v>
      </c>
      <c r="H3243" s="35">
        <v>1</v>
      </c>
      <c r="W3243" s="2">
        <v>1</v>
      </c>
      <c r="AL3243" s="36"/>
    </row>
    <row r="3244" spans="3:38" x14ac:dyDescent="0.2">
      <c r="C3244" s="291"/>
      <c r="D3244" s="251"/>
      <c r="E3244" s="140">
        <v>0</v>
      </c>
      <c r="F3244" s="156" t="s">
        <v>4797</v>
      </c>
      <c r="G3244" s="178">
        <f>VLOOKUP('LP Model'!F3244,DATA!$A$5:$C$3656,3,FALSE)</f>
        <v>660</v>
      </c>
      <c r="H3244" s="35">
        <v>1</v>
      </c>
      <c r="W3244" s="2">
        <v>1</v>
      </c>
      <c r="AL3244" s="36"/>
    </row>
    <row r="3245" spans="3:38" x14ac:dyDescent="0.2">
      <c r="C3245" s="291"/>
      <c r="D3245" s="251"/>
      <c r="E3245" s="140">
        <v>0</v>
      </c>
      <c r="F3245" s="156" t="s">
        <v>4799</v>
      </c>
      <c r="G3245" s="178">
        <f>VLOOKUP('LP Model'!F3245,DATA!$A$5:$C$3656,3,FALSE)</f>
        <v>710</v>
      </c>
      <c r="H3245" s="35">
        <v>1</v>
      </c>
      <c r="W3245" s="2">
        <v>1</v>
      </c>
      <c r="AL3245" s="36"/>
    </row>
    <row r="3246" spans="3:38" x14ac:dyDescent="0.2">
      <c r="C3246" s="291"/>
      <c r="D3246" s="251"/>
      <c r="E3246" s="140">
        <v>0</v>
      </c>
      <c r="F3246" s="156" t="s">
        <v>4801</v>
      </c>
      <c r="G3246" s="178">
        <f>VLOOKUP('LP Model'!F3246,DATA!$A$5:$C$3656,3,FALSE)</f>
        <v>810</v>
      </c>
      <c r="H3246" s="35">
        <v>1</v>
      </c>
      <c r="W3246" s="2">
        <v>1</v>
      </c>
      <c r="AL3246" s="36"/>
    </row>
    <row r="3247" spans="3:38" x14ac:dyDescent="0.2">
      <c r="C3247" s="291"/>
      <c r="D3247" s="251"/>
      <c r="E3247" s="140">
        <v>0</v>
      </c>
      <c r="F3247" s="156" t="s">
        <v>4803</v>
      </c>
      <c r="G3247" s="178">
        <f>VLOOKUP('LP Model'!F3247,DATA!$A$5:$C$3656,3,FALSE)</f>
        <v>560</v>
      </c>
      <c r="H3247" s="35">
        <v>1</v>
      </c>
      <c r="W3247" s="2">
        <v>1</v>
      </c>
      <c r="AL3247" s="36"/>
    </row>
    <row r="3248" spans="3:38" x14ac:dyDescent="0.2">
      <c r="C3248" s="291"/>
      <c r="D3248" s="251"/>
      <c r="E3248" s="140">
        <v>0</v>
      </c>
      <c r="F3248" s="156" t="s">
        <v>4805</v>
      </c>
      <c r="G3248" s="178">
        <f>VLOOKUP('LP Model'!F3248,DATA!$A$5:$C$3656,3,FALSE)</f>
        <v>660</v>
      </c>
      <c r="H3248" s="35">
        <v>1</v>
      </c>
      <c r="W3248" s="2">
        <v>1</v>
      </c>
      <c r="AL3248" s="36"/>
    </row>
    <row r="3249" spans="3:38" x14ac:dyDescent="0.2">
      <c r="C3249" s="291"/>
      <c r="D3249" s="251"/>
      <c r="E3249" s="140">
        <v>0</v>
      </c>
      <c r="F3249" s="156" t="s">
        <v>4807</v>
      </c>
      <c r="G3249" s="178">
        <f>VLOOKUP('LP Model'!F3249,DATA!$A$5:$C$3656,3,FALSE)</f>
        <v>510</v>
      </c>
      <c r="H3249" s="35">
        <v>1</v>
      </c>
      <c r="W3249" s="2">
        <v>1</v>
      </c>
      <c r="AL3249" s="36"/>
    </row>
    <row r="3250" spans="3:38" x14ac:dyDescent="0.2">
      <c r="C3250" s="291"/>
      <c r="D3250" s="251"/>
      <c r="E3250" s="140">
        <v>0</v>
      </c>
      <c r="F3250" s="156" t="s">
        <v>4809</v>
      </c>
      <c r="G3250" s="178">
        <f>VLOOKUP('LP Model'!F3250,DATA!$A$5:$C$3656,3,FALSE)</f>
        <v>460</v>
      </c>
      <c r="H3250" s="35">
        <v>1</v>
      </c>
      <c r="W3250" s="2">
        <v>1</v>
      </c>
      <c r="AL3250" s="36"/>
    </row>
    <row r="3251" spans="3:38" x14ac:dyDescent="0.2">
      <c r="C3251" s="291"/>
      <c r="D3251" s="251"/>
      <c r="E3251" s="140">
        <v>0</v>
      </c>
      <c r="F3251" s="156" t="s">
        <v>4811</v>
      </c>
      <c r="G3251" s="178">
        <f>VLOOKUP('LP Model'!F3251,DATA!$A$5:$C$3656,3,FALSE)</f>
        <v>430</v>
      </c>
      <c r="H3251" s="35">
        <v>1</v>
      </c>
      <c r="W3251" s="2">
        <v>1</v>
      </c>
      <c r="AL3251" s="36"/>
    </row>
    <row r="3252" spans="3:38" x14ac:dyDescent="0.2">
      <c r="C3252" s="291"/>
      <c r="D3252" s="251"/>
      <c r="E3252" s="140">
        <v>0</v>
      </c>
      <c r="F3252" s="156" t="s">
        <v>4813</v>
      </c>
      <c r="G3252" s="178">
        <f>VLOOKUP('LP Model'!F3252,DATA!$A$5:$C$3656,3,FALSE)</f>
        <v>480</v>
      </c>
      <c r="H3252" s="35">
        <v>1</v>
      </c>
      <c r="W3252" s="2">
        <v>1</v>
      </c>
      <c r="AL3252" s="36"/>
    </row>
    <row r="3253" spans="3:38" x14ac:dyDescent="0.2">
      <c r="C3253" s="291"/>
      <c r="D3253" s="251"/>
      <c r="E3253" s="140">
        <v>0</v>
      </c>
      <c r="F3253" s="156" t="s">
        <v>4815</v>
      </c>
      <c r="G3253" s="178">
        <f>VLOOKUP('LP Model'!F3253,DATA!$A$5:$C$3656,3,FALSE)</f>
        <v>510</v>
      </c>
      <c r="H3253" s="35">
        <v>1</v>
      </c>
      <c r="W3253" s="2">
        <v>1</v>
      </c>
      <c r="AL3253" s="36"/>
    </row>
    <row r="3254" spans="3:38" x14ac:dyDescent="0.2">
      <c r="C3254" s="291"/>
      <c r="D3254" s="251"/>
      <c r="E3254" s="140">
        <v>0</v>
      </c>
      <c r="F3254" s="156" t="s">
        <v>4817</v>
      </c>
      <c r="G3254" s="178">
        <f>VLOOKUP('LP Model'!F3254,DATA!$A$5:$C$3656,3,FALSE)</f>
        <v>700</v>
      </c>
      <c r="H3254" s="35">
        <v>1</v>
      </c>
      <c r="W3254" s="2">
        <v>1</v>
      </c>
      <c r="AL3254" s="36"/>
    </row>
    <row r="3255" spans="3:38" x14ac:dyDescent="0.2">
      <c r="C3255" s="291"/>
      <c r="D3255" s="251"/>
      <c r="E3255" s="140">
        <v>0</v>
      </c>
      <c r="F3255" s="156" t="s">
        <v>4819</v>
      </c>
      <c r="G3255" s="178">
        <f>VLOOKUP('LP Model'!F3255,DATA!$A$5:$C$3656,3,FALSE)</f>
        <v>800</v>
      </c>
      <c r="H3255" s="35">
        <v>1</v>
      </c>
      <c r="W3255" s="2">
        <v>1</v>
      </c>
      <c r="AL3255" s="36"/>
    </row>
    <row r="3256" spans="3:38" x14ac:dyDescent="0.2">
      <c r="C3256" s="291"/>
      <c r="D3256" s="251"/>
      <c r="E3256" s="140">
        <v>0</v>
      </c>
      <c r="F3256" s="156" t="s">
        <v>4821</v>
      </c>
      <c r="G3256" s="178">
        <f>VLOOKUP('LP Model'!F3256,DATA!$A$5:$C$3656,3,FALSE)</f>
        <v>700</v>
      </c>
      <c r="H3256" s="35">
        <v>1</v>
      </c>
      <c r="W3256" s="2">
        <v>1</v>
      </c>
      <c r="AL3256" s="36"/>
    </row>
    <row r="3257" spans="3:38" x14ac:dyDescent="0.2">
      <c r="C3257" s="291"/>
      <c r="D3257" s="251"/>
      <c r="E3257" s="140">
        <v>0</v>
      </c>
      <c r="F3257" s="156" t="s">
        <v>4823</v>
      </c>
      <c r="G3257" s="178">
        <f>VLOOKUP('LP Model'!F3257,DATA!$A$5:$C$3656,3,FALSE)</f>
        <v>800</v>
      </c>
      <c r="H3257" s="35">
        <v>1</v>
      </c>
      <c r="W3257" s="2">
        <v>1</v>
      </c>
      <c r="AL3257" s="36"/>
    </row>
    <row r="3258" spans="3:38" x14ac:dyDescent="0.2">
      <c r="C3258" s="291"/>
      <c r="D3258" s="251"/>
      <c r="E3258" s="140">
        <v>0</v>
      </c>
      <c r="F3258" s="156" t="s">
        <v>4825</v>
      </c>
      <c r="G3258" s="178">
        <f>VLOOKUP('LP Model'!F3258,DATA!$A$5:$C$3656,3,FALSE)</f>
        <v>750</v>
      </c>
      <c r="H3258" s="35">
        <v>1</v>
      </c>
      <c r="W3258" s="2">
        <v>1</v>
      </c>
      <c r="AL3258" s="36"/>
    </row>
    <row r="3259" spans="3:38" x14ac:dyDescent="0.2">
      <c r="C3259" s="291"/>
      <c r="D3259" s="251"/>
      <c r="E3259" s="140">
        <v>0</v>
      </c>
      <c r="F3259" s="156" t="s">
        <v>4827</v>
      </c>
      <c r="G3259" s="178">
        <f>VLOOKUP('LP Model'!F3259,DATA!$A$5:$C$3656,3,FALSE)</f>
        <v>850</v>
      </c>
      <c r="H3259" s="35">
        <v>1</v>
      </c>
      <c r="W3259" s="2">
        <v>1</v>
      </c>
      <c r="AL3259" s="36"/>
    </row>
    <row r="3260" spans="3:38" x14ac:dyDescent="0.2">
      <c r="C3260" s="291"/>
      <c r="D3260" s="251"/>
      <c r="E3260" s="140">
        <v>0</v>
      </c>
      <c r="F3260" s="156" t="s">
        <v>4829</v>
      </c>
      <c r="G3260" s="178">
        <f>VLOOKUP('LP Model'!F3260,DATA!$A$5:$C$3656,3,FALSE)</f>
        <v>750</v>
      </c>
      <c r="H3260" s="35">
        <v>1</v>
      </c>
      <c r="W3260" s="2">
        <v>1</v>
      </c>
      <c r="AL3260" s="36"/>
    </row>
    <row r="3261" spans="3:38" x14ac:dyDescent="0.2">
      <c r="C3261" s="291"/>
      <c r="D3261" s="251"/>
      <c r="E3261" s="140">
        <v>0</v>
      </c>
      <c r="F3261" s="156" t="s">
        <v>4831</v>
      </c>
      <c r="G3261" s="178">
        <f>VLOOKUP('LP Model'!F3261,DATA!$A$5:$C$3656,3,FALSE)</f>
        <v>800</v>
      </c>
      <c r="H3261" s="35">
        <v>1</v>
      </c>
      <c r="W3261" s="2">
        <v>1</v>
      </c>
      <c r="AL3261" s="36"/>
    </row>
    <row r="3262" spans="3:38" x14ac:dyDescent="0.2">
      <c r="C3262" s="291"/>
      <c r="D3262" s="251"/>
      <c r="E3262" s="140">
        <v>0</v>
      </c>
      <c r="F3262" s="156" t="s">
        <v>4833</v>
      </c>
      <c r="G3262" s="178">
        <f>VLOOKUP('LP Model'!F3262,DATA!$A$5:$C$3656,3,FALSE)</f>
        <v>900</v>
      </c>
      <c r="H3262" s="35">
        <v>1</v>
      </c>
      <c r="W3262" s="2">
        <v>1</v>
      </c>
      <c r="AL3262" s="36"/>
    </row>
    <row r="3263" spans="3:38" x14ac:dyDescent="0.2">
      <c r="C3263" s="291"/>
      <c r="D3263" s="251"/>
      <c r="E3263" s="140">
        <v>0</v>
      </c>
      <c r="F3263" s="156" t="s">
        <v>4835</v>
      </c>
      <c r="G3263" s="178">
        <f>VLOOKUP('LP Model'!F3263,DATA!$A$5:$C$3656,3,FALSE)</f>
        <v>650</v>
      </c>
      <c r="H3263" s="35">
        <v>1</v>
      </c>
      <c r="W3263" s="2">
        <v>1</v>
      </c>
      <c r="AL3263" s="36"/>
    </row>
    <row r="3264" spans="3:38" x14ac:dyDescent="0.2">
      <c r="C3264" s="291"/>
      <c r="D3264" s="251"/>
      <c r="E3264" s="140">
        <v>0</v>
      </c>
      <c r="F3264" s="156" t="s">
        <v>4837</v>
      </c>
      <c r="G3264" s="178">
        <f>VLOOKUP('LP Model'!F3264,DATA!$A$5:$C$3656,3,FALSE)</f>
        <v>750</v>
      </c>
      <c r="H3264" s="35">
        <v>1</v>
      </c>
      <c r="W3264" s="2">
        <v>1</v>
      </c>
      <c r="AL3264" s="36"/>
    </row>
    <row r="3265" spans="3:38" x14ac:dyDescent="0.2">
      <c r="C3265" s="291"/>
      <c r="D3265" s="251"/>
      <c r="E3265" s="140">
        <v>0</v>
      </c>
      <c r="F3265" s="156" t="s">
        <v>4839</v>
      </c>
      <c r="G3265" s="178">
        <f>VLOOKUP('LP Model'!F3265,DATA!$A$5:$C$3656,3,FALSE)</f>
        <v>600</v>
      </c>
      <c r="H3265" s="35">
        <v>1</v>
      </c>
      <c r="W3265" s="2">
        <v>1</v>
      </c>
      <c r="AL3265" s="36"/>
    </row>
    <row r="3266" spans="3:38" x14ac:dyDescent="0.2">
      <c r="C3266" s="291"/>
      <c r="D3266" s="251"/>
      <c r="E3266" s="140">
        <v>0</v>
      </c>
      <c r="F3266" s="156" t="s">
        <v>4841</v>
      </c>
      <c r="G3266" s="178">
        <f>VLOOKUP('LP Model'!F3266,DATA!$A$5:$C$3656,3,FALSE)</f>
        <v>550</v>
      </c>
      <c r="H3266" s="35">
        <v>1</v>
      </c>
      <c r="W3266" s="2">
        <v>1</v>
      </c>
      <c r="AL3266" s="36"/>
    </row>
    <row r="3267" spans="3:38" x14ac:dyDescent="0.2">
      <c r="C3267" s="291"/>
      <c r="D3267" s="251"/>
      <c r="E3267" s="140">
        <v>0</v>
      </c>
      <c r="F3267" s="156" t="s">
        <v>4843</v>
      </c>
      <c r="G3267" s="178">
        <f>VLOOKUP('LP Model'!F3267,DATA!$A$5:$C$3656,3,FALSE)</f>
        <v>520</v>
      </c>
      <c r="H3267" s="35">
        <v>1</v>
      </c>
      <c r="W3267" s="2">
        <v>1</v>
      </c>
      <c r="AL3267" s="36"/>
    </row>
    <row r="3268" spans="3:38" x14ac:dyDescent="0.2">
      <c r="C3268" s="291"/>
      <c r="D3268" s="251"/>
      <c r="E3268" s="140">
        <v>0</v>
      </c>
      <c r="F3268" s="156" t="s">
        <v>4845</v>
      </c>
      <c r="G3268" s="178">
        <f>VLOOKUP('LP Model'!F3268,DATA!$A$5:$C$3656,3,FALSE)</f>
        <v>570</v>
      </c>
      <c r="H3268" s="35">
        <v>1</v>
      </c>
      <c r="W3268" s="2">
        <v>1</v>
      </c>
      <c r="AL3268" s="36"/>
    </row>
    <row r="3269" spans="3:38" x14ac:dyDescent="0.2">
      <c r="C3269" s="291"/>
      <c r="D3269" s="251"/>
      <c r="E3269" s="140">
        <v>0</v>
      </c>
      <c r="F3269" s="156" t="s">
        <v>4847</v>
      </c>
      <c r="G3269" s="178">
        <f>VLOOKUP('LP Model'!F3269,DATA!$A$5:$C$3656,3,FALSE)</f>
        <v>600</v>
      </c>
      <c r="H3269" s="35">
        <v>1</v>
      </c>
      <c r="W3269" s="2">
        <v>1</v>
      </c>
      <c r="AL3269" s="36"/>
    </row>
    <row r="3270" spans="3:38" x14ac:dyDescent="0.2">
      <c r="C3270" s="291"/>
      <c r="D3270" s="251"/>
      <c r="E3270" s="140">
        <v>0</v>
      </c>
      <c r="F3270" s="156" t="s">
        <v>4849</v>
      </c>
      <c r="G3270" s="178">
        <f>VLOOKUP('LP Model'!F3270,DATA!$A$5:$C$3656,3,FALSE)</f>
        <v>550</v>
      </c>
      <c r="H3270" s="35">
        <v>1</v>
      </c>
      <c r="W3270" s="2">
        <v>1</v>
      </c>
      <c r="AL3270" s="36"/>
    </row>
    <row r="3271" spans="3:38" x14ac:dyDescent="0.2">
      <c r="C3271" s="291"/>
      <c r="D3271" s="251"/>
      <c r="E3271" s="140">
        <v>0</v>
      </c>
      <c r="F3271" s="156" t="s">
        <v>4851</v>
      </c>
      <c r="G3271" s="178">
        <f>VLOOKUP('LP Model'!F3271,DATA!$A$5:$C$3656,3,FALSE)</f>
        <v>650</v>
      </c>
      <c r="H3271" s="35">
        <v>1</v>
      </c>
      <c r="W3271" s="2">
        <v>1</v>
      </c>
      <c r="AL3271" s="36"/>
    </row>
    <row r="3272" spans="3:38" x14ac:dyDescent="0.2">
      <c r="C3272" s="291"/>
      <c r="D3272" s="251"/>
      <c r="E3272" s="140">
        <v>0</v>
      </c>
      <c r="F3272" s="156" t="s">
        <v>4853</v>
      </c>
      <c r="G3272" s="178">
        <f>VLOOKUP('LP Model'!F3272,DATA!$A$5:$C$3656,3,FALSE)</f>
        <v>550</v>
      </c>
      <c r="H3272" s="35">
        <v>1</v>
      </c>
      <c r="W3272" s="2">
        <v>1</v>
      </c>
      <c r="AL3272" s="36"/>
    </row>
    <row r="3273" spans="3:38" x14ac:dyDescent="0.2">
      <c r="C3273" s="291"/>
      <c r="D3273" s="251"/>
      <c r="E3273" s="140">
        <v>0</v>
      </c>
      <c r="F3273" s="156" t="s">
        <v>4855</v>
      </c>
      <c r="G3273" s="178">
        <f>VLOOKUP('LP Model'!F3273,DATA!$A$5:$C$3656,3,FALSE)</f>
        <v>650</v>
      </c>
      <c r="H3273" s="35">
        <v>1</v>
      </c>
      <c r="W3273" s="2">
        <v>1</v>
      </c>
      <c r="AL3273" s="36"/>
    </row>
    <row r="3274" spans="3:38" x14ac:dyDescent="0.2">
      <c r="C3274" s="291"/>
      <c r="D3274" s="251"/>
      <c r="E3274" s="140">
        <v>0</v>
      </c>
      <c r="F3274" s="156" t="s">
        <v>4857</v>
      </c>
      <c r="G3274" s="178">
        <f>VLOOKUP('LP Model'!F3274,DATA!$A$5:$C$3656,3,FALSE)</f>
        <v>600</v>
      </c>
      <c r="H3274" s="35">
        <v>1</v>
      </c>
      <c r="W3274" s="2">
        <v>1</v>
      </c>
      <c r="AL3274" s="36"/>
    </row>
    <row r="3275" spans="3:38" x14ac:dyDescent="0.2">
      <c r="C3275" s="291"/>
      <c r="D3275" s="251"/>
      <c r="E3275" s="140">
        <v>0</v>
      </c>
      <c r="F3275" s="156" t="s">
        <v>4859</v>
      </c>
      <c r="G3275" s="178">
        <f>VLOOKUP('LP Model'!F3275,DATA!$A$5:$C$3656,3,FALSE)</f>
        <v>700</v>
      </c>
      <c r="H3275" s="35">
        <v>1</v>
      </c>
      <c r="W3275" s="2">
        <v>1</v>
      </c>
      <c r="AL3275" s="36"/>
    </row>
    <row r="3276" spans="3:38" x14ac:dyDescent="0.2">
      <c r="C3276" s="291"/>
      <c r="D3276" s="251"/>
      <c r="E3276" s="140">
        <v>0</v>
      </c>
      <c r="F3276" s="156" t="s">
        <v>4861</v>
      </c>
      <c r="G3276" s="178">
        <f>VLOOKUP('LP Model'!F3276,DATA!$A$5:$C$3656,3,FALSE)</f>
        <v>600</v>
      </c>
      <c r="H3276" s="35">
        <v>1</v>
      </c>
      <c r="W3276" s="2">
        <v>1</v>
      </c>
      <c r="AL3276" s="36"/>
    </row>
    <row r="3277" spans="3:38" x14ac:dyDescent="0.2">
      <c r="C3277" s="291"/>
      <c r="D3277" s="251"/>
      <c r="E3277" s="140">
        <v>0</v>
      </c>
      <c r="F3277" s="156" t="s">
        <v>4863</v>
      </c>
      <c r="G3277" s="178">
        <f>VLOOKUP('LP Model'!F3277,DATA!$A$5:$C$3656,3,FALSE)</f>
        <v>650</v>
      </c>
      <c r="H3277" s="35">
        <v>1</v>
      </c>
      <c r="W3277" s="2">
        <v>1</v>
      </c>
      <c r="AL3277" s="36"/>
    </row>
    <row r="3278" spans="3:38" x14ac:dyDescent="0.2">
      <c r="C3278" s="291"/>
      <c r="D3278" s="251"/>
      <c r="E3278" s="140">
        <v>0</v>
      </c>
      <c r="F3278" s="156" t="s">
        <v>4865</v>
      </c>
      <c r="G3278" s="178">
        <f>VLOOKUP('LP Model'!F3278,DATA!$A$5:$C$3656,3,FALSE)</f>
        <v>750</v>
      </c>
      <c r="H3278" s="35">
        <v>1</v>
      </c>
      <c r="W3278" s="2">
        <v>1</v>
      </c>
      <c r="AL3278" s="36"/>
    </row>
    <row r="3279" spans="3:38" x14ac:dyDescent="0.2">
      <c r="C3279" s="291"/>
      <c r="D3279" s="251"/>
      <c r="E3279" s="140">
        <v>0</v>
      </c>
      <c r="F3279" s="156" t="s">
        <v>4867</v>
      </c>
      <c r="G3279" s="178">
        <f>VLOOKUP('LP Model'!F3279,DATA!$A$5:$C$3656,3,FALSE)</f>
        <v>500</v>
      </c>
      <c r="H3279" s="35">
        <v>1</v>
      </c>
      <c r="W3279" s="2">
        <v>1</v>
      </c>
      <c r="AL3279" s="36"/>
    </row>
    <row r="3280" spans="3:38" x14ac:dyDescent="0.2">
      <c r="C3280" s="291"/>
      <c r="D3280" s="251"/>
      <c r="E3280" s="140">
        <v>0</v>
      </c>
      <c r="F3280" s="156" t="s">
        <v>4869</v>
      </c>
      <c r="G3280" s="178">
        <f>VLOOKUP('LP Model'!F3280,DATA!$A$5:$C$3656,3,FALSE)</f>
        <v>600</v>
      </c>
      <c r="H3280" s="35">
        <v>1</v>
      </c>
      <c r="W3280" s="2">
        <v>1</v>
      </c>
      <c r="AL3280" s="36"/>
    </row>
    <row r="3281" spans="3:38" x14ac:dyDescent="0.2">
      <c r="C3281" s="291"/>
      <c r="D3281" s="251"/>
      <c r="E3281" s="140">
        <v>0</v>
      </c>
      <c r="F3281" s="156" t="s">
        <v>4871</v>
      </c>
      <c r="G3281" s="178">
        <f>VLOOKUP('LP Model'!F3281,DATA!$A$5:$C$3656,3,FALSE)</f>
        <v>450</v>
      </c>
      <c r="H3281" s="35">
        <v>1</v>
      </c>
      <c r="W3281" s="2">
        <v>1</v>
      </c>
      <c r="AL3281" s="36"/>
    </row>
    <row r="3282" spans="3:38" x14ac:dyDescent="0.2">
      <c r="C3282" s="291"/>
      <c r="D3282" s="251"/>
      <c r="E3282" s="140">
        <v>0</v>
      </c>
      <c r="F3282" s="156" t="s">
        <v>4873</v>
      </c>
      <c r="G3282" s="178">
        <f>VLOOKUP('LP Model'!F3282,DATA!$A$5:$C$3656,3,FALSE)</f>
        <v>400</v>
      </c>
      <c r="H3282" s="35">
        <v>1</v>
      </c>
      <c r="W3282" s="2">
        <v>1</v>
      </c>
      <c r="AL3282" s="36"/>
    </row>
    <row r="3283" spans="3:38" x14ac:dyDescent="0.2">
      <c r="C3283" s="291"/>
      <c r="D3283" s="251"/>
      <c r="E3283" s="140">
        <v>0</v>
      </c>
      <c r="F3283" s="156" t="s">
        <v>4875</v>
      </c>
      <c r="G3283" s="178">
        <f>VLOOKUP('LP Model'!F3283,DATA!$A$5:$C$3656,3,FALSE)</f>
        <v>370</v>
      </c>
      <c r="H3283" s="35">
        <v>1</v>
      </c>
      <c r="W3283" s="2">
        <v>1</v>
      </c>
      <c r="AL3283" s="36"/>
    </row>
    <row r="3284" spans="3:38" x14ac:dyDescent="0.2">
      <c r="C3284" s="291"/>
      <c r="D3284" s="251"/>
      <c r="E3284" s="140">
        <v>0</v>
      </c>
      <c r="F3284" s="156" t="s">
        <v>4877</v>
      </c>
      <c r="G3284" s="178">
        <f>VLOOKUP('LP Model'!F3284,DATA!$A$5:$C$3656,3,FALSE)</f>
        <v>420</v>
      </c>
      <c r="H3284" s="35">
        <v>1</v>
      </c>
      <c r="W3284" s="2">
        <v>1</v>
      </c>
      <c r="AL3284" s="36"/>
    </row>
    <row r="3285" spans="3:38" x14ac:dyDescent="0.2">
      <c r="C3285" s="291"/>
      <c r="D3285" s="251"/>
      <c r="E3285" s="140">
        <v>0</v>
      </c>
      <c r="F3285" s="156" t="s">
        <v>4879</v>
      </c>
      <c r="G3285" s="178">
        <f>VLOOKUP('LP Model'!F3285,DATA!$A$5:$C$3656,3,FALSE)</f>
        <v>450</v>
      </c>
      <c r="H3285" s="35">
        <v>1</v>
      </c>
      <c r="W3285" s="2">
        <v>1</v>
      </c>
      <c r="AL3285" s="36"/>
    </row>
    <row r="3286" spans="3:38" x14ac:dyDescent="0.2">
      <c r="C3286" s="291"/>
      <c r="D3286" s="251"/>
      <c r="E3286" s="140">
        <v>0</v>
      </c>
      <c r="F3286" s="156" t="s">
        <v>4881</v>
      </c>
      <c r="G3286" s="178">
        <f>VLOOKUP('LP Model'!F3286,DATA!$A$5:$C$3656,3,FALSE)</f>
        <v>550</v>
      </c>
      <c r="H3286" s="35">
        <v>1</v>
      </c>
      <c r="W3286" s="2">
        <v>1</v>
      </c>
      <c r="AL3286" s="36"/>
    </row>
    <row r="3287" spans="3:38" x14ac:dyDescent="0.2">
      <c r="C3287" s="291"/>
      <c r="D3287" s="251"/>
      <c r="E3287" s="140">
        <v>0</v>
      </c>
      <c r="F3287" s="156" t="s">
        <v>4883</v>
      </c>
      <c r="G3287" s="178">
        <f>VLOOKUP('LP Model'!F3287,DATA!$A$5:$C$3656,3,FALSE)</f>
        <v>650</v>
      </c>
      <c r="H3287" s="35">
        <v>1</v>
      </c>
      <c r="W3287" s="2">
        <v>1</v>
      </c>
      <c r="AL3287" s="36"/>
    </row>
    <row r="3288" spans="3:38" x14ac:dyDescent="0.2">
      <c r="C3288" s="291"/>
      <c r="D3288" s="251"/>
      <c r="E3288" s="140">
        <v>0</v>
      </c>
      <c r="F3288" s="156" t="s">
        <v>4885</v>
      </c>
      <c r="G3288" s="178">
        <f>VLOOKUP('LP Model'!F3288,DATA!$A$5:$C$3656,3,FALSE)</f>
        <v>550</v>
      </c>
      <c r="H3288" s="35">
        <v>1</v>
      </c>
      <c r="W3288" s="2">
        <v>1</v>
      </c>
      <c r="AL3288" s="36"/>
    </row>
    <row r="3289" spans="3:38" x14ac:dyDescent="0.2">
      <c r="C3289" s="291"/>
      <c r="D3289" s="251"/>
      <c r="E3289" s="140">
        <v>0</v>
      </c>
      <c r="F3289" s="156" t="s">
        <v>4887</v>
      </c>
      <c r="G3289" s="178">
        <f>VLOOKUP('LP Model'!F3289,DATA!$A$5:$C$3656,3,FALSE)</f>
        <v>650</v>
      </c>
      <c r="H3289" s="35">
        <v>1</v>
      </c>
      <c r="W3289" s="2">
        <v>1</v>
      </c>
      <c r="AL3289" s="36"/>
    </row>
    <row r="3290" spans="3:38" x14ac:dyDescent="0.2">
      <c r="C3290" s="291"/>
      <c r="D3290" s="251"/>
      <c r="E3290" s="140">
        <v>0</v>
      </c>
      <c r="F3290" s="156" t="s">
        <v>4889</v>
      </c>
      <c r="G3290" s="178">
        <f>VLOOKUP('LP Model'!F3290,DATA!$A$5:$C$3656,3,FALSE)</f>
        <v>600</v>
      </c>
      <c r="H3290" s="35">
        <v>1</v>
      </c>
      <c r="W3290" s="2">
        <v>1</v>
      </c>
      <c r="AL3290" s="36"/>
    </row>
    <row r="3291" spans="3:38" x14ac:dyDescent="0.2">
      <c r="C3291" s="291"/>
      <c r="D3291" s="251"/>
      <c r="E3291" s="140">
        <v>0</v>
      </c>
      <c r="F3291" s="156" t="s">
        <v>4891</v>
      </c>
      <c r="G3291" s="178">
        <f>VLOOKUP('LP Model'!F3291,DATA!$A$5:$C$3656,3,FALSE)</f>
        <v>700</v>
      </c>
      <c r="H3291" s="35">
        <v>1</v>
      </c>
      <c r="W3291" s="2">
        <v>1</v>
      </c>
      <c r="AL3291" s="36"/>
    </row>
    <row r="3292" spans="3:38" x14ac:dyDescent="0.2">
      <c r="C3292" s="291"/>
      <c r="D3292" s="251"/>
      <c r="E3292" s="140">
        <v>0</v>
      </c>
      <c r="F3292" s="156" t="s">
        <v>4893</v>
      </c>
      <c r="G3292" s="178">
        <f>VLOOKUP('LP Model'!F3292,DATA!$A$5:$C$3656,3,FALSE)</f>
        <v>600</v>
      </c>
      <c r="H3292" s="35">
        <v>1</v>
      </c>
      <c r="W3292" s="2">
        <v>1</v>
      </c>
      <c r="AL3292" s="36"/>
    </row>
    <row r="3293" spans="3:38" x14ac:dyDescent="0.2">
      <c r="C3293" s="291"/>
      <c r="D3293" s="251"/>
      <c r="E3293" s="140">
        <v>0</v>
      </c>
      <c r="F3293" s="156" t="s">
        <v>4895</v>
      </c>
      <c r="G3293" s="178">
        <f>VLOOKUP('LP Model'!F3293,DATA!$A$5:$C$3656,3,FALSE)</f>
        <v>650</v>
      </c>
      <c r="H3293" s="35">
        <v>1</v>
      </c>
      <c r="W3293" s="2">
        <v>1</v>
      </c>
      <c r="AL3293" s="36"/>
    </row>
    <row r="3294" spans="3:38" x14ac:dyDescent="0.2">
      <c r="C3294" s="291"/>
      <c r="D3294" s="251"/>
      <c r="E3294" s="140">
        <v>0</v>
      </c>
      <c r="F3294" s="156" t="s">
        <v>4897</v>
      </c>
      <c r="G3294" s="178">
        <f>VLOOKUP('LP Model'!F3294,DATA!$A$5:$C$3656,3,FALSE)</f>
        <v>750</v>
      </c>
      <c r="H3294" s="35">
        <v>1</v>
      </c>
      <c r="W3294" s="2">
        <v>1</v>
      </c>
      <c r="AL3294" s="36"/>
    </row>
    <row r="3295" spans="3:38" x14ac:dyDescent="0.2">
      <c r="C3295" s="291"/>
      <c r="D3295" s="251"/>
      <c r="E3295" s="140">
        <v>0</v>
      </c>
      <c r="F3295" s="156" t="s">
        <v>4899</v>
      </c>
      <c r="G3295" s="178">
        <f>VLOOKUP('LP Model'!F3295,DATA!$A$5:$C$3656,3,FALSE)</f>
        <v>500</v>
      </c>
      <c r="H3295" s="35">
        <v>1</v>
      </c>
      <c r="W3295" s="2">
        <v>1</v>
      </c>
      <c r="AL3295" s="36"/>
    </row>
    <row r="3296" spans="3:38" x14ac:dyDescent="0.2">
      <c r="C3296" s="291"/>
      <c r="D3296" s="251"/>
      <c r="E3296" s="140">
        <v>0</v>
      </c>
      <c r="F3296" s="156" t="s">
        <v>4901</v>
      </c>
      <c r="G3296" s="178">
        <f>VLOOKUP('LP Model'!F3296,DATA!$A$5:$C$3656,3,FALSE)</f>
        <v>600</v>
      </c>
      <c r="H3296" s="35">
        <v>1</v>
      </c>
      <c r="W3296" s="2">
        <v>1</v>
      </c>
      <c r="AL3296" s="36"/>
    </row>
    <row r="3297" spans="3:38" x14ac:dyDescent="0.2">
      <c r="C3297" s="291"/>
      <c r="D3297" s="251"/>
      <c r="E3297" s="140">
        <v>0</v>
      </c>
      <c r="F3297" s="156" t="s">
        <v>4903</v>
      </c>
      <c r="G3297" s="178">
        <f>VLOOKUP('LP Model'!F3297,DATA!$A$5:$C$3656,3,FALSE)</f>
        <v>450</v>
      </c>
      <c r="H3297" s="35">
        <v>1</v>
      </c>
      <c r="W3297" s="2">
        <v>1</v>
      </c>
      <c r="AL3297" s="36"/>
    </row>
    <row r="3298" spans="3:38" x14ac:dyDescent="0.2">
      <c r="C3298" s="291"/>
      <c r="D3298" s="251"/>
      <c r="E3298" s="140">
        <v>0</v>
      </c>
      <c r="F3298" s="156" t="s">
        <v>4905</v>
      </c>
      <c r="G3298" s="178">
        <f>VLOOKUP('LP Model'!F3298,DATA!$A$5:$C$3656,3,FALSE)</f>
        <v>400</v>
      </c>
      <c r="H3298" s="35">
        <v>1</v>
      </c>
      <c r="W3298" s="2">
        <v>1</v>
      </c>
      <c r="AL3298" s="36"/>
    </row>
    <row r="3299" spans="3:38" x14ac:dyDescent="0.2">
      <c r="C3299" s="291"/>
      <c r="D3299" s="251"/>
      <c r="E3299" s="140">
        <v>0</v>
      </c>
      <c r="F3299" s="156" t="s">
        <v>4907</v>
      </c>
      <c r="G3299" s="178">
        <f>VLOOKUP('LP Model'!F3299,DATA!$A$5:$C$3656,3,FALSE)</f>
        <v>370</v>
      </c>
      <c r="H3299" s="35">
        <v>1</v>
      </c>
      <c r="W3299" s="2">
        <v>1</v>
      </c>
      <c r="AL3299" s="36"/>
    </row>
    <row r="3300" spans="3:38" x14ac:dyDescent="0.2">
      <c r="C3300" s="291"/>
      <c r="D3300" s="251"/>
      <c r="E3300" s="140">
        <v>0</v>
      </c>
      <c r="F3300" s="156" t="s">
        <v>4909</v>
      </c>
      <c r="G3300" s="178">
        <f>VLOOKUP('LP Model'!F3300,DATA!$A$5:$C$3656,3,FALSE)</f>
        <v>420</v>
      </c>
      <c r="H3300" s="35">
        <v>1</v>
      </c>
      <c r="W3300" s="2">
        <v>1</v>
      </c>
      <c r="AL3300" s="36"/>
    </row>
    <row r="3301" spans="3:38" x14ac:dyDescent="0.2">
      <c r="C3301" s="291"/>
      <c r="D3301" s="251"/>
      <c r="E3301" s="140">
        <v>0</v>
      </c>
      <c r="F3301" s="156" t="s">
        <v>4911</v>
      </c>
      <c r="G3301" s="178">
        <f>VLOOKUP('LP Model'!F3301,DATA!$A$5:$C$3656,3,FALSE)</f>
        <v>450</v>
      </c>
      <c r="H3301" s="35">
        <v>1</v>
      </c>
      <c r="W3301" s="2">
        <v>1</v>
      </c>
      <c r="AL3301" s="36"/>
    </row>
    <row r="3302" spans="3:38" x14ac:dyDescent="0.2">
      <c r="C3302" s="291"/>
      <c r="D3302" s="251"/>
      <c r="E3302" s="140">
        <v>0</v>
      </c>
      <c r="F3302" s="156" t="s">
        <v>5059</v>
      </c>
      <c r="G3302" s="178">
        <f>VLOOKUP('LP Model'!F3302,DATA!$A$5:$C$3656,3,FALSE)</f>
        <v>90</v>
      </c>
      <c r="H3302" s="35">
        <v>1</v>
      </c>
      <c r="W3302" s="2">
        <v>1</v>
      </c>
      <c r="AL3302" s="36"/>
    </row>
    <row r="3303" spans="3:38" x14ac:dyDescent="0.2">
      <c r="C3303" s="291"/>
      <c r="D3303" s="251"/>
      <c r="E3303" s="140">
        <v>0</v>
      </c>
      <c r="F3303" s="156" t="s">
        <v>5061</v>
      </c>
      <c r="G3303" s="178">
        <f>VLOOKUP('LP Model'!F3303,DATA!$A$5:$C$3656,3,FALSE)</f>
        <v>90</v>
      </c>
      <c r="H3303" s="35">
        <v>1</v>
      </c>
      <c r="W3303" s="2">
        <v>1</v>
      </c>
      <c r="AL3303" s="36"/>
    </row>
    <row r="3304" spans="3:38" x14ac:dyDescent="0.2">
      <c r="C3304" s="291"/>
      <c r="D3304" s="251"/>
      <c r="E3304" s="140">
        <v>0</v>
      </c>
      <c r="F3304" s="156" t="s">
        <v>5063</v>
      </c>
      <c r="G3304" s="178">
        <f>VLOOKUP('LP Model'!F3304,DATA!$A$5:$C$3656,3,FALSE)</f>
        <v>110</v>
      </c>
      <c r="H3304" s="35">
        <v>1</v>
      </c>
      <c r="W3304" s="2">
        <v>1</v>
      </c>
      <c r="AL3304" s="36"/>
    </row>
    <row r="3305" spans="3:38" x14ac:dyDescent="0.2">
      <c r="C3305" s="291"/>
      <c r="D3305" s="251"/>
      <c r="E3305" s="140">
        <v>0</v>
      </c>
      <c r="F3305" s="156" t="s">
        <v>5065</v>
      </c>
      <c r="G3305" s="178">
        <f>VLOOKUP('LP Model'!F3305,DATA!$A$5:$C$3656,3,FALSE)</f>
        <v>80</v>
      </c>
      <c r="H3305" s="35">
        <v>1</v>
      </c>
      <c r="W3305" s="2">
        <v>1</v>
      </c>
      <c r="AL3305" s="36"/>
    </row>
    <row r="3306" spans="3:38" x14ac:dyDescent="0.2">
      <c r="C3306" s="291"/>
      <c r="D3306" s="251"/>
      <c r="E3306" s="140">
        <v>0</v>
      </c>
      <c r="F3306" s="156" t="s">
        <v>5067</v>
      </c>
      <c r="G3306" s="178">
        <f>VLOOKUP('LP Model'!F3306,DATA!$A$5:$C$3656,3,FALSE)</f>
        <v>80</v>
      </c>
      <c r="H3306" s="35">
        <v>1</v>
      </c>
      <c r="W3306" s="2">
        <v>1</v>
      </c>
      <c r="AL3306" s="36"/>
    </row>
    <row r="3307" spans="3:38" x14ac:dyDescent="0.2">
      <c r="C3307" s="291"/>
      <c r="D3307" s="251"/>
      <c r="E3307" s="140">
        <v>0</v>
      </c>
      <c r="F3307" s="156" t="s">
        <v>5069</v>
      </c>
      <c r="G3307" s="178">
        <f>VLOOKUP('LP Model'!F3307,DATA!$A$5:$C$3656,3,FALSE)</f>
        <v>170</v>
      </c>
      <c r="H3307" s="35">
        <v>1</v>
      </c>
      <c r="W3307" s="2">
        <v>1</v>
      </c>
      <c r="AL3307" s="36"/>
    </row>
    <row r="3308" spans="3:38" x14ac:dyDescent="0.2">
      <c r="C3308" s="291"/>
      <c r="D3308" s="251"/>
      <c r="E3308" s="140">
        <v>0</v>
      </c>
      <c r="F3308" s="156" t="s">
        <v>5071</v>
      </c>
      <c r="G3308" s="178">
        <f>VLOOKUP('LP Model'!F3308,DATA!$A$5:$C$3656,3,FALSE)</f>
        <v>140</v>
      </c>
      <c r="H3308" s="35">
        <v>1</v>
      </c>
      <c r="W3308" s="2">
        <v>1</v>
      </c>
      <c r="AL3308" s="36"/>
    </row>
    <row r="3309" spans="3:38" x14ac:dyDescent="0.2">
      <c r="C3309" s="291"/>
      <c r="D3309" s="251"/>
      <c r="E3309" s="140">
        <v>0</v>
      </c>
      <c r="F3309" s="156" t="s">
        <v>5073</v>
      </c>
      <c r="G3309" s="178">
        <f>VLOOKUP('LP Model'!F3309,DATA!$A$5:$C$3656,3,FALSE)</f>
        <v>140</v>
      </c>
      <c r="H3309" s="35">
        <v>1</v>
      </c>
      <c r="W3309" s="2">
        <v>1</v>
      </c>
      <c r="AL3309" s="36"/>
    </row>
    <row r="3310" spans="3:38" x14ac:dyDescent="0.2">
      <c r="C3310" s="291"/>
      <c r="D3310" s="251"/>
      <c r="E3310" s="140">
        <v>0</v>
      </c>
      <c r="F3310" s="156" t="s">
        <v>5075</v>
      </c>
      <c r="G3310" s="178">
        <f>VLOOKUP('LP Model'!F3310,DATA!$A$5:$C$3656,3,FALSE)</f>
        <v>90</v>
      </c>
      <c r="H3310" s="35">
        <v>1</v>
      </c>
      <c r="W3310" s="2">
        <v>1</v>
      </c>
      <c r="AL3310" s="36"/>
    </row>
    <row r="3311" spans="3:38" x14ac:dyDescent="0.2">
      <c r="C3311" s="291"/>
      <c r="D3311" s="251"/>
      <c r="E3311" s="140">
        <v>0</v>
      </c>
      <c r="F3311" s="156" t="s">
        <v>5077</v>
      </c>
      <c r="G3311" s="178">
        <f>VLOOKUP('LP Model'!F3311,DATA!$A$5:$C$3656,3,FALSE)</f>
        <v>60</v>
      </c>
      <c r="H3311" s="35">
        <v>1</v>
      </c>
      <c r="W3311" s="2">
        <v>1</v>
      </c>
      <c r="AL3311" s="36"/>
    </row>
    <row r="3312" spans="3:38" x14ac:dyDescent="0.2">
      <c r="C3312" s="291"/>
      <c r="D3312" s="251"/>
      <c r="E3312" s="140">
        <v>0</v>
      </c>
      <c r="F3312" s="156" t="s">
        <v>5079</v>
      </c>
      <c r="G3312" s="178">
        <f>VLOOKUP('LP Model'!F3312,DATA!$A$5:$C$3656,3,FALSE)</f>
        <v>60</v>
      </c>
      <c r="H3312" s="35">
        <v>1</v>
      </c>
      <c r="W3312" s="2">
        <v>1</v>
      </c>
      <c r="AL3312" s="36"/>
    </row>
    <row r="3313" spans="3:38" x14ac:dyDescent="0.2">
      <c r="C3313" s="291"/>
      <c r="D3313" s="251"/>
      <c r="E3313" s="140">
        <v>0</v>
      </c>
      <c r="F3313" s="156" t="s">
        <v>5081</v>
      </c>
      <c r="G3313" s="178">
        <f>VLOOKUP('LP Model'!F3313,DATA!$A$5:$C$3656,3,FALSE)</f>
        <v>80</v>
      </c>
      <c r="H3313" s="35">
        <v>1</v>
      </c>
      <c r="W3313" s="2">
        <v>1</v>
      </c>
      <c r="AL3313" s="36"/>
    </row>
    <row r="3314" spans="3:38" x14ac:dyDescent="0.2">
      <c r="C3314" s="291"/>
      <c r="D3314" s="251"/>
      <c r="E3314" s="140">
        <v>0</v>
      </c>
      <c r="F3314" s="156" t="s">
        <v>5083</v>
      </c>
      <c r="G3314" s="178">
        <f>VLOOKUP('LP Model'!F3314,DATA!$A$5:$C$3656,3,FALSE)</f>
        <v>50</v>
      </c>
      <c r="H3314" s="35">
        <v>1</v>
      </c>
      <c r="W3314" s="2">
        <v>1</v>
      </c>
      <c r="AL3314" s="36"/>
    </row>
    <row r="3315" spans="3:38" x14ac:dyDescent="0.2">
      <c r="C3315" s="291"/>
      <c r="D3315" s="251"/>
      <c r="E3315" s="140">
        <v>0</v>
      </c>
      <c r="F3315" s="156" t="s">
        <v>5085</v>
      </c>
      <c r="G3315" s="178">
        <f>VLOOKUP('LP Model'!F3315,DATA!$A$5:$C$3656,3,FALSE)</f>
        <v>50</v>
      </c>
      <c r="H3315" s="35">
        <v>1</v>
      </c>
      <c r="W3315" s="2">
        <v>1</v>
      </c>
      <c r="AL3315" s="36"/>
    </row>
    <row r="3316" spans="3:38" x14ac:dyDescent="0.2">
      <c r="C3316" s="291"/>
      <c r="D3316" s="251"/>
      <c r="E3316" s="140">
        <v>0</v>
      </c>
      <c r="F3316" s="156" t="s">
        <v>5087</v>
      </c>
      <c r="G3316" s="178">
        <f>VLOOKUP('LP Model'!F3316,DATA!$A$5:$C$3656,3,FALSE)</f>
        <v>140</v>
      </c>
      <c r="H3316" s="35">
        <v>1</v>
      </c>
      <c r="W3316" s="2">
        <v>1</v>
      </c>
      <c r="AL3316" s="36"/>
    </row>
    <row r="3317" spans="3:38" x14ac:dyDescent="0.2">
      <c r="C3317" s="291"/>
      <c r="D3317" s="251"/>
      <c r="E3317" s="140">
        <v>0</v>
      </c>
      <c r="F3317" s="156" t="s">
        <v>5089</v>
      </c>
      <c r="G3317" s="178">
        <f>VLOOKUP('LP Model'!F3317,DATA!$A$5:$C$3656,3,FALSE)</f>
        <v>110</v>
      </c>
      <c r="H3317" s="35">
        <v>1</v>
      </c>
      <c r="W3317" s="2">
        <v>1</v>
      </c>
      <c r="AL3317" s="36"/>
    </row>
    <row r="3318" spans="3:38" x14ac:dyDescent="0.2">
      <c r="C3318" s="291"/>
      <c r="D3318" s="251"/>
      <c r="E3318" s="140">
        <v>0</v>
      </c>
      <c r="F3318" s="156" t="s">
        <v>5091</v>
      </c>
      <c r="G3318" s="178">
        <f>VLOOKUP('LP Model'!F3318,DATA!$A$5:$C$3656,3,FALSE)</f>
        <v>110</v>
      </c>
      <c r="H3318" s="35">
        <v>1</v>
      </c>
      <c r="W3318" s="2">
        <v>1</v>
      </c>
      <c r="AL3318" s="36"/>
    </row>
    <row r="3319" spans="3:38" x14ac:dyDescent="0.2">
      <c r="C3319" s="291"/>
      <c r="D3319" s="251"/>
      <c r="E3319" s="140">
        <v>0</v>
      </c>
      <c r="F3319" s="156" t="s">
        <v>5093</v>
      </c>
      <c r="G3319" s="178">
        <f>VLOOKUP('LP Model'!F3319,DATA!$A$5:$C$3656,3,FALSE)</f>
        <v>110</v>
      </c>
      <c r="H3319" s="35">
        <v>1</v>
      </c>
      <c r="W3319" s="2">
        <v>1</v>
      </c>
      <c r="AL3319" s="36"/>
    </row>
    <row r="3320" spans="3:38" x14ac:dyDescent="0.2">
      <c r="C3320" s="291"/>
      <c r="D3320" s="251"/>
      <c r="E3320" s="140">
        <v>0</v>
      </c>
      <c r="F3320" s="156" t="s">
        <v>5095</v>
      </c>
      <c r="G3320" s="178">
        <f>VLOOKUP('LP Model'!F3320,DATA!$A$5:$C$3656,3,FALSE)</f>
        <v>80</v>
      </c>
      <c r="H3320" s="35">
        <v>1</v>
      </c>
      <c r="W3320" s="2">
        <v>1</v>
      </c>
      <c r="AL3320" s="36"/>
    </row>
    <row r="3321" spans="3:38" x14ac:dyDescent="0.2">
      <c r="C3321" s="291"/>
      <c r="D3321" s="251"/>
      <c r="E3321" s="140">
        <v>0</v>
      </c>
      <c r="F3321" s="156" t="s">
        <v>5097</v>
      </c>
      <c r="G3321" s="178">
        <f>VLOOKUP('LP Model'!F3321,DATA!$A$5:$C$3656,3,FALSE)</f>
        <v>80</v>
      </c>
      <c r="H3321" s="35">
        <v>1</v>
      </c>
      <c r="W3321" s="2">
        <v>1</v>
      </c>
      <c r="AL3321" s="36"/>
    </row>
    <row r="3322" spans="3:38" x14ac:dyDescent="0.2">
      <c r="C3322" s="291"/>
      <c r="D3322" s="251"/>
      <c r="E3322" s="140">
        <v>0</v>
      </c>
      <c r="F3322" s="156" t="s">
        <v>5099</v>
      </c>
      <c r="G3322" s="178">
        <f>VLOOKUP('LP Model'!F3322,DATA!$A$5:$C$3656,3,FALSE)</f>
        <v>100</v>
      </c>
      <c r="H3322" s="35">
        <v>1</v>
      </c>
      <c r="W3322" s="2">
        <v>1</v>
      </c>
      <c r="AL3322" s="36"/>
    </row>
    <row r="3323" spans="3:38" x14ac:dyDescent="0.2">
      <c r="C3323" s="291"/>
      <c r="D3323" s="251"/>
      <c r="E3323" s="140">
        <v>0</v>
      </c>
      <c r="F3323" s="156" t="s">
        <v>5101</v>
      </c>
      <c r="G3323" s="178">
        <f>VLOOKUP('LP Model'!F3323,DATA!$A$5:$C$3656,3,FALSE)</f>
        <v>70</v>
      </c>
      <c r="H3323" s="35">
        <v>1</v>
      </c>
      <c r="W3323" s="2">
        <v>1</v>
      </c>
      <c r="AL3323" s="36"/>
    </row>
    <row r="3324" spans="3:38" x14ac:dyDescent="0.2">
      <c r="C3324" s="291"/>
      <c r="D3324" s="251"/>
      <c r="E3324" s="140">
        <v>0</v>
      </c>
      <c r="F3324" s="156" t="s">
        <v>5103</v>
      </c>
      <c r="G3324" s="178">
        <f>VLOOKUP('LP Model'!F3324,DATA!$A$5:$C$3656,3,FALSE)</f>
        <v>70</v>
      </c>
      <c r="H3324" s="35">
        <v>1</v>
      </c>
      <c r="W3324" s="2">
        <v>1</v>
      </c>
      <c r="AL3324" s="36"/>
    </row>
    <row r="3325" spans="3:38" x14ac:dyDescent="0.2">
      <c r="C3325" s="291"/>
      <c r="D3325" s="251"/>
      <c r="E3325" s="140">
        <v>0</v>
      </c>
      <c r="F3325" s="156" t="s">
        <v>5105</v>
      </c>
      <c r="G3325" s="178">
        <f>VLOOKUP('LP Model'!F3325,DATA!$A$5:$C$3656,3,FALSE)</f>
        <v>160</v>
      </c>
      <c r="H3325" s="35">
        <v>1</v>
      </c>
      <c r="W3325" s="2">
        <v>1</v>
      </c>
      <c r="AL3325" s="36"/>
    </row>
    <row r="3326" spans="3:38" x14ac:dyDescent="0.2">
      <c r="C3326" s="291"/>
      <c r="D3326" s="251"/>
      <c r="E3326" s="140">
        <v>0</v>
      </c>
      <c r="F3326" s="156" t="s">
        <v>5107</v>
      </c>
      <c r="G3326" s="178">
        <f>VLOOKUP('LP Model'!F3326,DATA!$A$5:$C$3656,3,FALSE)</f>
        <v>130</v>
      </c>
      <c r="H3326" s="35">
        <v>1</v>
      </c>
      <c r="W3326" s="2">
        <v>1</v>
      </c>
      <c r="AL3326" s="36"/>
    </row>
    <row r="3327" spans="3:38" x14ac:dyDescent="0.2">
      <c r="C3327" s="291"/>
      <c r="D3327" s="251"/>
      <c r="E3327" s="140">
        <v>0</v>
      </c>
      <c r="F3327" s="156" t="s">
        <v>5109</v>
      </c>
      <c r="G3327" s="178">
        <f>VLOOKUP('LP Model'!F3327,DATA!$A$5:$C$3656,3,FALSE)</f>
        <v>130</v>
      </c>
      <c r="H3327" s="35">
        <v>1</v>
      </c>
      <c r="W3327" s="2">
        <v>1</v>
      </c>
      <c r="AL3327" s="36"/>
    </row>
    <row r="3328" spans="3:38" x14ac:dyDescent="0.2">
      <c r="C3328" s="291"/>
      <c r="D3328" s="251"/>
      <c r="E3328" s="140">
        <v>0</v>
      </c>
      <c r="F3328" s="156" t="s">
        <v>5147</v>
      </c>
      <c r="G3328" s="178">
        <f>VLOOKUP('LP Model'!F3328,DATA!$A$5:$C$3656,3,FALSE)</f>
        <v>90</v>
      </c>
      <c r="H3328" s="35">
        <v>1</v>
      </c>
      <c r="W3328" s="2">
        <v>1</v>
      </c>
      <c r="AL3328" s="36"/>
    </row>
    <row r="3329" spans="3:38" x14ac:dyDescent="0.2">
      <c r="C3329" s="291"/>
      <c r="D3329" s="251"/>
      <c r="E3329" s="140">
        <v>0</v>
      </c>
      <c r="F3329" s="156" t="s">
        <v>5149</v>
      </c>
      <c r="G3329" s="178">
        <f>VLOOKUP('LP Model'!F3329,DATA!$A$5:$C$3656,3,FALSE)</f>
        <v>60</v>
      </c>
      <c r="H3329" s="35">
        <v>1</v>
      </c>
      <c r="W3329" s="2">
        <v>1</v>
      </c>
      <c r="AL3329" s="36"/>
    </row>
    <row r="3330" spans="3:38" x14ac:dyDescent="0.2">
      <c r="C3330" s="291"/>
      <c r="D3330" s="251"/>
      <c r="E3330" s="140">
        <v>0</v>
      </c>
      <c r="F3330" s="156" t="s">
        <v>5151</v>
      </c>
      <c r="G3330" s="178">
        <f>VLOOKUP('LP Model'!F3330,DATA!$A$5:$C$3656,3,FALSE)</f>
        <v>60</v>
      </c>
      <c r="H3330" s="35">
        <v>1</v>
      </c>
      <c r="W3330" s="2">
        <v>1</v>
      </c>
      <c r="AL3330" s="36"/>
    </row>
    <row r="3331" spans="3:38" x14ac:dyDescent="0.2">
      <c r="C3331" s="291"/>
      <c r="D3331" s="251"/>
      <c r="E3331" s="140">
        <v>0</v>
      </c>
      <c r="F3331" s="156" t="s">
        <v>5153</v>
      </c>
      <c r="G3331" s="178">
        <f>VLOOKUP('LP Model'!F3331,DATA!$A$5:$C$3656,3,FALSE)</f>
        <v>80</v>
      </c>
      <c r="H3331" s="35">
        <v>1</v>
      </c>
      <c r="W3331" s="2">
        <v>1</v>
      </c>
      <c r="AL3331" s="36"/>
    </row>
    <row r="3332" spans="3:38" x14ac:dyDescent="0.2">
      <c r="C3332" s="291"/>
      <c r="D3332" s="251"/>
      <c r="E3332" s="140">
        <v>0</v>
      </c>
      <c r="F3332" s="156" t="s">
        <v>5155</v>
      </c>
      <c r="G3332" s="178">
        <f>VLOOKUP('LP Model'!F3332,DATA!$A$5:$C$3656,3,FALSE)</f>
        <v>50</v>
      </c>
      <c r="H3332" s="35">
        <v>1</v>
      </c>
      <c r="W3332" s="2">
        <v>1</v>
      </c>
      <c r="AL3332" s="36"/>
    </row>
    <row r="3333" spans="3:38" x14ac:dyDescent="0.2">
      <c r="C3333" s="291"/>
      <c r="D3333" s="251"/>
      <c r="E3333" s="140">
        <v>0</v>
      </c>
      <c r="F3333" s="156" t="s">
        <v>5157</v>
      </c>
      <c r="G3333" s="178">
        <f>VLOOKUP('LP Model'!F3333,DATA!$A$5:$C$3656,3,FALSE)</f>
        <v>50</v>
      </c>
      <c r="H3333" s="35">
        <v>1</v>
      </c>
      <c r="W3333" s="2">
        <v>1</v>
      </c>
      <c r="AL3333" s="36"/>
    </row>
    <row r="3334" spans="3:38" x14ac:dyDescent="0.2">
      <c r="C3334" s="291"/>
      <c r="D3334" s="251"/>
      <c r="E3334" s="140">
        <v>0</v>
      </c>
      <c r="F3334" s="156" t="s">
        <v>5159</v>
      </c>
      <c r="G3334" s="178">
        <f>VLOOKUP('LP Model'!F3334,DATA!$A$5:$C$3656,3,FALSE)</f>
        <v>140</v>
      </c>
      <c r="H3334" s="35">
        <v>1</v>
      </c>
      <c r="W3334" s="2">
        <v>1</v>
      </c>
      <c r="AL3334" s="36"/>
    </row>
    <row r="3335" spans="3:38" x14ac:dyDescent="0.2">
      <c r="C3335" s="291"/>
      <c r="D3335" s="251"/>
      <c r="E3335" s="140">
        <v>0</v>
      </c>
      <c r="F3335" s="156" t="s">
        <v>5161</v>
      </c>
      <c r="G3335" s="178">
        <f>VLOOKUP('LP Model'!F3335,DATA!$A$5:$C$3656,3,FALSE)</f>
        <v>110</v>
      </c>
      <c r="H3335" s="35">
        <v>1</v>
      </c>
      <c r="W3335" s="2">
        <v>1</v>
      </c>
      <c r="AL3335" s="36"/>
    </row>
    <row r="3336" spans="3:38" x14ac:dyDescent="0.2">
      <c r="C3336" s="291"/>
      <c r="D3336" s="251"/>
      <c r="E3336" s="140">
        <v>0</v>
      </c>
      <c r="F3336" s="156" t="s">
        <v>5163</v>
      </c>
      <c r="G3336" s="178">
        <f>VLOOKUP('LP Model'!F3336,DATA!$A$5:$C$3656,3,FALSE)</f>
        <v>110</v>
      </c>
      <c r="H3336" s="35">
        <v>1</v>
      </c>
      <c r="W3336" s="2">
        <v>1</v>
      </c>
      <c r="AL3336" s="36"/>
    </row>
    <row r="3337" spans="3:38" x14ac:dyDescent="0.2">
      <c r="C3337" s="291"/>
      <c r="D3337" s="251"/>
      <c r="E3337" s="140">
        <v>0</v>
      </c>
      <c r="F3337" s="156" t="s">
        <v>5183</v>
      </c>
      <c r="G3337" s="178">
        <f>VLOOKUP('LP Model'!F3337,DATA!$A$5:$C$3656,3,FALSE)</f>
        <v>100</v>
      </c>
      <c r="H3337" s="35">
        <v>1</v>
      </c>
      <c r="W3337" s="2">
        <v>1</v>
      </c>
      <c r="AL3337" s="36"/>
    </row>
    <row r="3338" spans="3:38" x14ac:dyDescent="0.2">
      <c r="C3338" s="291"/>
      <c r="D3338" s="251"/>
      <c r="E3338" s="140">
        <v>0</v>
      </c>
      <c r="F3338" s="156" t="s">
        <v>5185</v>
      </c>
      <c r="G3338" s="178">
        <f>VLOOKUP('LP Model'!F3338,DATA!$A$5:$C$3656,3,FALSE)</f>
        <v>70</v>
      </c>
      <c r="H3338" s="35">
        <v>1</v>
      </c>
      <c r="W3338" s="2">
        <v>1</v>
      </c>
      <c r="AL3338" s="36"/>
    </row>
    <row r="3339" spans="3:38" x14ac:dyDescent="0.2">
      <c r="C3339" s="291"/>
      <c r="D3339" s="251"/>
      <c r="E3339" s="140">
        <v>0</v>
      </c>
      <c r="F3339" s="156" t="s">
        <v>5187</v>
      </c>
      <c r="G3339" s="178">
        <f>VLOOKUP('LP Model'!F3339,DATA!$A$5:$C$3656,3,FALSE)</f>
        <v>70</v>
      </c>
      <c r="H3339" s="35">
        <v>1</v>
      </c>
      <c r="W3339" s="2">
        <v>1</v>
      </c>
      <c r="AL3339" s="36"/>
    </row>
    <row r="3340" spans="3:38" x14ac:dyDescent="0.2">
      <c r="C3340" s="291"/>
      <c r="D3340" s="251"/>
      <c r="E3340" s="140">
        <v>0</v>
      </c>
      <c r="F3340" s="156" t="s">
        <v>5189</v>
      </c>
      <c r="G3340" s="178">
        <f>VLOOKUP('LP Model'!F3340,DATA!$A$5:$C$3656,3,FALSE)</f>
        <v>90</v>
      </c>
      <c r="H3340" s="35">
        <v>1</v>
      </c>
      <c r="W3340" s="2">
        <v>1</v>
      </c>
      <c r="AL3340" s="36"/>
    </row>
    <row r="3341" spans="3:38" x14ac:dyDescent="0.2">
      <c r="C3341" s="291"/>
      <c r="D3341" s="251"/>
      <c r="E3341" s="140">
        <v>0</v>
      </c>
      <c r="F3341" s="156" t="s">
        <v>5191</v>
      </c>
      <c r="G3341" s="178">
        <f>VLOOKUP('LP Model'!F3341,DATA!$A$5:$C$3656,3,FALSE)</f>
        <v>60</v>
      </c>
      <c r="H3341" s="35">
        <v>1</v>
      </c>
      <c r="W3341" s="2">
        <v>1</v>
      </c>
      <c r="AL3341" s="36"/>
    </row>
    <row r="3342" spans="3:38" x14ac:dyDescent="0.2">
      <c r="C3342" s="291"/>
      <c r="D3342" s="251"/>
      <c r="E3342" s="140">
        <v>0</v>
      </c>
      <c r="F3342" s="156" t="s">
        <v>5193</v>
      </c>
      <c r="G3342" s="178">
        <f>VLOOKUP('LP Model'!F3342,DATA!$A$5:$C$3656,3,FALSE)</f>
        <v>60</v>
      </c>
      <c r="H3342" s="35">
        <v>1</v>
      </c>
      <c r="W3342" s="2">
        <v>1</v>
      </c>
      <c r="AL3342" s="36"/>
    </row>
    <row r="3343" spans="3:38" x14ac:dyDescent="0.2">
      <c r="C3343" s="291"/>
      <c r="D3343" s="251"/>
      <c r="E3343" s="140">
        <v>0</v>
      </c>
      <c r="F3343" s="156" t="s">
        <v>5195</v>
      </c>
      <c r="G3343" s="178">
        <f>VLOOKUP('LP Model'!F3343,DATA!$A$5:$C$3656,3,FALSE)</f>
        <v>150</v>
      </c>
      <c r="H3343" s="35">
        <v>1</v>
      </c>
      <c r="W3343" s="2">
        <v>1</v>
      </c>
      <c r="AL3343" s="36"/>
    </row>
    <row r="3344" spans="3:38" x14ac:dyDescent="0.2">
      <c r="C3344" s="291"/>
      <c r="D3344" s="251"/>
      <c r="E3344" s="140">
        <v>0</v>
      </c>
      <c r="F3344" s="156" t="s">
        <v>5197</v>
      </c>
      <c r="G3344" s="178">
        <f>VLOOKUP('LP Model'!F3344,DATA!$A$5:$C$3656,3,FALSE)</f>
        <v>120</v>
      </c>
      <c r="H3344" s="35">
        <v>1</v>
      </c>
      <c r="W3344" s="2">
        <v>1</v>
      </c>
      <c r="AL3344" s="36"/>
    </row>
    <row r="3345" spans="3:38" x14ac:dyDescent="0.2">
      <c r="C3345" s="291"/>
      <c r="D3345" s="251"/>
      <c r="E3345" s="140">
        <v>0</v>
      </c>
      <c r="F3345" s="156" t="s">
        <v>5199</v>
      </c>
      <c r="G3345" s="178">
        <f>VLOOKUP('LP Model'!F3345,DATA!$A$5:$C$3656,3,FALSE)</f>
        <v>120</v>
      </c>
      <c r="H3345" s="35">
        <v>1</v>
      </c>
      <c r="W3345" s="2">
        <v>1</v>
      </c>
      <c r="AL3345" s="36"/>
    </row>
    <row r="3346" spans="3:38" x14ac:dyDescent="0.2">
      <c r="C3346" s="291"/>
      <c r="D3346" s="251"/>
      <c r="E3346" s="140">
        <v>0</v>
      </c>
      <c r="F3346" s="156" t="s">
        <v>5201</v>
      </c>
      <c r="G3346" s="178">
        <f>VLOOKUP('LP Model'!F3346,DATA!$A$5:$C$3656,3,FALSE)</f>
        <v>210</v>
      </c>
      <c r="H3346" s="35">
        <v>1</v>
      </c>
      <c r="W3346" s="2">
        <v>1</v>
      </c>
      <c r="AL3346" s="36"/>
    </row>
    <row r="3347" spans="3:38" x14ac:dyDescent="0.2">
      <c r="C3347" s="291"/>
      <c r="D3347" s="251"/>
      <c r="E3347" s="140">
        <v>0</v>
      </c>
      <c r="F3347" s="156" t="s">
        <v>5203</v>
      </c>
      <c r="G3347" s="178">
        <f>VLOOKUP('LP Model'!F3347,DATA!$A$5:$C$3656,3,FALSE)</f>
        <v>180</v>
      </c>
      <c r="H3347" s="35">
        <v>1</v>
      </c>
      <c r="W3347" s="2">
        <v>1</v>
      </c>
      <c r="AL3347" s="36"/>
    </row>
    <row r="3348" spans="3:38" x14ac:dyDescent="0.2">
      <c r="C3348" s="291"/>
      <c r="D3348" s="251"/>
      <c r="E3348" s="140">
        <v>0</v>
      </c>
      <c r="F3348" s="156" t="s">
        <v>5205</v>
      </c>
      <c r="G3348" s="178">
        <f>VLOOKUP('LP Model'!F3348,DATA!$A$5:$C$3656,3,FALSE)</f>
        <v>180</v>
      </c>
      <c r="H3348" s="35">
        <v>1</v>
      </c>
      <c r="W3348" s="2">
        <v>1</v>
      </c>
      <c r="AL3348" s="36"/>
    </row>
    <row r="3349" spans="3:38" x14ac:dyDescent="0.2">
      <c r="C3349" s="291"/>
      <c r="D3349" s="251"/>
      <c r="E3349" s="140">
        <v>0</v>
      </c>
      <c r="F3349" s="156" t="s">
        <v>5207</v>
      </c>
      <c r="G3349" s="178">
        <f>VLOOKUP('LP Model'!F3349,DATA!$A$5:$C$3656,3,FALSE)</f>
        <v>200</v>
      </c>
      <c r="H3349" s="35">
        <v>1</v>
      </c>
      <c r="W3349" s="2">
        <v>1</v>
      </c>
      <c r="AL3349" s="36"/>
    </row>
    <row r="3350" spans="3:38" x14ac:dyDescent="0.2">
      <c r="C3350" s="291"/>
      <c r="D3350" s="251"/>
      <c r="E3350" s="140">
        <v>0</v>
      </c>
      <c r="F3350" s="156" t="s">
        <v>5209</v>
      </c>
      <c r="G3350" s="178">
        <f>VLOOKUP('LP Model'!F3350,DATA!$A$5:$C$3656,3,FALSE)</f>
        <v>170</v>
      </c>
      <c r="H3350" s="35">
        <v>1</v>
      </c>
      <c r="W3350" s="2">
        <v>1</v>
      </c>
      <c r="AL3350" s="36"/>
    </row>
    <row r="3351" spans="3:38" x14ac:dyDescent="0.2">
      <c r="C3351" s="291"/>
      <c r="D3351" s="251"/>
      <c r="E3351" s="140">
        <v>0</v>
      </c>
      <c r="F3351" s="156" t="s">
        <v>5211</v>
      </c>
      <c r="G3351" s="178">
        <f>VLOOKUP('LP Model'!F3351,DATA!$A$5:$C$3656,3,FALSE)</f>
        <v>170</v>
      </c>
      <c r="H3351" s="35">
        <v>1</v>
      </c>
      <c r="W3351" s="2">
        <v>1</v>
      </c>
      <c r="AL3351" s="36"/>
    </row>
    <row r="3352" spans="3:38" x14ac:dyDescent="0.2">
      <c r="C3352" s="291"/>
      <c r="D3352" s="251"/>
      <c r="E3352" s="140">
        <v>0</v>
      </c>
      <c r="F3352" s="156" t="s">
        <v>5213</v>
      </c>
      <c r="G3352" s="178">
        <f>VLOOKUP('LP Model'!F3352,DATA!$A$5:$C$3656,3,FALSE)</f>
        <v>260</v>
      </c>
      <c r="H3352" s="35">
        <v>1</v>
      </c>
      <c r="W3352" s="2">
        <v>1</v>
      </c>
      <c r="AL3352" s="36"/>
    </row>
    <row r="3353" spans="3:38" x14ac:dyDescent="0.2">
      <c r="C3353" s="291"/>
      <c r="D3353" s="251"/>
      <c r="E3353" s="140">
        <v>0</v>
      </c>
      <c r="F3353" s="156" t="s">
        <v>5215</v>
      </c>
      <c r="G3353" s="178">
        <f>VLOOKUP('LP Model'!F3353,DATA!$A$5:$C$3656,3,FALSE)</f>
        <v>230</v>
      </c>
      <c r="H3353" s="35">
        <v>1</v>
      </c>
      <c r="W3353" s="2">
        <v>1</v>
      </c>
      <c r="AL3353" s="36"/>
    </row>
    <row r="3354" spans="3:38" ht="17" thickBot="1" x14ac:dyDescent="0.25">
      <c r="C3354" s="292"/>
      <c r="D3354" s="252"/>
      <c r="E3354" s="140">
        <v>0</v>
      </c>
      <c r="F3354" s="156" t="s">
        <v>5217</v>
      </c>
      <c r="G3354" s="178">
        <f>VLOOKUP('LP Model'!F3354,DATA!$A$5:$C$3656,3,FALSE)</f>
        <v>230</v>
      </c>
      <c r="H3354" s="35">
        <v>1</v>
      </c>
      <c r="W3354" s="2">
        <v>1</v>
      </c>
      <c r="AL3354" s="36"/>
    </row>
    <row r="3355" spans="3:38" x14ac:dyDescent="0.2">
      <c r="C3355" s="283"/>
      <c r="D3355" s="256" t="s">
        <v>7461</v>
      </c>
      <c r="E3355" s="140">
        <v>0</v>
      </c>
      <c r="F3355" s="156" t="s">
        <v>7173</v>
      </c>
      <c r="G3355" s="178">
        <f>VLOOKUP('LP Model'!F3355,DATA!$A$5:$C$3656,3,FALSE)</f>
        <v>250</v>
      </c>
      <c r="H3355" s="35">
        <v>1</v>
      </c>
      <c r="X3355" s="2">
        <v>1</v>
      </c>
      <c r="AL3355" s="36"/>
    </row>
    <row r="3356" spans="3:38" x14ac:dyDescent="0.2">
      <c r="C3356" s="284"/>
      <c r="D3356" s="257"/>
      <c r="E3356" s="140">
        <v>0</v>
      </c>
      <c r="F3356" s="156" t="s">
        <v>7174</v>
      </c>
      <c r="G3356" s="178">
        <f>VLOOKUP('LP Model'!F3356,DATA!$A$5:$C$3656,3,FALSE)</f>
        <v>200</v>
      </c>
      <c r="H3356" s="35">
        <v>1</v>
      </c>
      <c r="X3356" s="2">
        <v>1</v>
      </c>
      <c r="AL3356" s="36"/>
    </row>
    <row r="3357" spans="3:38" x14ac:dyDescent="0.2">
      <c r="C3357" s="284"/>
      <c r="D3357" s="257"/>
      <c r="E3357" s="140">
        <v>0</v>
      </c>
      <c r="F3357" s="156" t="s">
        <v>7254</v>
      </c>
      <c r="G3357" s="178">
        <f>VLOOKUP('LP Model'!F3357,DATA!$A$5:$C$3656,3,FALSE)</f>
        <v>40</v>
      </c>
      <c r="H3357" s="35">
        <v>1</v>
      </c>
      <c r="X3357" s="2">
        <v>1</v>
      </c>
      <c r="AL3357" s="36"/>
    </row>
    <row r="3358" spans="3:38" x14ac:dyDescent="0.2">
      <c r="C3358" s="284"/>
      <c r="D3358" s="257"/>
      <c r="E3358" s="140">
        <v>0</v>
      </c>
      <c r="F3358" s="156" t="s">
        <v>7255</v>
      </c>
      <c r="G3358" s="178">
        <f>VLOOKUP('LP Model'!F3358,DATA!$A$5:$C$3656,3,FALSE)</f>
        <v>40</v>
      </c>
      <c r="H3358" s="35">
        <v>1</v>
      </c>
      <c r="X3358" s="2">
        <v>1</v>
      </c>
      <c r="AL3358" s="36"/>
    </row>
    <row r="3359" spans="3:38" x14ac:dyDescent="0.2">
      <c r="C3359" s="284"/>
      <c r="D3359" s="257"/>
      <c r="E3359" s="140">
        <v>0</v>
      </c>
      <c r="F3359" s="156" t="s">
        <v>7311</v>
      </c>
      <c r="G3359" s="178">
        <f>VLOOKUP('LP Model'!F3359,DATA!$A$5:$C$3656,3,FALSE)</f>
        <v>180</v>
      </c>
      <c r="H3359" s="35">
        <v>1</v>
      </c>
      <c r="X3359" s="2">
        <v>1</v>
      </c>
      <c r="AL3359" s="36"/>
    </row>
    <row r="3360" spans="3:38" x14ac:dyDescent="0.2">
      <c r="C3360" s="284"/>
      <c r="D3360" s="257"/>
      <c r="E3360" s="140">
        <v>0</v>
      </c>
      <c r="F3360" s="156" t="s">
        <v>7318</v>
      </c>
      <c r="G3360" s="178">
        <f>VLOOKUP('LP Model'!F3360,DATA!$A$5:$C$3656,3,FALSE)</f>
        <v>180</v>
      </c>
      <c r="H3360" s="35">
        <v>1</v>
      </c>
      <c r="X3360" s="2">
        <v>1</v>
      </c>
      <c r="AL3360" s="36"/>
    </row>
    <row r="3361" spans="3:38" x14ac:dyDescent="0.2">
      <c r="C3361" s="284"/>
      <c r="D3361" s="257"/>
      <c r="E3361" s="140">
        <v>0</v>
      </c>
      <c r="F3361" s="156" t="s">
        <v>7324</v>
      </c>
      <c r="G3361" s="178">
        <f>VLOOKUP('LP Model'!F3361,DATA!$A$5:$C$3656,3,FALSE)</f>
        <v>230</v>
      </c>
      <c r="H3361" s="35">
        <v>1</v>
      </c>
      <c r="X3361" s="2">
        <v>1</v>
      </c>
      <c r="AL3361" s="36"/>
    </row>
    <row r="3362" spans="3:38" x14ac:dyDescent="0.2">
      <c r="C3362" s="284"/>
      <c r="D3362" s="257"/>
      <c r="E3362" s="140">
        <v>0</v>
      </c>
      <c r="F3362" s="156" t="s">
        <v>7330</v>
      </c>
      <c r="G3362" s="178">
        <f>VLOOKUP('LP Model'!F3362,DATA!$A$5:$C$3656,3,FALSE)</f>
        <v>170</v>
      </c>
      <c r="H3362" s="35">
        <v>1</v>
      </c>
      <c r="X3362" s="2">
        <v>1</v>
      </c>
      <c r="AL3362" s="36"/>
    </row>
    <row r="3363" spans="3:38" x14ac:dyDescent="0.2">
      <c r="C3363" s="284"/>
      <c r="D3363" s="257"/>
      <c r="E3363" s="140">
        <v>0</v>
      </c>
      <c r="F3363" s="156" t="s">
        <v>7336</v>
      </c>
      <c r="G3363" s="178">
        <f>VLOOKUP('LP Model'!F3363,DATA!$A$5:$C$3656,3,FALSE)</f>
        <v>250</v>
      </c>
      <c r="H3363" s="35">
        <v>1</v>
      </c>
      <c r="X3363" s="2">
        <v>1</v>
      </c>
      <c r="AL3363" s="36"/>
    </row>
    <row r="3364" spans="3:38" x14ac:dyDescent="0.2">
      <c r="C3364" s="284"/>
      <c r="D3364" s="257"/>
      <c r="E3364" s="140">
        <v>0</v>
      </c>
      <c r="F3364" s="156" t="s">
        <v>7343</v>
      </c>
      <c r="G3364" s="178">
        <f>VLOOKUP('LP Model'!F3364,DATA!$A$5:$C$3656,3,FALSE)</f>
        <v>250</v>
      </c>
      <c r="H3364" s="35">
        <v>1</v>
      </c>
      <c r="X3364" s="2">
        <v>1</v>
      </c>
      <c r="AL3364" s="36"/>
    </row>
    <row r="3365" spans="3:38" x14ac:dyDescent="0.2">
      <c r="C3365" s="284"/>
      <c r="D3365" s="257"/>
      <c r="E3365" s="140">
        <v>0</v>
      </c>
      <c r="F3365" s="156" t="s">
        <v>7154</v>
      </c>
      <c r="G3365" s="178">
        <f>VLOOKUP('LP Model'!F3365,DATA!$A$5:$C$3656,3,FALSE)</f>
        <v>300</v>
      </c>
      <c r="H3365" s="35">
        <v>1</v>
      </c>
      <c r="X3365" s="2">
        <v>1</v>
      </c>
      <c r="AL3365" s="36"/>
    </row>
    <row r="3366" spans="3:38" x14ac:dyDescent="0.2">
      <c r="C3366" s="284"/>
      <c r="D3366" s="257"/>
      <c r="E3366" s="140">
        <v>0</v>
      </c>
      <c r="F3366" s="156" t="s">
        <v>7155</v>
      </c>
      <c r="G3366" s="178">
        <f>VLOOKUP('LP Model'!F3366,DATA!$A$5:$C$3656,3,FALSE)</f>
        <v>330</v>
      </c>
      <c r="H3366" s="35">
        <v>1</v>
      </c>
      <c r="X3366" s="2">
        <v>1</v>
      </c>
      <c r="AL3366" s="36"/>
    </row>
    <row r="3367" spans="3:38" x14ac:dyDescent="0.2">
      <c r="C3367" s="284"/>
      <c r="D3367" s="257"/>
      <c r="E3367" s="140">
        <v>0</v>
      </c>
      <c r="F3367" s="156" t="s">
        <v>7156</v>
      </c>
      <c r="G3367" s="178">
        <f>VLOOKUP('LP Model'!F3367,DATA!$A$5:$C$3656,3,FALSE)</f>
        <v>400</v>
      </c>
      <c r="H3367" s="35">
        <v>1</v>
      </c>
      <c r="X3367" s="2">
        <v>1</v>
      </c>
      <c r="AL3367" s="36"/>
    </row>
    <row r="3368" spans="3:38" x14ac:dyDescent="0.2">
      <c r="C3368" s="284"/>
      <c r="D3368" s="257"/>
      <c r="E3368" s="140">
        <v>0</v>
      </c>
      <c r="F3368" s="156" t="s">
        <v>7157</v>
      </c>
      <c r="G3368" s="178">
        <f>VLOOKUP('LP Model'!F3368,DATA!$A$5:$C$3656,3,FALSE)</f>
        <v>480</v>
      </c>
      <c r="H3368" s="35">
        <v>1</v>
      </c>
      <c r="X3368" s="2">
        <v>1</v>
      </c>
      <c r="AL3368" s="36"/>
    </row>
    <row r="3369" spans="3:38" x14ac:dyDescent="0.2">
      <c r="C3369" s="284"/>
      <c r="D3369" s="257"/>
      <c r="E3369" s="140">
        <v>0</v>
      </c>
      <c r="F3369" s="156" t="s">
        <v>7222</v>
      </c>
      <c r="G3369" s="178">
        <f>VLOOKUP('LP Model'!F3369,DATA!$A$5:$C$3656,3,FALSE)</f>
        <v>350</v>
      </c>
      <c r="H3369" s="35">
        <v>1</v>
      </c>
      <c r="X3369" s="2">
        <v>1</v>
      </c>
      <c r="AL3369" s="36"/>
    </row>
    <row r="3370" spans="3:38" x14ac:dyDescent="0.2">
      <c r="C3370" s="284"/>
      <c r="D3370" s="257"/>
      <c r="E3370" s="140">
        <v>0</v>
      </c>
      <c r="F3370" s="156" t="s">
        <v>7223</v>
      </c>
      <c r="G3370" s="178">
        <f>VLOOKUP('LP Model'!F3370,DATA!$A$5:$C$3656,3,FALSE)</f>
        <v>450</v>
      </c>
      <c r="H3370" s="35">
        <v>1</v>
      </c>
      <c r="X3370" s="2">
        <v>1</v>
      </c>
      <c r="AL3370" s="36"/>
    </row>
    <row r="3371" spans="3:38" x14ac:dyDescent="0.2">
      <c r="C3371" s="284"/>
      <c r="D3371" s="257"/>
      <c r="E3371" s="140">
        <v>0</v>
      </c>
      <c r="F3371" s="156" t="s">
        <v>7224</v>
      </c>
      <c r="G3371" s="178">
        <f>VLOOKUP('LP Model'!F3371,DATA!$A$5:$C$3656,3,FALSE)</f>
        <v>500</v>
      </c>
      <c r="H3371" s="35">
        <v>1</v>
      </c>
      <c r="X3371" s="2">
        <v>1</v>
      </c>
      <c r="AL3371" s="36"/>
    </row>
    <row r="3372" spans="3:38" x14ac:dyDescent="0.2">
      <c r="C3372" s="284"/>
      <c r="D3372" s="257"/>
      <c r="E3372" s="140">
        <v>0</v>
      </c>
      <c r="F3372" s="156" t="s">
        <v>7225</v>
      </c>
      <c r="G3372" s="178">
        <f>VLOOKUP('LP Model'!F3372,DATA!$A$5:$C$3656,3,FALSE)</f>
        <v>650</v>
      </c>
      <c r="H3372" s="35">
        <v>1</v>
      </c>
      <c r="X3372" s="2">
        <v>1</v>
      </c>
      <c r="AL3372" s="36"/>
    </row>
    <row r="3373" spans="3:38" x14ac:dyDescent="0.2">
      <c r="C3373" s="284"/>
      <c r="D3373" s="257"/>
      <c r="E3373" s="140">
        <v>0</v>
      </c>
      <c r="F3373" s="156" t="s">
        <v>7226</v>
      </c>
      <c r="G3373" s="178">
        <f>VLOOKUP('LP Model'!F3373,DATA!$A$5:$C$3656,3,FALSE)</f>
        <v>450</v>
      </c>
      <c r="H3373" s="35">
        <v>1</v>
      </c>
      <c r="X3373" s="2">
        <v>1</v>
      </c>
      <c r="AL3373" s="36"/>
    </row>
    <row r="3374" spans="3:38" x14ac:dyDescent="0.2">
      <c r="C3374" s="284"/>
      <c r="D3374" s="257"/>
      <c r="E3374" s="140">
        <v>0</v>
      </c>
      <c r="F3374" s="156" t="s">
        <v>7227</v>
      </c>
      <c r="G3374" s="178">
        <f>VLOOKUP('LP Model'!F3374,DATA!$A$5:$C$3656,3,FALSE)</f>
        <v>300</v>
      </c>
      <c r="H3374" s="35">
        <v>1</v>
      </c>
      <c r="X3374" s="2">
        <v>1</v>
      </c>
      <c r="AL3374" s="36"/>
    </row>
    <row r="3375" spans="3:38" x14ac:dyDescent="0.2">
      <c r="C3375" s="284"/>
      <c r="D3375" s="257"/>
      <c r="E3375" s="140">
        <v>0</v>
      </c>
      <c r="F3375" s="156" t="s">
        <v>7228</v>
      </c>
      <c r="G3375" s="178">
        <f>VLOOKUP('LP Model'!F3375,DATA!$A$5:$C$3656,3,FALSE)</f>
        <v>300</v>
      </c>
      <c r="H3375" s="35">
        <v>1</v>
      </c>
      <c r="X3375" s="2">
        <v>1</v>
      </c>
      <c r="AL3375" s="36"/>
    </row>
    <row r="3376" spans="3:38" x14ac:dyDescent="0.2">
      <c r="C3376" s="284"/>
      <c r="D3376" s="257"/>
      <c r="E3376" s="140">
        <v>0</v>
      </c>
      <c r="F3376" s="156" t="s">
        <v>7377</v>
      </c>
      <c r="G3376" s="178">
        <f>VLOOKUP('LP Model'!F3376,DATA!$A$5:$C$3656,3,FALSE)</f>
        <v>120</v>
      </c>
      <c r="H3376" s="35">
        <v>1</v>
      </c>
      <c r="X3376" s="2">
        <v>1</v>
      </c>
      <c r="AL3376" s="36"/>
    </row>
    <row r="3377" spans="3:38" x14ac:dyDescent="0.2">
      <c r="C3377" s="284"/>
      <c r="D3377" s="257"/>
      <c r="E3377" s="140">
        <v>0</v>
      </c>
      <c r="F3377" s="156" t="s">
        <v>7381</v>
      </c>
      <c r="G3377" s="178">
        <f>VLOOKUP('LP Model'!F3377,DATA!$A$5:$C$3656,3,FALSE)</f>
        <v>180</v>
      </c>
      <c r="H3377" s="35">
        <v>1</v>
      </c>
      <c r="X3377" s="2">
        <v>1</v>
      </c>
      <c r="AL3377" s="36"/>
    </row>
    <row r="3378" spans="3:38" x14ac:dyDescent="0.2">
      <c r="C3378" s="284"/>
      <c r="D3378" s="257"/>
      <c r="E3378" s="140">
        <v>0</v>
      </c>
      <c r="F3378" s="156" t="s">
        <v>7385</v>
      </c>
      <c r="G3378" s="178">
        <f>VLOOKUP('LP Model'!F3378,DATA!$A$5:$C$3656,3,FALSE)</f>
        <v>200</v>
      </c>
      <c r="H3378" s="35">
        <v>1</v>
      </c>
      <c r="X3378" s="2">
        <v>1</v>
      </c>
      <c r="AL3378" s="36"/>
    </row>
    <row r="3379" spans="3:38" x14ac:dyDescent="0.2">
      <c r="C3379" s="284"/>
      <c r="D3379" s="257"/>
      <c r="E3379" s="140">
        <v>0</v>
      </c>
      <c r="F3379" s="156" t="s">
        <v>7389</v>
      </c>
      <c r="G3379" s="178">
        <f>VLOOKUP('LP Model'!F3379,DATA!$A$5:$C$3656,3,FALSE)</f>
        <v>300</v>
      </c>
      <c r="H3379" s="35">
        <v>1</v>
      </c>
      <c r="X3379" s="2">
        <v>1</v>
      </c>
      <c r="AL3379" s="36"/>
    </row>
    <row r="3380" spans="3:38" x14ac:dyDescent="0.2">
      <c r="C3380" s="284"/>
      <c r="D3380" s="257"/>
      <c r="E3380" s="140">
        <v>0</v>
      </c>
      <c r="F3380" s="156" t="s">
        <v>7393</v>
      </c>
      <c r="G3380" s="178">
        <f>VLOOKUP('LP Model'!F3380,DATA!$A$5:$C$3656,3,FALSE)</f>
        <v>330</v>
      </c>
      <c r="H3380" s="35">
        <v>1</v>
      </c>
      <c r="X3380" s="2">
        <v>1</v>
      </c>
      <c r="AL3380" s="36"/>
    </row>
    <row r="3381" spans="3:38" x14ac:dyDescent="0.2">
      <c r="C3381" s="284"/>
      <c r="D3381" s="257"/>
      <c r="E3381" s="140">
        <v>0</v>
      </c>
      <c r="F3381" s="156" t="s">
        <v>7397</v>
      </c>
      <c r="G3381" s="178">
        <f>VLOOKUP('LP Model'!F3381,DATA!$A$5:$C$3656,3,FALSE)</f>
        <v>430</v>
      </c>
      <c r="H3381" s="35">
        <v>1</v>
      </c>
      <c r="X3381" s="2">
        <v>1</v>
      </c>
      <c r="AL3381" s="36"/>
    </row>
    <row r="3382" spans="3:38" x14ac:dyDescent="0.2">
      <c r="C3382" s="284"/>
      <c r="D3382" s="257"/>
      <c r="E3382" s="140">
        <v>0</v>
      </c>
      <c r="F3382" s="156" t="s">
        <v>7401</v>
      </c>
      <c r="G3382" s="178">
        <f>VLOOKUP('LP Model'!F3382,DATA!$A$5:$C$3656,3,FALSE)</f>
        <v>500</v>
      </c>
      <c r="H3382" s="35">
        <v>1</v>
      </c>
      <c r="X3382" s="2">
        <v>1</v>
      </c>
      <c r="AL3382" s="36"/>
    </row>
    <row r="3383" spans="3:38" x14ac:dyDescent="0.2">
      <c r="C3383" s="284"/>
      <c r="D3383" s="257"/>
      <c r="E3383" s="140">
        <v>0</v>
      </c>
      <c r="F3383" s="156" t="s">
        <v>7405</v>
      </c>
      <c r="G3383" s="178">
        <f>VLOOKUP('LP Model'!F3383,DATA!$A$5:$C$3656,3,FALSE)</f>
        <v>200</v>
      </c>
      <c r="H3383" s="35">
        <v>1</v>
      </c>
      <c r="X3383" s="2">
        <v>1</v>
      </c>
      <c r="AL3383" s="36"/>
    </row>
    <row r="3384" spans="3:38" x14ac:dyDescent="0.2">
      <c r="C3384" s="284"/>
      <c r="D3384" s="257"/>
      <c r="E3384" s="140">
        <v>0</v>
      </c>
      <c r="F3384" s="156" t="s">
        <v>7409</v>
      </c>
      <c r="G3384" s="178">
        <f>VLOOKUP('LP Model'!F3384,DATA!$A$5:$C$3656,3,FALSE)</f>
        <v>200</v>
      </c>
      <c r="H3384" s="35">
        <v>1</v>
      </c>
      <c r="X3384" s="2">
        <v>1</v>
      </c>
      <c r="AL3384" s="36"/>
    </row>
    <row r="3385" spans="3:38" x14ac:dyDescent="0.2">
      <c r="C3385" s="284"/>
      <c r="D3385" s="257"/>
      <c r="E3385" s="140">
        <v>0</v>
      </c>
      <c r="F3385" s="156" t="s">
        <v>7412</v>
      </c>
      <c r="G3385" s="178">
        <f>VLOOKUP('LP Model'!F3385,DATA!$A$5:$C$3656,3,FALSE)</f>
        <v>100</v>
      </c>
      <c r="H3385" s="35">
        <v>1</v>
      </c>
      <c r="X3385" s="2">
        <v>1</v>
      </c>
      <c r="AL3385" s="36"/>
    </row>
    <row r="3386" spans="3:38" ht="17" thickBot="1" x14ac:dyDescent="0.25">
      <c r="C3386" s="284"/>
      <c r="D3386" s="258"/>
      <c r="E3386" s="140">
        <v>0</v>
      </c>
      <c r="F3386" s="156" t="s">
        <v>7415</v>
      </c>
      <c r="G3386" s="178">
        <f>VLOOKUP('LP Model'!F3386,DATA!$A$5:$C$3656,3,FALSE)</f>
        <v>140</v>
      </c>
      <c r="H3386" s="35">
        <v>1</v>
      </c>
      <c r="X3386" s="2">
        <v>1</v>
      </c>
      <c r="AL3386" s="36"/>
    </row>
    <row r="3387" spans="3:38" x14ac:dyDescent="0.2">
      <c r="C3387" s="284"/>
      <c r="D3387" s="259" t="s">
        <v>7275</v>
      </c>
      <c r="E3387" s="140">
        <v>0</v>
      </c>
      <c r="F3387" s="156" t="s">
        <v>7192</v>
      </c>
      <c r="G3387" s="178">
        <f>VLOOKUP('LP Model'!F3387,DATA!$A$5:$C$3656,3,FALSE)</f>
        <v>450</v>
      </c>
      <c r="H3387" s="35">
        <v>1</v>
      </c>
      <c r="Y3387" s="2">
        <v>1</v>
      </c>
      <c r="AL3387" s="36"/>
    </row>
    <row r="3388" spans="3:38" x14ac:dyDescent="0.2">
      <c r="C3388" s="284"/>
      <c r="D3388" s="260"/>
      <c r="E3388" s="140">
        <v>0</v>
      </c>
      <c r="F3388" s="156" t="s">
        <v>7193</v>
      </c>
      <c r="G3388" s="178">
        <f>VLOOKUP('LP Model'!F3388,DATA!$A$5:$C$3656,3,FALSE)</f>
        <v>600</v>
      </c>
      <c r="H3388" s="35">
        <v>1</v>
      </c>
      <c r="Y3388" s="2">
        <v>1</v>
      </c>
      <c r="AL3388" s="36"/>
    </row>
    <row r="3389" spans="3:38" x14ac:dyDescent="0.2">
      <c r="C3389" s="284"/>
      <c r="D3389" s="260"/>
      <c r="E3389" s="140">
        <v>0</v>
      </c>
      <c r="F3389" s="156" t="s">
        <v>7115</v>
      </c>
      <c r="G3389" s="178">
        <f>VLOOKUP('LP Model'!F3389,DATA!$A$5:$C$3656,3,FALSE)</f>
        <v>420</v>
      </c>
      <c r="H3389" s="35">
        <v>1</v>
      </c>
      <c r="Y3389" s="2">
        <v>1</v>
      </c>
      <c r="AL3389" s="36"/>
    </row>
    <row r="3390" spans="3:38" x14ac:dyDescent="0.2">
      <c r="C3390" s="284"/>
      <c r="D3390" s="260"/>
      <c r="E3390" s="140">
        <v>0</v>
      </c>
      <c r="F3390" s="156" t="s">
        <v>7116</v>
      </c>
      <c r="G3390" s="178">
        <f>VLOOKUP('LP Model'!F3390,DATA!$A$5:$C$3656,3,FALSE)</f>
        <v>450</v>
      </c>
      <c r="H3390" s="35">
        <v>1</v>
      </c>
      <c r="Y3390" s="2">
        <v>1</v>
      </c>
      <c r="AL3390" s="36"/>
    </row>
    <row r="3391" spans="3:38" x14ac:dyDescent="0.2">
      <c r="C3391" s="284"/>
      <c r="D3391" s="260"/>
      <c r="E3391" s="140">
        <v>0</v>
      </c>
      <c r="F3391" s="156" t="s">
        <v>7117</v>
      </c>
      <c r="G3391" s="178">
        <f>VLOOKUP('LP Model'!F3391,DATA!$A$5:$C$3656,3,FALSE)</f>
        <v>460</v>
      </c>
      <c r="H3391" s="35">
        <v>1</v>
      </c>
      <c r="Y3391" s="2">
        <v>1</v>
      </c>
      <c r="AL3391" s="36"/>
    </row>
    <row r="3392" spans="3:38" x14ac:dyDescent="0.2">
      <c r="C3392" s="284"/>
      <c r="D3392" s="260"/>
      <c r="E3392" s="140">
        <v>0</v>
      </c>
      <c r="F3392" s="156" t="s">
        <v>7118</v>
      </c>
      <c r="G3392" s="178">
        <f>VLOOKUP('LP Model'!F3392,DATA!$A$5:$C$3656,3,FALSE)</f>
        <v>500</v>
      </c>
      <c r="H3392" s="35">
        <v>1</v>
      </c>
      <c r="Y3392" s="2">
        <v>1</v>
      </c>
      <c r="AL3392" s="36"/>
    </row>
    <row r="3393" spans="3:38" x14ac:dyDescent="0.2">
      <c r="C3393" s="284"/>
      <c r="D3393" s="260"/>
      <c r="E3393" s="140">
        <v>0</v>
      </c>
      <c r="F3393" s="156" t="s">
        <v>7119</v>
      </c>
      <c r="G3393" s="178">
        <f>VLOOKUP('LP Model'!F3393,DATA!$A$5:$C$3656,3,FALSE)</f>
        <v>490</v>
      </c>
      <c r="H3393" s="35">
        <v>1</v>
      </c>
      <c r="Y3393" s="2">
        <v>1</v>
      </c>
      <c r="AL3393" s="36"/>
    </row>
    <row r="3394" spans="3:38" x14ac:dyDescent="0.2">
      <c r="C3394" s="284"/>
      <c r="D3394" s="260"/>
      <c r="E3394" s="140">
        <v>0</v>
      </c>
      <c r="F3394" s="156" t="s">
        <v>7120</v>
      </c>
      <c r="G3394" s="178">
        <f>VLOOKUP('LP Model'!F3394,DATA!$A$5:$C$3656,3,FALSE)</f>
        <v>540</v>
      </c>
      <c r="H3394" s="35">
        <v>1</v>
      </c>
      <c r="Y3394" s="2">
        <v>1</v>
      </c>
      <c r="AL3394" s="36"/>
    </row>
    <row r="3395" spans="3:38" x14ac:dyDescent="0.2">
      <c r="C3395" s="284"/>
      <c r="D3395" s="260"/>
      <c r="E3395" s="140">
        <v>0</v>
      </c>
      <c r="F3395" s="156" t="s">
        <v>7121</v>
      </c>
      <c r="G3395" s="178">
        <f>VLOOKUP('LP Model'!F3395,DATA!$A$5:$C$3656,3,FALSE)</f>
        <v>540</v>
      </c>
      <c r="H3395" s="35">
        <v>1</v>
      </c>
      <c r="Y3395" s="2">
        <v>1</v>
      </c>
      <c r="AL3395" s="36"/>
    </row>
    <row r="3396" spans="3:38" x14ac:dyDescent="0.2">
      <c r="C3396" s="284"/>
      <c r="D3396" s="260"/>
      <c r="E3396" s="140">
        <v>0</v>
      </c>
      <c r="F3396" s="156" t="s">
        <v>7122</v>
      </c>
      <c r="G3396" s="178">
        <f>VLOOKUP('LP Model'!F3396,DATA!$A$5:$C$3656,3,FALSE)</f>
        <v>590</v>
      </c>
      <c r="H3396" s="35">
        <v>1</v>
      </c>
      <c r="Y3396" s="2">
        <v>1</v>
      </c>
      <c r="AL3396" s="36"/>
    </row>
    <row r="3397" spans="3:38" x14ac:dyDescent="0.2">
      <c r="C3397" s="284"/>
      <c r="D3397" s="260"/>
      <c r="E3397" s="140">
        <v>0</v>
      </c>
      <c r="F3397" s="156" t="s">
        <v>7123</v>
      </c>
      <c r="G3397" s="178">
        <f>VLOOKUP('LP Model'!F3397,DATA!$A$5:$C$3656,3,FALSE)</f>
        <v>550</v>
      </c>
      <c r="H3397" s="35">
        <v>1</v>
      </c>
      <c r="Y3397" s="2">
        <v>1</v>
      </c>
      <c r="AL3397" s="36"/>
    </row>
    <row r="3398" spans="3:38" x14ac:dyDescent="0.2">
      <c r="C3398" s="284"/>
      <c r="D3398" s="260"/>
      <c r="E3398" s="140">
        <v>0</v>
      </c>
      <c r="F3398" s="156" t="s">
        <v>7124</v>
      </c>
      <c r="G3398" s="178">
        <f>VLOOKUP('LP Model'!F3398,DATA!$A$5:$C$3656,3,FALSE)</f>
        <v>650</v>
      </c>
      <c r="H3398" s="35">
        <v>1</v>
      </c>
      <c r="Y3398" s="2">
        <v>1</v>
      </c>
      <c r="AL3398" s="36"/>
    </row>
    <row r="3399" spans="3:38" x14ac:dyDescent="0.2">
      <c r="C3399" s="284"/>
      <c r="D3399" s="260"/>
      <c r="E3399" s="140">
        <v>0</v>
      </c>
      <c r="F3399" s="156" t="s">
        <v>7125</v>
      </c>
      <c r="G3399" s="178">
        <f>VLOOKUP('LP Model'!F3399,DATA!$A$5:$C$3656,3,FALSE)</f>
        <v>570</v>
      </c>
      <c r="H3399" s="35">
        <v>1</v>
      </c>
      <c r="Y3399" s="2">
        <v>1</v>
      </c>
      <c r="AL3399" s="36"/>
    </row>
    <row r="3400" spans="3:38" x14ac:dyDescent="0.2">
      <c r="C3400" s="284"/>
      <c r="D3400" s="260"/>
      <c r="E3400" s="140">
        <v>0</v>
      </c>
      <c r="F3400" s="156" t="s">
        <v>7126</v>
      </c>
      <c r="G3400" s="178">
        <f>VLOOKUP('LP Model'!F3400,DATA!$A$5:$C$3656,3,FALSE)</f>
        <v>620</v>
      </c>
      <c r="H3400" s="35">
        <v>1</v>
      </c>
      <c r="Y3400" s="2">
        <v>1</v>
      </c>
      <c r="AL3400" s="36"/>
    </row>
    <row r="3401" spans="3:38" x14ac:dyDescent="0.2">
      <c r="C3401" s="284"/>
      <c r="D3401" s="260"/>
      <c r="E3401" s="140">
        <v>0</v>
      </c>
      <c r="F3401" s="156" t="s">
        <v>7214</v>
      </c>
      <c r="G3401" s="178">
        <f>VLOOKUP('LP Model'!F3401,DATA!$A$5:$C$3656,3,FALSE)</f>
        <v>750</v>
      </c>
      <c r="H3401" s="35">
        <v>1</v>
      </c>
      <c r="Y3401" s="2">
        <v>1</v>
      </c>
      <c r="AL3401" s="36"/>
    </row>
    <row r="3402" spans="3:38" x14ac:dyDescent="0.2">
      <c r="C3402" s="284"/>
      <c r="D3402" s="260"/>
      <c r="E3402" s="140">
        <v>0</v>
      </c>
      <c r="F3402" s="156" t="s">
        <v>7215</v>
      </c>
      <c r="G3402" s="178">
        <f>VLOOKUP('LP Model'!F3402,DATA!$A$5:$C$3656,3,FALSE)</f>
        <v>850</v>
      </c>
      <c r="H3402" s="35">
        <v>1</v>
      </c>
      <c r="Y3402" s="2">
        <v>1</v>
      </c>
      <c r="AL3402" s="36"/>
    </row>
    <row r="3403" spans="3:38" x14ac:dyDescent="0.2">
      <c r="C3403" s="284"/>
      <c r="D3403" s="260"/>
      <c r="E3403" s="140">
        <v>0</v>
      </c>
      <c r="F3403" s="156" t="s">
        <v>7216</v>
      </c>
      <c r="G3403" s="178">
        <f>VLOOKUP('LP Model'!F3403,DATA!$A$5:$C$3656,3,FALSE)</f>
        <v>600</v>
      </c>
      <c r="H3403" s="35">
        <v>1</v>
      </c>
      <c r="Y3403" s="2">
        <v>1</v>
      </c>
      <c r="AL3403" s="36"/>
    </row>
    <row r="3404" spans="3:38" x14ac:dyDescent="0.2">
      <c r="C3404" s="284"/>
      <c r="D3404" s="260"/>
      <c r="E3404" s="140">
        <v>0</v>
      </c>
      <c r="F3404" s="156" t="s">
        <v>7217</v>
      </c>
      <c r="G3404" s="178">
        <f>VLOOKUP('LP Model'!F3404,DATA!$A$5:$C$3656,3,FALSE)</f>
        <v>450</v>
      </c>
      <c r="H3404" s="35">
        <v>1</v>
      </c>
      <c r="Y3404" s="2">
        <v>1</v>
      </c>
      <c r="AL3404" s="36"/>
    </row>
    <row r="3405" spans="3:38" x14ac:dyDescent="0.2">
      <c r="C3405" s="284"/>
      <c r="D3405" s="260"/>
      <c r="E3405" s="140">
        <v>0</v>
      </c>
      <c r="F3405" s="156" t="s">
        <v>7218</v>
      </c>
      <c r="G3405" s="178">
        <f>VLOOKUP('LP Model'!F3405,DATA!$A$5:$C$3656,3,FALSE)</f>
        <v>500</v>
      </c>
      <c r="H3405" s="35">
        <v>1</v>
      </c>
      <c r="Y3405" s="2">
        <v>1</v>
      </c>
      <c r="AL3405" s="36"/>
    </row>
    <row r="3406" spans="3:38" x14ac:dyDescent="0.2">
      <c r="C3406" s="284"/>
      <c r="D3406" s="260"/>
      <c r="E3406" s="140">
        <v>0</v>
      </c>
      <c r="F3406" s="156" t="s">
        <v>7219</v>
      </c>
      <c r="G3406" s="178">
        <f>VLOOKUP('LP Model'!F3406,DATA!$A$5:$C$3656,3,FALSE)</f>
        <v>450</v>
      </c>
      <c r="H3406" s="35">
        <v>1</v>
      </c>
      <c r="Y3406" s="2">
        <v>1</v>
      </c>
      <c r="AL3406" s="36"/>
    </row>
    <row r="3407" spans="3:38" x14ac:dyDescent="0.2">
      <c r="C3407" s="284"/>
      <c r="D3407" s="260"/>
      <c r="E3407" s="140">
        <v>0</v>
      </c>
      <c r="F3407" s="156" t="s">
        <v>7220</v>
      </c>
      <c r="G3407" s="178">
        <f>VLOOKUP('LP Model'!F3407,DATA!$A$5:$C$3656,3,FALSE)</f>
        <v>350</v>
      </c>
      <c r="H3407" s="35">
        <v>1</v>
      </c>
      <c r="Y3407" s="2">
        <v>1</v>
      </c>
      <c r="AL3407" s="36"/>
    </row>
    <row r="3408" spans="3:38" x14ac:dyDescent="0.2">
      <c r="C3408" s="284"/>
      <c r="D3408" s="260"/>
      <c r="E3408" s="140">
        <v>0</v>
      </c>
      <c r="F3408" s="156" t="s">
        <v>7221</v>
      </c>
      <c r="G3408" s="178">
        <f>VLOOKUP('LP Model'!F3408,DATA!$A$5:$C$3656,3,FALSE)</f>
        <v>250</v>
      </c>
      <c r="H3408" s="35">
        <v>1</v>
      </c>
      <c r="Y3408" s="2">
        <v>1</v>
      </c>
      <c r="AL3408" s="36"/>
    </row>
    <row r="3409" spans="3:38" x14ac:dyDescent="0.2">
      <c r="C3409" s="284"/>
      <c r="D3409" s="260"/>
      <c r="E3409" s="140">
        <v>0</v>
      </c>
      <c r="F3409" s="156" t="s">
        <v>7382</v>
      </c>
      <c r="G3409" s="178">
        <f>VLOOKUP('LP Model'!F3409,DATA!$A$5:$C$3656,3,FALSE)</f>
        <v>330</v>
      </c>
      <c r="H3409" s="35">
        <v>1</v>
      </c>
      <c r="Y3409" s="2">
        <v>1</v>
      </c>
      <c r="AL3409" s="36"/>
    </row>
    <row r="3410" spans="3:38" x14ac:dyDescent="0.2">
      <c r="C3410" s="284"/>
      <c r="D3410" s="260"/>
      <c r="E3410" s="140">
        <v>0</v>
      </c>
      <c r="F3410" s="156" t="s">
        <v>7386</v>
      </c>
      <c r="G3410" s="178">
        <f>VLOOKUP('LP Model'!F3410,DATA!$A$5:$C$3656,3,FALSE)</f>
        <v>430</v>
      </c>
      <c r="H3410" s="35">
        <v>1</v>
      </c>
      <c r="Y3410" s="2">
        <v>1</v>
      </c>
      <c r="AL3410" s="36"/>
    </row>
    <row r="3411" spans="3:38" x14ac:dyDescent="0.2">
      <c r="C3411" s="284"/>
      <c r="D3411" s="260"/>
      <c r="E3411" s="140">
        <v>0</v>
      </c>
      <c r="F3411" s="156" t="s">
        <v>7390</v>
      </c>
      <c r="G3411" s="178">
        <f>VLOOKUP('LP Model'!F3411,DATA!$A$5:$C$3656,3,FALSE)</f>
        <v>470</v>
      </c>
      <c r="H3411" s="35">
        <v>1</v>
      </c>
      <c r="Y3411" s="2">
        <v>1</v>
      </c>
      <c r="AL3411" s="36"/>
    </row>
    <row r="3412" spans="3:38" x14ac:dyDescent="0.2">
      <c r="C3412" s="284"/>
      <c r="D3412" s="260"/>
      <c r="E3412" s="140">
        <v>0</v>
      </c>
      <c r="F3412" s="156" t="s">
        <v>7394</v>
      </c>
      <c r="G3412" s="178">
        <f>VLOOKUP('LP Model'!F3412,DATA!$A$5:$C$3656,3,FALSE)</f>
        <v>400</v>
      </c>
      <c r="H3412" s="35">
        <v>1</v>
      </c>
      <c r="Y3412" s="2">
        <v>1</v>
      </c>
      <c r="AL3412" s="36"/>
    </row>
    <row r="3413" spans="3:38" x14ac:dyDescent="0.2">
      <c r="C3413" s="284"/>
      <c r="D3413" s="260"/>
      <c r="E3413" s="140">
        <v>0</v>
      </c>
      <c r="F3413" s="156" t="s">
        <v>7398</v>
      </c>
      <c r="G3413" s="178">
        <f>VLOOKUP('LP Model'!F3413,DATA!$A$5:$C$3656,3,FALSE)</f>
        <v>450</v>
      </c>
      <c r="H3413" s="35">
        <v>1</v>
      </c>
      <c r="Y3413" s="2">
        <v>1</v>
      </c>
      <c r="AL3413" s="36"/>
    </row>
    <row r="3414" spans="3:38" x14ac:dyDescent="0.2">
      <c r="C3414" s="284"/>
      <c r="D3414" s="260"/>
      <c r="E3414" s="140">
        <v>0</v>
      </c>
      <c r="F3414" s="156" t="s">
        <v>7402</v>
      </c>
      <c r="G3414" s="178">
        <f>VLOOKUP('LP Model'!F3414,DATA!$A$5:$C$3656,3,FALSE)</f>
        <v>350</v>
      </c>
      <c r="H3414" s="35">
        <v>1</v>
      </c>
      <c r="Y3414" s="2">
        <v>1</v>
      </c>
      <c r="AL3414" s="36"/>
    </row>
    <row r="3415" spans="3:38" ht="17" thickBot="1" x14ac:dyDescent="0.25">
      <c r="C3415" s="284"/>
      <c r="D3415" s="261"/>
      <c r="E3415" s="140">
        <v>0</v>
      </c>
      <c r="F3415" s="156" t="s">
        <v>7406</v>
      </c>
      <c r="G3415" s="178">
        <f>VLOOKUP('LP Model'!F3415,DATA!$A$5:$C$3656,3,FALSE)</f>
        <v>380</v>
      </c>
      <c r="H3415" s="35">
        <v>1</v>
      </c>
      <c r="Y3415" s="2">
        <v>1</v>
      </c>
      <c r="AL3415" s="36"/>
    </row>
    <row r="3416" spans="3:38" x14ac:dyDescent="0.2">
      <c r="C3416" s="284"/>
      <c r="D3416" s="259" t="s">
        <v>7276</v>
      </c>
      <c r="E3416" s="140">
        <v>0</v>
      </c>
      <c r="F3416" s="156" t="s">
        <v>7194</v>
      </c>
      <c r="G3416" s="178">
        <f>VLOOKUP('LP Model'!F3416,DATA!$A$5:$C$3656,3,FALSE)</f>
        <v>350</v>
      </c>
      <c r="H3416" s="35">
        <v>1</v>
      </c>
      <c r="Z3416" s="2">
        <v>1</v>
      </c>
      <c r="AL3416" s="36"/>
    </row>
    <row r="3417" spans="3:38" x14ac:dyDescent="0.2">
      <c r="C3417" s="284"/>
      <c r="D3417" s="260"/>
      <c r="E3417" s="140">
        <v>0</v>
      </c>
      <c r="F3417" s="156" t="s">
        <v>7195</v>
      </c>
      <c r="G3417" s="178">
        <f>VLOOKUP('LP Model'!F3417,DATA!$A$5:$C$3656,3,FALSE)</f>
        <v>390</v>
      </c>
      <c r="H3417" s="35">
        <v>1</v>
      </c>
      <c r="Z3417" s="2">
        <v>1</v>
      </c>
      <c r="AL3417" s="36"/>
    </row>
    <row r="3418" spans="3:38" x14ac:dyDescent="0.2">
      <c r="C3418" s="284"/>
      <c r="D3418" s="260"/>
      <c r="E3418" s="140">
        <v>0</v>
      </c>
      <c r="F3418" s="156" t="s">
        <v>7136</v>
      </c>
      <c r="G3418" s="178">
        <f>VLOOKUP('LP Model'!F3418,DATA!$A$5:$C$3656,3,FALSE)</f>
        <v>540</v>
      </c>
      <c r="H3418" s="35">
        <v>1</v>
      </c>
      <c r="Z3418" s="2">
        <v>1</v>
      </c>
      <c r="AL3418" s="36"/>
    </row>
    <row r="3419" spans="3:38" x14ac:dyDescent="0.2">
      <c r="C3419" s="284"/>
      <c r="D3419" s="260"/>
      <c r="E3419" s="140">
        <v>0</v>
      </c>
      <c r="F3419" s="156" t="s">
        <v>7137</v>
      </c>
      <c r="G3419" s="178">
        <f>VLOOKUP('LP Model'!F3419,DATA!$A$5:$C$3656,3,FALSE)</f>
        <v>590</v>
      </c>
      <c r="H3419" s="35">
        <v>1</v>
      </c>
      <c r="Z3419" s="2">
        <v>1</v>
      </c>
      <c r="AL3419" s="36"/>
    </row>
    <row r="3420" spans="3:38" x14ac:dyDescent="0.2">
      <c r="C3420" s="284"/>
      <c r="D3420" s="260"/>
      <c r="E3420" s="140">
        <v>0</v>
      </c>
      <c r="F3420" s="156" t="s">
        <v>7138</v>
      </c>
      <c r="G3420" s="178">
        <f>VLOOKUP('LP Model'!F3420,DATA!$A$5:$C$3656,3,FALSE)</f>
        <v>430</v>
      </c>
      <c r="H3420" s="35">
        <v>1</v>
      </c>
      <c r="Z3420" s="2">
        <v>1</v>
      </c>
      <c r="AL3420" s="36"/>
    </row>
    <row r="3421" spans="3:38" x14ac:dyDescent="0.2">
      <c r="C3421" s="284"/>
      <c r="D3421" s="260"/>
      <c r="E3421" s="140">
        <v>0</v>
      </c>
      <c r="F3421" s="156" t="s">
        <v>7139</v>
      </c>
      <c r="G3421" s="178">
        <f>VLOOKUP('LP Model'!F3421,DATA!$A$5:$C$3656,3,FALSE)</f>
        <v>450</v>
      </c>
      <c r="H3421" s="35">
        <v>1</v>
      </c>
      <c r="Z3421" s="2">
        <v>1</v>
      </c>
      <c r="AL3421" s="36"/>
    </row>
    <row r="3422" spans="3:38" x14ac:dyDescent="0.2">
      <c r="C3422" s="284"/>
      <c r="D3422" s="260"/>
      <c r="E3422" s="140">
        <v>0</v>
      </c>
      <c r="F3422" s="156" t="s">
        <v>7140</v>
      </c>
      <c r="G3422" s="178">
        <f>VLOOKUP('LP Model'!F3422,DATA!$A$5:$C$3656,3,FALSE)</f>
        <v>490</v>
      </c>
      <c r="H3422" s="35">
        <v>1</v>
      </c>
      <c r="Z3422" s="2">
        <v>1</v>
      </c>
      <c r="AL3422" s="36"/>
    </row>
    <row r="3423" spans="3:38" x14ac:dyDescent="0.2">
      <c r="C3423" s="284"/>
      <c r="D3423" s="260"/>
      <c r="E3423" s="140">
        <v>0</v>
      </c>
      <c r="F3423" s="156" t="s">
        <v>7141</v>
      </c>
      <c r="G3423" s="178">
        <f>VLOOKUP('LP Model'!F3423,DATA!$A$5:$C$3656,3,FALSE)</f>
        <v>550</v>
      </c>
      <c r="H3423" s="35">
        <v>1</v>
      </c>
      <c r="Z3423" s="2">
        <v>1</v>
      </c>
      <c r="AL3423" s="36"/>
    </row>
    <row r="3424" spans="3:38" x14ac:dyDescent="0.2">
      <c r="C3424" s="284"/>
      <c r="D3424" s="260"/>
      <c r="E3424" s="140">
        <v>0</v>
      </c>
      <c r="F3424" s="156" t="s">
        <v>7142</v>
      </c>
      <c r="G3424" s="178">
        <f>VLOOKUP('LP Model'!F3424,DATA!$A$5:$C$3656,3,FALSE)</f>
        <v>220</v>
      </c>
      <c r="H3424" s="35">
        <v>1</v>
      </c>
      <c r="Z3424" s="2">
        <v>1</v>
      </c>
      <c r="AL3424" s="36"/>
    </row>
    <row r="3425" spans="3:38" x14ac:dyDescent="0.2">
      <c r="C3425" s="284"/>
      <c r="D3425" s="260"/>
      <c r="E3425" s="140">
        <v>0</v>
      </c>
      <c r="F3425" s="156" t="s">
        <v>7143</v>
      </c>
      <c r="G3425" s="178">
        <f>VLOOKUP('LP Model'!F3425,DATA!$A$5:$C$3656,3,FALSE)</f>
        <v>400</v>
      </c>
      <c r="H3425" s="35">
        <v>1</v>
      </c>
      <c r="Z3425" s="2">
        <v>1</v>
      </c>
      <c r="AL3425" s="36"/>
    </row>
    <row r="3426" spans="3:38" x14ac:dyDescent="0.2">
      <c r="C3426" s="284"/>
      <c r="D3426" s="260"/>
      <c r="E3426" s="140">
        <v>0</v>
      </c>
      <c r="F3426" s="156" t="s">
        <v>7144</v>
      </c>
      <c r="G3426" s="178">
        <f>VLOOKUP('LP Model'!F3426,DATA!$A$5:$C$3656,3,FALSE)</f>
        <v>440</v>
      </c>
      <c r="H3426" s="35">
        <v>1</v>
      </c>
      <c r="Z3426" s="2">
        <v>1</v>
      </c>
      <c r="AL3426" s="36"/>
    </row>
    <row r="3427" spans="3:38" x14ac:dyDescent="0.2">
      <c r="C3427" s="284"/>
      <c r="D3427" s="260"/>
      <c r="E3427" s="140">
        <v>0</v>
      </c>
      <c r="F3427" s="156" t="s">
        <v>7145</v>
      </c>
      <c r="G3427" s="178">
        <f>VLOOKUP('LP Model'!F3427,DATA!$A$5:$C$3656,3,FALSE)</f>
        <v>470</v>
      </c>
      <c r="H3427" s="35">
        <v>1</v>
      </c>
      <c r="Z3427" s="2">
        <v>1</v>
      </c>
      <c r="AL3427" s="36"/>
    </row>
    <row r="3428" spans="3:38" x14ac:dyDescent="0.2">
      <c r="C3428" s="284"/>
      <c r="D3428" s="260"/>
      <c r="E3428" s="140">
        <v>0</v>
      </c>
      <c r="F3428" s="156" t="s">
        <v>7158</v>
      </c>
      <c r="G3428" s="178">
        <f>VLOOKUP('LP Model'!F3428,DATA!$A$5:$C$3656,3,FALSE)</f>
        <v>620</v>
      </c>
      <c r="H3428" s="35">
        <v>1</v>
      </c>
      <c r="Z3428" s="2">
        <v>1</v>
      </c>
      <c r="AL3428" s="36"/>
    </row>
    <row r="3429" spans="3:38" x14ac:dyDescent="0.2">
      <c r="C3429" s="284"/>
      <c r="D3429" s="260"/>
      <c r="E3429" s="140">
        <v>0</v>
      </c>
      <c r="F3429" s="156" t="s">
        <v>7201</v>
      </c>
      <c r="G3429" s="178">
        <f>VLOOKUP('LP Model'!F3429,DATA!$A$5:$C$3656,3,FALSE)</f>
        <v>450</v>
      </c>
      <c r="H3429" s="35">
        <v>1</v>
      </c>
      <c r="Z3429" s="2">
        <v>1</v>
      </c>
      <c r="AL3429" s="36"/>
    </row>
    <row r="3430" spans="3:38" x14ac:dyDescent="0.2">
      <c r="C3430" s="284"/>
      <c r="D3430" s="260"/>
      <c r="E3430" s="140">
        <v>0</v>
      </c>
      <c r="F3430" s="156" t="s">
        <v>7202</v>
      </c>
      <c r="G3430" s="178">
        <f>VLOOKUP('LP Model'!F3430,DATA!$A$5:$C$3656,3,FALSE)</f>
        <v>450</v>
      </c>
      <c r="H3430" s="35">
        <v>1</v>
      </c>
      <c r="Z3430" s="2">
        <v>1</v>
      </c>
      <c r="AL3430" s="36"/>
    </row>
    <row r="3431" spans="3:38" x14ac:dyDescent="0.2">
      <c r="C3431" s="284"/>
      <c r="D3431" s="260"/>
      <c r="E3431" s="140">
        <v>0</v>
      </c>
      <c r="F3431" s="156" t="s">
        <v>7203</v>
      </c>
      <c r="G3431" s="178">
        <f>VLOOKUP('LP Model'!F3431,DATA!$A$5:$C$3656,3,FALSE)</f>
        <v>450</v>
      </c>
      <c r="H3431" s="35">
        <v>1</v>
      </c>
      <c r="Z3431" s="2">
        <v>1</v>
      </c>
      <c r="AL3431" s="36"/>
    </row>
    <row r="3432" spans="3:38" x14ac:dyDescent="0.2">
      <c r="C3432" s="284"/>
      <c r="D3432" s="260"/>
      <c r="E3432" s="140">
        <v>0</v>
      </c>
      <c r="F3432" s="156" t="s">
        <v>7204</v>
      </c>
      <c r="G3432" s="178">
        <f>VLOOKUP('LP Model'!F3432,DATA!$A$5:$C$3656,3,FALSE)</f>
        <v>350</v>
      </c>
      <c r="H3432" s="35">
        <v>1</v>
      </c>
      <c r="Z3432" s="2">
        <v>1</v>
      </c>
      <c r="AL3432" s="36"/>
    </row>
    <row r="3433" spans="3:38" x14ac:dyDescent="0.2">
      <c r="C3433" s="284"/>
      <c r="D3433" s="260"/>
      <c r="E3433" s="140">
        <v>0</v>
      </c>
      <c r="F3433" s="156" t="s">
        <v>7205</v>
      </c>
      <c r="G3433" s="178">
        <f>VLOOKUP('LP Model'!F3433,DATA!$A$5:$C$3656,3,FALSE)</f>
        <v>400</v>
      </c>
      <c r="H3433" s="35">
        <v>1</v>
      </c>
      <c r="Z3433" s="2">
        <v>1</v>
      </c>
      <c r="AL3433" s="36"/>
    </row>
    <row r="3434" spans="3:38" x14ac:dyDescent="0.2">
      <c r="C3434" s="284"/>
      <c r="D3434" s="260"/>
      <c r="E3434" s="140">
        <v>0</v>
      </c>
      <c r="F3434" s="156" t="s">
        <v>7206</v>
      </c>
      <c r="G3434" s="178">
        <f>VLOOKUP('LP Model'!F3434,DATA!$A$5:$C$3656,3,FALSE)</f>
        <v>400</v>
      </c>
      <c r="H3434" s="35">
        <v>1</v>
      </c>
      <c r="Z3434" s="2">
        <v>1</v>
      </c>
      <c r="AL3434" s="36"/>
    </row>
    <row r="3435" spans="3:38" x14ac:dyDescent="0.2">
      <c r="C3435" s="284"/>
      <c r="D3435" s="260"/>
      <c r="E3435" s="140">
        <v>0</v>
      </c>
      <c r="F3435" s="156" t="s">
        <v>7207</v>
      </c>
      <c r="G3435" s="178">
        <f>VLOOKUP('LP Model'!F3435,DATA!$A$5:$C$3656,3,FALSE)</f>
        <v>400</v>
      </c>
      <c r="H3435" s="35">
        <v>1</v>
      </c>
      <c r="Z3435" s="2">
        <v>1</v>
      </c>
      <c r="AL3435" s="36"/>
    </row>
    <row r="3436" spans="3:38" x14ac:dyDescent="0.2">
      <c r="C3436" s="284"/>
      <c r="D3436" s="260"/>
      <c r="E3436" s="140">
        <v>0</v>
      </c>
      <c r="F3436" s="156" t="s">
        <v>7209</v>
      </c>
      <c r="G3436" s="178">
        <f>VLOOKUP('LP Model'!F3436,DATA!$A$5:$C$3656,3,FALSE)</f>
        <v>450</v>
      </c>
      <c r="H3436" s="35">
        <v>1</v>
      </c>
      <c r="Z3436" s="2">
        <v>1</v>
      </c>
      <c r="AL3436" s="36"/>
    </row>
    <row r="3437" spans="3:38" x14ac:dyDescent="0.2">
      <c r="C3437" s="284"/>
      <c r="D3437" s="260"/>
      <c r="E3437" s="140">
        <v>0</v>
      </c>
      <c r="F3437" s="156" t="s">
        <v>7378</v>
      </c>
      <c r="G3437" s="178">
        <f>VLOOKUP('LP Model'!F3437,DATA!$A$5:$C$3656,3,FALSE)</f>
        <v>230</v>
      </c>
      <c r="H3437" s="35">
        <v>1</v>
      </c>
      <c r="Z3437" s="2">
        <v>1</v>
      </c>
      <c r="AL3437" s="36"/>
    </row>
    <row r="3438" spans="3:38" x14ac:dyDescent="0.2">
      <c r="C3438" s="284"/>
      <c r="D3438" s="260"/>
      <c r="E3438" s="140">
        <v>0</v>
      </c>
      <c r="F3438" s="156" t="s">
        <v>7383</v>
      </c>
      <c r="G3438" s="178">
        <f>VLOOKUP('LP Model'!F3438,DATA!$A$5:$C$3656,3,FALSE)</f>
        <v>250</v>
      </c>
      <c r="H3438" s="35">
        <v>1</v>
      </c>
      <c r="Z3438" s="2">
        <v>1</v>
      </c>
      <c r="AL3438" s="36"/>
    </row>
    <row r="3439" spans="3:38" x14ac:dyDescent="0.2">
      <c r="C3439" s="284"/>
      <c r="D3439" s="260"/>
      <c r="E3439" s="140">
        <v>0</v>
      </c>
      <c r="F3439" s="156" t="s">
        <v>7387</v>
      </c>
      <c r="G3439" s="178">
        <f>VLOOKUP('LP Model'!F3439,DATA!$A$5:$C$3656,3,FALSE)</f>
        <v>450</v>
      </c>
      <c r="H3439" s="35">
        <v>1</v>
      </c>
      <c r="Z3439" s="2">
        <v>1</v>
      </c>
      <c r="AL3439" s="36"/>
    </row>
    <row r="3440" spans="3:38" x14ac:dyDescent="0.2">
      <c r="C3440" s="284"/>
      <c r="D3440" s="260"/>
      <c r="E3440" s="140">
        <v>0</v>
      </c>
      <c r="F3440" s="156" t="s">
        <v>7391</v>
      </c>
      <c r="G3440" s="178">
        <f>VLOOKUP('LP Model'!F3440,DATA!$A$5:$C$3656,3,FALSE)</f>
        <v>420</v>
      </c>
      <c r="H3440" s="35">
        <v>1</v>
      </c>
      <c r="Z3440" s="2">
        <v>1</v>
      </c>
      <c r="AL3440" s="36"/>
    </row>
    <row r="3441" spans="3:38" x14ac:dyDescent="0.2">
      <c r="C3441" s="284"/>
      <c r="D3441" s="260"/>
      <c r="E3441" s="140">
        <v>0</v>
      </c>
      <c r="F3441" s="156" t="s">
        <v>7395</v>
      </c>
      <c r="G3441" s="178">
        <f>VLOOKUP('LP Model'!F3441,DATA!$A$5:$C$3656,3,FALSE)</f>
        <v>470</v>
      </c>
      <c r="H3441" s="35">
        <v>1</v>
      </c>
      <c r="Z3441" s="2">
        <v>1</v>
      </c>
      <c r="AL3441" s="36"/>
    </row>
    <row r="3442" spans="3:38" x14ac:dyDescent="0.2">
      <c r="C3442" s="284"/>
      <c r="D3442" s="260"/>
      <c r="E3442" s="140">
        <v>0</v>
      </c>
      <c r="F3442" s="156" t="s">
        <v>7399</v>
      </c>
      <c r="G3442" s="178">
        <f>VLOOKUP('LP Model'!F3442,DATA!$A$5:$C$3656,3,FALSE)</f>
        <v>330</v>
      </c>
      <c r="H3442" s="35">
        <v>1</v>
      </c>
      <c r="Z3442" s="2">
        <v>1</v>
      </c>
      <c r="AL3442" s="36"/>
    </row>
    <row r="3443" spans="3:38" x14ac:dyDescent="0.2">
      <c r="C3443" s="284"/>
      <c r="D3443" s="260"/>
      <c r="E3443" s="140">
        <v>0</v>
      </c>
      <c r="F3443" s="156" t="s">
        <v>7403</v>
      </c>
      <c r="G3443" s="178">
        <f>VLOOKUP('LP Model'!F3443,DATA!$A$5:$C$3656,3,FALSE)</f>
        <v>360</v>
      </c>
      <c r="H3443" s="35">
        <v>1</v>
      </c>
      <c r="Z3443" s="2">
        <v>1</v>
      </c>
      <c r="AL3443" s="36"/>
    </row>
    <row r="3444" spans="3:38" x14ac:dyDescent="0.2">
      <c r="C3444" s="284"/>
      <c r="D3444" s="260"/>
      <c r="E3444" s="140">
        <v>0</v>
      </c>
      <c r="F3444" s="156" t="s">
        <v>7407</v>
      </c>
      <c r="G3444" s="178">
        <f>VLOOKUP('LP Model'!F3444,DATA!$A$5:$C$3656,3,FALSE)</f>
        <v>460</v>
      </c>
      <c r="H3444" s="35">
        <v>1</v>
      </c>
      <c r="Z3444" s="2">
        <v>1</v>
      </c>
      <c r="AL3444" s="36"/>
    </row>
    <row r="3445" spans="3:38" x14ac:dyDescent="0.2">
      <c r="C3445" s="284"/>
      <c r="D3445" s="260"/>
      <c r="E3445" s="140">
        <v>0</v>
      </c>
      <c r="F3445" s="156" t="s">
        <v>7410</v>
      </c>
      <c r="G3445" s="178">
        <f>VLOOKUP('LP Model'!F3445,DATA!$A$5:$C$3656,3,FALSE)</f>
        <v>460</v>
      </c>
      <c r="H3445" s="35">
        <v>1</v>
      </c>
      <c r="Z3445" s="2">
        <v>1</v>
      </c>
      <c r="AL3445" s="36"/>
    </row>
    <row r="3446" spans="3:38" x14ac:dyDescent="0.2">
      <c r="C3446" s="284"/>
      <c r="D3446" s="260"/>
      <c r="E3446" s="140">
        <v>0</v>
      </c>
      <c r="F3446" s="156" t="s">
        <v>7413</v>
      </c>
      <c r="G3446" s="178">
        <f>VLOOKUP('LP Model'!F3446,DATA!$A$5:$C$3656,3,FALSE)</f>
        <v>350</v>
      </c>
      <c r="H3446" s="35">
        <v>1</v>
      </c>
      <c r="Z3446" s="2">
        <v>1</v>
      </c>
      <c r="AL3446" s="36"/>
    </row>
    <row r="3447" spans="3:38" x14ac:dyDescent="0.2">
      <c r="C3447" s="284"/>
      <c r="D3447" s="260"/>
      <c r="E3447" s="140">
        <v>0</v>
      </c>
      <c r="F3447" s="156" t="s">
        <v>7416</v>
      </c>
      <c r="G3447" s="178">
        <f>VLOOKUP('LP Model'!F3447,DATA!$A$5:$C$3656,3,FALSE)</f>
        <v>520</v>
      </c>
      <c r="H3447" s="35">
        <v>1</v>
      </c>
      <c r="Z3447" s="2">
        <v>1</v>
      </c>
      <c r="AL3447" s="36"/>
    </row>
    <row r="3448" spans="3:38" x14ac:dyDescent="0.2">
      <c r="C3448" s="284"/>
      <c r="D3448" s="260"/>
      <c r="E3448" s="140">
        <v>0</v>
      </c>
      <c r="F3448" s="156" t="s">
        <v>7418</v>
      </c>
      <c r="G3448" s="178">
        <f>VLOOKUP('LP Model'!F3448,DATA!$A$5:$C$3656,3,FALSE)</f>
        <v>520</v>
      </c>
      <c r="H3448" s="35">
        <v>1</v>
      </c>
      <c r="Z3448" s="2">
        <v>1</v>
      </c>
      <c r="AL3448" s="36"/>
    </row>
    <row r="3449" spans="3:38" x14ac:dyDescent="0.2">
      <c r="C3449" s="284"/>
      <c r="D3449" s="260"/>
      <c r="E3449" s="140">
        <v>0</v>
      </c>
      <c r="F3449" s="156" t="s">
        <v>7420</v>
      </c>
      <c r="G3449" s="178">
        <f>VLOOKUP('LP Model'!F3449,DATA!$A$5:$C$3656,3,FALSE)</f>
        <v>520</v>
      </c>
      <c r="H3449" s="35">
        <v>1</v>
      </c>
      <c r="Z3449" s="2">
        <v>1</v>
      </c>
      <c r="AL3449" s="36"/>
    </row>
    <row r="3450" spans="3:38" x14ac:dyDescent="0.2">
      <c r="C3450" s="284"/>
      <c r="D3450" s="260"/>
      <c r="E3450" s="140">
        <v>0</v>
      </c>
      <c r="F3450" s="156" t="s">
        <v>7422</v>
      </c>
      <c r="G3450" s="178">
        <f>VLOOKUP('LP Model'!F3450,DATA!$A$5:$C$3656,3,FALSE)</f>
        <v>570</v>
      </c>
      <c r="H3450" s="35">
        <v>1</v>
      </c>
      <c r="Z3450" s="2">
        <v>1</v>
      </c>
      <c r="AL3450" s="36"/>
    </row>
    <row r="3451" spans="3:38" x14ac:dyDescent="0.2">
      <c r="C3451" s="284"/>
      <c r="D3451" s="260"/>
      <c r="E3451" s="140">
        <v>0</v>
      </c>
      <c r="F3451" s="156" t="s">
        <v>7424</v>
      </c>
      <c r="G3451" s="178">
        <f>VLOOKUP('LP Model'!F3451,DATA!$A$5:$C$3656,3,FALSE)</f>
        <v>570</v>
      </c>
      <c r="H3451" s="35">
        <v>1</v>
      </c>
      <c r="Z3451" s="2">
        <v>1</v>
      </c>
      <c r="AL3451" s="36"/>
    </row>
    <row r="3452" spans="3:38" x14ac:dyDescent="0.2">
      <c r="C3452" s="284"/>
      <c r="D3452" s="260"/>
      <c r="E3452" s="140">
        <v>0</v>
      </c>
      <c r="F3452" s="156" t="s">
        <v>7426</v>
      </c>
      <c r="G3452" s="178">
        <f>VLOOKUP('LP Model'!F3452,DATA!$A$5:$C$3656,3,FALSE)</f>
        <v>570</v>
      </c>
      <c r="H3452" s="35">
        <v>1</v>
      </c>
      <c r="Z3452" s="2">
        <v>1</v>
      </c>
      <c r="AL3452" s="36"/>
    </row>
    <row r="3453" spans="3:38" x14ac:dyDescent="0.2">
      <c r="C3453" s="284"/>
      <c r="D3453" s="260"/>
      <c r="E3453" s="140">
        <v>0</v>
      </c>
      <c r="F3453" s="156" t="s">
        <v>7428</v>
      </c>
      <c r="G3453" s="178">
        <f>VLOOKUP('LP Model'!F3453,DATA!$A$5:$C$3656,3,FALSE)</f>
        <v>900</v>
      </c>
      <c r="H3453" s="35">
        <v>1</v>
      </c>
      <c r="Z3453" s="2">
        <v>1</v>
      </c>
      <c r="AL3453" s="36"/>
    </row>
    <row r="3454" spans="3:38" x14ac:dyDescent="0.2">
      <c r="C3454" s="284"/>
      <c r="D3454" s="260"/>
      <c r="E3454" s="140">
        <v>0</v>
      </c>
      <c r="F3454" s="156" t="s">
        <v>7430</v>
      </c>
      <c r="G3454" s="178">
        <f>VLOOKUP('LP Model'!F3454,DATA!$A$5:$C$3656,3,FALSE)</f>
        <v>900</v>
      </c>
      <c r="H3454" s="35">
        <v>1</v>
      </c>
      <c r="Z3454" s="2">
        <v>1</v>
      </c>
      <c r="AL3454" s="36"/>
    </row>
    <row r="3455" spans="3:38" ht="17" thickBot="1" x14ac:dyDescent="0.25">
      <c r="C3455" s="284"/>
      <c r="D3455" s="261"/>
      <c r="E3455" s="140">
        <v>0</v>
      </c>
      <c r="F3455" s="156" t="s">
        <v>7432</v>
      </c>
      <c r="G3455" s="178">
        <f>VLOOKUP('LP Model'!F3455,DATA!$A$5:$C$3656,3,FALSE)</f>
        <v>900</v>
      </c>
      <c r="H3455" s="35">
        <v>1</v>
      </c>
      <c r="Z3455" s="2">
        <v>1</v>
      </c>
      <c r="AL3455" s="36"/>
    </row>
    <row r="3456" spans="3:38" x14ac:dyDescent="0.2">
      <c r="C3456" s="284"/>
      <c r="D3456" s="271" t="s">
        <v>7462</v>
      </c>
      <c r="E3456" s="140">
        <v>0</v>
      </c>
      <c r="F3456" s="156" t="s">
        <v>7196</v>
      </c>
      <c r="G3456" s="178">
        <f>VLOOKUP('LP Model'!F3456,DATA!$A$5:$C$3656,3,FALSE)</f>
        <v>300</v>
      </c>
      <c r="H3456" s="35">
        <v>1</v>
      </c>
      <c r="AA3456" s="2">
        <v>1</v>
      </c>
      <c r="AL3456" s="36"/>
    </row>
    <row r="3457" spans="3:38" x14ac:dyDescent="0.2">
      <c r="C3457" s="284"/>
      <c r="D3457" s="272"/>
      <c r="E3457" s="140">
        <v>0</v>
      </c>
      <c r="F3457" s="156" t="s">
        <v>7297</v>
      </c>
      <c r="G3457" s="178">
        <f>VLOOKUP('LP Model'!F3457,DATA!$A$5:$C$3656,3,FALSE)</f>
        <v>280</v>
      </c>
      <c r="H3457" s="35">
        <v>1</v>
      </c>
      <c r="AA3457" s="2">
        <v>1</v>
      </c>
      <c r="AL3457" s="36"/>
    </row>
    <row r="3458" spans="3:38" x14ac:dyDescent="0.2">
      <c r="C3458" s="284"/>
      <c r="D3458" s="272"/>
      <c r="E3458" s="140">
        <v>0</v>
      </c>
      <c r="F3458" s="156" t="s">
        <v>7302</v>
      </c>
      <c r="G3458" s="178">
        <f>VLOOKUP('LP Model'!F3458,DATA!$A$5:$C$3656,3,FALSE)</f>
        <v>320</v>
      </c>
      <c r="H3458" s="35">
        <v>1</v>
      </c>
      <c r="AA3458" s="2">
        <v>1</v>
      </c>
      <c r="AL3458" s="36"/>
    </row>
    <row r="3459" spans="3:38" x14ac:dyDescent="0.2">
      <c r="C3459" s="284"/>
      <c r="D3459" s="272"/>
      <c r="E3459" s="140">
        <v>0</v>
      </c>
      <c r="F3459" s="156" t="s">
        <v>7307</v>
      </c>
      <c r="G3459" s="178">
        <f>VLOOKUP('LP Model'!F3459,DATA!$A$5:$C$3656,3,FALSE)</f>
        <v>150</v>
      </c>
      <c r="H3459" s="35">
        <v>1</v>
      </c>
      <c r="AA3459" s="2">
        <v>1</v>
      </c>
      <c r="AL3459" s="36"/>
    </row>
    <row r="3460" spans="3:38" x14ac:dyDescent="0.2">
      <c r="C3460" s="284"/>
      <c r="D3460" s="272"/>
      <c r="E3460" s="140">
        <v>0</v>
      </c>
      <c r="F3460" s="156" t="s">
        <v>7312</v>
      </c>
      <c r="G3460" s="178">
        <f>VLOOKUP('LP Model'!F3460,DATA!$A$5:$C$3656,3,FALSE)</f>
        <v>170</v>
      </c>
      <c r="H3460" s="35">
        <v>1</v>
      </c>
      <c r="AA3460" s="2">
        <v>1</v>
      </c>
      <c r="AL3460" s="36"/>
    </row>
    <row r="3461" spans="3:38" x14ac:dyDescent="0.2">
      <c r="C3461" s="284"/>
      <c r="D3461" s="272"/>
      <c r="E3461" s="140">
        <v>0</v>
      </c>
      <c r="F3461" s="156" t="s">
        <v>7319</v>
      </c>
      <c r="G3461" s="178">
        <f>VLOOKUP('LP Model'!F3461,DATA!$A$5:$C$3656,3,FALSE)</f>
        <v>180</v>
      </c>
      <c r="H3461" s="35">
        <v>1</v>
      </c>
      <c r="AA3461" s="2">
        <v>1</v>
      </c>
      <c r="AL3461" s="36"/>
    </row>
    <row r="3462" spans="3:38" x14ac:dyDescent="0.2">
      <c r="C3462" s="284"/>
      <c r="D3462" s="272"/>
      <c r="E3462" s="140">
        <v>0</v>
      </c>
      <c r="F3462" s="156" t="s">
        <v>7325</v>
      </c>
      <c r="G3462" s="178">
        <f>VLOOKUP('LP Model'!F3462,DATA!$A$5:$C$3656,3,FALSE)</f>
        <v>410</v>
      </c>
      <c r="H3462" s="35">
        <v>1</v>
      </c>
      <c r="AA3462" s="2">
        <v>1</v>
      </c>
      <c r="AL3462" s="36"/>
    </row>
    <row r="3463" spans="3:38" x14ac:dyDescent="0.2">
      <c r="C3463" s="284"/>
      <c r="D3463" s="272"/>
      <c r="E3463" s="140">
        <v>0</v>
      </c>
      <c r="F3463" s="156" t="s">
        <v>7331</v>
      </c>
      <c r="G3463" s="178">
        <f>VLOOKUP('LP Model'!F3463,DATA!$A$5:$C$3656,3,FALSE)</f>
        <v>430</v>
      </c>
      <c r="H3463" s="35">
        <v>1</v>
      </c>
      <c r="AA3463" s="2">
        <v>1</v>
      </c>
      <c r="AL3463" s="36"/>
    </row>
    <row r="3464" spans="3:38" x14ac:dyDescent="0.2">
      <c r="C3464" s="284"/>
      <c r="D3464" s="272"/>
      <c r="E3464" s="140">
        <v>0</v>
      </c>
      <c r="F3464" s="156" t="s">
        <v>7337</v>
      </c>
      <c r="G3464" s="178">
        <f>VLOOKUP('LP Model'!F3464,DATA!$A$5:$C$3656,3,FALSE)</f>
        <v>200</v>
      </c>
      <c r="H3464" s="35">
        <v>1</v>
      </c>
      <c r="AA3464" s="2">
        <v>1</v>
      </c>
      <c r="AL3464" s="36"/>
    </row>
    <row r="3465" spans="3:38" x14ac:dyDescent="0.2">
      <c r="C3465" s="284"/>
      <c r="D3465" s="272"/>
      <c r="E3465" s="140">
        <v>0</v>
      </c>
      <c r="F3465" s="156" t="s">
        <v>7344</v>
      </c>
      <c r="G3465" s="178">
        <f>VLOOKUP('LP Model'!F3465,DATA!$A$5:$C$3656,3,FALSE)</f>
        <v>300</v>
      </c>
      <c r="H3465" s="35">
        <v>1</v>
      </c>
      <c r="AA3465" s="2">
        <v>1</v>
      </c>
      <c r="AL3465" s="36"/>
    </row>
    <row r="3466" spans="3:38" x14ac:dyDescent="0.2">
      <c r="C3466" s="284"/>
      <c r="D3466" s="272"/>
      <c r="E3466" s="140">
        <v>0</v>
      </c>
      <c r="F3466" s="156" t="s">
        <v>7349</v>
      </c>
      <c r="G3466" s="178">
        <f>VLOOKUP('LP Model'!F3466,DATA!$A$5:$C$3656,3,FALSE)</f>
        <v>400</v>
      </c>
      <c r="H3466" s="35">
        <v>1</v>
      </c>
      <c r="AA3466" s="2">
        <v>1</v>
      </c>
      <c r="AL3466" s="36"/>
    </row>
    <row r="3467" spans="3:38" ht="17" thickBot="1" x14ac:dyDescent="0.25">
      <c r="C3467" s="284"/>
      <c r="D3467" s="273"/>
      <c r="E3467" s="140">
        <v>0</v>
      </c>
      <c r="F3467" s="156" t="s">
        <v>7353</v>
      </c>
      <c r="G3467" s="178">
        <f>VLOOKUP('LP Model'!F3467,DATA!$A$5:$C$3656,3,FALSE)</f>
        <v>320</v>
      </c>
      <c r="H3467" s="35">
        <v>1</v>
      </c>
      <c r="AA3467" s="2">
        <v>1</v>
      </c>
      <c r="AL3467" s="36"/>
    </row>
    <row r="3468" spans="3:38" ht="16" customHeight="1" x14ac:dyDescent="0.2">
      <c r="C3468" s="284"/>
      <c r="D3468" s="274" t="s">
        <v>7278</v>
      </c>
      <c r="E3468" s="140">
        <v>0</v>
      </c>
      <c r="F3468" s="156" t="s">
        <v>7293</v>
      </c>
      <c r="G3468" s="178">
        <f>VLOOKUP('LP Model'!F3468,DATA!$A$5:$C$3656,3,FALSE)</f>
        <v>180</v>
      </c>
      <c r="H3468" s="35">
        <v>1</v>
      </c>
      <c r="AB3468" s="2">
        <v>1</v>
      </c>
      <c r="AL3468" s="36"/>
    </row>
    <row r="3469" spans="3:38" x14ac:dyDescent="0.2">
      <c r="C3469" s="284"/>
      <c r="D3469" s="275"/>
      <c r="E3469" s="140">
        <v>0</v>
      </c>
      <c r="F3469" s="156" t="s">
        <v>7298</v>
      </c>
      <c r="G3469" s="178">
        <f>VLOOKUP('LP Model'!F3469,DATA!$A$5:$C$3656,3,FALSE)</f>
        <v>250</v>
      </c>
      <c r="H3469" s="35">
        <v>1</v>
      </c>
      <c r="AB3469" s="2">
        <v>1</v>
      </c>
      <c r="AL3469" s="36"/>
    </row>
    <row r="3470" spans="3:38" x14ac:dyDescent="0.2">
      <c r="C3470" s="284"/>
      <c r="D3470" s="275"/>
      <c r="E3470" s="140">
        <v>0</v>
      </c>
      <c r="F3470" s="156" t="s">
        <v>7303</v>
      </c>
      <c r="G3470" s="178">
        <f>VLOOKUP('LP Model'!F3470,DATA!$A$5:$C$3656,3,FALSE)</f>
        <v>230</v>
      </c>
      <c r="H3470" s="35">
        <v>1</v>
      </c>
      <c r="AB3470" s="2">
        <v>1</v>
      </c>
      <c r="AL3470" s="36"/>
    </row>
    <row r="3471" spans="3:38" x14ac:dyDescent="0.2">
      <c r="C3471" s="284"/>
      <c r="D3471" s="275"/>
      <c r="E3471" s="140">
        <v>0</v>
      </c>
      <c r="F3471" s="156" t="s">
        <v>7308</v>
      </c>
      <c r="G3471" s="178">
        <f>VLOOKUP('LP Model'!F3471,DATA!$A$5:$C$3656,3,FALSE)</f>
        <v>230</v>
      </c>
      <c r="H3471" s="35">
        <v>1</v>
      </c>
      <c r="AB3471" s="2">
        <v>1</v>
      </c>
      <c r="AL3471" s="36"/>
    </row>
    <row r="3472" spans="3:38" x14ac:dyDescent="0.2">
      <c r="C3472" s="284"/>
      <c r="D3472" s="275"/>
      <c r="E3472" s="140">
        <v>0</v>
      </c>
      <c r="F3472" s="156" t="s">
        <v>7313</v>
      </c>
      <c r="G3472" s="178">
        <f>VLOOKUP('LP Model'!F3472,DATA!$A$5:$C$3656,3,FALSE)</f>
        <v>200</v>
      </c>
      <c r="H3472" s="35">
        <v>1</v>
      </c>
      <c r="AB3472" s="2">
        <v>1</v>
      </c>
      <c r="AL3472" s="36"/>
    </row>
    <row r="3473" spans="3:38" x14ac:dyDescent="0.2">
      <c r="C3473" s="284"/>
      <c r="D3473" s="275"/>
      <c r="E3473" s="140">
        <v>0</v>
      </c>
      <c r="F3473" s="156" t="s">
        <v>7320</v>
      </c>
      <c r="G3473" s="178">
        <f>VLOOKUP('LP Model'!F3473,DATA!$A$5:$C$3656,3,FALSE)</f>
        <v>200</v>
      </c>
      <c r="H3473" s="35">
        <v>1</v>
      </c>
      <c r="AB3473" s="2">
        <v>1</v>
      </c>
      <c r="AL3473" s="36"/>
    </row>
    <row r="3474" spans="3:38" x14ac:dyDescent="0.2">
      <c r="C3474" s="284"/>
      <c r="D3474" s="275"/>
      <c r="E3474" s="140">
        <v>0</v>
      </c>
      <c r="F3474" s="156" t="s">
        <v>7326</v>
      </c>
      <c r="G3474" s="178">
        <f>VLOOKUP('LP Model'!F3474,DATA!$A$5:$C$3656,3,FALSE)</f>
        <v>350</v>
      </c>
      <c r="H3474" s="35">
        <v>1</v>
      </c>
      <c r="AB3474" s="2">
        <v>1</v>
      </c>
      <c r="AL3474" s="36"/>
    </row>
    <row r="3475" spans="3:38" x14ac:dyDescent="0.2">
      <c r="C3475" s="284"/>
      <c r="D3475" s="275"/>
      <c r="E3475" s="140">
        <v>0</v>
      </c>
      <c r="F3475" s="156" t="s">
        <v>7332</v>
      </c>
      <c r="G3475" s="178">
        <f>VLOOKUP('LP Model'!F3475,DATA!$A$5:$C$3656,3,FALSE)</f>
        <v>450</v>
      </c>
      <c r="H3475" s="35">
        <v>1</v>
      </c>
      <c r="AB3475" s="2">
        <v>1</v>
      </c>
      <c r="AL3475" s="36"/>
    </row>
    <row r="3476" spans="3:38" x14ac:dyDescent="0.2">
      <c r="C3476" s="284"/>
      <c r="D3476" s="275"/>
      <c r="E3476" s="140">
        <v>0</v>
      </c>
      <c r="F3476" s="156" t="s">
        <v>7338</v>
      </c>
      <c r="G3476" s="178">
        <f>VLOOKUP('LP Model'!F3476,DATA!$A$5:$C$3656,3,FALSE)</f>
        <v>400</v>
      </c>
      <c r="H3476" s="35">
        <v>1</v>
      </c>
      <c r="AB3476" s="2">
        <v>1</v>
      </c>
      <c r="AL3476" s="36"/>
    </row>
    <row r="3477" spans="3:38" x14ac:dyDescent="0.2">
      <c r="C3477" s="284"/>
      <c r="D3477" s="275"/>
      <c r="E3477" s="140">
        <v>1</v>
      </c>
      <c r="F3477" s="156" t="s">
        <v>7345</v>
      </c>
      <c r="G3477" s="178">
        <f>VLOOKUP('LP Model'!F3477,DATA!$A$5:$C$3656,3,FALSE)</f>
        <v>550</v>
      </c>
      <c r="H3477" s="35">
        <v>1</v>
      </c>
      <c r="AB3477" s="2">
        <v>1</v>
      </c>
      <c r="AL3477" s="36"/>
    </row>
    <row r="3478" spans="3:38" ht="17" thickBot="1" x14ac:dyDescent="0.25">
      <c r="C3478" s="284"/>
      <c r="D3478" s="276"/>
      <c r="E3478" s="140">
        <v>0</v>
      </c>
      <c r="F3478" s="156" t="s">
        <v>7350</v>
      </c>
      <c r="G3478" s="178">
        <f>VLOOKUP('LP Model'!F3478,DATA!$A$5:$C$3656,3,FALSE)</f>
        <v>600</v>
      </c>
      <c r="H3478" s="35">
        <v>1</v>
      </c>
      <c r="AB3478" s="2">
        <v>1</v>
      </c>
      <c r="AL3478" s="36"/>
    </row>
    <row r="3479" spans="3:38" x14ac:dyDescent="0.2">
      <c r="C3479" s="284"/>
      <c r="D3479" s="256" t="s">
        <v>7279</v>
      </c>
      <c r="E3479" s="140">
        <v>0</v>
      </c>
      <c r="F3479" s="156" t="s">
        <v>7177</v>
      </c>
      <c r="G3479" s="178">
        <f>VLOOKUP('LP Model'!F3479,DATA!$A$5:$C$3656,3,FALSE)</f>
        <v>480</v>
      </c>
      <c r="H3479" s="35">
        <v>1</v>
      </c>
      <c r="AC3479" s="2">
        <v>1</v>
      </c>
      <c r="AL3479" s="36"/>
    </row>
    <row r="3480" spans="3:38" x14ac:dyDescent="0.2">
      <c r="C3480" s="284"/>
      <c r="D3480" s="257"/>
      <c r="E3480" s="140">
        <v>0</v>
      </c>
      <c r="F3480" s="156" t="s">
        <v>7178</v>
      </c>
      <c r="G3480" s="178">
        <f>VLOOKUP('LP Model'!F3480,DATA!$A$5:$C$3656,3,FALSE)</f>
        <v>480</v>
      </c>
      <c r="H3480" s="35">
        <v>1</v>
      </c>
      <c r="AC3480" s="2">
        <v>1</v>
      </c>
      <c r="AL3480" s="36"/>
    </row>
    <row r="3481" spans="3:38" x14ac:dyDescent="0.2">
      <c r="C3481" s="284"/>
      <c r="D3481" s="257"/>
      <c r="E3481" s="140">
        <v>0</v>
      </c>
      <c r="F3481" s="156" t="s">
        <v>7179</v>
      </c>
      <c r="G3481" s="178">
        <f>VLOOKUP('LP Model'!F3481,DATA!$A$5:$C$3656,3,FALSE)</f>
        <v>480</v>
      </c>
      <c r="H3481" s="35">
        <v>1</v>
      </c>
      <c r="AC3481" s="2">
        <v>1</v>
      </c>
      <c r="AL3481" s="36"/>
    </row>
    <row r="3482" spans="3:38" x14ac:dyDescent="0.2">
      <c r="C3482" s="284"/>
      <c r="D3482" s="257"/>
      <c r="E3482" s="140">
        <v>0</v>
      </c>
      <c r="F3482" s="156" t="s">
        <v>7180</v>
      </c>
      <c r="G3482" s="178">
        <f>VLOOKUP('LP Model'!F3482,DATA!$A$5:$C$3656,3,FALSE)</f>
        <v>480</v>
      </c>
      <c r="H3482" s="35">
        <v>1</v>
      </c>
      <c r="AC3482" s="2">
        <v>1</v>
      </c>
      <c r="AL3482" s="36"/>
    </row>
    <row r="3483" spans="3:38" x14ac:dyDescent="0.2">
      <c r="C3483" s="284"/>
      <c r="D3483" s="257"/>
      <c r="E3483" s="140">
        <v>0</v>
      </c>
      <c r="F3483" s="156" t="s">
        <v>7181</v>
      </c>
      <c r="G3483" s="178">
        <f>VLOOKUP('LP Model'!F3483,DATA!$A$5:$C$3656,3,FALSE)</f>
        <v>480</v>
      </c>
      <c r="H3483" s="35">
        <v>1</v>
      </c>
      <c r="AC3483" s="2">
        <v>1</v>
      </c>
      <c r="AL3483" s="36"/>
    </row>
    <row r="3484" spans="3:38" x14ac:dyDescent="0.2">
      <c r="C3484" s="284"/>
      <c r="D3484" s="257"/>
      <c r="E3484" s="140">
        <v>0</v>
      </c>
      <c r="F3484" s="156" t="s">
        <v>7182</v>
      </c>
      <c r="G3484" s="178">
        <f>VLOOKUP('LP Model'!F3484,DATA!$A$5:$C$3656,3,FALSE)</f>
        <v>480</v>
      </c>
      <c r="H3484" s="35">
        <v>1</v>
      </c>
      <c r="AC3484" s="2">
        <v>1</v>
      </c>
      <c r="AL3484" s="36"/>
    </row>
    <row r="3485" spans="3:38" x14ac:dyDescent="0.2">
      <c r="C3485" s="284"/>
      <c r="D3485" s="257"/>
      <c r="E3485" s="140">
        <v>0</v>
      </c>
      <c r="F3485" s="156" t="s">
        <v>7183</v>
      </c>
      <c r="G3485" s="178">
        <f>VLOOKUP('LP Model'!F3485,DATA!$A$5:$C$3656,3,FALSE)</f>
        <v>480</v>
      </c>
      <c r="H3485" s="35">
        <v>1</v>
      </c>
      <c r="AC3485" s="2">
        <v>1</v>
      </c>
      <c r="AL3485" s="36"/>
    </row>
    <row r="3486" spans="3:38" x14ac:dyDescent="0.2">
      <c r="C3486" s="284"/>
      <c r="D3486" s="257"/>
      <c r="E3486" s="140">
        <v>0</v>
      </c>
      <c r="F3486" s="156" t="s">
        <v>7184</v>
      </c>
      <c r="G3486" s="178">
        <f>VLOOKUP('LP Model'!F3486,DATA!$A$5:$C$3656,3,FALSE)</f>
        <v>530</v>
      </c>
      <c r="H3486" s="35">
        <v>1</v>
      </c>
      <c r="AC3486" s="2">
        <v>1</v>
      </c>
      <c r="AL3486" s="36"/>
    </row>
    <row r="3487" spans="3:38" x14ac:dyDescent="0.2">
      <c r="C3487" s="284"/>
      <c r="D3487" s="257"/>
      <c r="E3487" s="140">
        <v>0</v>
      </c>
      <c r="F3487" s="156" t="s">
        <v>7185</v>
      </c>
      <c r="G3487" s="178">
        <f>VLOOKUP('LP Model'!F3487,DATA!$A$5:$C$3656,3,FALSE)</f>
        <v>530</v>
      </c>
      <c r="H3487" s="35">
        <v>1</v>
      </c>
      <c r="AC3487" s="2">
        <v>1</v>
      </c>
      <c r="AL3487" s="36"/>
    </row>
    <row r="3488" spans="3:38" x14ac:dyDescent="0.2">
      <c r="C3488" s="284"/>
      <c r="D3488" s="257"/>
      <c r="E3488" s="140">
        <v>0</v>
      </c>
      <c r="F3488" s="156" t="s">
        <v>7186</v>
      </c>
      <c r="G3488" s="178">
        <f>VLOOKUP('LP Model'!F3488,DATA!$A$5:$C$3656,3,FALSE)</f>
        <v>530</v>
      </c>
      <c r="H3488" s="35">
        <v>1</v>
      </c>
      <c r="AC3488" s="2">
        <v>1</v>
      </c>
      <c r="AL3488" s="36"/>
    </row>
    <row r="3489" spans="3:38" x14ac:dyDescent="0.2">
      <c r="C3489" s="284"/>
      <c r="D3489" s="257"/>
      <c r="E3489" s="140">
        <v>0</v>
      </c>
      <c r="F3489" s="156" t="s">
        <v>7187</v>
      </c>
      <c r="G3489" s="178">
        <f>VLOOKUP('LP Model'!F3489,DATA!$A$5:$C$3656,3,FALSE)</f>
        <v>530</v>
      </c>
      <c r="H3489" s="35">
        <v>1</v>
      </c>
      <c r="AC3489" s="2">
        <v>1</v>
      </c>
      <c r="AL3489" s="36"/>
    </row>
    <row r="3490" spans="3:38" x14ac:dyDescent="0.2">
      <c r="C3490" s="284"/>
      <c r="D3490" s="257"/>
      <c r="E3490" s="140">
        <v>0</v>
      </c>
      <c r="F3490" s="156" t="s">
        <v>7188</v>
      </c>
      <c r="G3490" s="178">
        <f>VLOOKUP('LP Model'!F3490,DATA!$A$5:$C$3656,3,FALSE)</f>
        <v>530</v>
      </c>
      <c r="H3490" s="35">
        <v>1</v>
      </c>
      <c r="AC3490" s="2">
        <v>1</v>
      </c>
      <c r="AL3490" s="36"/>
    </row>
    <row r="3491" spans="3:38" x14ac:dyDescent="0.2">
      <c r="C3491" s="284"/>
      <c r="D3491" s="257"/>
      <c r="E3491" s="140">
        <v>0</v>
      </c>
      <c r="F3491" s="156" t="s">
        <v>7189</v>
      </c>
      <c r="G3491" s="178">
        <f>VLOOKUP('LP Model'!F3491,DATA!$A$5:$C$3656,3,FALSE)</f>
        <v>350</v>
      </c>
      <c r="H3491" s="35">
        <v>1</v>
      </c>
      <c r="AC3491" s="2">
        <v>1</v>
      </c>
      <c r="AL3491" s="36"/>
    </row>
    <row r="3492" spans="3:38" x14ac:dyDescent="0.2">
      <c r="C3492" s="284"/>
      <c r="D3492" s="257"/>
      <c r="E3492" s="140">
        <v>0</v>
      </c>
      <c r="F3492" s="156" t="s">
        <v>7190</v>
      </c>
      <c r="G3492" s="178">
        <f>VLOOKUP('LP Model'!F3492,DATA!$A$5:$C$3656,3,FALSE)</f>
        <v>380</v>
      </c>
      <c r="H3492" s="35">
        <v>1</v>
      </c>
      <c r="AC3492" s="2">
        <v>1</v>
      </c>
      <c r="AL3492" s="36"/>
    </row>
    <row r="3493" spans="3:38" x14ac:dyDescent="0.2">
      <c r="C3493" s="284"/>
      <c r="D3493" s="257"/>
      <c r="E3493" s="140">
        <v>0</v>
      </c>
      <c r="F3493" s="156" t="s">
        <v>7191</v>
      </c>
      <c r="G3493" s="178">
        <f>VLOOKUP('LP Model'!F3493,DATA!$A$5:$C$3656,3,FALSE)</f>
        <v>380</v>
      </c>
      <c r="H3493" s="35">
        <v>1</v>
      </c>
      <c r="AC3493" s="2">
        <v>1</v>
      </c>
      <c r="AL3493" s="36"/>
    </row>
    <row r="3494" spans="3:38" x14ac:dyDescent="0.2">
      <c r="C3494" s="284"/>
      <c r="D3494" s="257"/>
      <c r="E3494" s="140">
        <v>0</v>
      </c>
      <c r="F3494" s="156" t="s">
        <v>7362</v>
      </c>
      <c r="G3494" s="178">
        <f>VLOOKUP('LP Model'!F3494,DATA!$A$5:$C$3656,3,FALSE)</f>
        <v>300</v>
      </c>
      <c r="H3494" s="35">
        <v>1</v>
      </c>
      <c r="AC3494" s="2">
        <v>1</v>
      </c>
      <c r="AL3494" s="36"/>
    </row>
    <row r="3495" spans="3:38" x14ac:dyDescent="0.2">
      <c r="C3495" s="284"/>
      <c r="D3495" s="257"/>
      <c r="E3495" s="140">
        <v>0</v>
      </c>
      <c r="F3495" s="156" t="s">
        <v>7365</v>
      </c>
      <c r="G3495" s="178">
        <f>VLOOKUP('LP Model'!F3495,DATA!$A$5:$C$3656,3,FALSE)</f>
        <v>450</v>
      </c>
      <c r="H3495" s="35">
        <v>1</v>
      </c>
      <c r="AC3495" s="2">
        <v>1</v>
      </c>
      <c r="AL3495" s="36"/>
    </row>
    <row r="3496" spans="3:38" x14ac:dyDescent="0.2">
      <c r="C3496" s="284"/>
      <c r="D3496" s="257"/>
      <c r="E3496" s="140">
        <v>0</v>
      </c>
      <c r="F3496" s="156" t="s">
        <v>7367</v>
      </c>
      <c r="G3496" s="178">
        <f>VLOOKUP('LP Model'!F3496,DATA!$A$5:$C$3656,3,FALSE)</f>
        <v>400</v>
      </c>
      <c r="H3496" s="35">
        <v>1</v>
      </c>
      <c r="AC3496" s="2">
        <v>1</v>
      </c>
      <c r="AL3496" s="36"/>
    </row>
    <row r="3497" spans="3:38" x14ac:dyDescent="0.2">
      <c r="C3497" s="284"/>
      <c r="D3497" s="257"/>
      <c r="E3497" s="140">
        <v>0</v>
      </c>
      <c r="F3497" s="156" t="s">
        <v>7369</v>
      </c>
      <c r="G3497" s="178">
        <f>VLOOKUP('LP Model'!F3497,DATA!$A$5:$C$3656,3,FALSE)</f>
        <v>600</v>
      </c>
      <c r="H3497" s="35">
        <v>1</v>
      </c>
      <c r="AC3497" s="2">
        <v>1</v>
      </c>
      <c r="AL3497" s="36"/>
    </row>
    <row r="3498" spans="3:38" ht="17" thickBot="1" x14ac:dyDescent="0.25">
      <c r="C3498" s="284"/>
      <c r="D3498" s="258"/>
      <c r="E3498" s="140">
        <v>0</v>
      </c>
      <c r="F3498" s="156" t="s">
        <v>7372</v>
      </c>
      <c r="G3498" s="178">
        <f>VLOOKUP('LP Model'!F3498,DATA!$A$5:$C$3656,3,FALSE)</f>
        <v>450</v>
      </c>
      <c r="H3498" s="35">
        <v>1</v>
      </c>
      <c r="AC3498" s="2">
        <v>1</v>
      </c>
      <c r="AL3498" s="36"/>
    </row>
    <row r="3499" spans="3:38" x14ac:dyDescent="0.2">
      <c r="C3499" s="284"/>
      <c r="D3499" s="277" t="s">
        <v>7280</v>
      </c>
      <c r="E3499" s="140">
        <v>0</v>
      </c>
      <c r="F3499" s="156" t="s">
        <v>7240</v>
      </c>
      <c r="G3499" s="178">
        <f>VLOOKUP('LP Model'!F3499,DATA!$A$5:$C$3656,3,FALSE)</f>
        <v>300</v>
      </c>
      <c r="H3499" s="35">
        <v>1</v>
      </c>
      <c r="AD3499" s="2">
        <v>1</v>
      </c>
      <c r="AL3499" s="36"/>
    </row>
    <row r="3500" spans="3:38" x14ac:dyDescent="0.2">
      <c r="C3500" s="284"/>
      <c r="D3500" s="278"/>
      <c r="E3500" s="140">
        <v>0</v>
      </c>
      <c r="F3500" s="156" t="s">
        <v>7241</v>
      </c>
      <c r="G3500" s="178">
        <f>VLOOKUP('LP Model'!F3500,DATA!$A$5:$C$3656,3,FALSE)</f>
        <v>350</v>
      </c>
      <c r="H3500" s="35">
        <v>1</v>
      </c>
      <c r="AD3500" s="2">
        <v>1</v>
      </c>
      <c r="AL3500" s="36"/>
    </row>
    <row r="3501" spans="3:38" x14ac:dyDescent="0.2">
      <c r="C3501" s="284"/>
      <c r="D3501" s="278"/>
      <c r="E3501" s="140">
        <v>0</v>
      </c>
      <c r="F3501" s="156" t="s">
        <v>7242</v>
      </c>
      <c r="G3501" s="178">
        <f>VLOOKUP('LP Model'!F3501,DATA!$A$5:$C$3656,3,FALSE)</f>
        <v>400</v>
      </c>
      <c r="H3501" s="35">
        <v>1</v>
      </c>
      <c r="AD3501" s="2">
        <v>1</v>
      </c>
      <c r="AL3501" s="36"/>
    </row>
    <row r="3502" spans="3:38" x14ac:dyDescent="0.2">
      <c r="C3502" s="284"/>
      <c r="D3502" s="278"/>
      <c r="E3502" s="140">
        <v>0</v>
      </c>
      <c r="F3502" s="156" t="s">
        <v>7243</v>
      </c>
      <c r="G3502" s="178">
        <f>VLOOKUP('LP Model'!F3502,DATA!$A$5:$C$3656,3,FALSE)</f>
        <v>400</v>
      </c>
      <c r="H3502" s="35">
        <v>1</v>
      </c>
      <c r="AD3502" s="2">
        <v>1</v>
      </c>
      <c r="AL3502" s="36"/>
    </row>
    <row r="3503" spans="3:38" x14ac:dyDescent="0.2">
      <c r="C3503" s="284"/>
      <c r="D3503" s="278"/>
      <c r="E3503" s="140">
        <v>0</v>
      </c>
      <c r="F3503" s="156" t="s">
        <v>7244</v>
      </c>
      <c r="G3503" s="178">
        <f>VLOOKUP('LP Model'!F3503,DATA!$A$5:$C$3656,3,FALSE)</f>
        <v>400</v>
      </c>
      <c r="H3503" s="35">
        <v>1</v>
      </c>
      <c r="AD3503" s="2">
        <v>1</v>
      </c>
      <c r="AL3503" s="36"/>
    </row>
    <row r="3504" spans="3:38" x14ac:dyDescent="0.2">
      <c r="C3504" s="284"/>
      <c r="D3504" s="278"/>
      <c r="E3504" s="140">
        <v>0</v>
      </c>
      <c r="F3504" s="156" t="s">
        <v>7245</v>
      </c>
      <c r="G3504" s="178">
        <f>VLOOKUP('LP Model'!F3504,DATA!$A$5:$C$3656,3,FALSE)</f>
        <v>250</v>
      </c>
      <c r="H3504" s="35">
        <v>1</v>
      </c>
      <c r="AD3504" s="2">
        <v>1</v>
      </c>
      <c r="AL3504" s="36"/>
    </row>
    <row r="3505" spans="3:38" x14ac:dyDescent="0.2">
      <c r="C3505" s="284"/>
      <c r="D3505" s="278"/>
      <c r="E3505" s="140">
        <v>0</v>
      </c>
      <c r="F3505" s="156" t="s">
        <v>7246</v>
      </c>
      <c r="G3505" s="178">
        <f>VLOOKUP('LP Model'!F3505,DATA!$A$5:$C$3656,3,FALSE)</f>
        <v>390</v>
      </c>
      <c r="H3505" s="35">
        <v>1</v>
      </c>
      <c r="AD3505" s="2">
        <v>1</v>
      </c>
      <c r="AL3505" s="36"/>
    </row>
    <row r="3506" spans="3:38" x14ac:dyDescent="0.2">
      <c r="C3506" s="284"/>
      <c r="D3506" s="278"/>
      <c r="E3506" s="140">
        <v>0</v>
      </c>
      <c r="F3506" s="156" t="s">
        <v>7249</v>
      </c>
      <c r="G3506" s="178">
        <f>VLOOKUP('LP Model'!F3506,DATA!$A$5:$C$3656,3,FALSE)</f>
        <v>720</v>
      </c>
      <c r="H3506" s="35">
        <v>1</v>
      </c>
      <c r="AD3506" s="2">
        <v>1</v>
      </c>
      <c r="AL3506" s="36"/>
    </row>
    <row r="3507" spans="3:38" x14ac:dyDescent="0.2">
      <c r="C3507" s="284"/>
      <c r="D3507" s="278"/>
      <c r="E3507" s="140">
        <v>0</v>
      </c>
      <c r="F3507" s="156" t="s">
        <v>7339</v>
      </c>
      <c r="G3507" s="178">
        <f>VLOOKUP('LP Model'!F3507,DATA!$A$5:$C$3656,3,FALSE)</f>
        <v>160</v>
      </c>
      <c r="H3507" s="35">
        <v>1</v>
      </c>
      <c r="AD3507" s="2">
        <v>1</v>
      </c>
      <c r="AL3507" s="36"/>
    </row>
    <row r="3508" spans="3:38" ht="17" thickBot="1" x14ac:dyDescent="0.25">
      <c r="C3508" s="284"/>
      <c r="D3508" s="279"/>
      <c r="E3508" s="140">
        <v>0</v>
      </c>
      <c r="F3508" s="156" t="s">
        <v>7346</v>
      </c>
      <c r="G3508" s="178">
        <f>VLOOKUP('LP Model'!F3508,DATA!$A$5:$C$3656,3,FALSE)</f>
        <v>450</v>
      </c>
      <c r="H3508" s="35">
        <v>1</v>
      </c>
      <c r="AD3508" s="2">
        <v>1</v>
      </c>
      <c r="AL3508" s="36"/>
    </row>
    <row r="3509" spans="3:38" x14ac:dyDescent="0.2">
      <c r="C3509" s="284"/>
      <c r="D3509" s="253" t="s">
        <v>7281</v>
      </c>
      <c r="E3509" s="140">
        <v>0</v>
      </c>
      <c r="F3509" s="156" t="s">
        <v>7247</v>
      </c>
      <c r="G3509" s="178">
        <f>VLOOKUP('LP Model'!F3509,DATA!$A$5:$C$3656,3,FALSE)</f>
        <v>390</v>
      </c>
      <c r="H3509" s="35">
        <v>1</v>
      </c>
      <c r="AE3509" s="2">
        <v>1</v>
      </c>
      <c r="AL3509" s="36"/>
    </row>
    <row r="3510" spans="3:38" x14ac:dyDescent="0.2">
      <c r="C3510" s="284"/>
      <c r="D3510" s="254"/>
      <c r="E3510" s="140">
        <v>0</v>
      </c>
      <c r="F3510" s="156" t="s">
        <v>7248</v>
      </c>
      <c r="G3510" s="178">
        <f>VLOOKUP('LP Model'!F3510,DATA!$A$5:$C$3656,3,FALSE)</f>
        <v>390</v>
      </c>
      <c r="H3510" s="35">
        <v>1</v>
      </c>
      <c r="AE3510" s="2">
        <v>1</v>
      </c>
      <c r="AL3510" s="36"/>
    </row>
    <row r="3511" spans="3:38" x14ac:dyDescent="0.2">
      <c r="C3511" s="284"/>
      <c r="D3511" s="254"/>
      <c r="E3511" s="140">
        <v>0</v>
      </c>
      <c r="F3511" s="156" t="s">
        <v>7150</v>
      </c>
      <c r="G3511" s="178">
        <f>VLOOKUP('LP Model'!F3511,DATA!$A$5:$C$3656,3,FALSE)</f>
        <v>400</v>
      </c>
      <c r="H3511" s="35">
        <v>1</v>
      </c>
      <c r="AE3511" s="2">
        <v>1</v>
      </c>
      <c r="AL3511" s="36"/>
    </row>
    <row r="3512" spans="3:38" x14ac:dyDescent="0.2">
      <c r="C3512" s="284"/>
      <c r="D3512" s="254"/>
      <c r="E3512" s="140">
        <v>0</v>
      </c>
      <c r="F3512" s="156" t="s">
        <v>7151</v>
      </c>
      <c r="G3512" s="178">
        <f>VLOOKUP('LP Model'!F3512,DATA!$A$5:$C$3656,3,FALSE)</f>
        <v>430</v>
      </c>
      <c r="H3512" s="35">
        <v>1</v>
      </c>
      <c r="AE3512" s="2">
        <v>1</v>
      </c>
      <c r="AL3512" s="36"/>
    </row>
    <row r="3513" spans="3:38" x14ac:dyDescent="0.2">
      <c r="C3513" s="284"/>
      <c r="D3513" s="254"/>
      <c r="E3513" s="140">
        <v>0</v>
      </c>
      <c r="F3513" s="156" t="s">
        <v>7152</v>
      </c>
      <c r="G3513" s="178">
        <f>VLOOKUP('LP Model'!F3513,DATA!$A$5:$C$3656,3,FALSE)</f>
        <v>470</v>
      </c>
      <c r="H3513" s="35">
        <v>1</v>
      </c>
      <c r="AE3513" s="2">
        <v>1</v>
      </c>
      <c r="AL3513" s="36"/>
    </row>
    <row r="3514" spans="3:38" x14ac:dyDescent="0.2">
      <c r="C3514" s="284"/>
      <c r="D3514" s="254"/>
      <c r="E3514" s="140">
        <v>0</v>
      </c>
      <c r="F3514" s="156" t="s">
        <v>7153</v>
      </c>
      <c r="G3514" s="178">
        <f>VLOOKUP('LP Model'!F3514,DATA!$A$5:$C$3656,3,FALSE)</f>
        <v>490</v>
      </c>
      <c r="H3514" s="35">
        <v>1</v>
      </c>
      <c r="AE3514" s="2">
        <v>1</v>
      </c>
      <c r="AL3514" s="36"/>
    </row>
    <row r="3515" spans="3:38" x14ac:dyDescent="0.2">
      <c r="C3515" s="284"/>
      <c r="D3515" s="254"/>
      <c r="E3515" s="140">
        <v>0</v>
      </c>
      <c r="F3515" s="156" t="s">
        <v>7159</v>
      </c>
      <c r="G3515" s="178">
        <f>VLOOKUP('LP Model'!F3515,DATA!$A$5:$C$3656,3,FALSE)</f>
        <v>520</v>
      </c>
      <c r="H3515" s="35">
        <v>1</v>
      </c>
      <c r="AE3515" s="2">
        <v>1</v>
      </c>
      <c r="AL3515" s="36"/>
    </row>
    <row r="3516" spans="3:38" x14ac:dyDescent="0.2">
      <c r="C3516" s="284"/>
      <c r="D3516" s="254"/>
      <c r="E3516" s="140">
        <v>0</v>
      </c>
      <c r="F3516" s="156" t="s">
        <v>7229</v>
      </c>
      <c r="G3516" s="178">
        <f>VLOOKUP('LP Model'!F3516,DATA!$A$5:$C$3656,3,FALSE)</f>
        <v>500</v>
      </c>
      <c r="H3516" s="35">
        <v>1</v>
      </c>
      <c r="AE3516" s="2">
        <v>1</v>
      </c>
      <c r="AL3516" s="36"/>
    </row>
    <row r="3517" spans="3:38" x14ac:dyDescent="0.2">
      <c r="C3517" s="284"/>
      <c r="D3517" s="254"/>
      <c r="E3517" s="140">
        <v>0</v>
      </c>
      <c r="F3517" s="156" t="s">
        <v>7230</v>
      </c>
      <c r="G3517" s="178">
        <f>VLOOKUP('LP Model'!F3517,DATA!$A$5:$C$3656,3,FALSE)</f>
        <v>550</v>
      </c>
      <c r="H3517" s="35">
        <v>1</v>
      </c>
      <c r="AE3517" s="2">
        <v>1</v>
      </c>
      <c r="AL3517" s="36"/>
    </row>
    <row r="3518" spans="3:38" x14ac:dyDescent="0.2">
      <c r="C3518" s="284"/>
      <c r="D3518" s="254"/>
      <c r="E3518" s="140">
        <v>0</v>
      </c>
      <c r="F3518" s="156" t="s">
        <v>7231</v>
      </c>
      <c r="G3518" s="178">
        <f>VLOOKUP('LP Model'!F3518,DATA!$A$5:$C$3656,3,FALSE)</f>
        <v>500</v>
      </c>
      <c r="H3518" s="35">
        <v>1</v>
      </c>
      <c r="AE3518" s="2">
        <v>1</v>
      </c>
      <c r="AL3518" s="36"/>
    </row>
    <row r="3519" spans="3:38" x14ac:dyDescent="0.2">
      <c r="C3519" s="284"/>
      <c r="D3519" s="254"/>
      <c r="E3519" s="140">
        <v>0</v>
      </c>
      <c r="F3519" s="156" t="s">
        <v>7351</v>
      </c>
      <c r="G3519" s="178">
        <f>VLOOKUP('LP Model'!F3519,DATA!$A$5:$C$3656,3,FALSE)</f>
        <v>450</v>
      </c>
      <c r="H3519" s="35">
        <v>1</v>
      </c>
      <c r="AE3519" s="2">
        <v>1</v>
      </c>
      <c r="AL3519" s="36"/>
    </row>
    <row r="3520" spans="3:38" x14ac:dyDescent="0.2">
      <c r="C3520" s="284"/>
      <c r="D3520" s="254"/>
      <c r="E3520" s="140">
        <v>0</v>
      </c>
      <c r="F3520" s="156" t="s">
        <v>7354</v>
      </c>
      <c r="G3520" s="178">
        <f>VLOOKUP('LP Model'!F3520,DATA!$A$5:$C$3656,3,FALSE)</f>
        <v>420</v>
      </c>
      <c r="H3520" s="35">
        <v>1</v>
      </c>
      <c r="AE3520" s="2">
        <v>1</v>
      </c>
      <c r="AL3520" s="36"/>
    </row>
    <row r="3521" spans="3:38" ht="17" thickBot="1" x14ac:dyDescent="0.25">
      <c r="C3521" s="284"/>
      <c r="D3521" s="255"/>
      <c r="E3521" s="140">
        <v>0</v>
      </c>
      <c r="F3521" s="156" t="s">
        <v>7356</v>
      </c>
      <c r="G3521" s="178">
        <f>VLOOKUP('LP Model'!F3521,DATA!$A$5:$C$3656,3,FALSE)</f>
        <v>300</v>
      </c>
      <c r="H3521" s="35">
        <v>1</v>
      </c>
      <c r="AE3521" s="2">
        <v>1</v>
      </c>
      <c r="AL3521" s="36"/>
    </row>
    <row r="3522" spans="3:38" x14ac:dyDescent="0.2">
      <c r="C3522" s="284"/>
      <c r="D3522" s="262" t="s">
        <v>7282</v>
      </c>
      <c r="E3522" s="140">
        <v>1</v>
      </c>
      <c r="F3522" s="156" t="s">
        <v>7197</v>
      </c>
      <c r="G3522" s="178">
        <f>VLOOKUP('LP Model'!F3522,DATA!$A$5:$C$3656,3,FALSE)</f>
        <v>250</v>
      </c>
      <c r="H3522" s="35">
        <v>1</v>
      </c>
      <c r="AF3522" s="2">
        <v>1</v>
      </c>
      <c r="AL3522" s="36"/>
    </row>
    <row r="3523" spans="3:38" x14ac:dyDescent="0.2">
      <c r="C3523" s="284"/>
      <c r="D3523" s="263"/>
      <c r="E3523" s="140">
        <v>0</v>
      </c>
      <c r="F3523" s="156" t="s">
        <v>7198</v>
      </c>
      <c r="G3523" s="178">
        <f>VLOOKUP('LP Model'!F3523,DATA!$A$5:$C$3656,3,FALSE)</f>
        <v>250</v>
      </c>
      <c r="H3523" s="35">
        <v>1</v>
      </c>
      <c r="AF3523" s="2">
        <v>1</v>
      </c>
      <c r="AL3523" s="36"/>
    </row>
    <row r="3524" spans="3:38" x14ac:dyDescent="0.2">
      <c r="C3524" s="284"/>
      <c r="D3524" s="263"/>
      <c r="E3524" s="140">
        <v>0</v>
      </c>
      <c r="F3524" s="156" t="s">
        <v>7199</v>
      </c>
      <c r="G3524" s="178">
        <f>VLOOKUP('LP Model'!F3524,DATA!$A$5:$C$3656,3,FALSE)</f>
        <v>250</v>
      </c>
      <c r="H3524" s="35">
        <v>1</v>
      </c>
      <c r="AF3524" s="2">
        <v>1</v>
      </c>
      <c r="AL3524" s="36"/>
    </row>
    <row r="3525" spans="3:38" x14ac:dyDescent="0.2">
      <c r="C3525" s="284"/>
      <c r="D3525" s="263"/>
      <c r="E3525" s="140">
        <v>0</v>
      </c>
      <c r="F3525" s="156" t="s">
        <v>7200</v>
      </c>
      <c r="G3525" s="178">
        <f>VLOOKUP('LP Model'!F3525,DATA!$A$5:$C$3656,3,FALSE)</f>
        <v>300</v>
      </c>
      <c r="H3525" s="35">
        <v>1</v>
      </c>
      <c r="AF3525" s="2">
        <v>1</v>
      </c>
      <c r="AL3525" s="36"/>
    </row>
    <row r="3526" spans="3:38" ht="17" thickBot="1" x14ac:dyDescent="0.25">
      <c r="C3526" s="284"/>
      <c r="D3526" s="264"/>
      <c r="E3526" s="140">
        <v>0</v>
      </c>
      <c r="F3526" s="156" t="s">
        <v>7314</v>
      </c>
      <c r="G3526" s="178">
        <f>VLOOKUP('LP Model'!F3526,DATA!$A$5:$C$3656,3,FALSE)</f>
        <v>350</v>
      </c>
      <c r="H3526" s="35">
        <v>1</v>
      </c>
      <c r="AF3526" s="2">
        <v>1</v>
      </c>
      <c r="AL3526" s="36"/>
    </row>
    <row r="3527" spans="3:38" x14ac:dyDescent="0.2">
      <c r="C3527" s="284"/>
      <c r="D3527" s="265" t="s">
        <v>7463</v>
      </c>
      <c r="E3527" s="140">
        <v>0</v>
      </c>
      <c r="F3527" s="156" t="s">
        <v>7294</v>
      </c>
      <c r="G3527" s="178">
        <f>VLOOKUP('LP Model'!F3527,DATA!$A$5:$C$3656,3,FALSE)</f>
        <v>80</v>
      </c>
      <c r="H3527" s="35">
        <v>1</v>
      </c>
      <c r="AG3527" s="2">
        <v>1</v>
      </c>
      <c r="AL3527" s="36"/>
    </row>
    <row r="3528" spans="3:38" x14ac:dyDescent="0.2">
      <c r="C3528" s="284"/>
      <c r="D3528" s="266"/>
      <c r="E3528" s="140">
        <v>0</v>
      </c>
      <c r="F3528" s="156" t="s">
        <v>7299</v>
      </c>
      <c r="G3528" s="178">
        <f>VLOOKUP('LP Model'!F3528,DATA!$A$5:$C$3656,3,FALSE)</f>
        <v>130</v>
      </c>
      <c r="H3528" s="35">
        <v>1</v>
      </c>
      <c r="AG3528" s="2">
        <v>1</v>
      </c>
      <c r="AL3528" s="36"/>
    </row>
    <row r="3529" spans="3:38" x14ac:dyDescent="0.2">
      <c r="C3529" s="284"/>
      <c r="D3529" s="266"/>
      <c r="E3529" s="140">
        <v>0</v>
      </c>
      <c r="F3529" s="156" t="s">
        <v>7304</v>
      </c>
      <c r="G3529" s="178">
        <f>VLOOKUP('LP Model'!F3529,DATA!$A$5:$C$3656,3,FALSE)</f>
        <v>120</v>
      </c>
      <c r="H3529" s="35">
        <v>1</v>
      </c>
      <c r="AG3529" s="2">
        <v>1</v>
      </c>
      <c r="AL3529" s="36"/>
    </row>
    <row r="3530" spans="3:38" x14ac:dyDescent="0.2">
      <c r="C3530" s="284"/>
      <c r="D3530" s="266"/>
      <c r="E3530" s="140">
        <v>0</v>
      </c>
      <c r="F3530" s="156" t="s">
        <v>7146</v>
      </c>
      <c r="G3530" s="178">
        <f>VLOOKUP('LP Model'!F3530,DATA!$A$5:$C$3656,3,FALSE)</f>
        <v>330</v>
      </c>
      <c r="H3530" s="35">
        <v>1</v>
      </c>
      <c r="AG3530" s="2">
        <v>1</v>
      </c>
      <c r="AL3530" s="36"/>
    </row>
    <row r="3531" spans="3:38" x14ac:dyDescent="0.2">
      <c r="C3531" s="284"/>
      <c r="D3531" s="266"/>
      <c r="E3531" s="140">
        <v>0</v>
      </c>
      <c r="F3531" s="156" t="s">
        <v>7147</v>
      </c>
      <c r="G3531" s="178">
        <f>VLOOKUP('LP Model'!F3531,DATA!$A$5:$C$3656,3,FALSE)</f>
        <v>440</v>
      </c>
      <c r="H3531" s="35">
        <v>1</v>
      </c>
      <c r="AG3531" s="2">
        <v>1</v>
      </c>
      <c r="AL3531" s="36"/>
    </row>
    <row r="3532" spans="3:38" x14ac:dyDescent="0.2">
      <c r="C3532" s="284"/>
      <c r="D3532" s="266"/>
      <c r="E3532" s="140">
        <v>0</v>
      </c>
      <c r="F3532" s="156" t="s">
        <v>7148</v>
      </c>
      <c r="G3532" s="178">
        <f>VLOOKUP('LP Model'!F3532,DATA!$A$5:$C$3656,3,FALSE)</f>
        <v>490</v>
      </c>
      <c r="H3532" s="35">
        <v>1</v>
      </c>
      <c r="AG3532" s="2">
        <v>1</v>
      </c>
      <c r="AL3532" s="36"/>
    </row>
    <row r="3533" spans="3:38" x14ac:dyDescent="0.2">
      <c r="C3533" s="284"/>
      <c r="D3533" s="266"/>
      <c r="E3533" s="140">
        <v>0</v>
      </c>
      <c r="F3533" s="156" t="s">
        <v>7149</v>
      </c>
      <c r="G3533" s="178">
        <f>VLOOKUP('LP Model'!F3533,DATA!$A$5:$C$3656,3,FALSE)</f>
        <v>550</v>
      </c>
      <c r="H3533" s="35">
        <v>1</v>
      </c>
      <c r="AG3533" s="2">
        <v>1</v>
      </c>
      <c r="AL3533" s="36"/>
    </row>
    <row r="3534" spans="3:38" ht="17" thickBot="1" x14ac:dyDescent="0.25">
      <c r="C3534" s="284"/>
      <c r="D3534" s="267"/>
      <c r="E3534" s="140">
        <v>0</v>
      </c>
      <c r="F3534" s="156" t="s">
        <v>7208</v>
      </c>
      <c r="G3534" s="178">
        <f>VLOOKUP('LP Model'!F3534,DATA!$A$5:$C$3656,3,FALSE)</f>
        <v>300</v>
      </c>
      <c r="H3534" s="35">
        <v>1</v>
      </c>
      <c r="AG3534" s="2">
        <v>1</v>
      </c>
      <c r="AL3534" s="36"/>
    </row>
    <row r="3535" spans="3:38" x14ac:dyDescent="0.2">
      <c r="C3535" s="284"/>
      <c r="D3535" s="268" t="s">
        <v>7284</v>
      </c>
      <c r="E3535" s="140">
        <v>0</v>
      </c>
      <c r="F3535" s="156" t="s">
        <v>7127</v>
      </c>
      <c r="G3535" s="178">
        <f>VLOOKUP('LP Model'!F3535,DATA!$A$5:$C$3656,3,FALSE)</f>
        <v>380</v>
      </c>
      <c r="H3535" s="35">
        <v>1</v>
      </c>
      <c r="AH3535" s="2">
        <v>1</v>
      </c>
      <c r="AL3535" s="36"/>
    </row>
    <row r="3536" spans="3:38" x14ac:dyDescent="0.2">
      <c r="C3536" s="284"/>
      <c r="D3536" s="269"/>
      <c r="E3536" s="140">
        <v>0</v>
      </c>
      <c r="F3536" s="156" t="s">
        <v>7128</v>
      </c>
      <c r="G3536" s="178">
        <f>VLOOKUP('LP Model'!F3536,DATA!$A$5:$C$3656,3,FALSE)</f>
        <v>420</v>
      </c>
      <c r="H3536" s="35">
        <v>1</v>
      </c>
      <c r="AH3536" s="2">
        <v>1</v>
      </c>
      <c r="AL3536" s="36"/>
    </row>
    <row r="3537" spans="3:38" x14ac:dyDescent="0.2">
      <c r="C3537" s="284"/>
      <c r="D3537" s="269"/>
      <c r="E3537" s="140">
        <v>0</v>
      </c>
      <c r="F3537" s="156" t="s">
        <v>7129</v>
      </c>
      <c r="G3537" s="178">
        <f>VLOOKUP('LP Model'!F3537,DATA!$A$5:$C$3656,3,FALSE)</f>
        <v>460</v>
      </c>
      <c r="H3537" s="35">
        <v>1</v>
      </c>
      <c r="AH3537" s="2">
        <v>1</v>
      </c>
      <c r="AL3537" s="36"/>
    </row>
    <row r="3538" spans="3:38" x14ac:dyDescent="0.2">
      <c r="C3538" s="284"/>
      <c r="D3538" s="269"/>
      <c r="E3538" s="140">
        <v>1</v>
      </c>
      <c r="F3538" s="156" t="s">
        <v>7130</v>
      </c>
      <c r="G3538" s="178">
        <f>VLOOKUP('LP Model'!F3538,DATA!$A$5:$C$3656,3,FALSE)</f>
        <v>500</v>
      </c>
      <c r="H3538" s="35">
        <v>1</v>
      </c>
      <c r="AH3538" s="2">
        <v>1</v>
      </c>
      <c r="AL3538" s="36"/>
    </row>
    <row r="3539" spans="3:38" ht="17" thickBot="1" x14ac:dyDescent="0.25">
      <c r="C3539" s="284"/>
      <c r="D3539" s="270"/>
      <c r="E3539" s="140">
        <v>0</v>
      </c>
      <c r="F3539" s="156" t="s">
        <v>7315</v>
      </c>
      <c r="G3539" s="178">
        <f>VLOOKUP('LP Model'!F3539,DATA!$A$5:$C$3656,3,FALSE)</f>
        <v>380</v>
      </c>
      <c r="H3539" s="35">
        <v>1</v>
      </c>
      <c r="AH3539" s="2">
        <v>1</v>
      </c>
      <c r="AL3539" s="36"/>
    </row>
    <row r="3540" spans="3:38" x14ac:dyDescent="0.2">
      <c r="C3540" s="284"/>
      <c r="D3540" s="287" t="s">
        <v>7285</v>
      </c>
      <c r="E3540" s="140">
        <v>0</v>
      </c>
      <c r="F3540" s="156" t="s">
        <v>7295</v>
      </c>
      <c r="G3540" s="178">
        <f>VLOOKUP('LP Model'!F3540,DATA!$A$5:$C$3656,3,FALSE)</f>
        <v>249</v>
      </c>
      <c r="H3540" s="35">
        <v>1</v>
      </c>
      <c r="AI3540" s="2">
        <v>1</v>
      </c>
      <c r="AL3540" s="36"/>
    </row>
    <row r="3541" spans="3:38" x14ac:dyDescent="0.2">
      <c r="C3541" s="284"/>
      <c r="D3541" s="288"/>
      <c r="E3541" s="140">
        <v>0</v>
      </c>
      <c r="F3541" s="156" t="s">
        <v>7300</v>
      </c>
      <c r="G3541" s="178">
        <f>VLOOKUP('LP Model'!F3541,DATA!$A$5:$C$3656,3,FALSE)</f>
        <v>249</v>
      </c>
      <c r="H3541" s="35">
        <v>1</v>
      </c>
      <c r="AI3541" s="2">
        <v>1</v>
      </c>
      <c r="AL3541" s="36"/>
    </row>
    <row r="3542" spans="3:38" x14ac:dyDescent="0.2">
      <c r="C3542" s="284"/>
      <c r="D3542" s="288"/>
      <c r="E3542" s="140">
        <v>0</v>
      </c>
      <c r="F3542" s="156" t="s">
        <v>7305</v>
      </c>
      <c r="G3542" s="178">
        <f>VLOOKUP('LP Model'!F3542,DATA!$A$5:$C$3656,3,FALSE)</f>
        <v>249</v>
      </c>
      <c r="H3542" s="35">
        <v>1</v>
      </c>
      <c r="AI3542" s="2">
        <v>1</v>
      </c>
      <c r="AL3542" s="36"/>
    </row>
    <row r="3543" spans="3:38" x14ac:dyDescent="0.2">
      <c r="C3543" s="284"/>
      <c r="D3543" s="288"/>
      <c r="E3543" s="140">
        <v>0</v>
      </c>
      <c r="F3543" s="156" t="s">
        <v>7309</v>
      </c>
      <c r="G3543" s="178">
        <f>VLOOKUP('LP Model'!F3543,DATA!$A$5:$C$3656,3,FALSE)</f>
        <v>249</v>
      </c>
      <c r="H3543" s="35">
        <v>1</v>
      </c>
      <c r="AI3543" s="2">
        <v>1</v>
      </c>
      <c r="AL3543" s="36"/>
    </row>
    <row r="3544" spans="3:38" x14ac:dyDescent="0.2">
      <c r="C3544" s="284"/>
      <c r="D3544" s="288"/>
      <c r="E3544" s="140">
        <v>0</v>
      </c>
      <c r="F3544" s="156" t="s">
        <v>7316</v>
      </c>
      <c r="G3544" s="178">
        <f>VLOOKUP('LP Model'!F3544,DATA!$A$5:$C$3656,3,FALSE)</f>
        <v>269</v>
      </c>
      <c r="H3544" s="35">
        <v>1</v>
      </c>
      <c r="AI3544" s="2">
        <v>1</v>
      </c>
      <c r="AL3544" s="36"/>
    </row>
    <row r="3545" spans="3:38" x14ac:dyDescent="0.2">
      <c r="C3545" s="284"/>
      <c r="D3545" s="288"/>
      <c r="E3545" s="140">
        <v>0</v>
      </c>
      <c r="F3545" s="156" t="s">
        <v>7321</v>
      </c>
      <c r="G3545" s="178">
        <f>VLOOKUP('LP Model'!F3545,DATA!$A$5:$C$3656,3,FALSE)</f>
        <v>359</v>
      </c>
      <c r="H3545" s="35">
        <v>1</v>
      </c>
      <c r="AI3545" s="2">
        <v>1</v>
      </c>
      <c r="AL3545" s="36"/>
    </row>
    <row r="3546" spans="3:38" x14ac:dyDescent="0.2">
      <c r="C3546" s="284"/>
      <c r="D3546" s="288"/>
      <c r="E3546" s="140">
        <v>0</v>
      </c>
      <c r="F3546" s="156" t="s">
        <v>7327</v>
      </c>
      <c r="G3546" s="178">
        <f>VLOOKUP('LP Model'!F3546,DATA!$A$5:$C$3656,3,FALSE)</f>
        <v>249</v>
      </c>
      <c r="H3546" s="35">
        <v>1</v>
      </c>
      <c r="AI3546" s="2">
        <v>1</v>
      </c>
      <c r="AL3546" s="36"/>
    </row>
    <row r="3547" spans="3:38" x14ac:dyDescent="0.2">
      <c r="C3547" s="284"/>
      <c r="D3547" s="288"/>
      <c r="E3547" s="140">
        <v>0</v>
      </c>
      <c r="F3547" s="156" t="s">
        <v>7333</v>
      </c>
      <c r="G3547" s="178">
        <f>VLOOKUP('LP Model'!F3547,DATA!$A$5:$C$3656,3,FALSE)</f>
        <v>249</v>
      </c>
      <c r="H3547" s="35">
        <v>1</v>
      </c>
      <c r="AI3547" s="2">
        <v>1</v>
      </c>
      <c r="AL3547" s="36"/>
    </row>
    <row r="3548" spans="3:38" x14ac:dyDescent="0.2">
      <c r="C3548" s="284"/>
      <c r="D3548" s="288"/>
      <c r="E3548" s="140">
        <v>0</v>
      </c>
      <c r="F3548" s="156" t="s">
        <v>7340</v>
      </c>
      <c r="G3548" s="178">
        <f>VLOOKUP('LP Model'!F3548,DATA!$A$5:$C$3656,3,FALSE)</f>
        <v>269</v>
      </c>
      <c r="H3548" s="35">
        <v>1</v>
      </c>
      <c r="AI3548" s="2">
        <v>1</v>
      </c>
      <c r="AL3548" s="36"/>
    </row>
    <row r="3549" spans="3:38" x14ac:dyDescent="0.2">
      <c r="C3549" s="284"/>
      <c r="D3549" s="288"/>
      <c r="E3549" s="140">
        <v>0</v>
      </c>
      <c r="F3549" s="156" t="s">
        <v>7131</v>
      </c>
      <c r="G3549" s="178">
        <f>VLOOKUP('LP Model'!F3549,DATA!$A$5:$C$3656,3,FALSE)</f>
        <v>480</v>
      </c>
      <c r="H3549" s="35">
        <v>1</v>
      </c>
      <c r="AI3549" s="2">
        <v>1</v>
      </c>
      <c r="AL3549" s="36"/>
    </row>
    <row r="3550" spans="3:38" x14ac:dyDescent="0.2">
      <c r="C3550" s="284"/>
      <c r="D3550" s="288"/>
      <c r="E3550" s="140">
        <v>0</v>
      </c>
      <c r="F3550" s="156" t="s">
        <v>7132</v>
      </c>
      <c r="G3550" s="178">
        <f>VLOOKUP('LP Model'!F3550,DATA!$A$5:$C$3656,3,FALSE)</f>
        <v>350</v>
      </c>
      <c r="H3550" s="35">
        <v>1</v>
      </c>
      <c r="AI3550" s="2">
        <v>1</v>
      </c>
      <c r="AL3550" s="36"/>
    </row>
    <row r="3551" spans="3:38" x14ac:dyDescent="0.2">
      <c r="C3551" s="284"/>
      <c r="D3551" s="288"/>
      <c r="E3551" s="140">
        <v>0</v>
      </c>
      <c r="F3551" s="156" t="s">
        <v>7133</v>
      </c>
      <c r="G3551" s="178">
        <f>VLOOKUP('LP Model'!F3551,DATA!$A$5:$C$3656,3,FALSE)</f>
        <v>350</v>
      </c>
      <c r="H3551" s="35">
        <v>1</v>
      </c>
      <c r="AI3551" s="2">
        <v>1</v>
      </c>
      <c r="AL3551" s="36"/>
    </row>
    <row r="3552" spans="3:38" x14ac:dyDescent="0.2">
      <c r="C3552" s="284"/>
      <c r="D3552" s="288"/>
      <c r="E3552" s="140">
        <v>0</v>
      </c>
      <c r="F3552" s="156" t="s">
        <v>7134</v>
      </c>
      <c r="G3552" s="178">
        <f>VLOOKUP('LP Model'!F3552,DATA!$A$5:$C$3656,3,FALSE)</f>
        <v>370</v>
      </c>
      <c r="H3552" s="35">
        <v>1</v>
      </c>
      <c r="AI3552" s="2">
        <v>1</v>
      </c>
      <c r="AL3552" s="36"/>
    </row>
    <row r="3553" spans="3:38" x14ac:dyDescent="0.2">
      <c r="C3553" s="284"/>
      <c r="D3553" s="288"/>
      <c r="E3553" s="140">
        <v>0</v>
      </c>
      <c r="F3553" s="156" t="s">
        <v>7135</v>
      </c>
      <c r="G3553" s="178">
        <f>VLOOKUP('LP Model'!F3553,DATA!$A$5:$C$3656,3,FALSE)</f>
        <v>400</v>
      </c>
      <c r="H3553" s="35">
        <v>1</v>
      </c>
      <c r="AI3553" s="2">
        <v>1</v>
      </c>
      <c r="AL3553" s="36"/>
    </row>
    <row r="3554" spans="3:38" x14ac:dyDescent="0.2">
      <c r="C3554" s="284"/>
      <c r="D3554" s="288"/>
      <c r="E3554" s="140">
        <v>0</v>
      </c>
      <c r="F3554" s="156" t="s">
        <v>7210</v>
      </c>
      <c r="G3554" s="178">
        <f>VLOOKUP('LP Model'!F3554,DATA!$A$5:$C$3656,3,FALSE)</f>
        <v>400</v>
      </c>
      <c r="H3554" s="35">
        <v>1</v>
      </c>
      <c r="AI3554" s="2">
        <v>1</v>
      </c>
      <c r="AL3554" s="36"/>
    </row>
    <row r="3555" spans="3:38" x14ac:dyDescent="0.2">
      <c r="C3555" s="284"/>
      <c r="D3555" s="288"/>
      <c r="E3555" s="140">
        <v>1</v>
      </c>
      <c r="F3555" s="156" t="s">
        <v>7211</v>
      </c>
      <c r="G3555" s="178">
        <f>VLOOKUP('LP Model'!F3555,DATA!$A$5:$C$3656,3,FALSE)</f>
        <v>400</v>
      </c>
      <c r="H3555" s="35">
        <v>1</v>
      </c>
      <c r="AI3555" s="2">
        <v>1</v>
      </c>
      <c r="AL3555" s="36"/>
    </row>
    <row r="3556" spans="3:38" x14ac:dyDescent="0.2">
      <c r="C3556" s="284"/>
      <c r="D3556" s="288"/>
      <c r="E3556" s="140">
        <v>0</v>
      </c>
      <c r="F3556" s="156" t="s">
        <v>7212</v>
      </c>
      <c r="G3556" s="178">
        <f>VLOOKUP('LP Model'!F3556,DATA!$A$5:$C$3656,3,FALSE)</f>
        <v>400</v>
      </c>
      <c r="H3556" s="35">
        <v>1</v>
      </c>
      <c r="AI3556" s="2">
        <v>1</v>
      </c>
      <c r="AL3556" s="36"/>
    </row>
    <row r="3557" spans="3:38" x14ac:dyDescent="0.2">
      <c r="C3557" s="284"/>
      <c r="D3557" s="288"/>
      <c r="E3557" s="140">
        <v>0</v>
      </c>
      <c r="F3557" s="156" t="s">
        <v>7213</v>
      </c>
      <c r="G3557" s="178">
        <f>VLOOKUP('LP Model'!F3557,DATA!$A$5:$C$3656,3,FALSE)</f>
        <v>400</v>
      </c>
      <c r="H3557" s="35">
        <v>1</v>
      </c>
      <c r="AI3557" s="2">
        <v>1</v>
      </c>
      <c r="AL3557" s="36"/>
    </row>
    <row r="3558" spans="3:38" x14ac:dyDescent="0.2">
      <c r="C3558" s="284"/>
      <c r="D3558" s="288"/>
      <c r="E3558" s="140">
        <v>0</v>
      </c>
      <c r="F3558" s="156" t="s">
        <v>7370</v>
      </c>
      <c r="G3558" s="178">
        <f>VLOOKUP('LP Model'!F3558,DATA!$A$5:$C$3656,3,FALSE)</f>
        <v>390</v>
      </c>
      <c r="H3558" s="35">
        <v>1</v>
      </c>
      <c r="AI3558" s="2">
        <v>1</v>
      </c>
      <c r="AL3558" s="36"/>
    </row>
    <row r="3559" spans="3:38" x14ac:dyDescent="0.2">
      <c r="C3559" s="284"/>
      <c r="D3559" s="288"/>
      <c r="E3559" s="140">
        <v>0</v>
      </c>
      <c r="F3559" s="156" t="s">
        <v>7373</v>
      </c>
      <c r="G3559" s="178">
        <f>VLOOKUP('LP Model'!F3559,DATA!$A$5:$C$3656,3,FALSE)</f>
        <v>420</v>
      </c>
      <c r="H3559" s="35">
        <v>1</v>
      </c>
      <c r="AI3559" s="2">
        <v>1</v>
      </c>
      <c r="AL3559" s="36"/>
    </row>
    <row r="3560" spans="3:38" x14ac:dyDescent="0.2">
      <c r="C3560" s="284"/>
      <c r="D3560" s="288"/>
      <c r="E3560" s="140">
        <v>0</v>
      </c>
      <c r="F3560" s="156" t="s">
        <v>7375</v>
      </c>
      <c r="G3560" s="178">
        <f>VLOOKUP('LP Model'!F3560,DATA!$A$5:$C$3656,3,FALSE)</f>
        <v>430</v>
      </c>
      <c r="H3560" s="35">
        <v>1</v>
      </c>
      <c r="AI3560" s="2">
        <v>1</v>
      </c>
      <c r="AL3560" s="36"/>
    </row>
    <row r="3561" spans="3:38" ht="17" thickBot="1" x14ac:dyDescent="0.25">
      <c r="C3561" s="284"/>
      <c r="D3561" s="289"/>
      <c r="E3561" s="140">
        <v>0</v>
      </c>
      <c r="F3561" s="156" t="s">
        <v>7379</v>
      </c>
      <c r="G3561" s="178">
        <f>VLOOKUP('LP Model'!F3561,DATA!$A$5:$C$3656,3,FALSE)</f>
        <v>350</v>
      </c>
      <c r="H3561" s="35">
        <v>1</v>
      </c>
      <c r="AI3561" s="2">
        <v>1</v>
      </c>
      <c r="AL3561" s="36"/>
    </row>
    <row r="3562" spans="3:38" x14ac:dyDescent="0.2">
      <c r="C3562" s="284"/>
      <c r="D3562" s="259" t="s">
        <v>7286</v>
      </c>
      <c r="E3562" s="140">
        <v>0</v>
      </c>
      <c r="F3562" s="156" t="s">
        <v>7250</v>
      </c>
      <c r="G3562" s="178">
        <f>VLOOKUP('LP Model'!F3562,DATA!$A$5:$C$3656,3,FALSE)</f>
        <v>140</v>
      </c>
      <c r="H3562" s="35">
        <v>1</v>
      </c>
      <c r="AJ3562" s="2">
        <v>1</v>
      </c>
      <c r="AL3562" s="36"/>
    </row>
    <row r="3563" spans="3:38" x14ac:dyDescent="0.2">
      <c r="C3563" s="284"/>
      <c r="D3563" s="260"/>
      <c r="E3563" s="140">
        <v>0</v>
      </c>
      <c r="F3563" s="156" t="s">
        <v>7301</v>
      </c>
      <c r="G3563" s="178">
        <f>VLOOKUP('LP Model'!F3563,DATA!$A$5:$C$3656,3,FALSE)</f>
        <v>200</v>
      </c>
      <c r="H3563" s="35">
        <v>1</v>
      </c>
      <c r="AJ3563" s="2">
        <v>1</v>
      </c>
      <c r="AL3563" s="36"/>
    </row>
    <row r="3564" spans="3:38" x14ac:dyDescent="0.2">
      <c r="C3564" s="284"/>
      <c r="D3564" s="260"/>
      <c r="E3564" s="140">
        <v>0</v>
      </c>
      <c r="F3564" s="156" t="s">
        <v>7306</v>
      </c>
      <c r="G3564" s="178">
        <f>VLOOKUP('LP Model'!F3564,DATA!$A$5:$C$3656,3,FALSE)</f>
        <v>300</v>
      </c>
      <c r="H3564" s="35">
        <v>1</v>
      </c>
      <c r="AJ3564" s="2">
        <v>1</v>
      </c>
      <c r="AL3564" s="36"/>
    </row>
    <row r="3565" spans="3:38" x14ac:dyDescent="0.2">
      <c r="C3565" s="284"/>
      <c r="D3565" s="260"/>
      <c r="E3565" s="140">
        <v>0</v>
      </c>
      <c r="F3565" s="156" t="s">
        <v>7310</v>
      </c>
      <c r="G3565" s="178">
        <f>VLOOKUP('LP Model'!F3565,DATA!$A$5:$C$3656,3,FALSE)</f>
        <v>90</v>
      </c>
      <c r="H3565" s="35">
        <v>1</v>
      </c>
      <c r="AJ3565" s="2">
        <v>1</v>
      </c>
      <c r="AL3565" s="36"/>
    </row>
    <row r="3566" spans="3:38" x14ac:dyDescent="0.2">
      <c r="C3566" s="284"/>
      <c r="D3566" s="260"/>
      <c r="E3566" s="140">
        <v>0</v>
      </c>
      <c r="F3566" s="156" t="s">
        <v>7317</v>
      </c>
      <c r="G3566" s="178">
        <f>VLOOKUP('LP Model'!F3566,DATA!$A$5:$C$3656,3,FALSE)</f>
        <v>130</v>
      </c>
      <c r="H3566" s="35">
        <v>1</v>
      </c>
      <c r="AJ3566" s="2">
        <v>1</v>
      </c>
      <c r="AL3566" s="36"/>
    </row>
    <row r="3567" spans="3:38" x14ac:dyDescent="0.2">
      <c r="C3567" s="284"/>
      <c r="D3567" s="260"/>
      <c r="E3567" s="140">
        <v>0</v>
      </c>
      <c r="F3567" s="156" t="s">
        <v>7322</v>
      </c>
      <c r="G3567" s="178">
        <f>VLOOKUP('LP Model'!F3567,DATA!$A$5:$C$3656,3,FALSE)</f>
        <v>260</v>
      </c>
      <c r="H3567" s="35">
        <v>1</v>
      </c>
      <c r="AJ3567" s="2">
        <v>1</v>
      </c>
      <c r="AL3567" s="36"/>
    </row>
    <row r="3568" spans="3:38" x14ac:dyDescent="0.2">
      <c r="C3568" s="284"/>
      <c r="D3568" s="260"/>
      <c r="E3568" s="140">
        <v>0</v>
      </c>
      <c r="F3568" s="156" t="s">
        <v>7328</v>
      </c>
      <c r="G3568" s="178">
        <f>VLOOKUP('LP Model'!F3568,DATA!$A$5:$C$3656,3,FALSE)</f>
        <v>300</v>
      </c>
      <c r="H3568" s="35">
        <v>1</v>
      </c>
      <c r="AJ3568" s="2">
        <v>1</v>
      </c>
      <c r="AL3568" s="36"/>
    </row>
    <row r="3569" spans="3:38" x14ac:dyDescent="0.2">
      <c r="C3569" s="284"/>
      <c r="D3569" s="260"/>
      <c r="E3569" s="140">
        <v>0</v>
      </c>
      <c r="F3569" s="156" t="s">
        <v>7334</v>
      </c>
      <c r="G3569" s="178">
        <f>VLOOKUP('LP Model'!F3569,DATA!$A$5:$C$3656,3,FALSE)</f>
        <v>450</v>
      </c>
      <c r="H3569" s="35">
        <v>1</v>
      </c>
      <c r="AJ3569" s="2">
        <v>1</v>
      </c>
      <c r="AL3569" s="36"/>
    </row>
    <row r="3570" spans="3:38" x14ac:dyDescent="0.2">
      <c r="C3570" s="284"/>
      <c r="D3570" s="260"/>
      <c r="E3570" s="140">
        <v>0</v>
      </c>
      <c r="F3570" s="156" t="s">
        <v>7341</v>
      </c>
      <c r="G3570" s="178">
        <f>VLOOKUP('LP Model'!F3570,DATA!$A$5:$C$3656,3,FALSE)</f>
        <v>90</v>
      </c>
      <c r="H3570" s="35">
        <v>1</v>
      </c>
      <c r="AJ3570" s="2">
        <v>1</v>
      </c>
      <c r="AL3570" s="36"/>
    </row>
    <row r="3571" spans="3:38" x14ac:dyDescent="0.2">
      <c r="C3571" s="284"/>
      <c r="D3571" s="260"/>
      <c r="E3571" s="140">
        <v>0</v>
      </c>
      <c r="F3571" s="156" t="s">
        <v>7347</v>
      </c>
      <c r="G3571" s="178">
        <f>VLOOKUP('LP Model'!F3571,DATA!$A$5:$C$3656,3,FALSE)</f>
        <v>130</v>
      </c>
      <c r="H3571" s="35">
        <v>1</v>
      </c>
      <c r="AJ3571" s="2">
        <v>1</v>
      </c>
      <c r="AL3571" s="36"/>
    </row>
    <row r="3572" spans="3:38" x14ac:dyDescent="0.2">
      <c r="C3572" s="284"/>
      <c r="D3572" s="260"/>
      <c r="E3572" s="140">
        <v>0</v>
      </c>
      <c r="F3572" s="156" t="s">
        <v>7352</v>
      </c>
      <c r="G3572" s="178">
        <f>VLOOKUP('LP Model'!F3572,DATA!$A$5:$C$3656,3,FALSE)</f>
        <v>120</v>
      </c>
      <c r="H3572" s="35">
        <v>1</v>
      </c>
      <c r="AJ3572" s="2">
        <v>1</v>
      </c>
      <c r="AL3572" s="36"/>
    </row>
    <row r="3573" spans="3:38" x14ac:dyDescent="0.2">
      <c r="C3573" s="284"/>
      <c r="D3573" s="260"/>
      <c r="E3573" s="140">
        <v>0</v>
      </c>
      <c r="F3573" s="156" t="s">
        <v>7355</v>
      </c>
      <c r="G3573" s="178">
        <f>VLOOKUP('LP Model'!F3573,DATA!$A$5:$C$3656,3,FALSE)</f>
        <v>170</v>
      </c>
      <c r="H3573" s="35">
        <v>1</v>
      </c>
      <c r="AJ3573" s="2">
        <v>1</v>
      </c>
      <c r="AL3573" s="36"/>
    </row>
    <row r="3574" spans="3:38" x14ac:dyDescent="0.2">
      <c r="C3574" s="284"/>
      <c r="D3574" s="260"/>
      <c r="E3574" s="140">
        <v>0</v>
      </c>
      <c r="F3574" s="156" t="s">
        <v>7357</v>
      </c>
      <c r="G3574" s="178">
        <f>VLOOKUP('LP Model'!F3574,DATA!$A$5:$C$3656,3,FALSE)</f>
        <v>100</v>
      </c>
      <c r="H3574" s="35">
        <v>1</v>
      </c>
      <c r="AJ3574" s="2">
        <v>1</v>
      </c>
      <c r="AL3574" s="36"/>
    </row>
    <row r="3575" spans="3:38" x14ac:dyDescent="0.2">
      <c r="C3575" s="284"/>
      <c r="D3575" s="260"/>
      <c r="E3575" s="140">
        <v>0</v>
      </c>
      <c r="F3575" s="156" t="s">
        <v>7358</v>
      </c>
      <c r="G3575" s="178">
        <f>VLOOKUP('LP Model'!F3575,DATA!$A$5:$C$3656,3,FALSE)</f>
        <v>140</v>
      </c>
      <c r="H3575" s="35">
        <v>1</v>
      </c>
      <c r="AJ3575" s="2">
        <v>1</v>
      </c>
      <c r="AL3575" s="36"/>
    </row>
    <row r="3576" spans="3:38" x14ac:dyDescent="0.2">
      <c r="C3576" s="284"/>
      <c r="D3576" s="260"/>
      <c r="E3576" s="140">
        <v>0</v>
      </c>
      <c r="F3576" s="156" t="s">
        <v>7360</v>
      </c>
      <c r="G3576" s="178">
        <f>VLOOKUP('LP Model'!F3576,DATA!$A$5:$C$3656,3,FALSE)</f>
        <v>399</v>
      </c>
      <c r="H3576" s="35">
        <v>1</v>
      </c>
      <c r="AJ3576" s="2">
        <v>1</v>
      </c>
      <c r="AL3576" s="36"/>
    </row>
    <row r="3577" spans="3:38" x14ac:dyDescent="0.2">
      <c r="C3577" s="284"/>
      <c r="D3577" s="260"/>
      <c r="E3577" s="140">
        <v>0</v>
      </c>
      <c r="F3577" s="156" t="s">
        <v>7363</v>
      </c>
      <c r="G3577" s="178">
        <f>VLOOKUP('LP Model'!F3577,DATA!$A$5:$C$3656,3,FALSE)</f>
        <v>399</v>
      </c>
      <c r="H3577" s="35">
        <v>1</v>
      </c>
      <c r="AJ3577" s="2">
        <v>1</v>
      </c>
      <c r="AL3577" s="36"/>
    </row>
    <row r="3578" spans="3:38" x14ac:dyDescent="0.2">
      <c r="C3578" s="284"/>
      <c r="D3578" s="260"/>
      <c r="E3578" s="140">
        <v>0</v>
      </c>
      <c r="F3578" s="156" t="s">
        <v>7366</v>
      </c>
      <c r="G3578" s="178">
        <f>VLOOKUP('LP Model'!F3578,DATA!$A$5:$C$3656,3,FALSE)</f>
        <v>449</v>
      </c>
      <c r="H3578" s="35">
        <v>1</v>
      </c>
      <c r="AJ3578" s="2">
        <v>1</v>
      </c>
      <c r="AL3578" s="36"/>
    </row>
    <row r="3579" spans="3:38" x14ac:dyDescent="0.2">
      <c r="C3579" s="284"/>
      <c r="D3579" s="260"/>
      <c r="E3579" s="140">
        <v>0</v>
      </c>
      <c r="F3579" s="156" t="s">
        <v>7368</v>
      </c>
      <c r="G3579" s="178">
        <f>VLOOKUP('LP Model'!F3579,DATA!$A$5:$C$3656,3,FALSE)</f>
        <v>449</v>
      </c>
      <c r="H3579" s="35">
        <v>1</v>
      </c>
      <c r="AJ3579" s="2">
        <v>1</v>
      </c>
      <c r="AL3579" s="36"/>
    </row>
    <row r="3580" spans="3:38" x14ac:dyDescent="0.2">
      <c r="C3580" s="284"/>
      <c r="D3580" s="260"/>
      <c r="E3580" s="140">
        <v>0</v>
      </c>
      <c r="F3580" s="156" t="s">
        <v>7371</v>
      </c>
      <c r="G3580" s="178">
        <f>VLOOKUP('LP Model'!F3580,DATA!$A$5:$C$3656,3,FALSE)</f>
        <v>379</v>
      </c>
      <c r="H3580" s="35">
        <v>1</v>
      </c>
      <c r="AJ3580" s="2">
        <v>1</v>
      </c>
      <c r="AL3580" s="36"/>
    </row>
    <row r="3581" spans="3:38" x14ac:dyDescent="0.2">
      <c r="C3581" s="284"/>
      <c r="D3581" s="260"/>
      <c r="E3581" s="140">
        <v>0</v>
      </c>
      <c r="F3581" s="156" t="s">
        <v>7374</v>
      </c>
      <c r="G3581" s="178">
        <f>VLOOKUP('LP Model'!F3581,DATA!$A$5:$C$3656,3,FALSE)</f>
        <v>449</v>
      </c>
      <c r="H3581" s="35">
        <v>1</v>
      </c>
      <c r="AJ3581" s="2">
        <v>1</v>
      </c>
      <c r="AL3581" s="36"/>
    </row>
    <row r="3582" spans="3:38" x14ac:dyDescent="0.2">
      <c r="C3582" s="284"/>
      <c r="D3582" s="260"/>
      <c r="E3582" s="140">
        <v>0</v>
      </c>
      <c r="F3582" s="156" t="s">
        <v>7376</v>
      </c>
      <c r="G3582" s="178">
        <f>VLOOKUP('LP Model'!F3582,DATA!$A$5:$C$3656,3,FALSE)</f>
        <v>399</v>
      </c>
      <c r="H3582" s="35">
        <v>1</v>
      </c>
      <c r="AJ3582" s="2">
        <v>1</v>
      </c>
      <c r="AL3582" s="36"/>
    </row>
    <row r="3583" spans="3:38" x14ac:dyDescent="0.2">
      <c r="C3583" s="284"/>
      <c r="D3583" s="260"/>
      <c r="E3583" s="140">
        <v>0</v>
      </c>
      <c r="F3583" s="156" t="s">
        <v>7380</v>
      </c>
      <c r="G3583" s="178">
        <f>VLOOKUP('LP Model'!F3583,DATA!$A$5:$C$3656,3,FALSE)</f>
        <v>439</v>
      </c>
      <c r="H3583" s="35">
        <v>1</v>
      </c>
      <c r="AJ3583" s="2">
        <v>1</v>
      </c>
      <c r="AL3583" s="36"/>
    </row>
    <row r="3584" spans="3:38" x14ac:dyDescent="0.2">
      <c r="C3584" s="284"/>
      <c r="D3584" s="260"/>
      <c r="E3584" s="140">
        <v>0</v>
      </c>
      <c r="F3584" s="156" t="s">
        <v>7384</v>
      </c>
      <c r="G3584" s="178">
        <f>VLOOKUP('LP Model'!F3584,DATA!$A$5:$C$3656,3,FALSE)</f>
        <v>479</v>
      </c>
      <c r="H3584" s="35">
        <v>1</v>
      </c>
      <c r="AJ3584" s="2">
        <v>1</v>
      </c>
      <c r="AL3584" s="36"/>
    </row>
    <row r="3585" spans="3:38" x14ac:dyDescent="0.2">
      <c r="C3585" s="284"/>
      <c r="D3585" s="260"/>
      <c r="E3585" s="140">
        <v>0</v>
      </c>
      <c r="F3585" s="156" t="s">
        <v>7388</v>
      </c>
      <c r="G3585" s="178">
        <f>VLOOKUP('LP Model'!F3585,DATA!$A$5:$C$3656,3,FALSE)</f>
        <v>479</v>
      </c>
      <c r="H3585" s="35">
        <v>1</v>
      </c>
      <c r="AJ3585" s="2">
        <v>1</v>
      </c>
      <c r="AL3585" s="36"/>
    </row>
    <row r="3586" spans="3:38" x14ac:dyDescent="0.2">
      <c r="C3586" s="284"/>
      <c r="D3586" s="260"/>
      <c r="E3586" s="140">
        <v>0</v>
      </c>
      <c r="F3586" s="156" t="s">
        <v>7392</v>
      </c>
      <c r="G3586" s="178">
        <f>VLOOKUP('LP Model'!F3586,DATA!$A$5:$C$3656,3,FALSE)</f>
        <v>830</v>
      </c>
      <c r="H3586" s="35">
        <v>1</v>
      </c>
      <c r="AJ3586" s="2">
        <v>1</v>
      </c>
      <c r="AL3586" s="36"/>
    </row>
    <row r="3587" spans="3:38" x14ac:dyDescent="0.2">
      <c r="C3587" s="284"/>
      <c r="D3587" s="260"/>
      <c r="E3587" s="140">
        <v>0</v>
      </c>
      <c r="F3587" s="156" t="s">
        <v>7396</v>
      </c>
      <c r="G3587" s="178">
        <f>VLOOKUP('LP Model'!F3587,DATA!$A$5:$C$3656,3,FALSE)</f>
        <v>859</v>
      </c>
      <c r="H3587" s="35">
        <v>1</v>
      </c>
      <c r="AJ3587" s="2">
        <v>1</v>
      </c>
      <c r="AL3587" s="36"/>
    </row>
    <row r="3588" spans="3:38" x14ac:dyDescent="0.2">
      <c r="C3588" s="284"/>
      <c r="D3588" s="260"/>
      <c r="E3588" s="140">
        <v>0</v>
      </c>
      <c r="F3588" s="156" t="s">
        <v>7400</v>
      </c>
      <c r="G3588" s="178">
        <f>VLOOKUP('LP Model'!F3588,DATA!$A$5:$C$3656,3,FALSE)</f>
        <v>879</v>
      </c>
      <c r="H3588" s="35">
        <v>1</v>
      </c>
      <c r="AJ3588" s="2">
        <v>1</v>
      </c>
      <c r="AL3588" s="36"/>
    </row>
    <row r="3589" spans="3:38" x14ac:dyDescent="0.2">
      <c r="C3589" s="284"/>
      <c r="D3589" s="260"/>
      <c r="E3589" s="140">
        <v>0</v>
      </c>
      <c r="F3589" s="156" t="s">
        <v>7404</v>
      </c>
      <c r="G3589" s="178">
        <f>VLOOKUP('LP Model'!F3589,DATA!$A$5:$C$3656,3,FALSE)</f>
        <v>879</v>
      </c>
      <c r="H3589" s="35">
        <v>1</v>
      </c>
      <c r="AJ3589" s="2">
        <v>1</v>
      </c>
      <c r="AL3589" s="36"/>
    </row>
    <row r="3590" spans="3:38" x14ac:dyDescent="0.2">
      <c r="C3590" s="284"/>
      <c r="D3590" s="260"/>
      <c r="E3590" s="140">
        <v>0</v>
      </c>
      <c r="F3590" s="156" t="s">
        <v>7408</v>
      </c>
      <c r="G3590" s="178">
        <f>VLOOKUP('LP Model'!F3590,DATA!$A$5:$C$3656,3,FALSE)</f>
        <v>879</v>
      </c>
      <c r="H3590" s="35">
        <v>1</v>
      </c>
      <c r="AJ3590" s="2">
        <v>1</v>
      </c>
      <c r="AL3590" s="36"/>
    </row>
    <row r="3591" spans="3:38" x14ac:dyDescent="0.2">
      <c r="C3591" s="284"/>
      <c r="D3591" s="260"/>
      <c r="E3591" s="140">
        <v>0</v>
      </c>
      <c r="F3591" s="156" t="s">
        <v>7411</v>
      </c>
      <c r="G3591" s="178">
        <f>VLOOKUP('LP Model'!F3591,DATA!$A$5:$C$3656,3,FALSE)</f>
        <v>879</v>
      </c>
      <c r="H3591" s="35">
        <v>1</v>
      </c>
      <c r="AJ3591" s="2">
        <v>1</v>
      </c>
      <c r="AL3591" s="36"/>
    </row>
    <row r="3592" spans="3:38" x14ac:dyDescent="0.2">
      <c r="C3592" s="284"/>
      <c r="D3592" s="260"/>
      <c r="E3592" s="140">
        <v>0</v>
      </c>
      <c r="F3592" s="156" t="s">
        <v>7414</v>
      </c>
      <c r="G3592" s="178">
        <f>VLOOKUP('LP Model'!F3592,DATA!$A$5:$C$3656,3,FALSE)</f>
        <v>899</v>
      </c>
      <c r="H3592" s="35">
        <v>1</v>
      </c>
      <c r="AJ3592" s="2">
        <v>1</v>
      </c>
      <c r="AL3592" s="36"/>
    </row>
    <row r="3593" spans="3:38" x14ac:dyDescent="0.2">
      <c r="C3593" s="284"/>
      <c r="D3593" s="260"/>
      <c r="E3593" s="140">
        <v>0</v>
      </c>
      <c r="F3593" s="156" t="s">
        <v>7417</v>
      </c>
      <c r="G3593" s="178">
        <f>VLOOKUP('LP Model'!F3593,DATA!$A$5:$C$3656,3,FALSE)</f>
        <v>899</v>
      </c>
      <c r="H3593" s="35">
        <v>1</v>
      </c>
      <c r="AJ3593" s="2">
        <v>1</v>
      </c>
      <c r="AL3593" s="36"/>
    </row>
    <row r="3594" spans="3:38" x14ac:dyDescent="0.2">
      <c r="C3594" s="284"/>
      <c r="D3594" s="260"/>
      <c r="E3594" s="140">
        <v>0</v>
      </c>
      <c r="F3594" s="156" t="s">
        <v>7419</v>
      </c>
      <c r="G3594" s="178">
        <f>VLOOKUP('LP Model'!F3594,DATA!$A$5:$C$3656,3,FALSE)</f>
        <v>899</v>
      </c>
      <c r="H3594" s="35">
        <v>1</v>
      </c>
      <c r="AJ3594" s="2">
        <v>1</v>
      </c>
      <c r="AL3594" s="36"/>
    </row>
    <row r="3595" spans="3:38" x14ac:dyDescent="0.2">
      <c r="C3595" s="284"/>
      <c r="D3595" s="260"/>
      <c r="E3595" s="140">
        <v>0</v>
      </c>
      <c r="F3595" s="156" t="s">
        <v>7421</v>
      </c>
      <c r="G3595" s="178">
        <f>VLOOKUP('LP Model'!F3595,DATA!$A$5:$C$3656,3,FALSE)</f>
        <v>749</v>
      </c>
      <c r="H3595" s="35">
        <v>1</v>
      </c>
      <c r="AJ3595" s="2">
        <v>1</v>
      </c>
      <c r="AL3595" s="36"/>
    </row>
    <row r="3596" spans="3:38" x14ac:dyDescent="0.2">
      <c r="C3596" s="284"/>
      <c r="D3596" s="260"/>
      <c r="E3596" s="140">
        <v>0</v>
      </c>
      <c r="F3596" s="156" t="s">
        <v>7423</v>
      </c>
      <c r="G3596" s="178">
        <f>VLOOKUP('LP Model'!F3596,DATA!$A$5:$C$3656,3,FALSE)</f>
        <v>779</v>
      </c>
      <c r="H3596" s="35">
        <v>1</v>
      </c>
      <c r="AJ3596" s="2">
        <v>1</v>
      </c>
      <c r="AL3596" s="36"/>
    </row>
    <row r="3597" spans="3:38" x14ac:dyDescent="0.2">
      <c r="C3597" s="284"/>
      <c r="D3597" s="260"/>
      <c r="E3597" s="140">
        <v>0</v>
      </c>
      <c r="F3597" s="156" t="s">
        <v>7425</v>
      </c>
      <c r="G3597" s="178">
        <f>VLOOKUP('LP Model'!F3597,DATA!$A$5:$C$3656,3,FALSE)</f>
        <v>779</v>
      </c>
      <c r="H3597" s="35">
        <v>1</v>
      </c>
      <c r="AJ3597" s="2">
        <v>1</v>
      </c>
      <c r="AL3597" s="36"/>
    </row>
    <row r="3598" spans="3:38" x14ac:dyDescent="0.2">
      <c r="C3598" s="284"/>
      <c r="D3598" s="260"/>
      <c r="E3598" s="140">
        <v>0</v>
      </c>
      <c r="F3598" s="156" t="s">
        <v>7427</v>
      </c>
      <c r="G3598" s="178">
        <f>VLOOKUP('LP Model'!F3598,DATA!$A$5:$C$3656,3,FALSE)</f>
        <v>799</v>
      </c>
      <c r="H3598" s="35">
        <v>1</v>
      </c>
      <c r="AJ3598" s="2">
        <v>1</v>
      </c>
      <c r="AL3598" s="36"/>
    </row>
    <row r="3599" spans="3:38" x14ac:dyDescent="0.2">
      <c r="C3599" s="284"/>
      <c r="D3599" s="260"/>
      <c r="E3599" s="140">
        <v>0</v>
      </c>
      <c r="F3599" s="156" t="s">
        <v>7429</v>
      </c>
      <c r="G3599" s="178">
        <f>VLOOKUP('LP Model'!F3599,DATA!$A$5:$C$3656,3,FALSE)</f>
        <v>799</v>
      </c>
      <c r="H3599" s="35">
        <v>1</v>
      </c>
      <c r="AJ3599" s="2">
        <v>1</v>
      </c>
      <c r="AL3599" s="36"/>
    </row>
    <row r="3600" spans="3:38" x14ac:dyDescent="0.2">
      <c r="C3600" s="284"/>
      <c r="D3600" s="260"/>
      <c r="E3600" s="140">
        <v>0</v>
      </c>
      <c r="F3600" s="156" t="s">
        <v>7431</v>
      </c>
      <c r="G3600" s="178">
        <f>VLOOKUP('LP Model'!F3600,DATA!$A$5:$C$3656,3,FALSE)</f>
        <v>799</v>
      </c>
      <c r="H3600" s="35">
        <v>1</v>
      </c>
      <c r="AJ3600" s="2">
        <v>1</v>
      </c>
      <c r="AL3600" s="36"/>
    </row>
    <row r="3601" spans="3:38" x14ac:dyDescent="0.2">
      <c r="C3601" s="284"/>
      <c r="D3601" s="260"/>
      <c r="E3601" s="140">
        <v>0</v>
      </c>
      <c r="F3601" s="156" t="s">
        <v>7433</v>
      </c>
      <c r="G3601" s="178">
        <f>VLOOKUP('LP Model'!F3601,DATA!$A$5:$C$3656,3,FALSE)</f>
        <v>289</v>
      </c>
      <c r="H3601" s="35">
        <v>1</v>
      </c>
      <c r="AJ3601" s="2">
        <v>1</v>
      </c>
      <c r="AL3601" s="36"/>
    </row>
    <row r="3602" spans="3:38" x14ac:dyDescent="0.2">
      <c r="C3602" s="284"/>
      <c r="D3602" s="260"/>
      <c r="E3602" s="140">
        <v>0</v>
      </c>
      <c r="F3602" s="156" t="s">
        <v>7434</v>
      </c>
      <c r="G3602" s="178">
        <f>VLOOKUP('LP Model'!F3602,DATA!$A$5:$C$3656,3,FALSE)</f>
        <v>159</v>
      </c>
      <c r="H3602" s="35">
        <v>1</v>
      </c>
      <c r="AJ3602" s="2">
        <v>1</v>
      </c>
      <c r="AL3602" s="36"/>
    </row>
    <row r="3603" spans="3:38" x14ac:dyDescent="0.2">
      <c r="C3603" s="284"/>
      <c r="D3603" s="260"/>
      <c r="E3603" s="140">
        <v>0</v>
      </c>
      <c r="F3603" s="156" t="s">
        <v>7435</v>
      </c>
      <c r="G3603" s="178">
        <f>VLOOKUP('LP Model'!F3603,DATA!$A$5:$C$3656,3,FALSE)</f>
        <v>179</v>
      </c>
      <c r="H3603" s="35">
        <v>1</v>
      </c>
      <c r="AJ3603" s="2">
        <v>1</v>
      </c>
      <c r="AL3603" s="36"/>
    </row>
    <row r="3604" spans="3:38" x14ac:dyDescent="0.2">
      <c r="C3604" s="284"/>
      <c r="D3604" s="260"/>
      <c r="E3604" s="140">
        <v>0</v>
      </c>
      <c r="F3604" s="156" t="s">
        <v>7436</v>
      </c>
      <c r="G3604" s="178">
        <f>VLOOKUP('LP Model'!F3604,DATA!$A$5:$C$3656,3,FALSE)</f>
        <v>179</v>
      </c>
      <c r="H3604" s="35">
        <v>1</v>
      </c>
      <c r="AJ3604" s="2">
        <v>1</v>
      </c>
      <c r="AL3604" s="36"/>
    </row>
    <row r="3605" spans="3:38" x14ac:dyDescent="0.2">
      <c r="C3605" s="284"/>
      <c r="D3605" s="260"/>
      <c r="E3605" s="140">
        <v>0</v>
      </c>
      <c r="F3605" s="156" t="s">
        <v>7437</v>
      </c>
      <c r="G3605" s="178">
        <f>VLOOKUP('LP Model'!F3605,DATA!$A$5:$C$3656,3,FALSE)</f>
        <v>309</v>
      </c>
      <c r="H3605" s="35">
        <v>1</v>
      </c>
      <c r="AJ3605" s="2">
        <v>1</v>
      </c>
      <c r="AL3605" s="36"/>
    </row>
    <row r="3606" spans="3:38" x14ac:dyDescent="0.2">
      <c r="C3606" s="284"/>
      <c r="D3606" s="260"/>
      <c r="E3606" s="140">
        <v>0</v>
      </c>
      <c r="F3606" s="156" t="s">
        <v>7438</v>
      </c>
      <c r="G3606" s="178">
        <f>VLOOKUP('LP Model'!F3606,DATA!$A$5:$C$3656,3,FALSE)</f>
        <v>439</v>
      </c>
      <c r="H3606" s="35">
        <v>1</v>
      </c>
      <c r="AJ3606" s="2">
        <v>1</v>
      </c>
      <c r="AL3606" s="36"/>
    </row>
    <row r="3607" spans="3:38" x14ac:dyDescent="0.2">
      <c r="C3607" s="284"/>
      <c r="D3607" s="260"/>
      <c r="E3607" s="140">
        <v>0</v>
      </c>
      <c r="F3607" s="156" t="s">
        <v>7439</v>
      </c>
      <c r="G3607" s="178">
        <f>VLOOKUP('LP Model'!F3607,DATA!$A$5:$C$3656,3,FALSE)</f>
        <v>439</v>
      </c>
      <c r="H3607" s="35">
        <v>1</v>
      </c>
      <c r="AJ3607" s="2">
        <v>1</v>
      </c>
      <c r="AL3607" s="36"/>
    </row>
    <row r="3608" spans="3:38" x14ac:dyDescent="0.2">
      <c r="C3608" s="284"/>
      <c r="D3608" s="260"/>
      <c r="E3608" s="140">
        <v>0</v>
      </c>
      <c r="F3608" s="156" t="s">
        <v>7440</v>
      </c>
      <c r="G3608" s="178">
        <f>VLOOKUP('LP Model'!F3608,DATA!$A$5:$C$3656,3,FALSE)</f>
        <v>439</v>
      </c>
      <c r="H3608" s="35">
        <v>1</v>
      </c>
      <c r="AJ3608" s="2">
        <v>1</v>
      </c>
      <c r="AL3608" s="36"/>
    </row>
    <row r="3609" spans="3:38" x14ac:dyDescent="0.2">
      <c r="C3609" s="284"/>
      <c r="D3609" s="260"/>
      <c r="E3609" s="140">
        <v>0</v>
      </c>
      <c r="F3609" s="156" t="s">
        <v>7441</v>
      </c>
      <c r="G3609" s="178">
        <f>VLOOKUP('LP Model'!F3609,DATA!$A$5:$C$3656,3,FALSE)</f>
        <v>479</v>
      </c>
      <c r="H3609" s="35">
        <v>1</v>
      </c>
      <c r="AJ3609" s="2">
        <v>1</v>
      </c>
      <c r="AL3609" s="36"/>
    </row>
    <row r="3610" spans="3:38" x14ac:dyDescent="0.2">
      <c r="C3610" s="284"/>
      <c r="D3610" s="260"/>
      <c r="E3610" s="140">
        <v>0</v>
      </c>
      <c r="F3610" s="156" t="s">
        <v>7442</v>
      </c>
      <c r="G3610" s="178">
        <f>VLOOKUP('LP Model'!F3610,DATA!$A$5:$C$3656,3,FALSE)</f>
        <v>489</v>
      </c>
      <c r="H3610" s="35">
        <v>1</v>
      </c>
      <c r="AJ3610" s="2">
        <v>1</v>
      </c>
      <c r="AL3610" s="36"/>
    </row>
    <row r="3611" spans="3:38" x14ac:dyDescent="0.2">
      <c r="C3611" s="284"/>
      <c r="D3611" s="260"/>
      <c r="E3611" s="140">
        <v>0</v>
      </c>
      <c r="F3611" s="156" t="s">
        <v>7443</v>
      </c>
      <c r="G3611" s="178">
        <f>VLOOKUP('LP Model'!F3611,DATA!$A$5:$C$3656,3,FALSE)</f>
        <v>489</v>
      </c>
      <c r="H3611" s="35">
        <v>1</v>
      </c>
      <c r="AJ3611" s="2">
        <v>1</v>
      </c>
      <c r="AL3611" s="36"/>
    </row>
    <row r="3612" spans="3:38" x14ac:dyDescent="0.2">
      <c r="C3612" s="284"/>
      <c r="D3612" s="260"/>
      <c r="E3612" s="140">
        <v>0</v>
      </c>
      <c r="F3612" s="156" t="s">
        <v>7444</v>
      </c>
      <c r="G3612" s="178">
        <f>VLOOKUP('LP Model'!F3612,DATA!$A$5:$C$3656,3,FALSE)</f>
        <v>329</v>
      </c>
      <c r="H3612" s="35">
        <v>1</v>
      </c>
      <c r="AJ3612" s="2">
        <v>1</v>
      </c>
      <c r="AL3612" s="36"/>
    </row>
    <row r="3613" spans="3:38" x14ac:dyDescent="0.2">
      <c r="C3613" s="284"/>
      <c r="D3613" s="260"/>
      <c r="E3613" s="140">
        <v>0</v>
      </c>
      <c r="F3613" s="156" t="s">
        <v>7445</v>
      </c>
      <c r="G3613" s="178">
        <f>VLOOKUP('LP Model'!F3613,DATA!$A$5:$C$3656,3,FALSE)</f>
        <v>359</v>
      </c>
      <c r="H3613" s="35">
        <v>1</v>
      </c>
      <c r="AJ3613" s="2">
        <v>1</v>
      </c>
      <c r="AL3613" s="36"/>
    </row>
    <row r="3614" spans="3:38" x14ac:dyDescent="0.2">
      <c r="C3614" s="284"/>
      <c r="D3614" s="260"/>
      <c r="E3614" s="140">
        <v>0</v>
      </c>
      <c r="F3614" s="156" t="s">
        <v>7446</v>
      </c>
      <c r="G3614" s="178">
        <f>VLOOKUP('LP Model'!F3614,DATA!$A$5:$C$3656,3,FALSE)</f>
        <v>349</v>
      </c>
      <c r="H3614" s="35">
        <v>1</v>
      </c>
      <c r="AJ3614" s="2">
        <v>1</v>
      </c>
      <c r="AL3614" s="36"/>
    </row>
    <row r="3615" spans="3:38" x14ac:dyDescent="0.2">
      <c r="C3615" s="284"/>
      <c r="D3615" s="260"/>
      <c r="E3615" s="140">
        <v>0</v>
      </c>
      <c r="F3615" s="156" t="s">
        <v>7447</v>
      </c>
      <c r="G3615" s="178">
        <f>VLOOKUP('LP Model'!F3615,DATA!$A$5:$C$3656,3,FALSE)</f>
        <v>90</v>
      </c>
      <c r="H3615" s="35">
        <v>1</v>
      </c>
      <c r="AJ3615" s="2">
        <v>1</v>
      </c>
      <c r="AL3615" s="36"/>
    </row>
    <row r="3616" spans="3:38" x14ac:dyDescent="0.2">
      <c r="C3616" s="284"/>
      <c r="D3616" s="260"/>
      <c r="E3616" s="140">
        <v>0</v>
      </c>
      <c r="F3616" s="156" t="s">
        <v>7448</v>
      </c>
      <c r="G3616" s="178">
        <f>VLOOKUP('LP Model'!F3616,DATA!$A$5:$C$3656,3,FALSE)</f>
        <v>40</v>
      </c>
      <c r="H3616" s="35">
        <v>1</v>
      </c>
      <c r="AJ3616" s="2">
        <v>1</v>
      </c>
      <c r="AL3616" s="36"/>
    </row>
    <row r="3617" spans="3:38" x14ac:dyDescent="0.2">
      <c r="C3617" s="284"/>
      <c r="D3617" s="260"/>
      <c r="E3617" s="140">
        <v>0</v>
      </c>
      <c r="F3617" s="156" t="s">
        <v>7449</v>
      </c>
      <c r="G3617" s="178">
        <f>VLOOKUP('LP Model'!F3617,DATA!$A$5:$C$3656,3,FALSE)</f>
        <v>190</v>
      </c>
      <c r="H3617" s="35">
        <v>1</v>
      </c>
      <c r="AJ3617" s="2">
        <v>1</v>
      </c>
      <c r="AL3617" s="36"/>
    </row>
    <row r="3618" spans="3:38" x14ac:dyDescent="0.2">
      <c r="C3618" s="284"/>
      <c r="D3618" s="260"/>
      <c r="E3618" s="140">
        <v>0</v>
      </c>
      <c r="F3618" s="156" t="s">
        <v>7450</v>
      </c>
      <c r="G3618" s="178">
        <f>VLOOKUP('LP Model'!F3618,DATA!$A$5:$C$3656,3,FALSE)</f>
        <v>140</v>
      </c>
      <c r="H3618" s="35">
        <v>1</v>
      </c>
      <c r="AJ3618" s="2">
        <v>1</v>
      </c>
      <c r="AL3618" s="36"/>
    </row>
    <row r="3619" spans="3:38" x14ac:dyDescent="0.2">
      <c r="C3619" s="284"/>
      <c r="D3619" s="260"/>
      <c r="E3619" s="140">
        <v>0</v>
      </c>
      <c r="F3619" s="156" t="s">
        <v>7451</v>
      </c>
      <c r="G3619" s="178">
        <f>VLOOKUP('LP Model'!F3619,DATA!$A$5:$C$3656,3,FALSE)</f>
        <v>30</v>
      </c>
      <c r="H3619" s="35">
        <v>1</v>
      </c>
      <c r="AJ3619" s="2">
        <v>1</v>
      </c>
      <c r="AL3619" s="36"/>
    </row>
    <row r="3620" spans="3:38" x14ac:dyDescent="0.2">
      <c r="C3620" s="284"/>
      <c r="D3620" s="260"/>
      <c r="E3620" s="140">
        <v>0</v>
      </c>
      <c r="F3620" s="156" t="s">
        <v>7452</v>
      </c>
      <c r="G3620" s="178">
        <f>VLOOKUP('LP Model'!F3620,DATA!$A$5:$C$3656,3,FALSE)</f>
        <v>90</v>
      </c>
      <c r="H3620" s="35">
        <v>1</v>
      </c>
      <c r="AJ3620" s="2">
        <v>1</v>
      </c>
      <c r="AL3620" s="36"/>
    </row>
    <row r="3621" spans="3:38" x14ac:dyDescent="0.2">
      <c r="C3621" s="284"/>
      <c r="D3621" s="260"/>
      <c r="E3621" s="140">
        <v>0</v>
      </c>
      <c r="F3621" s="156" t="s">
        <v>7453</v>
      </c>
      <c r="G3621" s="178">
        <f>VLOOKUP('LP Model'!F3621,DATA!$A$5:$C$3656,3,FALSE)</f>
        <v>110</v>
      </c>
      <c r="H3621" s="35">
        <v>1</v>
      </c>
      <c r="AJ3621" s="2">
        <v>1</v>
      </c>
      <c r="AL3621" s="36"/>
    </row>
    <row r="3622" spans="3:38" x14ac:dyDescent="0.2">
      <c r="C3622" s="284"/>
      <c r="D3622" s="260"/>
      <c r="E3622" s="140">
        <v>0</v>
      </c>
      <c r="F3622" s="156" t="s">
        <v>7454</v>
      </c>
      <c r="G3622" s="178">
        <f>VLOOKUP('LP Model'!F3622,DATA!$A$5:$C$3656,3,FALSE)</f>
        <v>150</v>
      </c>
      <c r="H3622" s="35">
        <v>1</v>
      </c>
      <c r="AJ3622" s="2">
        <v>1</v>
      </c>
      <c r="AL3622" s="36"/>
    </row>
    <row r="3623" spans="3:38" x14ac:dyDescent="0.2">
      <c r="C3623" s="284"/>
      <c r="D3623" s="260"/>
      <c r="E3623" s="140">
        <v>0</v>
      </c>
      <c r="F3623" s="156" t="s">
        <v>7455</v>
      </c>
      <c r="G3623" s="178">
        <f>VLOOKUP('LP Model'!F3623,DATA!$A$5:$C$3656,3,FALSE)</f>
        <v>350</v>
      </c>
      <c r="H3623" s="35">
        <v>1</v>
      </c>
      <c r="AJ3623" s="2">
        <v>1</v>
      </c>
      <c r="AL3623" s="36"/>
    </row>
    <row r="3624" spans="3:38" x14ac:dyDescent="0.2">
      <c r="C3624" s="284"/>
      <c r="D3624" s="260"/>
      <c r="E3624" s="140">
        <v>0</v>
      </c>
      <c r="F3624" s="156" t="s">
        <v>7456</v>
      </c>
      <c r="G3624" s="178">
        <f>VLOOKUP('LP Model'!F3624,DATA!$A$5:$C$3656,3,FALSE)</f>
        <v>330</v>
      </c>
      <c r="H3624" s="35">
        <v>1</v>
      </c>
      <c r="AJ3624" s="2">
        <v>1</v>
      </c>
      <c r="AL3624" s="36"/>
    </row>
    <row r="3625" spans="3:38" x14ac:dyDescent="0.2">
      <c r="C3625" s="284"/>
      <c r="D3625" s="260"/>
      <c r="E3625" s="140">
        <v>0</v>
      </c>
      <c r="F3625" s="156" t="s">
        <v>7457</v>
      </c>
      <c r="G3625" s="178">
        <f>VLOOKUP('LP Model'!F3625,DATA!$A$5:$C$3656,3,FALSE)</f>
        <v>330</v>
      </c>
      <c r="H3625" s="35">
        <v>1</v>
      </c>
      <c r="AJ3625" s="2">
        <v>1</v>
      </c>
      <c r="AL3625" s="36"/>
    </row>
    <row r="3626" spans="3:38" x14ac:dyDescent="0.2">
      <c r="C3626" s="284"/>
      <c r="D3626" s="260"/>
      <c r="E3626" s="140">
        <v>0</v>
      </c>
      <c r="F3626" s="156" t="s">
        <v>7458</v>
      </c>
      <c r="G3626" s="178">
        <f>VLOOKUP('LP Model'!F3626,DATA!$A$5:$C$3656,3,FALSE)</f>
        <v>150</v>
      </c>
      <c r="H3626" s="35">
        <v>1</v>
      </c>
      <c r="AJ3626" s="2">
        <v>1</v>
      </c>
      <c r="AL3626" s="36"/>
    </row>
    <row r="3627" spans="3:38" x14ac:dyDescent="0.2">
      <c r="C3627" s="284"/>
      <c r="D3627" s="260"/>
      <c r="E3627" s="140">
        <v>0</v>
      </c>
      <c r="F3627" s="156" t="s">
        <v>7459</v>
      </c>
      <c r="G3627" s="178">
        <f>VLOOKUP('LP Model'!F3627,DATA!$A$5:$C$3656,3,FALSE)</f>
        <v>450</v>
      </c>
      <c r="H3627" s="35">
        <v>1</v>
      </c>
      <c r="AJ3627" s="2">
        <v>1</v>
      </c>
      <c r="AL3627" s="36"/>
    </row>
    <row r="3628" spans="3:38" ht="17" thickBot="1" x14ac:dyDescent="0.25">
      <c r="C3628" s="284"/>
      <c r="D3628" s="261"/>
      <c r="E3628" s="140">
        <v>0</v>
      </c>
      <c r="F3628" s="156" t="s">
        <v>7460</v>
      </c>
      <c r="G3628" s="178">
        <f>VLOOKUP('LP Model'!F3628,DATA!$A$5:$C$3656,3,FALSE)</f>
        <v>600</v>
      </c>
      <c r="H3628" s="35">
        <v>1</v>
      </c>
      <c r="AJ3628" s="2">
        <v>1</v>
      </c>
      <c r="AL3628" s="36"/>
    </row>
    <row r="3629" spans="3:38" x14ac:dyDescent="0.2">
      <c r="C3629" s="284"/>
      <c r="D3629" s="280" t="s">
        <v>7464</v>
      </c>
      <c r="E3629" s="140">
        <v>0</v>
      </c>
      <c r="F3629" s="156" t="s">
        <v>7296</v>
      </c>
      <c r="G3629" s="178">
        <f>VLOOKUP('LP Model'!F3629,DATA!$A$5:$C$3656,3,FALSE)</f>
        <v>30</v>
      </c>
      <c r="H3629" s="35">
        <v>1</v>
      </c>
      <c r="AK3629" s="2">
        <v>1</v>
      </c>
      <c r="AL3629" s="36"/>
    </row>
    <row r="3630" spans="3:38" x14ac:dyDescent="0.2">
      <c r="C3630" s="284"/>
      <c r="D3630" s="281"/>
      <c r="E3630" s="140">
        <v>0</v>
      </c>
      <c r="F3630" s="156" t="s">
        <v>7232</v>
      </c>
      <c r="G3630" s="178">
        <f>VLOOKUP('LP Model'!F3630,DATA!$A$5:$C$3656,3,FALSE)</f>
        <v>350</v>
      </c>
      <c r="H3630" s="35">
        <v>1</v>
      </c>
      <c r="AK3630" s="2">
        <v>1</v>
      </c>
      <c r="AL3630" s="36"/>
    </row>
    <row r="3631" spans="3:38" x14ac:dyDescent="0.2">
      <c r="C3631" s="284"/>
      <c r="D3631" s="281"/>
      <c r="E3631" s="140">
        <v>0</v>
      </c>
      <c r="F3631" s="156" t="s">
        <v>7233</v>
      </c>
      <c r="G3631" s="178">
        <f>VLOOKUP('LP Model'!F3631,DATA!$A$5:$C$3656,3,FALSE)</f>
        <v>350</v>
      </c>
      <c r="H3631" s="35">
        <v>1</v>
      </c>
      <c r="AK3631" s="2">
        <v>1</v>
      </c>
      <c r="AL3631" s="36"/>
    </row>
    <row r="3632" spans="3:38" x14ac:dyDescent="0.2">
      <c r="C3632" s="284"/>
      <c r="D3632" s="281"/>
      <c r="E3632" s="140">
        <v>0</v>
      </c>
      <c r="F3632" s="156" t="s">
        <v>7234</v>
      </c>
      <c r="G3632" s="178">
        <f>VLOOKUP('LP Model'!F3632,DATA!$A$5:$C$3656,3,FALSE)</f>
        <v>350</v>
      </c>
      <c r="H3632" s="35">
        <v>1</v>
      </c>
      <c r="AK3632" s="2">
        <v>1</v>
      </c>
      <c r="AL3632" s="36"/>
    </row>
    <row r="3633" spans="3:38" x14ac:dyDescent="0.2">
      <c r="C3633" s="284"/>
      <c r="D3633" s="281"/>
      <c r="E3633" s="140">
        <v>0</v>
      </c>
      <c r="F3633" s="156" t="s">
        <v>7235</v>
      </c>
      <c r="G3633" s="178">
        <f>VLOOKUP('LP Model'!F3633,DATA!$A$5:$C$3656,3,FALSE)</f>
        <v>350</v>
      </c>
      <c r="H3633" s="35">
        <v>1</v>
      </c>
      <c r="AK3633" s="2">
        <v>1</v>
      </c>
      <c r="AL3633" s="36"/>
    </row>
    <row r="3634" spans="3:38" x14ac:dyDescent="0.2">
      <c r="C3634" s="284"/>
      <c r="D3634" s="281"/>
      <c r="E3634" s="140">
        <v>0</v>
      </c>
      <c r="F3634" s="156" t="s">
        <v>7323</v>
      </c>
      <c r="G3634" s="178">
        <f>VLOOKUP('LP Model'!F3634,DATA!$A$5:$C$3656,3,FALSE)</f>
        <v>450</v>
      </c>
      <c r="H3634" s="35">
        <v>1</v>
      </c>
      <c r="AK3634" s="2">
        <v>1</v>
      </c>
      <c r="AL3634" s="36"/>
    </row>
    <row r="3635" spans="3:38" x14ac:dyDescent="0.2">
      <c r="C3635" s="284"/>
      <c r="D3635" s="281"/>
      <c r="E3635" s="140">
        <v>0</v>
      </c>
      <c r="F3635" s="156" t="s">
        <v>7329</v>
      </c>
      <c r="G3635" s="178">
        <f>VLOOKUP('LP Model'!F3635,DATA!$A$5:$C$3656,3,FALSE)</f>
        <v>350</v>
      </c>
      <c r="H3635" s="35">
        <v>1</v>
      </c>
      <c r="AK3635" s="2">
        <v>1</v>
      </c>
      <c r="AL3635" s="36"/>
    </row>
    <row r="3636" spans="3:38" x14ac:dyDescent="0.2">
      <c r="C3636" s="284"/>
      <c r="D3636" s="281"/>
      <c r="E3636" s="140">
        <v>0</v>
      </c>
      <c r="F3636" s="156" t="s">
        <v>7335</v>
      </c>
      <c r="G3636" s="178">
        <f>VLOOKUP('LP Model'!F3636,DATA!$A$5:$C$3656,3,FALSE)</f>
        <v>1160</v>
      </c>
      <c r="H3636" s="35">
        <v>1</v>
      </c>
      <c r="AK3636" s="2">
        <v>1</v>
      </c>
      <c r="AL3636" s="36"/>
    </row>
    <row r="3637" spans="3:38" x14ac:dyDescent="0.2">
      <c r="C3637" s="284"/>
      <c r="D3637" s="281"/>
      <c r="E3637" s="140">
        <v>0</v>
      </c>
      <c r="F3637" s="156" t="s">
        <v>7342</v>
      </c>
      <c r="G3637" s="178">
        <f>VLOOKUP('LP Model'!F3637,DATA!$A$5:$C$3656,3,FALSE)</f>
        <v>410</v>
      </c>
      <c r="H3637" s="35">
        <v>1</v>
      </c>
      <c r="AK3637" s="2">
        <v>1</v>
      </c>
      <c r="AL3637" s="36"/>
    </row>
    <row r="3638" spans="3:38" x14ac:dyDescent="0.2">
      <c r="C3638" s="284"/>
      <c r="D3638" s="281"/>
      <c r="E3638" s="140">
        <v>0</v>
      </c>
      <c r="F3638" s="156" t="s">
        <v>7348</v>
      </c>
      <c r="G3638" s="178">
        <f>VLOOKUP('LP Model'!F3638,DATA!$A$5:$C$3656,3,FALSE)</f>
        <v>1160</v>
      </c>
      <c r="H3638" s="35">
        <v>1</v>
      </c>
      <c r="AK3638" s="2">
        <v>1</v>
      </c>
      <c r="AL3638" s="36"/>
    </row>
    <row r="3639" spans="3:38" x14ac:dyDescent="0.2">
      <c r="C3639" s="284"/>
      <c r="D3639" s="281"/>
      <c r="E3639" s="140">
        <v>1</v>
      </c>
      <c r="F3639" s="156" t="s">
        <v>7143</v>
      </c>
      <c r="G3639" s="178">
        <f>VLOOKUP('LP Model'!F3639,DATA!$A$5:$C$3656,3,FALSE)</f>
        <v>400</v>
      </c>
      <c r="H3639" s="35">
        <v>1</v>
      </c>
      <c r="AK3639" s="2">
        <v>1</v>
      </c>
      <c r="AL3639" s="36"/>
    </row>
    <row r="3640" spans="3:38" x14ac:dyDescent="0.2">
      <c r="C3640" s="284"/>
      <c r="D3640" s="281"/>
      <c r="E3640" s="140">
        <v>0</v>
      </c>
      <c r="F3640" s="156" t="s">
        <v>7144</v>
      </c>
      <c r="G3640" s="178">
        <f>VLOOKUP('LP Model'!F3640,DATA!$A$5:$C$3656,3,FALSE)</f>
        <v>440</v>
      </c>
      <c r="H3640" s="35">
        <v>1</v>
      </c>
      <c r="AK3640" s="2">
        <v>1</v>
      </c>
      <c r="AL3640" s="36"/>
    </row>
    <row r="3641" spans="3:38" ht="17" thickBot="1" x14ac:dyDescent="0.25">
      <c r="C3641" s="284"/>
      <c r="D3641" s="282"/>
      <c r="E3641" s="140">
        <v>0</v>
      </c>
      <c r="F3641" s="156" t="s">
        <v>7145</v>
      </c>
      <c r="G3641" s="178">
        <f>VLOOKUP('LP Model'!F3641,DATA!$A$5:$C$3656,3,FALSE)</f>
        <v>470</v>
      </c>
      <c r="H3641" s="35">
        <v>1</v>
      </c>
      <c r="AK3641" s="2">
        <v>1</v>
      </c>
      <c r="AL3641" s="36"/>
    </row>
    <row r="3642" spans="3:38" x14ac:dyDescent="0.2">
      <c r="C3642" s="284"/>
      <c r="D3642" s="277" t="s">
        <v>7288</v>
      </c>
      <c r="E3642" s="140">
        <v>0</v>
      </c>
      <c r="F3642" s="156" t="s">
        <v>7251</v>
      </c>
      <c r="G3642" s="178">
        <f>VLOOKUP('LP Model'!F3642,DATA!$A$5:$C$3656,3,FALSE)</f>
        <v>60</v>
      </c>
      <c r="H3642" s="35">
        <v>1</v>
      </c>
      <c r="AL3642" s="36">
        <v>1</v>
      </c>
    </row>
    <row r="3643" spans="3:38" x14ac:dyDescent="0.2">
      <c r="C3643" s="284"/>
      <c r="D3643" s="278"/>
      <c r="E3643" s="140">
        <v>0</v>
      </c>
      <c r="F3643" s="156" t="s">
        <v>7252</v>
      </c>
      <c r="G3643" s="178">
        <f>VLOOKUP('LP Model'!F3643,DATA!$A$5:$C$3656,3,FALSE)</f>
        <v>30</v>
      </c>
      <c r="H3643" s="35">
        <v>1</v>
      </c>
      <c r="AL3643" s="36">
        <v>1</v>
      </c>
    </row>
    <row r="3644" spans="3:38" x14ac:dyDescent="0.2">
      <c r="C3644" s="284"/>
      <c r="D3644" s="278"/>
      <c r="E3644" s="140">
        <v>0</v>
      </c>
      <c r="F3644" s="156" t="s">
        <v>7253</v>
      </c>
      <c r="G3644" s="178">
        <f>VLOOKUP('LP Model'!F3644,DATA!$A$5:$C$3656,3,FALSE)</f>
        <v>50</v>
      </c>
      <c r="H3644" s="35">
        <v>1</v>
      </c>
      <c r="AL3644" s="36">
        <v>1</v>
      </c>
    </row>
    <row r="3645" spans="3:38" x14ac:dyDescent="0.2">
      <c r="C3645" s="284"/>
      <c r="D3645" s="278"/>
      <c r="E3645" s="140">
        <v>0</v>
      </c>
      <c r="F3645" s="156" t="s">
        <v>7256</v>
      </c>
      <c r="G3645" s="178">
        <f>VLOOKUP('LP Model'!F3645,DATA!$A$5:$C$3656,3,FALSE)</f>
        <v>30</v>
      </c>
      <c r="H3645" s="35">
        <v>1</v>
      </c>
      <c r="AL3645" s="36">
        <v>1</v>
      </c>
    </row>
    <row r="3646" spans="3:38" x14ac:dyDescent="0.2">
      <c r="C3646" s="284"/>
      <c r="D3646" s="278"/>
      <c r="E3646" s="140">
        <v>0</v>
      </c>
      <c r="F3646" s="156" t="s">
        <v>7257</v>
      </c>
      <c r="G3646" s="178">
        <f>VLOOKUP('LP Model'!F3646,DATA!$A$5:$C$3656,3,FALSE)</f>
        <v>50</v>
      </c>
      <c r="H3646" s="35">
        <v>1</v>
      </c>
      <c r="AL3646" s="36">
        <v>1</v>
      </c>
    </row>
    <row r="3647" spans="3:38" x14ac:dyDescent="0.2">
      <c r="C3647" s="284"/>
      <c r="D3647" s="278"/>
      <c r="E3647" s="140">
        <v>0</v>
      </c>
      <c r="F3647" s="156" t="s">
        <v>7258</v>
      </c>
      <c r="G3647" s="178">
        <f>VLOOKUP('LP Model'!F3647,DATA!$A$5:$C$3656,3,FALSE)</f>
        <v>40</v>
      </c>
      <c r="H3647" s="35">
        <v>1</v>
      </c>
      <c r="AL3647" s="36">
        <v>1</v>
      </c>
    </row>
    <row r="3648" spans="3:38" x14ac:dyDescent="0.2">
      <c r="C3648" s="284"/>
      <c r="D3648" s="278"/>
      <c r="E3648" s="140">
        <v>0</v>
      </c>
      <c r="F3648" s="156" t="s">
        <v>7259</v>
      </c>
      <c r="G3648" s="178">
        <f>VLOOKUP('LP Model'!F3648,DATA!$A$5:$C$3656,3,FALSE)</f>
        <v>80</v>
      </c>
      <c r="H3648" s="35">
        <v>1</v>
      </c>
      <c r="AL3648" s="36">
        <v>1</v>
      </c>
    </row>
    <row r="3649" spans="3:38" x14ac:dyDescent="0.2">
      <c r="C3649" s="284"/>
      <c r="D3649" s="278"/>
      <c r="E3649" s="140">
        <v>0</v>
      </c>
      <c r="F3649" s="156" t="s">
        <v>7157</v>
      </c>
      <c r="G3649" s="178">
        <f>VLOOKUP('LP Model'!F3649,DATA!$A$5:$C$3656,3,FALSE)</f>
        <v>480</v>
      </c>
      <c r="H3649" s="35">
        <v>1</v>
      </c>
      <c r="AL3649" s="36">
        <v>1</v>
      </c>
    </row>
    <row r="3650" spans="3:38" x14ac:dyDescent="0.2">
      <c r="C3650" s="284"/>
      <c r="D3650" s="278"/>
      <c r="E3650" s="140">
        <v>0</v>
      </c>
      <c r="F3650" s="156" t="s">
        <v>7160</v>
      </c>
      <c r="G3650" s="178">
        <f>VLOOKUP('LP Model'!F3650,DATA!$A$5:$C$3656,3,FALSE)</f>
        <v>320</v>
      </c>
      <c r="H3650" s="35">
        <v>1</v>
      </c>
      <c r="AL3650" s="36">
        <v>1</v>
      </c>
    </row>
    <row r="3651" spans="3:38" x14ac:dyDescent="0.2">
      <c r="C3651" s="284"/>
      <c r="D3651" s="278"/>
      <c r="E3651" s="140">
        <v>0</v>
      </c>
      <c r="F3651" s="156" t="s">
        <v>7236</v>
      </c>
      <c r="G3651" s="178">
        <f>VLOOKUP('LP Model'!F3651,DATA!$A$5:$C$3656,3,FALSE)</f>
        <v>360</v>
      </c>
      <c r="H3651" s="35">
        <v>1</v>
      </c>
      <c r="AL3651" s="36">
        <v>1</v>
      </c>
    </row>
    <row r="3652" spans="3:38" x14ac:dyDescent="0.2">
      <c r="C3652" s="284"/>
      <c r="D3652" s="278"/>
      <c r="E3652" s="140">
        <v>0</v>
      </c>
      <c r="F3652" s="156" t="s">
        <v>7237</v>
      </c>
      <c r="G3652" s="178">
        <f>VLOOKUP('LP Model'!F3652,DATA!$A$5:$C$3656,3,FALSE)</f>
        <v>450</v>
      </c>
      <c r="H3652" s="35">
        <v>1</v>
      </c>
      <c r="AL3652" s="36">
        <v>1</v>
      </c>
    </row>
    <row r="3653" spans="3:38" x14ac:dyDescent="0.2">
      <c r="C3653" s="284"/>
      <c r="D3653" s="278"/>
      <c r="E3653" s="140">
        <v>0</v>
      </c>
      <c r="F3653" s="156" t="s">
        <v>7238</v>
      </c>
      <c r="G3653" s="178">
        <f>VLOOKUP('LP Model'!F3653,DATA!$A$5:$C$3656,3,FALSE)</f>
        <v>300</v>
      </c>
      <c r="H3653" s="35">
        <v>1</v>
      </c>
      <c r="AL3653" s="36">
        <v>1</v>
      </c>
    </row>
    <row r="3654" spans="3:38" x14ac:dyDescent="0.2">
      <c r="C3654" s="284"/>
      <c r="D3654" s="278"/>
      <c r="E3654" s="140">
        <v>0</v>
      </c>
      <c r="F3654" s="156" t="s">
        <v>7239</v>
      </c>
      <c r="G3654" s="178">
        <f>VLOOKUP('LP Model'!F3654,DATA!$A$5:$C$3656,3,FALSE)</f>
        <v>300</v>
      </c>
      <c r="H3654" s="35">
        <v>1</v>
      </c>
      <c r="AL3654" s="36">
        <v>1</v>
      </c>
    </row>
    <row r="3655" spans="3:38" x14ac:dyDescent="0.2">
      <c r="C3655" s="284"/>
      <c r="D3655" s="278"/>
      <c r="E3655" s="140">
        <v>0</v>
      </c>
      <c r="F3655" s="156" t="s">
        <v>7359</v>
      </c>
      <c r="G3655" s="178">
        <f>VLOOKUP('LP Model'!F3655,DATA!$A$5:$C$3656,3,FALSE)</f>
        <v>50</v>
      </c>
      <c r="H3655" s="35">
        <v>1</v>
      </c>
      <c r="AL3655" s="36">
        <v>1</v>
      </c>
    </row>
    <row r="3656" spans="3:38" x14ac:dyDescent="0.2">
      <c r="C3656" s="284"/>
      <c r="D3656" s="278"/>
      <c r="E3656" s="140">
        <v>0</v>
      </c>
      <c r="F3656" s="156" t="s">
        <v>7361</v>
      </c>
      <c r="G3656" s="178">
        <f>VLOOKUP('LP Model'!F3656,DATA!$A$5:$C$3656,3,FALSE)</f>
        <v>20</v>
      </c>
      <c r="H3656" s="35">
        <v>1</v>
      </c>
      <c r="AL3656" s="36">
        <v>1</v>
      </c>
    </row>
    <row r="3657" spans="3:38" ht="17" thickBot="1" x14ac:dyDescent="0.25">
      <c r="C3657" s="285"/>
      <c r="D3657" s="279"/>
      <c r="E3657" s="140">
        <v>1</v>
      </c>
      <c r="F3657" s="156" t="s">
        <v>7364</v>
      </c>
      <c r="G3657" s="178">
        <f>VLOOKUP('LP Model'!F3657,DATA!$A$5:$C$3656,3,FALSE)</f>
        <v>20</v>
      </c>
      <c r="H3657" s="37">
        <v>1</v>
      </c>
      <c r="I3657" s="179"/>
      <c r="J3657" s="179"/>
      <c r="K3657" s="179"/>
      <c r="L3657" s="179"/>
      <c r="M3657" s="179"/>
      <c r="N3657" s="179"/>
      <c r="O3657" s="179"/>
      <c r="P3657" s="179"/>
      <c r="Q3657" s="179"/>
      <c r="R3657" s="179"/>
      <c r="S3657" s="179"/>
      <c r="T3657" s="179"/>
      <c r="U3657" s="179"/>
      <c r="V3657" s="179"/>
      <c r="W3657" s="179"/>
      <c r="X3657" s="179"/>
      <c r="Y3657" s="179"/>
      <c r="Z3657" s="179"/>
      <c r="AA3657" s="179"/>
      <c r="AB3657" s="179"/>
      <c r="AC3657" s="179"/>
      <c r="AD3657" s="179"/>
      <c r="AE3657" s="179"/>
      <c r="AF3657" s="179"/>
      <c r="AG3657" s="179"/>
      <c r="AH3657" s="179"/>
      <c r="AI3657" s="179"/>
      <c r="AJ3657" s="179"/>
      <c r="AK3657" s="179"/>
      <c r="AL3657" s="38">
        <v>1</v>
      </c>
    </row>
    <row r="3658" spans="3:38" x14ac:dyDescent="0.2">
      <c r="E3658"/>
      <c r="H3658" s="2">
        <f t="shared" ref="H3658:AL3658" si="0">SUMPRODUCT(H6:H3657,$E$6:$E$3657)</f>
        <v>10</v>
      </c>
      <c r="I3658" s="2">
        <f t="shared" si="0"/>
        <v>1</v>
      </c>
      <c r="J3658" s="2">
        <f t="shared" si="0"/>
        <v>0</v>
      </c>
      <c r="K3658" s="2">
        <f t="shared" si="0"/>
        <v>0</v>
      </c>
      <c r="L3658" s="2">
        <f t="shared" si="0"/>
        <v>1</v>
      </c>
      <c r="M3658" s="2">
        <f t="shared" si="0"/>
        <v>0</v>
      </c>
      <c r="N3658" s="2">
        <f t="shared" si="0"/>
        <v>0</v>
      </c>
      <c r="O3658" s="2">
        <f t="shared" si="0"/>
        <v>1</v>
      </c>
      <c r="P3658" s="2">
        <f t="shared" si="0"/>
        <v>0</v>
      </c>
      <c r="Q3658" s="2">
        <f t="shared" si="0"/>
        <v>0</v>
      </c>
      <c r="R3658" s="2">
        <f t="shared" si="0"/>
        <v>1</v>
      </c>
      <c r="S3658" s="2">
        <f t="shared" si="0"/>
        <v>0</v>
      </c>
      <c r="T3658" s="2">
        <f t="shared" si="0"/>
        <v>0</v>
      </c>
      <c r="U3658" s="2">
        <f t="shared" si="0"/>
        <v>0</v>
      </c>
      <c r="V3658" s="2">
        <f t="shared" si="0"/>
        <v>0</v>
      </c>
      <c r="W3658" s="2">
        <f t="shared" si="0"/>
        <v>0</v>
      </c>
      <c r="X3658" s="2">
        <f t="shared" si="0"/>
        <v>0</v>
      </c>
      <c r="Y3658" s="2">
        <f t="shared" si="0"/>
        <v>0</v>
      </c>
      <c r="Z3658" s="2">
        <f t="shared" si="0"/>
        <v>0</v>
      </c>
      <c r="AA3658" s="2">
        <f t="shared" si="0"/>
        <v>0</v>
      </c>
      <c r="AB3658" s="2">
        <f t="shared" si="0"/>
        <v>1</v>
      </c>
      <c r="AC3658" s="2">
        <f t="shared" si="0"/>
        <v>0</v>
      </c>
      <c r="AD3658" s="2">
        <f t="shared" si="0"/>
        <v>0</v>
      </c>
      <c r="AE3658" s="2">
        <f t="shared" si="0"/>
        <v>0</v>
      </c>
      <c r="AF3658" s="2">
        <f t="shared" si="0"/>
        <v>1</v>
      </c>
      <c r="AG3658" s="2">
        <f t="shared" si="0"/>
        <v>0</v>
      </c>
      <c r="AH3658" s="2">
        <f t="shared" si="0"/>
        <v>1</v>
      </c>
      <c r="AI3658" s="2">
        <f t="shared" si="0"/>
        <v>1</v>
      </c>
      <c r="AJ3658" s="2">
        <f t="shared" si="0"/>
        <v>0</v>
      </c>
      <c r="AK3658" s="2">
        <f t="shared" si="0"/>
        <v>1</v>
      </c>
      <c r="AL3658" s="2">
        <f t="shared" si="0"/>
        <v>1</v>
      </c>
    </row>
    <row r="3659" spans="3:38" x14ac:dyDescent="0.2">
      <c r="E3659"/>
      <c r="H3659" s="2" t="s">
        <v>7468</v>
      </c>
      <c r="I3659" s="2" t="s">
        <v>7471</v>
      </c>
      <c r="J3659" s="2" t="s">
        <v>7471</v>
      </c>
      <c r="K3659" s="2" t="s">
        <v>7471</v>
      </c>
      <c r="L3659" s="2" t="s">
        <v>7471</v>
      </c>
      <c r="M3659" s="2" t="s">
        <v>7471</v>
      </c>
      <c r="N3659" s="2" t="s">
        <v>7471</v>
      </c>
      <c r="O3659" s="2" t="s">
        <v>7471</v>
      </c>
      <c r="P3659" s="2" t="s">
        <v>7471</v>
      </c>
      <c r="Q3659" s="2" t="s">
        <v>7471</v>
      </c>
      <c r="R3659" s="2" t="s">
        <v>7471</v>
      </c>
      <c r="S3659" s="2" t="s">
        <v>7471</v>
      </c>
      <c r="T3659" s="2" t="s">
        <v>7471</v>
      </c>
      <c r="U3659" s="2" t="s">
        <v>7471</v>
      </c>
      <c r="V3659" s="2" t="s">
        <v>7471</v>
      </c>
      <c r="W3659" s="2" t="s">
        <v>7471</v>
      </c>
      <c r="X3659" s="2" t="s">
        <v>7471</v>
      </c>
      <c r="Y3659" s="2" t="s">
        <v>7471</v>
      </c>
      <c r="Z3659" s="2" t="s">
        <v>7471</v>
      </c>
      <c r="AA3659" s="2" t="s">
        <v>7471</v>
      </c>
      <c r="AB3659" s="2" t="s">
        <v>7471</v>
      </c>
      <c r="AC3659" s="2" t="s">
        <v>7471</v>
      </c>
      <c r="AD3659" s="2" t="s">
        <v>7471</v>
      </c>
      <c r="AE3659" s="2" t="s">
        <v>7471</v>
      </c>
      <c r="AF3659" s="2" t="s">
        <v>7471</v>
      </c>
      <c r="AG3659" s="2" t="s">
        <v>7471</v>
      </c>
      <c r="AH3659" s="2" t="s">
        <v>7471</v>
      </c>
      <c r="AI3659" s="2" t="s">
        <v>7471</v>
      </c>
      <c r="AJ3659" s="2" t="s">
        <v>7471</v>
      </c>
      <c r="AK3659" s="2" t="s">
        <v>7471</v>
      </c>
      <c r="AL3659" s="2" t="s">
        <v>7471</v>
      </c>
    </row>
    <row r="3660" spans="3:38" x14ac:dyDescent="0.2">
      <c r="E3660"/>
      <c r="H3660" s="2">
        <v>10</v>
      </c>
      <c r="I3660" s="2">
        <f>COUNTIF('User Input '!$E$6:$E$15,2)</f>
        <v>1</v>
      </c>
      <c r="J3660" s="2">
        <f>COUNTIF('User Input '!$E$6:$E$15,4)</f>
        <v>0</v>
      </c>
      <c r="K3660" s="2">
        <f>COUNTIF('User Input '!$E$6:$E$15,6)</f>
        <v>0</v>
      </c>
      <c r="L3660" s="2">
        <f>COUNTIF('User Input '!$E$6:$E$15,8)</f>
        <v>1</v>
      </c>
      <c r="M3660" s="2">
        <f>COUNTIF('User Input '!$E$6:$E$15,10)</f>
        <v>0</v>
      </c>
      <c r="N3660" s="2">
        <f>COUNTIF('User Input '!$E$6:$E$15,12)</f>
        <v>0</v>
      </c>
      <c r="O3660" s="2">
        <f>COUNTIF('User Input '!$E$6:$E$15,14)</f>
        <v>1</v>
      </c>
      <c r="P3660" s="2">
        <f>COUNTIF('User Input '!$E$6:$E$15,16)</f>
        <v>0</v>
      </c>
      <c r="Q3660" s="2">
        <f>COUNTIF('User Input '!$E$6:$E$15,18)</f>
        <v>0</v>
      </c>
      <c r="R3660" s="2">
        <f>COUNTIF('User Input '!$E$6:$E$15,20)</f>
        <v>1</v>
      </c>
      <c r="S3660" s="2">
        <f>COUNTIF('User Input '!$E$6:$E$15,22)</f>
        <v>0</v>
      </c>
      <c r="T3660" s="2">
        <f>COUNTIF('User Input '!$E$6:$E$15,24)</f>
        <v>0</v>
      </c>
      <c r="U3660" s="2">
        <f>COUNTIF('User Input '!$E$6:$E$15,26)</f>
        <v>0</v>
      </c>
      <c r="V3660" s="2">
        <f>COUNTIF('User Input '!$E$6:$E$15,38)</f>
        <v>0</v>
      </c>
      <c r="W3660" s="2">
        <f>COUNTIF('User Input '!$E$6:$E$15,30)</f>
        <v>0</v>
      </c>
      <c r="X3660" s="2">
        <f>COUNTIF('User Input '!$E$6:$E$15,1)</f>
        <v>0</v>
      </c>
      <c r="Y3660" s="2">
        <f>COUNTIF('User Input '!$E$6:$E$15,3)</f>
        <v>0</v>
      </c>
      <c r="Z3660" s="2">
        <f>COUNTIF('User Input '!$E$6:$E$15,5)</f>
        <v>0</v>
      </c>
      <c r="AA3660" s="2">
        <f>COUNTIF('User Input '!$E$6:$E$15,7)</f>
        <v>0</v>
      </c>
      <c r="AB3660" s="2">
        <f>COUNTIF('User Input '!$E$6:$E$15,9)</f>
        <v>1</v>
      </c>
      <c r="AC3660" s="2">
        <f>COUNTIF('User Input '!$E$6:$E$15,11)</f>
        <v>0</v>
      </c>
      <c r="AD3660" s="2">
        <f>COUNTIF('User Input '!$E$6:$E$15,13)</f>
        <v>0</v>
      </c>
      <c r="AE3660" s="2">
        <f>COUNTIF('User Input '!$E$6:$E$15,15)</f>
        <v>0</v>
      </c>
      <c r="AF3660" s="2">
        <f>COUNTIF('User Input '!$E$6:$E$15,17)</f>
        <v>1</v>
      </c>
      <c r="AG3660" s="2">
        <f>COUNTIF('User Input '!$E$6:$E$15,19)</f>
        <v>0</v>
      </c>
      <c r="AH3660" s="2">
        <f>COUNTIF('User Input '!$E$6:$E$15,21)</f>
        <v>1</v>
      </c>
      <c r="AI3660" s="2">
        <f>COUNTIF('User Input '!$E$6:$E$15,23)</f>
        <v>1</v>
      </c>
      <c r="AJ3660" s="2">
        <f>COUNTIF('User Input '!$E$6:$E$15,25)</f>
        <v>0</v>
      </c>
      <c r="AK3660" s="2">
        <f>COUNTIF('User Input '!$E$6:$E$15,27)</f>
        <v>1</v>
      </c>
      <c r="AL3660" s="2">
        <f>COUNTIF('User Input '!$E$6:$E$15,29)</f>
        <v>1</v>
      </c>
    </row>
  </sheetData>
  <mergeCells count="65">
    <mergeCell ref="AF4:AF5"/>
    <mergeCell ref="AG4:AG5"/>
    <mergeCell ref="AH4:AH5"/>
    <mergeCell ref="AI4:AI5"/>
    <mergeCell ref="AJ4:AJ5"/>
    <mergeCell ref="AA4:AA5"/>
    <mergeCell ref="AB4:AB5"/>
    <mergeCell ref="AC4:AC5"/>
    <mergeCell ref="AD4:AD5"/>
    <mergeCell ref="AE4:AE5"/>
    <mergeCell ref="V4:V5"/>
    <mergeCell ref="W4:W5"/>
    <mergeCell ref="X4:X5"/>
    <mergeCell ref="Y4:Y5"/>
    <mergeCell ref="Z4:Z5"/>
    <mergeCell ref="D3629:D3641"/>
    <mergeCell ref="D3642:D3657"/>
    <mergeCell ref="C3355:C3657"/>
    <mergeCell ref="G3:G4"/>
    <mergeCell ref="D3540:D3561"/>
    <mergeCell ref="D3562:D3628"/>
    <mergeCell ref="C6:C3354"/>
    <mergeCell ref="D1963:D2142"/>
    <mergeCell ref="D2143:D2154"/>
    <mergeCell ref="D2155:D2275"/>
    <mergeCell ref="D2276:D2475"/>
    <mergeCell ref="D2476:D2829"/>
    <mergeCell ref="D6:D622"/>
    <mergeCell ref="D623:D1346"/>
    <mergeCell ref="D1347:D1764"/>
    <mergeCell ref="D3522:D3526"/>
    <mergeCell ref="D3527:D3534"/>
    <mergeCell ref="D3535:D3539"/>
    <mergeCell ref="D3416:D3455"/>
    <mergeCell ref="D3456:D3467"/>
    <mergeCell ref="D3468:D3478"/>
    <mergeCell ref="D3479:D3498"/>
    <mergeCell ref="D3499:D3508"/>
    <mergeCell ref="U4:U5"/>
    <mergeCell ref="D1765:D1834"/>
    <mergeCell ref="D1835:D1882"/>
    <mergeCell ref="D1883:D1934"/>
    <mergeCell ref="D3509:D3521"/>
    <mergeCell ref="D2830:D3035"/>
    <mergeCell ref="D3036:D3237"/>
    <mergeCell ref="D3238:D3354"/>
    <mergeCell ref="D3355:D3386"/>
    <mergeCell ref="D3387:D3415"/>
    <mergeCell ref="D1935:D1962"/>
    <mergeCell ref="AK4:AK5"/>
    <mergeCell ref="AL4:AL5"/>
    <mergeCell ref="H2:AL3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</mergeCells>
  <phoneticPr fontId="4" type="noConversion"/>
  <conditionalFormatting sqref="E6:E3657 F6:F622">
    <cfRule type="duplicateValues" dxfId="13" priority="14"/>
  </conditionalFormatting>
  <conditionalFormatting sqref="F623:F1346">
    <cfRule type="duplicateValues" dxfId="12" priority="13"/>
  </conditionalFormatting>
  <conditionalFormatting sqref="F1347:F1764">
    <cfRule type="duplicateValues" dxfId="11" priority="12"/>
  </conditionalFormatting>
  <conditionalFormatting sqref="F1765:F1834">
    <cfRule type="duplicateValues" dxfId="10" priority="11"/>
  </conditionalFormatting>
  <conditionalFormatting sqref="F1835:F1882">
    <cfRule type="duplicateValues" dxfId="9" priority="10"/>
  </conditionalFormatting>
  <conditionalFormatting sqref="F1883:F1934">
    <cfRule type="duplicateValues" dxfId="8" priority="9"/>
  </conditionalFormatting>
  <conditionalFormatting sqref="F1963:F2142">
    <cfRule type="duplicateValues" dxfId="7" priority="8"/>
  </conditionalFormatting>
  <conditionalFormatting sqref="F2143:F2154">
    <cfRule type="duplicateValues" dxfId="6" priority="7"/>
  </conditionalFormatting>
  <conditionalFormatting sqref="F2155:F2275">
    <cfRule type="duplicateValues" dxfId="5" priority="6"/>
  </conditionalFormatting>
  <conditionalFormatting sqref="F2276:F2475">
    <cfRule type="duplicateValues" dxfId="4" priority="5"/>
  </conditionalFormatting>
  <conditionalFormatting sqref="F2476:F2829">
    <cfRule type="duplicateValues" dxfId="3" priority="4"/>
  </conditionalFormatting>
  <conditionalFormatting sqref="F2830:F3035">
    <cfRule type="duplicateValues" dxfId="2" priority="3"/>
  </conditionalFormatting>
  <conditionalFormatting sqref="F3036:F3237">
    <cfRule type="duplicateValues" dxfId="1" priority="2"/>
  </conditionalFormatting>
  <conditionalFormatting sqref="F3238:F3354">
    <cfRule type="duplicateValues" dxfId="0" priority="1"/>
  </conditionalFormatting>
  <pageMargins left="0.25" right="0.25" top="0.75" bottom="0.75" header="0.3" footer="0.3"/>
  <pageSetup orientation="landscape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914E-5B27-42E1-86A0-0E5854F04541}">
  <dimension ref="A1:C13"/>
  <sheetViews>
    <sheetView workbookViewId="0">
      <selection activeCell="D16" sqref="D16"/>
    </sheetView>
  </sheetViews>
  <sheetFormatPr baseColWidth="10" defaultColWidth="8.83203125" defaultRowHeight="16" x14ac:dyDescent="0.2"/>
  <cols>
    <col min="1" max="1" width="17.1640625" bestFit="1" customWidth="1"/>
    <col min="2" max="2" width="17.1640625" customWidth="1"/>
    <col min="3" max="3" width="33.5" bestFit="1" customWidth="1"/>
  </cols>
  <sheetData>
    <row r="1" spans="1:3" ht="15.5" customHeight="1" x14ac:dyDescent="0.2">
      <c r="A1" s="296" t="s">
        <v>7526</v>
      </c>
      <c r="B1" s="296"/>
      <c r="C1" s="297"/>
    </row>
    <row r="2" spans="1:3" ht="17" thickBot="1" x14ac:dyDescent="0.25">
      <c r="A2" s="298"/>
      <c r="B2" s="298"/>
      <c r="C2" s="299"/>
    </row>
    <row r="3" spans="1:3" ht="14.5" customHeight="1" thickBot="1" x14ac:dyDescent="0.25">
      <c r="A3" s="300" t="s">
        <v>7538</v>
      </c>
      <c r="B3" s="301" t="s">
        <v>44</v>
      </c>
      <c r="C3" s="301" t="s">
        <v>7537</v>
      </c>
    </row>
    <row r="4" spans="1:3" x14ac:dyDescent="0.2">
      <c r="A4" s="188" t="s">
        <v>7527</v>
      </c>
      <c r="B4" s="185" t="str">
        <f>IF('User Input '!E6=2,VLOOKUP(1,'LP Model'!$E$6:$F$622,2,FALSE),(IF('User Input '!E6=4,VLOOKUP(1,'LP Model'!$E$622:$F$1346,2,FALSE),IF('User Input '!E6=6,VLOOKUP(1,'LP Model'!$E$1347:$F$1764,2,FALSE),IF('User Input '!E6=8,VLOOKUP(1,'LP Model'!$E$1765:$F$1834,2,FALSE),IF('User Input '!E6=10,VLOOKUP(1,'LP Model'!$E$1835:$F$1882,2,FALSE),IF('User Input '!E6=12,VLOOKUP(1,'LP Model'!$E$1883:$F$1934,2,FALSE),IF('User Input '!E6=14,VLOOKUP(1,'LP Model'!$E$1935:$F$1962,2,FALSE),IF('User Input '!E6=16,VLOOKUP(1,'LP Model'!$E$1963:$F$2142,2,FALSE),IF('User Input '!E6=18,VLOOKUP(1,'LP Model'!$E$2143:$F$2154,2,FALSE),IF('User Input '!E6=20,VLOOKUP(1,'LP Model'!$E$2155:$F$2275,2,FALSE),IF('User Input '!E6=22,VLOOKUP(1,'LP Model'!$E$2276:$F$2475,2,FALSE),IF('User Input '!E6=24,VLOOKUP(1,'LP Model'!$E$2476:$F$2829,2,FALSE),IF('User Input '!E6=26,VLOOKUP(1,'LP Model'!$E$2830:$F$3035,2,FALSE),IF('User Input '!E6=28,VLOOKUP(1,'LP Model'!$E$3036:$F$3237,2,FALSE),IF('User Input '!E6=30,VLOOKUP(1,'LP Model'!$E$3238:$F$3354,2,FALSE),IF('User Input '!E6=1,VLOOKUP(1,'LP Model'!$E$3355:$F$3386,2,FALSE),IF('User Input '!E6=3,VLOOKUP(1,'LP Model'!$E$3387:$F$3415,2,FALSE),IF('User Input '!E6=5,VLOOKUP(1,'LP Model'!$E$3416:$F$3455,2,FALSE),IF('User Input '!E6=7,VLOOKUP(1,'LP Model'!$E$3456:$F$3467,2,FALSE),IF('User Input '!E6=9,VLOOKUP(1,'LP Model'!$E$3468:$F$3478,2,FALSE),IF('User Input '!E6=11,VLOOKUP(1,'LP Model'!$E$3479:$F$3498,2,FALSE),IF('User Input '!E6=13,VLOOKUP(1,'LP Model'!$E$3499:$F$3508,2,FALSE),IF('User Input '!E6=15,VLOOKUP(1,'LP Model'!$E$3509:$F$3521,2,FALSE),IF('User Input '!E6=17,VLOOKUP(1,'LP Model'!$E$3522:$F$3526,2,FALSE),IF('User Input '!E6=19,VLOOKUP(1,'LP Model'!$E$3527:$F$3534,2,FALSE),IF('User Input '!E6=21,VLOOKUP(1,'LP Model'!$E$3535:$F$3539,2,FALSE),IF('User Input '!E6=23,VLOOKUP(1,'LP Model'!$E$3540:$F$3561,2,FALSE),IF('User Input '!E6=25,VLOOKUP(1,'LP Model'!$E$3562:$F$3628,2,FALSE),IF('User Input '!E6=27,VLOOKUP(1,'LP Model'!$E$3629:$F$3641,2,FALSE),IF('User Input '!E6=29,VLOOKUP(1,'LP Model'!$E$3642:$F$3657,2,FALSE),"")))))))))))))))))))))))))))))))</f>
        <v>JZ374</v>
      </c>
      <c r="C4" s="180" t="str">
        <f>VLOOKUP(B4,DATA!$A$5:$B$3656,2,FALSE)</f>
        <v>Fish n Chips + Shake Large</v>
      </c>
    </row>
    <row r="5" spans="1:3" x14ac:dyDescent="0.2">
      <c r="A5" s="189" t="s">
        <v>7528</v>
      </c>
      <c r="B5" s="186" t="str">
        <f>IF('User Input '!E7=2,VLOOKUP(1,'LP Model'!$E$6:$F$622,2,FALSE),(IF('User Input '!E7=4,VLOOKUP(1,'LP Model'!$E$622:$F$1346,2,FALSE),IF('User Input '!E7=6,VLOOKUP(1,'LP Model'!$E$1347:$F$1764,2,FALSE),IF('User Input '!E7=8,VLOOKUP(1,'LP Model'!$E$1765:$F$1834,2,FALSE),IF('User Input '!E7=10,VLOOKUP(1,'LP Model'!$E$1835:$F$1882,2,FALSE),IF('User Input '!E7=12,VLOOKUP(1,'LP Model'!$E$1883:$F$1934,2,FALSE),IF('User Input '!E7=14,VLOOKUP(1,'LP Model'!$E$1935:$F$1962,2,FALSE),IF('User Input '!E7=16,VLOOKUP(1,'LP Model'!$E$1963:$F$2142,2,FALSE),IF('User Input '!E7=18,VLOOKUP(1,'LP Model'!$E$2143:$F$2154,2,FALSE),IF('User Input '!E7=20,VLOOKUP(1,'LP Model'!$E$2155:$F$2275,2,FALSE),IF('User Input '!E7=22,VLOOKUP(1,'LP Model'!$E$2276:$F$2475,2,FALSE),IF('User Input '!E7=24,VLOOKUP(1,'LP Model'!$E$2476:$F$2829,2,FALSE),IF('User Input '!E7=26,VLOOKUP(1,'LP Model'!$E$2830:$F$3035,2,FALSE),IF('User Input '!E7=28,VLOOKUP(1,'LP Model'!$E$3036:$F$3237,2,FALSE),IF('User Input '!E7=30,VLOOKUP(1,'LP Model'!$E$3238:$F$3354,2,FALSE),IF('User Input '!E7=1,VLOOKUP(1,'LP Model'!$E$3355:$F$3386,2,FALSE),IF('User Input '!E7=3,VLOOKUP(1,'LP Model'!$E$3387:$F$3415,2,FALSE),IF('User Input '!E7=5,VLOOKUP(1,'LP Model'!$E$3416:$F$3455,2,FALSE),IF('User Input '!E7=7,VLOOKUP(1,'LP Model'!$E$3456:$F$3467,2,FALSE),IF('User Input '!E7=9,VLOOKUP(1,'LP Model'!$E$3468:$F$3478,2,FALSE),IF('User Input '!E7=11,VLOOKUP(1,'LP Model'!$E$3479:$F$3498,2,FALSE),IF('User Input '!E7=13,VLOOKUP(1,'LP Model'!$E$3499:$F$3508,2,FALSE),IF('User Input '!E7=15,VLOOKUP(1,'LP Model'!$E$3509:$F$3521,2,FALSE),IF('User Input '!E7=17,VLOOKUP(1,'LP Model'!$E$3522:$F$3526,2,FALSE),IF('User Input '!E7=19,VLOOKUP(1,'LP Model'!$E$3527:$F$3534,2,FALSE),IF('User Input '!E7=21,VLOOKUP(1,'LP Model'!$E$3535:$F$3539,2,FALSE),IF('User Input '!E7=23,VLOOKUP(1,'LP Model'!$E$3540:$F$3561,2,FALSE),IF('User Input '!E7=25,VLOOKUP(1,'LP Model'!$E$3562:$F$3628,2,FALSE),IF('User Input '!E7=27,VLOOKUP(1,'LP Model'!$E$3629:$F$3641,2,FALSE),IF('User Input '!E7=29,VLOOKUP(1,'LP Model'!$E$3642:$F$3657,2,FALSE),"")))))))))))))))))))))))))))))))</f>
        <v>GO97</v>
      </c>
      <c r="C5" s="183" t="str">
        <f>VLOOKUP(B5,DATA!$A$5:$B$3656,2,FALSE)</f>
        <v>special shawarma platter</v>
      </c>
    </row>
    <row r="6" spans="1:3" x14ac:dyDescent="0.2">
      <c r="A6" s="189" t="s">
        <v>7529</v>
      </c>
      <c r="B6" s="186" t="str">
        <f>IF('User Input '!E8=2,VLOOKUP(1,'LP Model'!$E$6:$F$622,2,FALSE),(IF('User Input '!E8=4,VLOOKUP(1,'LP Model'!$E$622:$F$1346,2,FALSE),IF('User Input '!E8=6,VLOOKUP(1,'LP Model'!$E$1347:$F$1764,2,FALSE),IF('User Input '!E8=8,VLOOKUP(1,'LP Model'!$E$1765:$F$1834,2,FALSE),IF('User Input '!E8=10,VLOOKUP(1,'LP Model'!$E$1835:$F$1882,2,FALSE),IF('User Input '!E8=12,VLOOKUP(1,'LP Model'!$E$1883:$F$1934,2,FALSE),IF('User Input '!E8=14,VLOOKUP(1,'LP Model'!$E$1935:$F$1962,2,FALSE),IF('User Input '!E8=16,VLOOKUP(1,'LP Model'!$E$1963:$F$2142,2,FALSE),IF('User Input '!E8=18,VLOOKUP(1,'LP Model'!$E$2143:$F$2154,2,FALSE),IF('User Input '!E8=20,VLOOKUP(1,'LP Model'!$E$2155:$F$2275,2,FALSE),IF('User Input '!E8=22,VLOOKUP(1,'LP Model'!$E$2276:$F$2475,2,FALSE),IF('User Input '!E8=24,VLOOKUP(1,'LP Model'!$E$2476:$F$2829,2,FALSE),IF('User Input '!E8=26,VLOOKUP(1,'LP Model'!$E$2830:$F$3035,2,FALSE),IF('User Input '!E8=28,VLOOKUP(1,'LP Model'!$E$3036:$F$3237,2,FALSE),IF('User Input '!E8=30,VLOOKUP(1,'LP Model'!$E$3238:$F$3354,2,FALSE),IF('User Input '!E8=1,VLOOKUP(1,'LP Model'!$E$3355:$F$3386,2,FALSE),IF('User Input '!E8=3,VLOOKUP(1,'LP Model'!$E$3387:$F$3415,2,FALSE),IF('User Input '!E8=5,VLOOKUP(1,'LP Model'!$E$3416:$F$3455,2,FALSE),IF('User Input '!E8=7,VLOOKUP(1,'LP Model'!$E$3456:$F$3467,2,FALSE),IF('User Input '!E8=9,VLOOKUP(1,'LP Model'!$E$3468:$F$3478,2,FALSE),IF('User Input '!E8=11,VLOOKUP(1,'LP Model'!$E$3479:$F$3498,2,FALSE),IF('User Input '!E8=13,VLOOKUP(1,'LP Model'!$E$3499:$F$3508,2,FALSE),IF('User Input '!E8=15,VLOOKUP(1,'LP Model'!$E$3509:$F$3521,2,FALSE),IF('User Input '!E8=17,VLOOKUP(1,'LP Model'!$E$3522:$F$3526,2,FALSE),IF('User Input '!E8=19,VLOOKUP(1,'LP Model'!$E$3527:$F$3534,2,FALSE),IF('User Input '!E8=21,VLOOKUP(1,'LP Model'!$E$3535:$F$3539,2,FALSE),IF('User Input '!E8=23,VLOOKUP(1,'LP Model'!$E$3540:$F$3561,2,FALSE),IF('User Input '!E8=25,VLOOKUP(1,'LP Model'!$E$3562:$F$3628,2,FALSE),IF('User Input '!E8=27,VLOOKUP(1,'LP Model'!$E$3629:$F$3641,2,FALSE),IF('User Input '!E8=29,VLOOKUP(1,'LP Model'!$E$3642:$F$3657,2,FALSE),"")))))))))))))))))))))))))))))))</f>
        <v>BD17</v>
      </c>
      <c r="C6" s="183" t="str">
        <f>VLOOKUP(B6,DATA!$A$5:$B$3656,2,FALSE)</f>
        <v>Lemonade + Chicken Pizza</v>
      </c>
    </row>
    <row r="7" spans="1:3" x14ac:dyDescent="0.2">
      <c r="A7" s="189" t="s">
        <v>7530</v>
      </c>
      <c r="B7" s="186" t="str">
        <f>IF('User Input '!E9=2,VLOOKUP(1,'LP Model'!$E$6:$F$622,2,FALSE),(IF('User Input '!E9=4,VLOOKUP(1,'LP Model'!$E$622:$F$1346,2,FALSE),IF('User Input '!E9=6,VLOOKUP(1,'LP Model'!$E$1347:$F$1764,2,FALSE),IF('User Input '!E9=8,VLOOKUP(1,'LP Model'!$E$1765:$F$1834,2,FALSE),IF('User Input '!E9=10,VLOOKUP(1,'LP Model'!$E$1835:$F$1882,2,FALSE),IF('User Input '!E9=12,VLOOKUP(1,'LP Model'!$E$1883:$F$1934,2,FALSE),IF('User Input '!E9=14,VLOOKUP(1,'LP Model'!$E$1935:$F$1962,2,FALSE),IF('User Input '!E9=16,VLOOKUP(1,'LP Model'!$E$1963:$F$2142,2,FALSE),IF('User Input '!E9=18,VLOOKUP(1,'LP Model'!$E$2143:$F$2154,2,FALSE),IF('User Input '!E9=20,VLOOKUP(1,'LP Model'!$E$2155:$F$2275,2,FALSE),IF('User Input '!E9=22,VLOOKUP(1,'LP Model'!$E$2276:$F$2475,2,FALSE),IF('User Input '!E9=24,VLOOKUP(1,'LP Model'!$E$2476:$F$2829,2,FALSE),IF('User Input '!E9=26,VLOOKUP(1,'LP Model'!$E$2830:$F$3035,2,FALSE),IF('User Input '!E9=28,VLOOKUP(1,'LP Model'!$E$3036:$F$3237,2,FALSE),IF('User Input '!E9=30,VLOOKUP(1,'LP Model'!$E$3238:$F$3354,2,FALSE),IF('User Input '!E9=1,VLOOKUP(1,'LP Model'!$E$3355:$F$3386,2,FALSE),IF('User Input '!E9=3,VLOOKUP(1,'LP Model'!$E$3387:$F$3415,2,FALSE),IF('User Input '!E9=5,VLOOKUP(1,'LP Model'!$E$3416:$F$3455,2,FALSE),IF('User Input '!E9=7,VLOOKUP(1,'LP Model'!$E$3456:$F$3467,2,FALSE),IF('User Input '!E9=9,VLOOKUP(1,'LP Model'!$E$3468:$F$3478,2,FALSE),IF('User Input '!E9=11,VLOOKUP(1,'LP Model'!$E$3479:$F$3498,2,FALSE),IF('User Input '!E9=13,VLOOKUP(1,'LP Model'!$E$3499:$F$3508,2,FALSE),IF('User Input '!E9=15,VLOOKUP(1,'LP Model'!$E$3509:$F$3521,2,FALSE),IF('User Input '!E9=17,VLOOKUP(1,'LP Model'!$E$3522:$F$3526,2,FALSE),IF('User Input '!E9=19,VLOOKUP(1,'LP Model'!$E$3527:$F$3534,2,FALSE),IF('User Input '!E9=21,VLOOKUP(1,'LP Model'!$E$3535:$F$3539,2,FALSE),IF('User Input '!E9=23,VLOOKUP(1,'LP Model'!$E$3540:$F$3561,2,FALSE),IF('User Input '!E9=25,VLOOKUP(1,'LP Model'!$E$3562:$F$3628,2,FALSE),IF('User Input '!E9=27,VLOOKUP(1,'LP Model'!$E$3629:$F$3641,2,FALSE),IF('User Input '!E9=29,VLOOKUP(1,'LP Model'!$E$3642:$F$3657,2,FALSE),"")))))))))))))))))))))))))))))))</f>
        <v>CC69</v>
      </c>
      <c r="C7" s="183" t="str">
        <f>VLOOKUP(B7,DATA!$A$5:$B$3656,2,FALSE)</f>
        <v>Chicken Corn Soup</v>
      </c>
    </row>
    <row r="8" spans="1:3" x14ac:dyDescent="0.2">
      <c r="A8" s="189" t="s">
        <v>7531</v>
      </c>
      <c r="B8" s="186" t="str">
        <f>IF('User Input '!E10=2,VLOOKUP(1,'LP Model'!$E$6:$F$622,2,FALSE),(IF('User Input '!E10=4,VLOOKUP(1,'LP Model'!$E$622:$F$1346,2,FALSE),IF('User Input '!E10=6,VLOOKUP(1,'LP Model'!$E$1347:$F$1764,2,FALSE),IF('User Input '!E10=8,VLOOKUP(1,'LP Model'!$E$1765:$F$1834,2,FALSE),IF('User Input '!E10=10,VLOOKUP(1,'LP Model'!$E$1835:$F$1882,2,FALSE),IF('User Input '!E10=12,VLOOKUP(1,'LP Model'!$E$1883:$F$1934,2,FALSE),IF('User Input '!E10=14,VLOOKUP(1,'LP Model'!$E$1935:$F$1962,2,FALSE),IF('User Input '!E10=16,VLOOKUP(1,'LP Model'!$E$1963:$F$2142,2,FALSE),IF('User Input '!E10=18,VLOOKUP(1,'LP Model'!$E$2143:$F$2154,2,FALSE),IF('User Input '!E10=20,VLOOKUP(1,'LP Model'!$E$2155:$F$2275,2,FALSE),IF('User Input '!E10=22,VLOOKUP(1,'LP Model'!$E$2276:$F$2475,2,FALSE),IF('User Input '!E10=24,VLOOKUP(1,'LP Model'!$E$2476:$F$2829,2,FALSE),IF('User Input '!E10=26,VLOOKUP(1,'LP Model'!$E$2830:$F$3035,2,FALSE),IF('User Input '!E10=28,VLOOKUP(1,'LP Model'!$E$3036:$F$3237,2,FALSE),IF('User Input '!E10=30,VLOOKUP(1,'LP Model'!$E$3238:$F$3354,2,FALSE),IF('User Input '!E10=1,VLOOKUP(1,'LP Model'!$E$3355:$F$3386,2,FALSE),IF('User Input '!E10=3,VLOOKUP(1,'LP Model'!$E$3387:$F$3415,2,FALSE),IF('User Input '!E10=5,VLOOKUP(1,'LP Model'!$E$3416:$F$3455,2,FALSE),IF('User Input '!E10=7,VLOOKUP(1,'LP Model'!$E$3456:$F$3467,2,FALSE),IF('User Input '!E10=9,VLOOKUP(1,'LP Model'!$E$3468:$F$3478,2,FALSE),IF('User Input '!E10=11,VLOOKUP(1,'LP Model'!$E$3479:$F$3498,2,FALSE),IF('User Input '!E10=13,VLOOKUP(1,'LP Model'!$E$3499:$F$3508,2,FALSE),IF('User Input '!E10=15,VLOOKUP(1,'LP Model'!$E$3509:$F$3521,2,FALSE),IF('User Input '!E10=17,VLOOKUP(1,'LP Model'!$E$3522:$F$3526,2,FALSE),IF('User Input '!E10=19,VLOOKUP(1,'LP Model'!$E$3527:$F$3534,2,FALSE),IF('User Input '!E10=21,VLOOKUP(1,'LP Model'!$E$3535:$F$3539,2,FALSE),IF('User Input '!E10=23,VLOOKUP(1,'LP Model'!$E$3540:$F$3561,2,FALSE),IF('User Input '!E10=25,VLOOKUP(1,'LP Model'!$E$3562:$F$3628,2,FALSE),IF('User Input '!E10=27,VLOOKUP(1,'LP Model'!$E$3629:$F$3641,2,FALSE),IF('User Input '!E10=29,VLOOKUP(1,'LP Model'!$E$3642:$F$3657,2,FALSE),"")))))))))))))))))))))))))))))))</f>
        <v>JZ125</v>
      </c>
      <c r="C8" s="183" t="str">
        <f>VLOOKUP(B8,DATA!$A$5:$B$3656,2,FALSE)</f>
        <v>Veggie Extreme Sandwich + Karak Tree</v>
      </c>
    </row>
    <row r="9" spans="1:3" x14ac:dyDescent="0.2">
      <c r="A9" s="189" t="s">
        <v>7532</v>
      </c>
      <c r="B9" s="186" t="str">
        <f>IF('User Input '!E11=2,VLOOKUP(1,'LP Model'!$E$6:$F$622,2,FALSE),(IF('User Input '!E11=4,VLOOKUP(1,'LP Model'!$E$622:$F$1346,2,FALSE),IF('User Input '!E11=6,VLOOKUP(1,'LP Model'!$E$1347:$F$1764,2,FALSE),IF('User Input '!E11=8,VLOOKUP(1,'LP Model'!$E$1765:$F$1834,2,FALSE),IF('User Input '!E11=10,VLOOKUP(1,'LP Model'!$E$1835:$F$1882,2,FALSE),IF('User Input '!E11=12,VLOOKUP(1,'LP Model'!$E$1883:$F$1934,2,FALSE),IF('User Input '!E11=14,VLOOKUP(1,'LP Model'!$E$1935:$F$1962,2,FALSE),IF('User Input '!E11=16,VLOOKUP(1,'LP Model'!$E$1963:$F$2142,2,FALSE),IF('User Input '!E11=18,VLOOKUP(1,'LP Model'!$E$2143:$F$2154,2,FALSE),IF('User Input '!E11=20,VLOOKUP(1,'LP Model'!$E$2155:$F$2275,2,FALSE),IF('User Input '!E11=22,VLOOKUP(1,'LP Model'!$E$2276:$F$2475,2,FALSE),IF('User Input '!E11=24,VLOOKUP(1,'LP Model'!$E$2476:$F$2829,2,FALSE),IF('User Input '!E11=26,VLOOKUP(1,'LP Model'!$E$2830:$F$3035,2,FALSE),IF('User Input '!E11=28,VLOOKUP(1,'LP Model'!$E$3036:$F$3237,2,FALSE),IF('User Input '!E11=30,VLOOKUP(1,'LP Model'!$E$3238:$F$3354,2,FALSE),IF('User Input '!E11=1,VLOOKUP(1,'LP Model'!$E$3355:$F$3386,2,FALSE),IF('User Input '!E11=3,VLOOKUP(1,'LP Model'!$E$3387:$F$3415,2,FALSE),IF('User Input '!E11=5,VLOOKUP(1,'LP Model'!$E$3416:$F$3455,2,FALSE),IF('User Input '!E11=7,VLOOKUP(1,'LP Model'!$E$3456:$F$3467,2,FALSE),IF('User Input '!E11=9,VLOOKUP(1,'LP Model'!$E$3468:$F$3478,2,FALSE),IF('User Input '!E11=11,VLOOKUP(1,'LP Model'!$E$3479:$F$3498,2,FALSE),IF('User Input '!E11=13,VLOOKUP(1,'LP Model'!$E$3499:$F$3508,2,FALSE),IF('User Input '!E11=15,VLOOKUP(1,'LP Model'!$E$3509:$F$3521,2,FALSE),IF('User Input '!E11=17,VLOOKUP(1,'LP Model'!$E$3522:$F$3526,2,FALSE),IF('User Input '!E11=19,VLOOKUP(1,'LP Model'!$E$3527:$F$3534,2,FALSE),IF('User Input '!E11=21,VLOOKUP(1,'LP Model'!$E$3535:$F$3539,2,FALSE),IF('User Input '!E11=23,VLOOKUP(1,'LP Model'!$E$3540:$F$3561,2,FALSE),IF('User Input '!E11=25,VLOOKUP(1,'LP Model'!$E$3562:$F$3628,2,FALSE),IF('User Input '!E11=27,VLOOKUP(1,'LP Model'!$E$3629:$F$3641,2,FALSE),IF('User Input '!E11=29,VLOOKUP(1,'LP Model'!$E$3642:$F$3657,2,FALSE),"")))))))))))))))))))))))))))))))</f>
        <v>JJ1648</v>
      </c>
      <c r="C9" s="183" t="str">
        <f>VLOOKUP(B9,DATA!$A$5:$B$3656,2,FALSE)</f>
        <v>7 Layer Burrito</v>
      </c>
    </row>
    <row r="10" spans="1:3" x14ac:dyDescent="0.2">
      <c r="A10" s="189" t="s">
        <v>7533</v>
      </c>
      <c r="B10" s="186" t="str">
        <f>IF('User Input '!E12=2,VLOOKUP(1,'LP Model'!$E$6:$F$622,2,FALSE),(IF('User Input '!E12=4,VLOOKUP(1,'LP Model'!$E$622:$F$1346,2,FALSE),IF('User Input '!E12=6,VLOOKUP(1,'LP Model'!$E$1347:$F$1764,2,FALSE),IF('User Input '!E12=8,VLOOKUP(1,'LP Model'!$E$1765:$F$1834,2,FALSE),IF('User Input '!E12=10,VLOOKUP(1,'LP Model'!$E$1835:$F$1882,2,FALSE),IF('User Input '!E12=12,VLOOKUP(1,'LP Model'!$E$1883:$F$1934,2,FALSE),IF('User Input '!E12=14,VLOOKUP(1,'LP Model'!$E$1935:$F$1962,2,FALSE),IF('User Input '!E12=16,VLOOKUP(1,'LP Model'!$E$1963:$F$2142,2,FALSE),IF('User Input '!E12=18,VLOOKUP(1,'LP Model'!$E$2143:$F$2154,2,FALSE),IF('User Input '!E12=20,VLOOKUP(1,'LP Model'!$E$2155:$F$2275,2,FALSE),IF('User Input '!E12=22,VLOOKUP(1,'LP Model'!$E$2276:$F$2475,2,FALSE),IF('User Input '!E12=24,VLOOKUP(1,'LP Model'!$E$2476:$F$2829,2,FALSE),IF('User Input '!E12=26,VLOOKUP(1,'LP Model'!$E$2830:$F$3035,2,FALSE),IF('User Input '!E12=28,VLOOKUP(1,'LP Model'!$E$3036:$F$3237,2,FALSE),IF('User Input '!E12=30,VLOOKUP(1,'LP Model'!$E$3238:$F$3354,2,FALSE),IF('User Input '!E12=1,VLOOKUP(1,'LP Model'!$E$3355:$F$3386,2,FALSE),IF('User Input '!E12=3,VLOOKUP(1,'LP Model'!$E$3387:$F$3415,2,FALSE),IF('User Input '!E12=5,VLOOKUP(1,'LP Model'!$E$3416:$F$3455,2,FALSE),IF('User Input '!E12=7,VLOOKUP(1,'LP Model'!$E$3456:$F$3467,2,FALSE),IF('User Input '!E12=9,VLOOKUP(1,'LP Model'!$E$3468:$F$3478,2,FALSE),IF('User Input '!E12=11,VLOOKUP(1,'LP Model'!$E$3479:$F$3498,2,FALSE),IF('User Input '!E12=13,VLOOKUP(1,'LP Model'!$E$3499:$F$3508,2,FALSE),IF('User Input '!E12=15,VLOOKUP(1,'LP Model'!$E$3509:$F$3521,2,FALSE),IF('User Input '!E12=17,VLOOKUP(1,'LP Model'!$E$3522:$F$3526,2,FALSE),IF('User Input '!E12=19,VLOOKUP(1,'LP Model'!$E$3527:$F$3534,2,FALSE),IF('User Input '!E12=21,VLOOKUP(1,'LP Model'!$E$3535:$F$3539,2,FALSE),IF('User Input '!E12=23,VLOOKUP(1,'LP Model'!$E$3540:$F$3561,2,FALSE),IF('User Input '!E12=25,VLOOKUP(1,'LP Model'!$E$3562:$F$3628,2,FALSE),IF('User Input '!E12=27,VLOOKUP(1,'LP Model'!$E$3629:$F$3641,2,FALSE),IF('User Input '!E12=29,VLOOKUP(1,'LP Model'!$E$3642:$F$3657,2,FALSE),"")))))))))))))))))))))))))))))))</f>
        <v>K27</v>
      </c>
      <c r="C10" s="183" t="str">
        <f>VLOOKUP(B10,DATA!$A$5:$B$3656,2,FALSE)</f>
        <v>Malt + Chicken Roll</v>
      </c>
    </row>
    <row r="11" spans="1:3" x14ac:dyDescent="0.2">
      <c r="A11" s="189" t="s">
        <v>7534</v>
      </c>
      <c r="B11" s="186" t="str">
        <f>IF('User Input '!E13=2,VLOOKUP(1,'LP Model'!$E$6:$F$622,2,FALSE),(IF('User Input '!E13=4,VLOOKUP(1,'LP Model'!$E$622:$F$1346,2,FALSE),IF('User Input '!E13=6,VLOOKUP(1,'LP Model'!$E$1347:$F$1764,2,FALSE),IF('User Input '!E13=8,VLOOKUP(1,'LP Model'!$E$1765:$F$1834,2,FALSE),IF('User Input '!E13=10,VLOOKUP(1,'LP Model'!$E$1835:$F$1882,2,FALSE),IF('User Input '!E13=12,VLOOKUP(1,'LP Model'!$E$1883:$F$1934,2,FALSE),IF('User Input '!E13=14,VLOOKUP(1,'LP Model'!$E$1935:$F$1962,2,FALSE),IF('User Input '!E13=16,VLOOKUP(1,'LP Model'!$E$1963:$F$2142,2,FALSE),IF('User Input '!E13=18,VLOOKUP(1,'LP Model'!$E$2143:$F$2154,2,FALSE),IF('User Input '!E13=20,VLOOKUP(1,'LP Model'!$E$2155:$F$2275,2,FALSE),IF('User Input '!E13=22,VLOOKUP(1,'LP Model'!$E$2276:$F$2475,2,FALSE),IF('User Input '!E13=24,VLOOKUP(1,'LP Model'!$E$2476:$F$2829,2,FALSE),IF('User Input '!E13=26,VLOOKUP(1,'LP Model'!$E$2830:$F$3035,2,FALSE),IF('User Input '!E13=28,VLOOKUP(1,'LP Model'!$E$3036:$F$3237,2,FALSE),IF('User Input '!E13=30,VLOOKUP(1,'LP Model'!$E$3238:$F$3354,2,FALSE),IF('User Input '!E13=1,VLOOKUP(1,'LP Model'!$E$3355:$F$3386,2,FALSE),IF('User Input '!E13=3,VLOOKUP(1,'LP Model'!$E$3387:$F$3415,2,FALSE),IF('User Input '!E13=5,VLOOKUP(1,'LP Model'!$E$3416:$F$3455,2,FALSE),IF('User Input '!E13=7,VLOOKUP(1,'LP Model'!$E$3456:$F$3467,2,FALSE),IF('User Input '!E13=9,VLOOKUP(1,'LP Model'!$E$3468:$F$3478,2,FALSE),IF('User Input '!E13=11,VLOOKUP(1,'LP Model'!$E$3479:$F$3498,2,FALSE),IF('User Input '!E13=13,VLOOKUP(1,'LP Model'!$E$3499:$F$3508,2,FALSE),IF('User Input '!E13=15,VLOOKUP(1,'LP Model'!$E$3509:$F$3521,2,FALSE),IF('User Input '!E13=17,VLOOKUP(1,'LP Model'!$E$3522:$F$3526,2,FALSE),IF('User Input '!E13=19,VLOOKUP(1,'LP Model'!$E$3527:$F$3534,2,FALSE),IF('User Input '!E13=21,VLOOKUP(1,'LP Model'!$E$3535:$F$3539,2,FALSE),IF('User Input '!E13=23,VLOOKUP(1,'LP Model'!$E$3540:$F$3561,2,FALSE),IF('User Input '!E13=25,VLOOKUP(1,'LP Model'!$E$3562:$F$3628,2,FALSE),IF('User Input '!E13=27,VLOOKUP(1,'LP Model'!$E$3629:$F$3641,2,FALSE),IF('User Input '!E13=29,VLOOKUP(1,'LP Model'!$E$3642:$F$3657,2,FALSE),"")))))))))))))))))))))))))))))))</f>
        <v>PDC103</v>
      </c>
      <c r="C11" s="183" t="str">
        <f>VLOOKUP(B11,DATA!$A$5:$B$3656,2,FALSE)</f>
        <v>Bran Bread</v>
      </c>
    </row>
    <row r="12" spans="1:3" x14ac:dyDescent="0.2">
      <c r="A12" s="189" t="s">
        <v>7535</v>
      </c>
      <c r="B12" s="186" t="str">
        <f>IF('User Input '!E14=2,VLOOKUP(1,'LP Model'!$E$6:$F$622,2,FALSE),(IF('User Input '!E14=4,VLOOKUP(1,'LP Model'!$E$622:$F$1346,2,FALSE),IF('User Input '!E14=6,VLOOKUP(1,'LP Model'!$E$1347:$F$1764,2,FALSE),IF('User Input '!E14=8,VLOOKUP(1,'LP Model'!$E$1765:$F$1834,2,FALSE),IF('User Input '!E14=10,VLOOKUP(1,'LP Model'!$E$1835:$F$1882,2,FALSE),IF('User Input '!E14=12,VLOOKUP(1,'LP Model'!$E$1883:$F$1934,2,FALSE),IF('User Input '!E14=14,VLOOKUP(1,'LP Model'!$E$1935:$F$1962,2,FALSE),IF('User Input '!E14=16,VLOOKUP(1,'LP Model'!$E$1963:$F$2142,2,FALSE),IF('User Input '!E14=18,VLOOKUP(1,'LP Model'!$E$2143:$F$2154,2,FALSE),IF('User Input '!E14=20,VLOOKUP(1,'LP Model'!$E$2155:$F$2275,2,FALSE),IF('User Input '!E14=22,VLOOKUP(1,'LP Model'!$E$2276:$F$2475,2,FALSE),IF('User Input '!E14=24,VLOOKUP(1,'LP Model'!$E$2476:$F$2829,2,FALSE),IF('User Input '!E14=26,VLOOKUP(1,'LP Model'!$E$2830:$F$3035,2,FALSE),IF('User Input '!E14=28,VLOOKUP(1,'LP Model'!$E$3036:$F$3237,2,FALSE),IF('User Input '!E14=30,VLOOKUP(1,'LP Model'!$E$3238:$F$3354,2,FALSE),IF('User Input '!E14=1,VLOOKUP(1,'LP Model'!$E$3355:$F$3386,2,FALSE),IF('User Input '!E14=3,VLOOKUP(1,'LP Model'!$E$3387:$F$3415,2,FALSE),IF('User Input '!E14=5,VLOOKUP(1,'LP Model'!$E$3416:$F$3455,2,FALSE),IF('User Input '!E14=7,VLOOKUP(1,'LP Model'!$E$3456:$F$3467,2,FALSE),IF('User Input '!E14=9,VLOOKUP(1,'LP Model'!$E$3468:$F$3478,2,FALSE),IF('User Input '!E14=11,VLOOKUP(1,'LP Model'!$E$3479:$F$3498,2,FALSE),IF('User Input '!E14=13,VLOOKUP(1,'LP Model'!$E$3499:$F$3508,2,FALSE),IF('User Input '!E14=15,VLOOKUP(1,'LP Model'!$E$3509:$F$3521,2,FALSE),IF('User Input '!E14=17,VLOOKUP(1,'LP Model'!$E$3522:$F$3526,2,FALSE),IF('User Input '!E14=19,VLOOKUP(1,'LP Model'!$E$3527:$F$3534,2,FALSE),IF('User Input '!E14=21,VLOOKUP(1,'LP Model'!$E$3535:$F$3539,2,FALSE),IF('User Input '!E14=23,VLOOKUP(1,'LP Model'!$E$3540:$F$3561,2,FALSE),IF('User Input '!E14=25,VLOOKUP(1,'LP Model'!$E$3562:$F$3628,2,FALSE),IF('User Input '!E14=27,VLOOKUP(1,'LP Model'!$E$3629:$F$3641,2,FALSE),IF('User Input '!E14=29,VLOOKUP(1,'LP Model'!$E$3642:$F$3657,2,FALSE),"")))))))))))))))))))))))))))))))</f>
        <v>JZ683</v>
      </c>
      <c r="C12" s="183" t="str">
        <f>VLOOKUP(B12,DATA!$A$5:$B$3656,2,FALSE)</f>
        <v>Chicken Ceaser Perfection Wrap</v>
      </c>
    </row>
    <row r="13" spans="1:3" ht="17" thickBot="1" x14ac:dyDescent="0.25">
      <c r="A13" s="190" t="s">
        <v>7536</v>
      </c>
      <c r="B13" s="187" t="str">
        <f>IF('User Input '!E15=2,VLOOKUP(1,'LP Model'!$E$6:$F$622,2,FALSE),(IF('User Input '!E15=4,VLOOKUP(1,'LP Model'!$E$622:$F$1346,2,FALSE),IF('User Input '!E15=6,VLOOKUP(1,'LP Model'!$E$1347:$F$1764,2,FALSE),IF('User Input '!E15=8,VLOOKUP(1,'LP Model'!$E$1765:$F$1834,2,FALSE),IF('User Input '!E15=10,VLOOKUP(1,'LP Model'!$E$1835:$F$1882,2,FALSE),IF('User Input '!E15=12,VLOOKUP(1,'LP Model'!$E$1883:$F$1934,2,FALSE),IF('User Input '!E15=14,VLOOKUP(1,'LP Model'!$E$1935:$F$1962,2,FALSE),IF('User Input '!E15=16,VLOOKUP(1,'LP Model'!$E$1963:$F$2142,2,FALSE),IF('User Input '!E15=18,VLOOKUP(1,'LP Model'!$E$2143:$F$2154,2,FALSE),IF('User Input '!E15=20,VLOOKUP(1,'LP Model'!$E$2155:$F$2275,2,FALSE),IF('User Input '!E15=22,VLOOKUP(1,'LP Model'!$E$2276:$F$2475,2,FALSE),IF('User Input '!E15=24,VLOOKUP(1,'LP Model'!$E$2476:$F$2829,2,FALSE),IF('User Input '!E15=26,VLOOKUP(1,'LP Model'!$E$2830:$F$3035,2,FALSE),IF('User Input '!E15=28,VLOOKUP(1,'LP Model'!$E$3036:$F$3237,2,FALSE),IF('User Input '!E15=30,VLOOKUP(1,'LP Model'!$E$3238:$F$3354,2,FALSE),IF('User Input '!E15=1,VLOOKUP(1,'LP Model'!$E$3355:$F$3386,2,FALSE),IF('User Input '!E15=3,VLOOKUP(1,'LP Model'!$E$3387:$F$3415,2,FALSE),IF('User Input '!E15=5,VLOOKUP(1,'LP Model'!$E$3416:$F$3455,2,FALSE),IF('User Input '!E15=7,VLOOKUP(1,'LP Model'!$E$3456:$F$3467,2,FALSE),IF('User Input '!E15=9,VLOOKUP(1,'LP Model'!$E$3468:$F$3478,2,FALSE),IF('User Input '!E15=11,VLOOKUP(1,'LP Model'!$E$3479:$F$3498,2,FALSE),IF('User Input '!E15=13,VLOOKUP(1,'LP Model'!$E$3499:$F$3508,2,FALSE),IF('User Input '!E15=15,VLOOKUP(1,'LP Model'!$E$3509:$F$3521,2,FALSE),IF('User Input '!E15=17,VLOOKUP(1,'LP Model'!$E$3522:$F$3526,2,FALSE),IF('User Input '!E15=19,VLOOKUP(1,'LP Model'!$E$3527:$F$3534,2,FALSE),IF('User Input '!E15=21,VLOOKUP(1,'LP Model'!$E$3535:$F$3539,2,FALSE),IF('User Input '!E15=23,VLOOKUP(1,'LP Model'!$E$3540:$F$3561,2,FALSE),IF('User Input '!E15=25,VLOOKUP(1,'LP Model'!$E$3562:$F$3628,2,FALSE),IF('User Input '!E15=27,VLOOKUP(1,'LP Model'!$E$3629:$F$3641,2,FALSE),IF('User Input '!E15=29,VLOOKUP(1,'LP Model'!$E$3642:$F$3657,2,FALSE),"")))))))))))))))))))))))))))))))</f>
        <v>JJ1661</v>
      </c>
      <c r="C13" s="184" t="str">
        <f>VLOOKUP(B13,DATA!$A$5:$B$3656,2,FALSE)</f>
        <v>Chicken Ceasar Salad</v>
      </c>
    </row>
  </sheetData>
  <mergeCells count="1">
    <mergeCell ref="A1:C2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15ED-3122-044B-B05C-849F582EED20}">
  <dimension ref="B2:D30"/>
  <sheetViews>
    <sheetView topLeftCell="A30" zoomScale="158" workbookViewId="0">
      <selection activeCell="A35" sqref="A35:A3686"/>
    </sheetView>
  </sheetViews>
  <sheetFormatPr baseColWidth="10" defaultRowHeight="16" x14ac:dyDescent="0.2"/>
  <cols>
    <col min="1" max="1" width="10.83203125" style="2"/>
    <col min="2" max="2" width="15.6640625" style="2" bestFit="1" customWidth="1"/>
    <col min="3" max="3" width="10.83203125" style="2"/>
    <col min="4" max="4" width="17" style="2" bestFit="1" customWidth="1"/>
    <col min="5" max="16384" width="10.83203125" style="2"/>
  </cols>
  <sheetData>
    <row r="2" spans="2:4" x14ac:dyDescent="0.2">
      <c r="B2" s="302" t="s">
        <v>7540</v>
      </c>
      <c r="C2" s="302" t="s">
        <v>7539</v>
      </c>
      <c r="D2" s="302" t="s">
        <v>7549</v>
      </c>
    </row>
    <row r="3" spans="2:4" x14ac:dyDescent="0.2">
      <c r="B3" s="13" t="s">
        <v>7541</v>
      </c>
      <c r="C3" s="13">
        <f>COUNTIF(DATA!$C$5:$C$3656,'Price Analysis'!B3)</f>
        <v>193</v>
      </c>
      <c r="D3" s="6">
        <v>0</v>
      </c>
    </row>
    <row r="4" spans="2:4" x14ac:dyDescent="0.2">
      <c r="B4" s="13" t="s">
        <v>7542</v>
      </c>
      <c r="C4" s="13">
        <f>COUNTIF(DATA!$C$5:$C$3656,'Price Analysis'!B4)</f>
        <v>610</v>
      </c>
      <c r="D4" s="6">
        <f>C4-C3</f>
        <v>417</v>
      </c>
    </row>
    <row r="5" spans="2:4" x14ac:dyDescent="0.2">
      <c r="B5" s="13" t="s">
        <v>7543</v>
      </c>
      <c r="C5" s="13">
        <f>COUNTIF(DATA!$C$5:$C$3656,'Price Analysis'!B5)</f>
        <v>1656</v>
      </c>
      <c r="D5" s="6">
        <f t="shared" ref="D5:D10" si="0">C5-C4</f>
        <v>1046</v>
      </c>
    </row>
    <row r="6" spans="2:4" x14ac:dyDescent="0.2">
      <c r="B6" s="13" t="s">
        <v>7544</v>
      </c>
      <c r="C6" s="13">
        <f>COUNTIF(DATA!$C$5:$C$3656,'Price Analysis'!B6)</f>
        <v>2861</v>
      </c>
      <c r="D6" s="6">
        <f t="shared" si="0"/>
        <v>1205</v>
      </c>
    </row>
    <row r="7" spans="2:4" x14ac:dyDescent="0.2">
      <c r="B7" s="13" t="s">
        <v>7545</v>
      </c>
      <c r="C7" s="13">
        <f>COUNTIF(DATA!$C$5:$C$3656,'Price Analysis'!B7)</f>
        <v>3478</v>
      </c>
      <c r="D7" s="6">
        <f t="shared" si="0"/>
        <v>617</v>
      </c>
    </row>
    <row r="8" spans="2:4" x14ac:dyDescent="0.2">
      <c r="B8" s="13" t="s">
        <v>7546</v>
      </c>
      <c r="C8" s="13">
        <f>COUNTIF(DATA!$C$5:$C$3656,'Price Analysis'!B8)</f>
        <v>3602</v>
      </c>
      <c r="D8" s="6">
        <f t="shared" si="0"/>
        <v>124</v>
      </c>
    </row>
    <row r="9" spans="2:4" x14ac:dyDescent="0.2">
      <c r="B9" s="13" t="s">
        <v>7547</v>
      </c>
      <c r="C9" s="13">
        <f>COUNTIF(DATA!$C$5:$C$3656,'Price Analysis'!B9)</f>
        <v>3650</v>
      </c>
      <c r="D9" s="6">
        <f t="shared" si="0"/>
        <v>48</v>
      </c>
    </row>
    <row r="10" spans="2:4" x14ac:dyDescent="0.2">
      <c r="B10" s="13" t="s">
        <v>7548</v>
      </c>
      <c r="C10" s="13">
        <f>COUNTIF(DATA!$C$5:$C$3656,'Price Analysis'!B10)</f>
        <v>3652</v>
      </c>
      <c r="D10" s="6">
        <f t="shared" si="0"/>
        <v>2</v>
      </c>
    </row>
    <row r="29" spans="2:3" x14ac:dyDescent="0.2">
      <c r="B29" s="2">
        <v>303</v>
      </c>
      <c r="C29" s="2" t="s">
        <v>7550</v>
      </c>
    </row>
    <row r="30" spans="2:3" x14ac:dyDescent="0.2">
      <c r="B30" s="2">
        <f>3652-B29</f>
        <v>3349</v>
      </c>
      <c r="C30" s="2" t="s">
        <v>7551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BEE69-72CB-2941-B48E-EAB351A5983E}">
  <dimension ref="J5:M15"/>
  <sheetViews>
    <sheetView workbookViewId="0">
      <selection activeCell="K7" sqref="K7"/>
    </sheetView>
  </sheetViews>
  <sheetFormatPr baseColWidth="10" defaultRowHeight="16" x14ac:dyDescent="0.2"/>
  <cols>
    <col min="1" max="1" width="18.1640625" style="2" bestFit="1" customWidth="1"/>
    <col min="2" max="2" width="16" style="2" bestFit="1" customWidth="1"/>
    <col min="3" max="16384" width="10.83203125" style="2"/>
  </cols>
  <sheetData>
    <row r="5" spans="10:13" x14ac:dyDescent="0.2">
      <c r="J5" s="2" t="s">
        <v>7552</v>
      </c>
    </row>
    <row r="6" spans="10:13" ht="30" x14ac:dyDescent="0.2">
      <c r="J6" s="303">
        <v>890</v>
      </c>
      <c r="K6" s="153" t="s">
        <v>6657</v>
      </c>
      <c r="L6" s="32" t="s">
        <v>6656</v>
      </c>
      <c r="M6" s="127">
        <v>610</v>
      </c>
    </row>
    <row r="7" spans="10:13" x14ac:dyDescent="0.2">
      <c r="J7" s="303">
        <v>1273</v>
      </c>
    </row>
    <row r="8" spans="10:13" x14ac:dyDescent="0.2">
      <c r="J8" s="303">
        <v>1391</v>
      </c>
    </row>
    <row r="9" spans="10:13" x14ac:dyDescent="0.2">
      <c r="J9" s="303">
        <v>1476</v>
      </c>
    </row>
    <row r="10" spans="10:13" x14ac:dyDescent="0.2">
      <c r="J10" s="303">
        <v>2792</v>
      </c>
    </row>
    <row r="11" spans="10:13" x14ac:dyDescent="0.2">
      <c r="J11" s="303">
        <v>3078</v>
      </c>
    </row>
    <row r="12" spans="10:13" x14ac:dyDescent="0.2">
      <c r="J12" s="303">
        <v>1821</v>
      </c>
    </row>
    <row r="13" spans="10:13" x14ac:dyDescent="0.2">
      <c r="J13" s="303">
        <v>2473</v>
      </c>
    </row>
    <row r="14" spans="10:13" x14ac:dyDescent="0.2">
      <c r="J14" s="303">
        <v>2082</v>
      </c>
    </row>
    <row r="15" spans="10:13" x14ac:dyDescent="0.2">
      <c r="J15" s="303">
        <v>3200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DATA</vt:lpstr>
      <vt:lpstr>Meal with Drink </vt:lpstr>
      <vt:lpstr>Meal without Drink</vt:lpstr>
      <vt:lpstr>User Input </vt:lpstr>
      <vt:lpstr>LP Model</vt:lpstr>
      <vt:lpstr>Output</vt:lpstr>
      <vt:lpstr>Price Analysis</vt:lpstr>
      <vt:lpstr>Random Sampling</vt:lpstr>
      <vt:lpstr>'LP Model'!Criteria</vt:lpstr>
      <vt:lpstr>'LP Model'!Extract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AJM</dc:creator>
  <cp:lastModifiedBy>AJM</cp:lastModifiedBy>
  <dcterms:created xsi:type="dcterms:W3CDTF">2023-06-12T21:10:29Z</dcterms:created>
  <dcterms:modified xsi:type="dcterms:W3CDTF">2023-06-22T07:42:48Z</dcterms:modified>
</cp:coreProperties>
</file>