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MLS\Desktop\"/>
    </mc:Choice>
  </mc:AlternateContent>
  <xr:revisionPtr revIDLastSave="0" documentId="13_ncr:1_{4FAC0B1A-6172-45FB-AC9E-59448FC3644B}" xr6:coauthVersionLast="47" xr6:coauthVersionMax="47" xr10:uidLastSave="{00000000-0000-0000-0000-000000000000}"/>
  <bookViews>
    <workbookView xWindow="-110" yWindow="-110" windowWidth="19420" windowHeight="11020" activeTab="1" xr2:uid="{AA3C1E50-38F1-6644-B051-514CE6CAA6A2}"/>
  </bookViews>
  <sheets>
    <sheet name="Data" sheetId="1" r:id="rId1"/>
    <sheet name="Dashboard" sheetId="6" r:id="rId2"/>
    <sheet name="Analyze" sheetId="8" r:id="rId3"/>
  </sheets>
  <definedNames>
    <definedName name="_xlnm.Print_Area" localSheetId="1">Dashboard!$A$1:$J$34</definedName>
    <definedName name="Slicer_Region">#N/A</definedName>
    <definedName name="Slicer_Years__Invoice_Date">#N/A</definedName>
  </definedNames>
  <calcPr calcId="191029"/>
  <pivotCaches>
    <pivotCache cacheId="1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6" l="1" a="1"/>
  <c r="G10" i="6" s="1"/>
  <c r="B10" i="6" a="1"/>
  <c r="B10" i="6" s="1"/>
  <c r="E23" i="8"/>
  <c r="F23" i="8"/>
  <c r="G23" i="8"/>
  <c r="H23" i="8"/>
  <c r="F24" i="8"/>
  <c r="G24" i="8"/>
  <c r="H24" i="8"/>
  <c r="F25" i="8"/>
  <c r="G25" i="8"/>
  <c r="H25" i="8"/>
  <c r="F26" i="8"/>
  <c r="G26" i="8"/>
  <c r="H26" i="8"/>
  <c r="F19" i="8"/>
  <c r="G19" i="8"/>
  <c r="H19" i="8"/>
  <c r="F20" i="8"/>
  <c r="G20" i="8"/>
  <c r="H20" i="8"/>
  <c r="F21" i="8"/>
  <c r="G21" i="8"/>
  <c r="H21" i="8"/>
  <c r="F22" i="8"/>
  <c r="G22" i="8"/>
  <c r="H22" i="8"/>
  <c r="E19" i="8"/>
  <c r="J16" i="6" l="1"/>
  <c r="J10" i="6"/>
  <c r="E14" i="6"/>
  <c r="E13" i="6"/>
  <c r="E12" i="6"/>
  <c r="E15" i="6"/>
  <c r="E11" i="6"/>
  <c r="J15" i="6"/>
  <c r="J14" i="6"/>
  <c r="J13" i="6"/>
  <c r="E10" i="6"/>
  <c r="J12" i="6"/>
  <c r="E16" i="6"/>
  <c r="J11"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<sst xmlns="http://schemas.openxmlformats.org/spreadsheetml/2006/main" count="48307" uniqueCount="151">
  <si>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</si>
  <si>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</si>
  <si>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</si>
  <si>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</si>
  <si>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</si>
  <si>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</si>
  <si>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</si>
  <si>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</si>
  <si>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</si>
  <si>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</si>
  <si>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</si>
  <si>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</si>
  <si>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</si>
  <si>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</si>
  <si>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</si>
  <si>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</si>
  <si>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</si>
  <si>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</si>
  <si>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</si>
  <si>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</si>
  <si>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</si>
  <si>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</si>
  <si>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</si>
  <si>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</si>
  <si>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</si>
  <si>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</si>
  <si>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</si>
  <si>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</si>
  <si>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</si>
  <si>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</si>
  <si>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</si>
  <si>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</si>
  <si>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</si>
  <si>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</si>
  <si>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</si>
  <si>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</si>
  <si>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</si>
  <si>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</si>
  <si>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</si>
  <si>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</si>
  <si>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</si>
  <si>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</si>
  <si>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</si>
  <si>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</si>
  <si>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</si>
  <si>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</si>
  <si>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</si>
  <si>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</si>
  <si>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</si>
  <si>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</si>
  <si>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</si>
  <si>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</si>
  <si>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</si>
  <si>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</si>
  <si>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</si>
  <si>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</si>
  <si>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</si>
  <si>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</si>
  <si>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</si>
  <si>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</si>
  <si>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</si>
  <si>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</si>
  <si>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</si>
  <si>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</si>
  <si>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</si>
  <si>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</si>
  <si>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</si>
  <si>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</si>
  <si>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</si>
  <si>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</si>
  <si>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</si>
  <si>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</si>
  <si>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</si>
  <si>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</si>
  <si>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</si>
  <si>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</si>
  <si>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</si>
  <si>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</si>
  <si>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</si>
  <si>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</si>
  <si>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</si>
  <si>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</si>
  <si>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</si>
  <si>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</si>
  <si>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</si>
  <si>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</si>
  <si>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</si>
  <si>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</si>
  <si>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</si>
  <si>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</si>
  <si>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</si>
  <si>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</si>
  <si>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</si>
  <si>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</si>
  <si>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</si>
  <si>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</si>
  <si>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</si>
  <si>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</si>
  <si>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</si>
  <si>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</si>
  <si>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</si>
  <si>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</si>
  <si>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</si>
  <si>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</si>
  <si>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</si>
  <si>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</si>
  <si>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</si>
  <si>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</si>
  <si>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</si>
  <si>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</si>
  <si>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</si>
  <si>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</si>
  <si>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</si>
  <si>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</si>
  <si>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</si>
  <si>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</si>
  <si>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</si>
  <si>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</si>
  <si>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</si>
  <si>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</si>
  <si>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</si>
  <si>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</si>
  <si>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</si>
  <si>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</si>
  <si>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</si>
  <si>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</si>
  <si>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</si>
  <si>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</si>
  <si>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</si>
  <si>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</si>
  <si>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</si>
  <si>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</si>
  <si>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</si>
  <si>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</si>
  <si>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</si>
  <si>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</si>
  <si>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</si>
  <si>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Sum of Units Sold</t>
  </si>
  <si>
    <t>Sum of Total Sales</t>
  </si>
  <si>
    <t>Average of Price per Unit</t>
  </si>
  <si>
    <t>Sum of Operating Profit</t>
  </si>
  <si>
    <t>Row Labels</t>
  </si>
  <si>
    <t>Grand Total</t>
  </si>
  <si>
    <t>2022</t>
  </si>
  <si>
    <t>2023</t>
  </si>
  <si>
    <t>Column Labels</t>
  </si>
  <si>
    <t>Qtr1</t>
  </si>
  <si>
    <t>Qtr2</t>
  </si>
  <si>
    <t>Qtr3</t>
  </si>
  <si>
    <t>Qtr4</t>
  </si>
  <si>
    <t>Average of Operating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</si>
</sst>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8" formatCode="&quot;$&quot;#,##0.00_);[Red]\(&quot;$&quot;#,##0.00\)"/>
    <numFmt numFmtId="174" formatCode="&quot;$&quot;#,##0.0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b/>
      <sz val="12"/>
      <color theme="1"/>
      <name val="Calibri"/>
      <family val="2"/>
      <scheme val="minor"/>
    </font>
    <font>
      <b/>
      <sz val="12"/>
      <color rgb="FFFFF3B0"/>
      <name val="Calibri"/>
      <family val="2"/>
      <scheme val="minor"/>
    </font>
  </fonts>
  <fills count="8">
    <fill>
      <patternFill patternType="none"/>
    </fill>
    <fill>
      <patternFill patternType="gray125"/>
    </fill>
    <fill>
      <patternFill patternType="solid">
        <fgColor rgb="FF2A3E68"/>
        <bgColor indexed="64"/>
      </patternFill>
    </fill>
    <fill>
      <patternFill patternType="solid">
        <fgColor theme="3" tint="-0.499984740745262"/>
        <bgColor indexed="64"/>
      </patternFill>
    </fill>
    <fill>
      <patternFill patternType="solid">
        <fgColor theme="0"/>
        <bgColor indexed="64"/>
      </patternFill>
    </fill>
    <fill>
      <patternFill patternType="solid">
        <fgColor rgb="FF540B0E"/>
        <bgColor indexed="64"/>
      </patternFill>
    </fill>
    <fill>
      <patternFill patternType="solid">
        <fgColor rgb="FFE09F3E"/>
        <bgColor indexed="64"/>
      </patternFill>
    </fill>
    <fill>
      <patternFill patternType="solid">
        <fgColor rgb="FF9E2A2B"/>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3" fontId="0" fillId="0" borderId="0" xfId="0" applyNumberFormat="1" applyAlignment="1"/>
    <xf numFmtId="3" fontId="0" fillId="0" borderId="0" xfId="0" applyNumberFormat="1"/>
    <xf numFmtId="2" fontId="0" fillId="0" borderId="0" xfId="0" applyNumberFormat="1"/>
    <xf numFmtId="0" fontId="0" fillId="4" borderId="0" xfId="0" applyFill="1"/>
    <xf numFmtId="0" fontId="0" fillId="5" borderId="0" xfId="0" applyFill="1"/>
    <xf numFmtId="0" fontId="5" fillId="5" borderId="0" xfId="0" applyFont="1" applyFill="1" applyAlignment="1">
      <alignment horizontal="centerContinuous" vertical="center"/>
    </xf>
    <xf numFmtId="0" fontId="0" fillId="6" borderId="0" xfId="0" applyFill="1"/>
    <xf numFmtId="3" fontId="0" fillId="6" borderId="0" xfId="0" applyNumberFormat="1" applyFill="1"/>
    <xf numFmtId="0" fontId="6" fillId="6" borderId="0" xfId="0" applyFont="1" applyFill="1"/>
    <xf numFmtId="3" fontId="6" fillId="6" borderId="0" xfId="0" applyNumberFormat="1" applyFont="1" applyFill="1" applyAlignment="1"/>
    <xf numFmtId="0" fontId="7" fillId="7" borderId="0" xfId="0" applyFont="1" applyFill="1"/>
    <xf numFmtId="174" fontId="0" fillId="0" borderId="0" xfId="0" applyNumberFormat="1"/>
    <xf numFmtId="0" fontId="5" fillId="5" borderId="0" xfId="0" applyFont="1" applyFill="1" applyBorder="1" applyAlignment="1">
      <alignment horizontal="centerContinuous" vertical="center"/>
    </xf>
    <xf numFmtId="0" fontId="5" fillId="5" borderId="0" xfId="0" applyFont="1" applyFill="1" applyBorder="1" applyAlignment="1">
      <alignment horizontal="centerContinuous"/>
    </xf>
  </cellXfs>
  <cellStyles count="2">
    <cellStyle name="Hyperlink 2" xfId="1" xr:uid="{229837FD-7C70-47AC-B854-CBC5538B0B97}"/>
    <cellStyle name="Normal" xfId="0" builtinId="0"/>
  </cellStyles>
  <dxfs count="4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4" formatCode="&quot;$&quot;#,##0.00"/>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color theme="1"/>
      </font>
      <fill>
        <patternFill>
          <bgColor theme="0" tint="-4.9989318521683403E-2"/>
        </patternFill>
      </fill>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color theme="1"/>
      </font>
      <border>
        <bottom style="thin">
          <color theme="4"/>
        </bottom>
        <vertical/>
        <horizontal/>
      </border>
    </dxf>
    <dxf>
      <font>
        <color theme="1"/>
      </font>
      <border diagonalUp="0" diagonalDown="0">
        <left style="thin">
          <color rgb="FFFF0000"/>
        </left>
        <right style="thin">
          <color rgb="FFFF0000"/>
        </right>
        <top style="thin">
          <color rgb="FFFF0000"/>
        </top>
        <bottom style="thin">
          <color rgb="FFFF0000"/>
        </bottom>
        <vertical/>
        <horizontal/>
      </border>
    </dxf>
    <dxf>
      <font>
        <b/>
        <color theme="1"/>
      </font>
      <border>
        <bottom style="thin">
          <color theme="5"/>
        </bottom>
        <vertical/>
        <horizontal/>
      </border>
    </dxf>
    <dxf>
      <font>
        <color theme="1"/>
      </font>
      <border diagonalDown="1">
        <left style="thin">
          <color rgb="FF002060"/>
        </left>
        <right style="thin">
          <color rgb="FF002060"/>
        </right>
        <top style="thin">
          <color theme="5"/>
        </top>
        <bottom style="thin">
          <color theme="5"/>
        </bottom>
        <diagonal style="thin">
          <color rgb="FF002060"/>
        </diagonal>
        <vertical style="thin">
          <color rgb="FF002060"/>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color theme="1"/>
      </font>
      <border>
        <bottom style="thin">
          <color theme="4"/>
        </bottom>
        <vertical/>
        <horizontal/>
      </border>
    </dxf>
    <dxf>
      <font>
        <color theme="1"/>
      </font>
      <fill>
        <patternFill>
          <bgColor theme="3" tint="-0.499984740745262"/>
        </patternFill>
      </fill>
      <border>
        <left style="thin">
          <color theme="4"/>
        </left>
        <right style="thin">
          <color theme="4"/>
        </right>
        <top style="thin">
          <color theme="4"/>
        </top>
        <bottom style="thin">
          <color theme="4"/>
        </bottom>
        <vertical/>
        <horizontal/>
      </border>
    </dxf>
    <dxf>
      <fill>
        <patternFill>
          <bgColor theme="0"/>
        </patternFill>
      </fill>
    </dxf>
    <dxf>
      <font>
        <b val="0"/>
        <i val="0"/>
      </font>
      <fill>
        <patternFill>
          <bgColor theme="3" tint="-0.499984740745262"/>
        </patternFill>
      </fill>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1" defaultTableStyle="TableStyleMedium2" defaultPivotStyle="PivotStyleLight16">
    <tableStyle name="Slicer Style 1" pivot="0" table="0" count="1" xr9:uid="{17250E4D-639B-4535-B2E8-FD77BACB0ED5}">
      <tableStyleElement type="wholeTable" dxfId="25"/>
    </tableStyle>
    <tableStyle name="Slicer Style 2" pivot="0" table="0" count="1" xr9:uid="{77E73646-1809-497D-80F5-1A2A95600D6A}">
      <tableStyleElement type="wholeTable" dxfId="24"/>
    </tableStyle>
    <tableStyle name="Slicer Style 3" pivot="0" table="0" count="1" xr9:uid="{B7AEDBA0-A946-4EB3-809D-94A79F675516}"/>
    <tableStyle name="SlicerStyleDark1 2" pivot="0" table="0" count="10" xr9:uid="{63816F1D-01A9-4829-9530-75CB6AC953BB}">
      <tableStyleElement type="wholeTable" dxfId="23"/>
      <tableStyleElement type="headerRow" dxfId="22"/>
    </tableStyle>
    <tableStyle name="SlicerStyleDark1 3" pivot="0" table="0" count="10" xr9:uid="{09D5605B-DC5B-4092-B302-125AD7016DCB}">
      <tableStyleElement type="wholeTable" dxfId="15"/>
      <tableStyleElement type="headerRow" dxfId="14"/>
    </tableStyle>
    <tableStyle name="SlicerStyleDark2 2" pivot="0" table="0" count="10" xr9:uid="{B49717A5-3C06-41D8-9094-9450329BCB5E}">
      <tableStyleElement type="wholeTable" dxfId="21"/>
      <tableStyleElement type="headerRow" dxfId="20"/>
    </tableStyle>
    <tableStyle name="SlicerStyleDark2 2 2" pivot="0" table="0" count="10" xr9:uid="{F80382C6-FB90-4077-BF14-DEEFC6032847}">
      <tableStyleElement type="wholeTable" dxfId="19"/>
      <tableStyleElement type="headerRow" dxfId="18"/>
    </tableStyle>
    <tableStyle name="SlicerStyleDark2 2 2 2" pivot="0" table="0" count="10" xr9:uid="{7AC768DA-C65F-4427-B114-C1FC6F7B77DD}">
      <tableStyleElement type="wholeTable" dxfId="17"/>
      <tableStyleElement type="headerRow" dxfId="16"/>
    </tableStyle>
    <tableStyle name="SlicerStyleDark2 2 2 3" pivot="0" table="0" count="10" xr9:uid="{12ADCBB3-2CE3-414C-BCE0-2D9F3CA6C7FF}">
      <tableStyleElement type="wholeTable" dxfId="13"/>
      <tableStyleElement type="headerRow" dxfId="12"/>
    </tableStyle>
    <tableStyle name="SlicerStyleDark2 2 2 3 2" pivot="0" table="0" count="10" xr9:uid="{4CC038E2-062D-4D1D-A478-CE56C4EC1C1E}">
      <tableStyleElement type="wholeTable" dxfId="11"/>
      <tableStyleElement type="headerRow" dxfId="10"/>
    </tableStyle>
    <tableStyle name="SlicerStyleDark2 3" pivot="0" table="0" count="10" xr9:uid="{83A9DF73-B354-4645-98DA-CF1AAB184719}">
      <tableStyleElement type="wholeTable" dxfId="9"/>
      <tableStyleElement type="headerRow" dxfId="8"/>
    </tableStyle>
  </tableStyles>
  <colors>
    <mruColors>
      <color rgb="FF9E2A2B"/>
      <color rgb="FF540B0E"/>
      <color rgb="FFFFF3B0"/>
      <color rgb="FFE09F3E"/>
      <color rgb="FF335C67"/>
      <color rgb="FFFFFF99"/>
      <color rgb="FF073673"/>
    </mruColors>
  </colors>
  <extLst>
    <ext xmlns:x14="http://schemas.microsoft.com/office/spreadsheetml/2009/9/main" uri="{46F421CA-312F-682f-3DD2-61675219B42D}">
      <x14:dxfs count="65">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3" tint="-0.499984740745262"/>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theme="0" tint="-0.34998626667073579"/>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theme="3" tint="-0.499984740745262"/>
              <bgColor auto="1"/>
            </pattern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rgb="FFC00000"/>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theme="0" tint="-4.9989318521683403E-2"/>
              <bgColor rgb="FFC0000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2" tint="-0.89996032593768116"/>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0000"/>
              <bgColor rgb="FFC0000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theme="3" tint="-0.499984740745262"/>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2 2 2">
        <x14:slicerStyle name="Slicer Style 1"/>
        <x14:slicerStyle name="Slicer Style 2"/>
        <x14:slicerStyle name="Slicer Style 3">
          <x14:slicerStyleElements>
            <x14:slicerStyleElement type="hoveredSelectedItemWithData" dxfId="56"/>
          </x14:slicerStyleElements>
        </x14:slicerStyle>
        <x14:slicerStyle name="SlicerStyleDark1 2">
          <x14:slicerStyleElements>
            <x14:slicerStyleElement type="unselectedItemWithData" dxfId="64"/>
            <x14:slicerStyleElement type="unselectedItemWithNoData" dxfId="63"/>
            <x14:slicerStyleElement type="selectedItemWithData" dxfId="62"/>
            <x14:slicerStyleElement type="selectedItemWithNoData" dxfId="61"/>
            <x14:slicerStyleElement type="hoveredUnselectedItemWithData" dxfId="60"/>
            <x14:slicerStyleElement type="hoveredSelectedItemWithData" dxfId="59"/>
            <x14:slicerStyleElement type="hoveredUnselectedItemWithNoData" dxfId="58"/>
            <x14:slicerStyleElement type="hoveredSelectedItemWithNoData" dxfId="57"/>
          </x14:slicerStyleElements>
        </x14:slicerStyle>
        <x14:slicerStyle name="SlicerStyleDark1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2 2">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SlicerStyleDark2 2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Dark2 2 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Dark2 2 2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2 2 2 3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2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540B0E"/>
            </a:solidFill>
            <a:ln>
              <a:noFill/>
            </a:ln>
            <a:effectLst/>
          </c:spPr>
          <c:invertIfNegative val="0"/>
          <c:cat>
            <c:multiLvlStrRef>
              <c:f>Analyze!$E$19:$F$26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Analyze!$G$19:$G$26</c:f>
              <c:numCache>
                <c:formatCode>0</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43A0-417E-B82F-92FF23839C22}"/>
            </c:ext>
          </c:extLst>
        </c:ser>
        <c:dLbls>
          <c:showLegendKey val="0"/>
          <c:showVal val="0"/>
          <c:showCatName val="0"/>
          <c:showSerName val="0"/>
          <c:showPercent val="0"/>
          <c:showBubbleSize val="0"/>
        </c:dLbls>
        <c:gapWidth val="219"/>
        <c:axId val="738046520"/>
        <c:axId val="738040760"/>
      </c:barChart>
      <c:lineChart>
        <c:grouping val="standard"/>
        <c:varyColors val="0"/>
        <c:ser>
          <c:idx val="1"/>
          <c:order val="1"/>
          <c:tx>
            <c:v>Operating Profit Margin</c:v>
          </c:tx>
          <c:spPr>
            <a:ln w="28575" cap="rnd">
              <a:solidFill>
                <a:schemeClr val="accent6">
                  <a:lumMod val="50000"/>
                </a:schemeClr>
              </a:solidFill>
              <a:round/>
            </a:ln>
            <a:effectLst/>
          </c:spPr>
          <c:marker>
            <c:symbol val="none"/>
          </c:marker>
          <c:cat>
            <c:multiLvlStrRef>
              <c:f>Analyze!$E$19:$F$26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Analyze!$H$19:$H$26</c:f>
              <c:numCache>
                <c:formatCode>0.00</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43A0-417E-B82F-92FF23839C22}"/>
            </c:ext>
          </c:extLst>
        </c:ser>
        <c:dLbls>
          <c:showLegendKey val="0"/>
          <c:showVal val="0"/>
          <c:showCatName val="0"/>
          <c:showSerName val="0"/>
          <c:showPercent val="0"/>
          <c:showBubbleSize val="0"/>
        </c:dLbls>
        <c:marker val="1"/>
        <c:smooth val="0"/>
        <c:axId val="826965576"/>
        <c:axId val="826963056"/>
      </c:lineChart>
      <c:catAx>
        <c:axId val="738046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040760"/>
        <c:crosses val="autoZero"/>
        <c:auto val="1"/>
        <c:lblAlgn val="ctr"/>
        <c:lblOffset val="100"/>
        <c:noMultiLvlLbl val="0"/>
      </c:catAx>
      <c:valAx>
        <c:axId val="7380407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046520"/>
        <c:crosses val="autoZero"/>
        <c:crossBetween val="between"/>
      </c:valAx>
      <c:valAx>
        <c:axId val="82696305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965576"/>
        <c:crosses val="max"/>
        <c:crossBetween val="between"/>
      </c:valAx>
      <c:catAx>
        <c:axId val="826965576"/>
        <c:scaling>
          <c:orientation val="minMax"/>
        </c:scaling>
        <c:delete val="1"/>
        <c:axPos val="b"/>
        <c:numFmt formatCode="General" sourceLinked="1"/>
        <c:majorTickMark val="out"/>
        <c:minorTickMark val="none"/>
        <c:tickLblPos val="nextTo"/>
        <c:crossAx val="8269630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10582</xdr:colOff>
      <xdr:row>0</xdr:row>
      <xdr:rowOff>0</xdr:rowOff>
    </xdr:from>
    <xdr:to>
      <xdr:col>9</xdr:col>
      <xdr:colOff>836082</xdr:colOff>
      <xdr:row>2</xdr:row>
      <xdr:rowOff>63500</xdr:rowOff>
    </xdr:to>
    <xdr:sp macro="" textlink="">
      <xdr:nvSpPr>
        <xdr:cNvPr id="2" name="Rectangle 1">
          <a:extLst>
            <a:ext uri="{FF2B5EF4-FFF2-40B4-BE49-F238E27FC236}">
              <a16:creationId xmlns:a16="http://schemas.microsoft.com/office/drawing/2014/main" id="{8917386C-9A8E-B010-4C40-AC4B856169D8}"/>
            </a:ext>
          </a:extLst>
        </xdr:cNvPr>
        <xdr:cNvSpPr/>
      </xdr:nvSpPr>
      <xdr:spPr>
        <a:xfrm>
          <a:off x="1904999" y="0"/>
          <a:ext cx="7884583" cy="465667"/>
        </a:xfrm>
        <a:prstGeom prst="rect">
          <a:avLst/>
        </a:prstGeom>
        <a:solidFill>
          <a:srgbClr val="540B0E"/>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400" b="1">
              <a:solidFill>
                <a:schemeClr val="lt1"/>
              </a:solidFill>
              <a:latin typeface="+mn-lt"/>
              <a:ea typeface="+mn-ea"/>
              <a:cs typeface="+mn-cs"/>
            </a:rPr>
            <a:t>Coca-Cola</a:t>
          </a:r>
          <a:r>
            <a:rPr lang="en-US" sz="2400" b="1" baseline="0">
              <a:solidFill>
                <a:schemeClr val="lt1"/>
              </a:solidFill>
              <a:latin typeface="+mn-lt"/>
              <a:ea typeface="+mn-ea"/>
              <a:cs typeface="+mn-cs"/>
            </a:rPr>
            <a:t> Retailer Dashboard</a:t>
          </a:r>
          <a:endParaRPr lang="en-US" sz="2400" b="1">
            <a:solidFill>
              <a:schemeClr val="lt1"/>
            </a:solidFill>
            <a:latin typeface="+mn-lt"/>
            <a:ea typeface="+mn-ea"/>
            <a:cs typeface="+mn-cs"/>
          </a:endParaRPr>
        </a:p>
      </xdr:txBody>
    </xdr:sp>
    <xdr:clientData/>
  </xdr:twoCellAnchor>
  <xdr:twoCellAnchor>
    <xdr:from>
      <xdr:col>1</xdr:col>
      <xdr:colOff>59267</xdr:colOff>
      <xdr:row>2</xdr:row>
      <xdr:rowOff>133349</xdr:rowOff>
    </xdr:from>
    <xdr:to>
      <xdr:col>2</xdr:col>
      <xdr:colOff>666750</xdr:colOff>
      <xdr:row>6</xdr:row>
      <xdr:rowOff>21166</xdr:rowOff>
    </xdr:to>
    <xdr:sp macro="" textlink="">
      <xdr:nvSpPr>
        <xdr:cNvPr id="3" name="Rectangle 2">
          <a:extLst>
            <a:ext uri="{FF2B5EF4-FFF2-40B4-BE49-F238E27FC236}">
              <a16:creationId xmlns:a16="http://schemas.microsoft.com/office/drawing/2014/main" id="{AED29B6B-73D1-25C3-F30A-F541F4A58EA7}"/>
            </a:ext>
          </a:extLst>
        </xdr:cNvPr>
        <xdr:cNvSpPr/>
      </xdr:nvSpPr>
      <xdr:spPr>
        <a:xfrm>
          <a:off x="1953684" y="535516"/>
          <a:ext cx="1676399" cy="692150"/>
        </a:xfrm>
        <a:prstGeom prst="rect">
          <a:avLst/>
        </a:prstGeom>
        <a:solidFill>
          <a:srgbClr val="FFF3B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1" i="0" u="none" strike="noStrike">
              <a:solidFill>
                <a:srgbClr val="335C67"/>
              </a:solidFill>
              <a:effectLst/>
              <a:latin typeface="+mn-lt"/>
              <a:ea typeface="+mn-ea"/>
              <a:cs typeface="+mn-cs"/>
            </a:rPr>
            <a:t>Sum of Total Sales </a:t>
          </a:r>
        </a:p>
      </xdr:txBody>
    </xdr:sp>
    <xdr:clientData/>
  </xdr:twoCellAnchor>
  <xdr:twoCellAnchor>
    <xdr:from>
      <xdr:col>0</xdr:col>
      <xdr:colOff>1890183</xdr:colOff>
      <xdr:row>16</xdr:row>
      <xdr:rowOff>52917</xdr:rowOff>
    </xdr:from>
    <xdr:to>
      <xdr:col>10</xdr:col>
      <xdr:colOff>84666</xdr:colOff>
      <xdr:row>17</xdr:row>
      <xdr:rowOff>198966</xdr:rowOff>
    </xdr:to>
    <xdr:sp macro="" textlink="">
      <xdr:nvSpPr>
        <xdr:cNvPr id="9" name="Rectangle 8">
          <a:extLst>
            <a:ext uri="{FF2B5EF4-FFF2-40B4-BE49-F238E27FC236}">
              <a16:creationId xmlns:a16="http://schemas.microsoft.com/office/drawing/2014/main" id="{4590EB94-C7AD-CCA5-FDA4-145F0D699C54}"/>
            </a:ext>
          </a:extLst>
        </xdr:cNvPr>
        <xdr:cNvSpPr/>
      </xdr:nvSpPr>
      <xdr:spPr>
        <a:xfrm>
          <a:off x="1890183" y="3270250"/>
          <a:ext cx="7994650" cy="347133"/>
        </a:xfrm>
        <a:prstGeom prst="rect">
          <a:avLst/>
        </a:prstGeom>
        <a:solidFill>
          <a:srgbClr val="540B0E"/>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lt1"/>
              </a:solidFill>
              <a:latin typeface="+mn-lt"/>
              <a:ea typeface="+mn-ea"/>
              <a:cs typeface="+mn-cs"/>
            </a:rPr>
            <a:t>Sales</a:t>
          </a:r>
          <a:r>
            <a:rPr lang="en-US" sz="1400" b="1" baseline="0">
              <a:solidFill>
                <a:schemeClr val="lt1"/>
              </a:solidFill>
              <a:latin typeface="+mn-lt"/>
              <a:ea typeface="+mn-ea"/>
              <a:cs typeface="+mn-cs"/>
            </a:rPr>
            <a:t> and Operating Profit Margin by Quarter</a:t>
          </a:r>
          <a:endParaRPr lang="en-US" sz="1400" b="1">
            <a:solidFill>
              <a:schemeClr val="lt1"/>
            </a:solidFill>
            <a:latin typeface="+mn-lt"/>
            <a:ea typeface="+mn-ea"/>
            <a:cs typeface="+mn-cs"/>
          </a:endParaRPr>
        </a:p>
      </xdr:txBody>
    </xdr:sp>
    <xdr:clientData/>
  </xdr:twoCellAnchor>
  <xdr:twoCellAnchor editAs="oneCell">
    <xdr:from>
      <xdr:col>0</xdr:col>
      <xdr:colOff>0</xdr:colOff>
      <xdr:row>0</xdr:row>
      <xdr:rowOff>0</xdr:rowOff>
    </xdr:from>
    <xdr:to>
      <xdr:col>1</xdr:col>
      <xdr:colOff>0</xdr:colOff>
      <xdr:row>5</xdr:row>
      <xdr:rowOff>54254</xdr:rowOff>
    </xdr:to>
    <xdr:pic>
      <xdr:nvPicPr>
        <xdr:cNvPr id="13" name="Picture 12">
          <a:extLst>
            <a:ext uri="{FF2B5EF4-FFF2-40B4-BE49-F238E27FC236}">
              <a16:creationId xmlns:a16="http://schemas.microsoft.com/office/drawing/2014/main" id="{9DE37A4D-98DE-EC50-1EFE-5E6B6D5289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94417" cy="1059671"/>
        </a:xfrm>
        <a:prstGeom prst="rect">
          <a:avLst/>
        </a:prstGeom>
        <a:solidFill>
          <a:srgbClr val="FFF3B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twoCellAnchor>
    <xdr:from>
      <xdr:col>1</xdr:col>
      <xdr:colOff>30630</xdr:colOff>
      <xdr:row>3</xdr:row>
      <xdr:rowOff>166718</xdr:rowOff>
    </xdr:from>
    <xdr:to>
      <xdr:col>2</xdr:col>
      <xdr:colOff>747309</xdr:colOff>
      <xdr:row>5</xdr:row>
      <xdr:rowOff>166718</xdr:rowOff>
    </xdr:to>
    <xdr:sp macro="" textlink="Analyze!B4">
      <xdr:nvSpPr>
        <xdr:cNvPr id="14" name="TextBox 13">
          <a:extLst>
            <a:ext uri="{FF2B5EF4-FFF2-40B4-BE49-F238E27FC236}">
              <a16:creationId xmlns:a16="http://schemas.microsoft.com/office/drawing/2014/main" id="{0A6AB5EA-B63C-732E-9469-E6892556C191}"/>
            </a:ext>
          </a:extLst>
        </xdr:cNvPr>
        <xdr:cNvSpPr txBox="1"/>
      </xdr:nvSpPr>
      <xdr:spPr>
        <a:xfrm>
          <a:off x="1926292" y="755027"/>
          <a:ext cx="1790576"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D23B2B6-8958-4236-9EEE-85502D39217F}" type="TxLink">
            <a:rPr lang="en-US" sz="1800" b="1" i="0" u="none" strike="noStrike">
              <a:solidFill>
                <a:srgbClr val="335C67"/>
              </a:solidFill>
              <a:latin typeface="Calibri"/>
              <a:ea typeface="+mn-ea"/>
              <a:cs typeface="Calibri"/>
            </a:rPr>
            <a:pPr marL="0" indent="0" algn="ctr"/>
            <a:t>12016665</a:t>
          </a:fld>
          <a:endParaRPr lang="en-US" sz="1800" b="1" i="0" u="none" strike="noStrike">
            <a:solidFill>
              <a:srgbClr val="335C67"/>
            </a:solidFill>
            <a:latin typeface="Calibri"/>
            <a:ea typeface="+mn-ea"/>
            <a:cs typeface="Calibri"/>
          </a:endParaRPr>
        </a:p>
      </xdr:txBody>
    </xdr:sp>
    <xdr:clientData/>
  </xdr:twoCellAnchor>
  <xdr:twoCellAnchor>
    <xdr:from>
      <xdr:col>3</xdr:col>
      <xdr:colOff>207432</xdr:colOff>
      <xdr:row>2</xdr:row>
      <xdr:rowOff>133349</xdr:rowOff>
    </xdr:from>
    <xdr:to>
      <xdr:col>5</xdr:col>
      <xdr:colOff>188383</xdr:colOff>
      <xdr:row>6</xdr:row>
      <xdr:rowOff>25400</xdr:rowOff>
    </xdr:to>
    <xdr:sp macro="" textlink="">
      <xdr:nvSpPr>
        <xdr:cNvPr id="16" name="Rectangle 15">
          <a:extLst>
            <a:ext uri="{FF2B5EF4-FFF2-40B4-BE49-F238E27FC236}">
              <a16:creationId xmlns:a16="http://schemas.microsoft.com/office/drawing/2014/main" id="{3F3FD4EF-A786-08B9-86B6-854B266ACD5D}"/>
            </a:ext>
          </a:extLst>
        </xdr:cNvPr>
        <xdr:cNvSpPr/>
      </xdr:nvSpPr>
      <xdr:spPr>
        <a:xfrm>
          <a:off x="4017432" y="535516"/>
          <a:ext cx="1674284" cy="696384"/>
        </a:xfrm>
        <a:prstGeom prst="rect">
          <a:avLst/>
        </a:prstGeom>
        <a:solidFill>
          <a:srgbClr val="FFF3B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1" i="0" u="none" strike="noStrike">
              <a:solidFill>
                <a:srgbClr val="335C67"/>
              </a:solidFill>
              <a:effectLst/>
              <a:latin typeface="+mn-lt"/>
              <a:ea typeface="+mn-ea"/>
              <a:cs typeface="+mn-cs"/>
            </a:rPr>
            <a:t>Sum of Units Sold </a:t>
          </a:r>
        </a:p>
      </xdr:txBody>
    </xdr:sp>
    <xdr:clientData/>
  </xdr:twoCellAnchor>
  <xdr:twoCellAnchor>
    <xdr:from>
      <xdr:col>3</xdr:col>
      <xdr:colOff>386853</xdr:colOff>
      <xdr:row>3</xdr:row>
      <xdr:rowOff>166718</xdr:rowOff>
    </xdr:from>
    <xdr:to>
      <xdr:col>4</xdr:col>
      <xdr:colOff>842932</xdr:colOff>
      <xdr:row>5</xdr:row>
      <xdr:rowOff>166718</xdr:rowOff>
    </xdr:to>
    <xdr:sp macro="" textlink="Analyze!A4">
      <xdr:nvSpPr>
        <xdr:cNvPr id="17" name="TextBox 16">
          <a:extLst>
            <a:ext uri="{FF2B5EF4-FFF2-40B4-BE49-F238E27FC236}">
              <a16:creationId xmlns:a16="http://schemas.microsoft.com/office/drawing/2014/main" id="{5283D00D-CB56-A550-63F6-2983DAD99624}"/>
            </a:ext>
          </a:extLst>
        </xdr:cNvPr>
        <xdr:cNvSpPr txBox="1"/>
      </xdr:nvSpPr>
      <xdr:spPr>
        <a:xfrm>
          <a:off x="4206191" y="755027"/>
          <a:ext cx="1305859"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4209574-C933-46D6-876E-C09D72FDE856}" type="TxLink">
            <a:rPr lang="en-US" sz="1800" b="1" i="0" u="none" strike="noStrike">
              <a:solidFill>
                <a:srgbClr val="335C67"/>
              </a:solidFill>
              <a:latin typeface="Calibri"/>
              <a:ea typeface="+mn-ea"/>
              <a:cs typeface="Calibri"/>
            </a:rPr>
            <a:pPr marL="0" indent="0" algn="ctr"/>
            <a:t>24788610</a:t>
          </a:fld>
          <a:endParaRPr lang="en-US" sz="1800" b="1" i="0" u="none" strike="noStrike">
            <a:solidFill>
              <a:srgbClr val="335C67"/>
            </a:solidFill>
            <a:latin typeface="Calibri"/>
            <a:ea typeface="+mn-ea"/>
            <a:cs typeface="Calibri"/>
          </a:endParaRPr>
        </a:p>
      </xdr:txBody>
    </xdr:sp>
    <xdr:clientData/>
  </xdr:twoCellAnchor>
  <xdr:twoCellAnchor>
    <xdr:from>
      <xdr:col>5</xdr:col>
      <xdr:colOff>575732</xdr:colOff>
      <xdr:row>2</xdr:row>
      <xdr:rowOff>133349</xdr:rowOff>
    </xdr:from>
    <xdr:to>
      <xdr:col>7</xdr:col>
      <xdr:colOff>486832</xdr:colOff>
      <xdr:row>6</xdr:row>
      <xdr:rowOff>25400</xdr:rowOff>
    </xdr:to>
    <xdr:sp macro="" textlink="">
      <xdr:nvSpPr>
        <xdr:cNvPr id="18" name="Rectangle 17">
          <a:extLst>
            <a:ext uri="{FF2B5EF4-FFF2-40B4-BE49-F238E27FC236}">
              <a16:creationId xmlns:a16="http://schemas.microsoft.com/office/drawing/2014/main" id="{894C24BC-C4DD-0DBD-8999-B447255AEF30}"/>
            </a:ext>
          </a:extLst>
        </xdr:cNvPr>
        <xdr:cNvSpPr/>
      </xdr:nvSpPr>
      <xdr:spPr>
        <a:xfrm>
          <a:off x="6079065" y="535516"/>
          <a:ext cx="1667934" cy="696384"/>
        </a:xfrm>
        <a:prstGeom prst="rect">
          <a:avLst/>
        </a:prstGeom>
        <a:solidFill>
          <a:srgbClr val="FFF3B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1" i="0" u="none" strike="noStrike">
              <a:solidFill>
                <a:srgbClr val="335C67"/>
              </a:solidFill>
              <a:effectLst/>
              <a:latin typeface="+mn-lt"/>
              <a:ea typeface="+mn-ea"/>
              <a:cs typeface="+mn-cs"/>
            </a:rPr>
            <a:t>Average of Price per Unit </a:t>
          </a:r>
        </a:p>
      </xdr:txBody>
    </xdr:sp>
    <xdr:clientData/>
  </xdr:twoCellAnchor>
  <xdr:twoCellAnchor>
    <xdr:from>
      <xdr:col>5</xdr:col>
      <xdr:colOff>755899</xdr:colOff>
      <xdr:row>3</xdr:row>
      <xdr:rowOff>166718</xdr:rowOff>
    </xdr:from>
    <xdr:to>
      <xdr:col>7</xdr:col>
      <xdr:colOff>292349</xdr:colOff>
      <xdr:row>5</xdr:row>
      <xdr:rowOff>166717</xdr:rowOff>
    </xdr:to>
    <xdr:sp macro="" textlink="Analyze!C4">
      <xdr:nvSpPr>
        <xdr:cNvPr id="19" name="TextBox 18">
          <a:extLst>
            <a:ext uri="{FF2B5EF4-FFF2-40B4-BE49-F238E27FC236}">
              <a16:creationId xmlns:a16="http://schemas.microsoft.com/office/drawing/2014/main" id="{1BEBAD20-A7E1-30A1-6E06-C44A1DF78969}"/>
            </a:ext>
          </a:extLst>
        </xdr:cNvPr>
        <xdr:cNvSpPr txBox="1"/>
      </xdr:nvSpPr>
      <xdr:spPr>
        <a:xfrm>
          <a:off x="6274796" y="755027"/>
          <a:ext cx="1292038"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98EBB71-1E3C-488E-B6FE-86E7E3FEC15C}" type="TxLink">
            <a:rPr lang="en-US" sz="1800" b="1" i="0" u="none" strike="noStrike">
              <a:solidFill>
                <a:srgbClr val="335C67"/>
              </a:solidFill>
              <a:latin typeface="Calibri"/>
              <a:ea typeface="+mn-ea"/>
              <a:cs typeface="Calibri"/>
            </a:rPr>
            <a:pPr marL="0" indent="0" algn="ctr"/>
            <a:t>$0.45</a:t>
          </a:fld>
          <a:endParaRPr lang="en-US" sz="1800" b="1" i="0" u="none" strike="noStrike">
            <a:solidFill>
              <a:srgbClr val="335C67"/>
            </a:solidFill>
            <a:latin typeface="Calibri"/>
            <a:ea typeface="+mn-ea"/>
            <a:cs typeface="Calibri"/>
          </a:endParaRPr>
        </a:p>
      </xdr:txBody>
    </xdr:sp>
    <xdr:clientData/>
  </xdr:twoCellAnchor>
  <xdr:twoCellAnchor>
    <xdr:from>
      <xdr:col>8</xdr:col>
      <xdr:colOff>27516</xdr:colOff>
      <xdr:row>2</xdr:row>
      <xdr:rowOff>133349</xdr:rowOff>
    </xdr:from>
    <xdr:to>
      <xdr:col>10</xdr:col>
      <xdr:colOff>6350</xdr:colOff>
      <xdr:row>6</xdr:row>
      <xdr:rowOff>25400</xdr:rowOff>
    </xdr:to>
    <xdr:sp macro="" textlink="">
      <xdr:nvSpPr>
        <xdr:cNvPr id="20" name="Rectangle 19">
          <a:extLst>
            <a:ext uri="{FF2B5EF4-FFF2-40B4-BE49-F238E27FC236}">
              <a16:creationId xmlns:a16="http://schemas.microsoft.com/office/drawing/2014/main" id="{9167C149-B467-3F19-F042-0678F82E3865}"/>
            </a:ext>
          </a:extLst>
        </xdr:cNvPr>
        <xdr:cNvSpPr/>
      </xdr:nvSpPr>
      <xdr:spPr>
        <a:xfrm>
          <a:off x="8134349" y="535516"/>
          <a:ext cx="1672168" cy="696384"/>
        </a:xfrm>
        <a:prstGeom prst="rect">
          <a:avLst/>
        </a:prstGeom>
        <a:solidFill>
          <a:srgbClr val="FFF3B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1" i="0" u="none" strike="noStrike">
              <a:solidFill>
                <a:srgbClr val="335C67"/>
              </a:solidFill>
              <a:effectLst/>
              <a:latin typeface="+mn-lt"/>
              <a:ea typeface="+mn-ea"/>
              <a:cs typeface="+mn-cs"/>
            </a:rPr>
            <a:t>Sum of Operating Profit</a:t>
          </a:r>
          <a:r>
            <a:rPr lang="en-US" sz="1100">
              <a:solidFill>
                <a:srgbClr val="335C67"/>
              </a:solidFill>
            </a:rPr>
            <a:t> </a:t>
          </a:r>
          <a:endParaRPr lang="en-US" sz="1100">
            <a:solidFill>
              <a:srgbClr val="335C67"/>
            </a:solidFill>
            <a:latin typeface="+mn-lt"/>
            <a:ea typeface="+mn-ea"/>
            <a:cs typeface="+mn-cs"/>
          </a:endParaRPr>
        </a:p>
      </xdr:txBody>
    </xdr:sp>
    <xdr:clientData/>
  </xdr:twoCellAnchor>
  <xdr:twoCellAnchor>
    <xdr:from>
      <xdr:col>8</xdr:col>
      <xdr:colOff>190003</xdr:colOff>
      <xdr:row>3</xdr:row>
      <xdr:rowOff>166718</xdr:rowOff>
    </xdr:from>
    <xdr:to>
      <xdr:col>9</xdr:col>
      <xdr:colOff>640854</xdr:colOff>
      <xdr:row>5</xdr:row>
      <xdr:rowOff>166718</xdr:rowOff>
    </xdr:to>
    <xdr:sp macro="" textlink="Analyze!D4">
      <xdr:nvSpPr>
        <xdr:cNvPr id="21" name="TextBox 20">
          <a:extLst>
            <a:ext uri="{FF2B5EF4-FFF2-40B4-BE49-F238E27FC236}">
              <a16:creationId xmlns:a16="http://schemas.microsoft.com/office/drawing/2014/main" id="{D7D2F2A1-3538-C9BB-28B8-44FC714A531E}"/>
            </a:ext>
          </a:extLst>
        </xdr:cNvPr>
        <xdr:cNvSpPr txBox="1"/>
      </xdr:nvSpPr>
      <xdr:spPr>
        <a:xfrm>
          <a:off x="8314268" y="755027"/>
          <a:ext cx="1300630"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2D76935-EA9E-4913-9D01-F50B51C4B67D}" type="TxLink">
            <a:rPr lang="en-US" sz="1800" b="1" i="0" u="none" strike="noStrike">
              <a:solidFill>
                <a:srgbClr val="335C67"/>
              </a:solidFill>
              <a:latin typeface="Calibri"/>
              <a:ea typeface="+mn-ea"/>
              <a:cs typeface="Calibri"/>
            </a:rPr>
            <a:pPr marL="0" indent="0" algn="ctr"/>
            <a:t>4722497</a:t>
          </a:fld>
          <a:endParaRPr lang="en-US" sz="1800" b="1" i="0" u="none" strike="noStrike">
            <a:solidFill>
              <a:srgbClr val="335C67"/>
            </a:solidFill>
            <a:latin typeface="Calibri"/>
            <a:ea typeface="+mn-ea"/>
            <a:cs typeface="Calibri"/>
          </a:endParaRPr>
        </a:p>
      </xdr:txBody>
    </xdr:sp>
    <xdr:clientData/>
  </xdr:twoCellAnchor>
  <xdr:twoCellAnchor>
    <xdr:from>
      <xdr:col>1</xdr:col>
      <xdr:colOff>33866</xdr:colOff>
      <xdr:row>18</xdr:row>
      <xdr:rowOff>74085</xdr:rowOff>
    </xdr:from>
    <xdr:to>
      <xdr:col>10</xdr:col>
      <xdr:colOff>74083</xdr:colOff>
      <xdr:row>30</xdr:row>
      <xdr:rowOff>10583</xdr:rowOff>
    </xdr:to>
    <xdr:graphicFrame macro="">
      <xdr:nvGraphicFramePr>
        <xdr:cNvPr id="22" name="Chart 21">
          <a:extLst>
            <a:ext uri="{FF2B5EF4-FFF2-40B4-BE49-F238E27FC236}">
              <a16:creationId xmlns:a16="http://schemas.microsoft.com/office/drawing/2014/main" id="{72799E79-3558-47B0-BE5B-66CDAE849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5</xdr:row>
      <xdr:rowOff>110066</xdr:rowOff>
    </xdr:from>
    <xdr:to>
      <xdr:col>1</xdr:col>
      <xdr:colOff>0</xdr:colOff>
      <xdr:row>15</xdr:row>
      <xdr:rowOff>21166</xdr:rowOff>
    </xdr:to>
    <mc:AlternateContent xmlns:mc="http://schemas.openxmlformats.org/markup-compatibility/2006">
      <mc:Choice xmlns:a14="http://schemas.microsoft.com/office/drawing/2010/main" Requires="a14">
        <xdr:graphicFrame macro="">
          <xdr:nvGraphicFramePr>
            <xdr:cNvPr id="23" name="Region">
              <a:extLst>
                <a:ext uri="{FF2B5EF4-FFF2-40B4-BE49-F238E27FC236}">
                  <a16:creationId xmlns:a16="http://schemas.microsoft.com/office/drawing/2014/main" id="{535B17A4-288B-40F3-A0C2-2A69FF86862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090581"/>
              <a:ext cx="1895662" cy="1872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84666</xdr:rowOff>
    </xdr:from>
    <xdr:to>
      <xdr:col>1</xdr:col>
      <xdr:colOff>10583</xdr:colOff>
      <xdr:row>20</xdr:row>
      <xdr:rowOff>10584</xdr:rowOff>
    </xdr:to>
    <mc:AlternateContent xmlns:mc="http://schemas.openxmlformats.org/markup-compatibility/2006">
      <mc:Choice xmlns:a14="http://schemas.microsoft.com/office/drawing/2010/main" Requires="a14">
        <xdr:graphicFrame macro="">
          <xdr:nvGraphicFramePr>
            <xdr:cNvPr id="24" name="Years (Invoice Date)">
              <a:extLst>
                <a:ext uri="{FF2B5EF4-FFF2-40B4-BE49-F238E27FC236}">
                  <a16:creationId xmlns:a16="http://schemas.microsoft.com/office/drawing/2014/main" id="{792D71AE-711E-4263-9601-6F70BAD43CF7}"/>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0" y="3026210"/>
              <a:ext cx="1906245" cy="906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MLS" refreshedDate="45529.626862847224" createdVersion="8" refreshedVersion="8" minRefreshableVersion="3" recordCount="9648" xr:uid="{C2BC41F8-0E6E-4D9D-AA7A-8FCBF3CD6139}">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9232645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803CFE-474C-43BD-9DC4-C99C186E0513}"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D41" firstHeaderRow="1" firstDataRow="2" firstDataCol="1"/>
  <pivotFields count="15">
    <pivotField axis="axisRow" showAll="0" defaultSubtotal="0">
      <items count="6">
        <item x="1"/>
        <item x="0"/>
        <item x="2"/>
        <item x="5"/>
        <item x="3"/>
        <item x="4"/>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items count="6">
        <item x="0"/>
        <item x="5"/>
        <item x="1"/>
        <item x="3"/>
        <item x="4"/>
        <item x="2"/>
      </items>
    </pivotField>
    <pivotField numFmtId="8" showAll="0" defaultSubtotal="0"/>
    <pivotField numFmtId="3" showAll="0" defaultSubtotal="0"/>
    <pivotField dataField="1" numFmtId="6" showAll="0" defaultSubtotal="0"/>
    <pivotField numFmtId="6" showAll="0" defaultSubtotal="0"/>
    <pivotField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5">
        <item sd="0" x="0"/>
        <item x="1"/>
        <item x="2"/>
        <item sd="0" x="3"/>
        <item sd="0" x="4"/>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formats count="3">
    <format dxfId="5">
      <pivotArea field="0" grandCol="1" collapsedLevelsAreSubtotals="1" axis="axisRow" fieldPosition="0">
        <references count="1">
          <reference field="0" count="0"/>
        </references>
      </pivotArea>
    </format>
    <format dxfId="4">
      <pivotArea collapsedLevelsAreSubtotals="1" fieldPosition="0">
        <references count="2">
          <reference field="0" count="0"/>
          <reference field="14" count="1" selected="0">
            <x v="2"/>
          </reference>
        </references>
      </pivotArea>
    </format>
    <format dxfId="3">
      <pivotArea collapsedLevelsAreSubtotals="1" fieldPosition="0">
        <references count="2">
          <reference field="0" count="4">
            <x v="2"/>
            <x v="3"/>
            <x v="4"/>
            <x v="5"/>
          </reference>
          <reference field="1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CD7C8D-2A0D-48EB-9184-669115007612}"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29" firstHeaderRow="0" firstDataRow="1" firstDataCol="1"/>
  <pivotFields count="15">
    <pivotField showAll="0" defaultSubtotal="0"/>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items count="6">
        <item x="0"/>
        <item x="5"/>
        <item x="1"/>
        <item x="3"/>
        <item x="4"/>
        <item x="2"/>
      </items>
    </pivotField>
    <pivotField numFmtId="8" showAll="0" defaultSubtotal="0"/>
    <pivotField numFmtId="3" showAll="0" defaultSubtotal="0"/>
    <pivotField dataField="1" numFmtId="6" showAll="0" defaultSubtotal="0"/>
    <pivotField numFmtId="6" showAll="0" defaultSubtotal="0"/>
    <pivotField dataField="1"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13"/>
  </rowFields>
  <rowItems count="11">
    <i>
      <x v="1"/>
    </i>
    <i r="1">
      <x v="1"/>
    </i>
    <i r="1">
      <x v="2"/>
    </i>
    <i r="1">
      <x v="3"/>
    </i>
    <i r="1">
      <x v="4"/>
    </i>
    <i>
      <x v="2"/>
    </i>
    <i r="1">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D0154D-0AD5-45E1-9E31-394DA5BA5F07}"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AEDF32-5ABC-45E5-8760-BD79FA88A6A9}"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Units Sold" fld="8" baseField="0" baseItem="0" numFmtId="1"/>
    <dataField name="Sum of Total Sales" fld="9" baseField="0" baseItem="0" numFmtId="1"/>
    <dataField name="Average of Price per Unit" fld="7" subtotal="average" baseField="0" baseItem="1"/>
    <dataField name="Sum of Operating Profit" fld="10" baseField="0" baseItem="0" numFmtId="1"/>
  </dataFields>
  <formats count="4">
    <format dxfId="7">
      <pivotArea outline="0" collapsedLevelsAreSubtotals="1" fieldPosition="0"/>
    </format>
    <format dxfId="2">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B7AF23-1E6E-4F99-9A3F-D00B90DE809F}" sourceName="Region">
  <pivotTables>
    <pivotTable tabId="8" name="PivotTable2"/>
    <pivotTable tabId="8" name="PivotTable1"/>
    <pivotTable tabId="8" name="PivotTable3"/>
    <pivotTable tabId="8" name="PivotTable4"/>
  </pivotTables>
  <data>
    <tabular pivotCacheId="92326453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800DD5CD-2F99-4267-92E9-96D551AAA3C1}" sourceName="Years (Invoice Date)">
  <pivotTables>
    <pivotTable tabId="8" name="PivotTable1"/>
    <pivotTable tabId="8" name="PivotTable2"/>
    <pivotTable tabId="8" name="PivotTable3"/>
    <pivotTable tabId="8" name="PivotTable4"/>
  </pivotTables>
  <data>
    <tabular pivotCacheId="923264530">
      <items count="5">
        <i x="1" s="1"/>
        <i x="2" s="1"/>
        <i x="0"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8C99756-638D-4D39-B772-E45EE9CFFDB4}" cache="Slicer_Region" caption="Region" style="SlicerStyleDark2 2" rowHeight="262466"/>
  <slicer name="Years (Invoice Date)" xr10:uid="{D43284B1-BD1E-4385-B095-41EFFDFCBD41}" cache="Slicer_Years__Invoice_Date" caption="Years (Invoice Date)" style="SlicerStyleDark2 3"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40" dataDxfId="39" tableBorderDxfId="38">
  <autoFilter ref="B4:M9652" xr:uid="{241C6583-A395-494F-B34A-BA98EEB4132C}"/>
  <tableColumns count="12">
    <tableColumn id="1" xr3:uid="{72C602C4-76C4-4A75-933A-FDC9591C1526}" name="Retailer" dataDxfId="37"/>
    <tableColumn id="2" xr3:uid="{725FD838-82AA-427A-9CE2-6C04110A316D}" name="Retailer ID" dataDxfId="36"/>
    <tableColumn id="3" xr3:uid="{9C123582-20EA-467F-A5ED-8224D6001C00}" name="Invoice Date" dataDxfId="35"/>
    <tableColumn id="4" xr3:uid="{134DBAE7-3279-40E6-98D9-CBECFFFB85D5}" name="Region" dataDxfId="34"/>
    <tableColumn id="5" xr3:uid="{C2E2A540-5264-40E1-8C95-F5F8159FEF6D}" name="State" dataDxfId="33"/>
    <tableColumn id="6" xr3:uid="{6DD89386-635C-40C8-9606-F930BAB18D98}" name="City" dataDxfId="32"/>
    <tableColumn id="7" xr3:uid="{79044A14-8C29-4B84-AA06-8282B70BA02E}" name="Beverage Brand" dataDxfId="31"/>
    <tableColumn id="8" xr3:uid="{A75130C6-6732-4DA3-A42A-8ECCD7E66F61}" name="Price per Unit" dataDxfId="30"/>
    <tableColumn id="9" xr3:uid="{3E7FDD09-C8F4-41A0-8B3E-09F0A7E4D8AD}" name="Units Sold" dataDxfId="29"/>
    <tableColumn id="10" xr3:uid="{521D1DF4-DD00-4778-9BB1-91E31DADFF87}" name="Total Sales" dataDxfId="28"/>
    <tableColumn id="11" xr3:uid="{94400550-7002-4F21-A27B-497430EA373F}" name="Operating Profit" dataDxfId="27"/>
    <tableColumn id="12" xr3:uid="{2526BB74-C8C1-4549-9ED9-43B205AA3AC6}" name="Operating Margin" dataDxfId="2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F11" sqref="F11"/>
    </sheetView>
  </sheetViews>
  <sheetFormatPr defaultColWidth="11.1640625" defaultRowHeight="15.5" x14ac:dyDescent="0.35"/>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sheetPr>
    <pageSetUpPr fitToPage="1"/>
  </sheetPr>
  <dimension ref="A1:M36"/>
  <sheetViews>
    <sheetView showGridLines="0" tabSelected="1" zoomScale="68" zoomScaleNormal="68" workbookViewId="0">
      <selection activeCell="K5" sqref="K5"/>
    </sheetView>
  </sheetViews>
  <sheetFormatPr defaultColWidth="11.1640625" defaultRowHeight="15.5" x14ac:dyDescent="0.35"/>
  <cols>
    <col min="1" max="1" width="24.83203125" style="10" customWidth="1"/>
    <col min="2" max="2" width="14.08203125" customWidth="1"/>
    <col min="6" max="6" width="11.9140625" customWidth="1"/>
  </cols>
  <sheetData>
    <row r="1" spans="1:13" x14ac:dyDescent="0.35">
      <c r="A1" s="20"/>
    </row>
    <row r="2" spans="1:13" x14ac:dyDescent="0.35">
      <c r="A2" s="20"/>
    </row>
    <row r="3" spans="1:13" x14ac:dyDescent="0.35">
      <c r="A3" s="20"/>
    </row>
    <row r="4" spans="1:13" x14ac:dyDescent="0.35">
      <c r="A4" s="20"/>
    </row>
    <row r="5" spans="1:13" x14ac:dyDescent="0.35">
      <c r="A5" s="20"/>
      <c r="M5" s="19"/>
    </row>
    <row r="6" spans="1:13" x14ac:dyDescent="0.35">
      <c r="A6" s="20"/>
    </row>
    <row r="7" spans="1:13" x14ac:dyDescent="0.35">
      <c r="A7" s="20"/>
    </row>
    <row r="8" spans="1:13" x14ac:dyDescent="0.35">
      <c r="A8" s="20"/>
      <c r="B8" s="28" t="s">
        <v>131</v>
      </c>
      <c r="C8" s="28"/>
      <c r="D8" s="28"/>
      <c r="E8" s="29"/>
      <c r="G8" s="21" t="s">
        <v>132</v>
      </c>
      <c r="H8" s="21"/>
      <c r="I8" s="21"/>
      <c r="J8" s="21"/>
    </row>
    <row r="9" spans="1:13" x14ac:dyDescent="0.35">
      <c r="A9" s="20"/>
      <c r="B9" s="26" t="s">
        <v>133</v>
      </c>
      <c r="C9" s="26" t="s">
        <v>134</v>
      </c>
      <c r="D9" s="26" t="s">
        <v>135</v>
      </c>
      <c r="E9" s="26" t="s">
        <v>136</v>
      </c>
      <c r="G9" s="26" t="s">
        <v>0</v>
      </c>
      <c r="H9" s="26" t="s">
        <v>134</v>
      </c>
      <c r="I9" s="26" t="s">
        <v>135</v>
      </c>
      <c r="J9" s="26" t="s">
        <v>136</v>
      </c>
    </row>
    <row r="10" spans="1:13" x14ac:dyDescent="0.35">
      <c r="A10" s="20"/>
      <c r="B10" t="str" cm="1">
        <f t="array" ref="B10:D16">Analyze!A9:C15</f>
        <v>Coca-Cola</v>
      </c>
      <c r="C10" s="16">
        <v>499102.00000000017</v>
      </c>
      <c r="D10" s="16">
        <v>2268974.9000000032</v>
      </c>
      <c r="E10" s="16">
        <f>D10-C10</f>
        <v>1769872.9000000029</v>
      </c>
      <c r="G10" t="str" cm="1">
        <f t="array" ref="G10:I16">Analyze!A35:C41</f>
        <v>Amazon</v>
      </c>
      <c r="H10" s="17">
        <v>276210</v>
      </c>
      <c r="I10" s="17">
        <v>1009698.7</v>
      </c>
      <c r="J10" s="17">
        <f>I10-H10</f>
        <v>733488.7</v>
      </c>
    </row>
    <row r="11" spans="1:13" x14ac:dyDescent="0.35">
      <c r="A11" s="20"/>
      <c r="B11" t="str">
        <v>Dasani Water</v>
      </c>
      <c r="C11" s="16">
        <v>469270.69999999984</v>
      </c>
      <c r="D11" s="16">
        <v>1917827.7999999949</v>
      </c>
      <c r="E11" s="16">
        <f t="shared" ref="E11:E16" si="0">D11-C11</f>
        <v>1448557.099999995</v>
      </c>
      <c r="G11" t="str">
        <v>BevCo</v>
      </c>
      <c r="H11" s="17">
        <v>466787.99999999994</v>
      </c>
      <c r="I11" s="17">
        <v>2327606.5000000019</v>
      </c>
      <c r="J11" s="17">
        <f t="shared" ref="J11:J16" si="1">I11-H11</f>
        <v>1860818.5000000019</v>
      </c>
    </row>
    <row r="12" spans="1:13" x14ac:dyDescent="0.35">
      <c r="A12" s="20"/>
      <c r="B12" t="str">
        <v>Diet Coke</v>
      </c>
      <c r="C12" s="16">
        <v>423758.70000000007</v>
      </c>
      <c r="D12" s="16">
        <v>1633959.3000000005</v>
      </c>
      <c r="E12" s="16">
        <f t="shared" si="0"/>
        <v>1210200.6000000006</v>
      </c>
      <c r="G12" t="str">
        <v>FizzyCo</v>
      </c>
      <c r="H12" s="17">
        <v>161210.1</v>
      </c>
      <c r="I12" s="17">
        <v>2262827.0999999978</v>
      </c>
      <c r="J12" s="17">
        <f t="shared" si="1"/>
        <v>2101616.9999999977</v>
      </c>
    </row>
    <row r="13" spans="1:13" x14ac:dyDescent="0.35">
      <c r="A13" s="20"/>
      <c r="B13" t="str">
        <v>Fanta</v>
      </c>
      <c r="C13" s="16">
        <v>315489.20000000013</v>
      </c>
      <c r="D13" s="16">
        <v>1116062.9000000027</v>
      </c>
      <c r="E13" s="16">
        <f t="shared" si="0"/>
        <v>800573.70000000251</v>
      </c>
      <c r="G13" t="str">
        <v>Target</v>
      </c>
      <c r="H13" s="17">
        <v>9250.3000000000011</v>
      </c>
      <c r="I13" s="17">
        <v>1341994.9999999998</v>
      </c>
      <c r="J13" s="17">
        <f t="shared" si="1"/>
        <v>1332744.6999999997</v>
      </c>
    </row>
    <row r="14" spans="1:13" x14ac:dyDescent="0.35">
      <c r="A14" s="20"/>
      <c r="B14" t="str">
        <v>Powerade</v>
      </c>
      <c r="C14" s="16">
        <v>349533.89999999997</v>
      </c>
      <c r="D14" s="16">
        <v>1302529.3000000012</v>
      </c>
      <c r="E14" s="16">
        <f t="shared" si="0"/>
        <v>952995.4000000013</v>
      </c>
      <c r="G14" t="str">
        <v>Walmart</v>
      </c>
      <c r="H14" s="17">
        <v>339912.5</v>
      </c>
      <c r="I14" s="17">
        <v>580211.00000000023</v>
      </c>
      <c r="J14" s="17">
        <f t="shared" si="1"/>
        <v>240298.50000000023</v>
      </c>
    </row>
    <row r="15" spans="1:13" x14ac:dyDescent="0.35">
      <c r="A15" s="20"/>
      <c r="B15" t="str">
        <v>Sprite</v>
      </c>
      <c r="C15" s="16">
        <v>366577.99999999988</v>
      </c>
      <c r="D15" s="16">
        <v>1353578.2999999986</v>
      </c>
      <c r="E15" s="16">
        <f t="shared" si="0"/>
        <v>987000.29999999877</v>
      </c>
      <c r="G15" t="str">
        <v>West Soda</v>
      </c>
      <c r="H15" s="17">
        <v>1170361.5999999996</v>
      </c>
      <c r="I15" s="17">
        <v>2070594.1999999993</v>
      </c>
      <c r="J15" s="17">
        <f t="shared" si="1"/>
        <v>900232.59999999963</v>
      </c>
    </row>
    <row r="16" spans="1:13" x14ac:dyDescent="0.35">
      <c r="A16" s="20"/>
      <c r="B16" s="24" t="str">
        <v>Grand Total</v>
      </c>
      <c r="C16" s="25">
        <v>2423732.5</v>
      </c>
      <c r="D16" s="25">
        <v>9592932.5000000019</v>
      </c>
      <c r="E16" s="25">
        <f t="shared" si="0"/>
        <v>7169200.0000000019</v>
      </c>
      <c r="G16" s="22" t="str">
        <v>Grand Total</v>
      </c>
      <c r="H16" s="23">
        <v>2423732.4999999995</v>
      </c>
      <c r="I16" s="23">
        <v>9592932.5</v>
      </c>
      <c r="J16" s="23">
        <f>I16-H16</f>
        <v>7169200</v>
      </c>
    </row>
    <row r="17" spans="1:1" x14ac:dyDescent="0.35">
      <c r="A17" s="20"/>
    </row>
    <row r="18" spans="1:1" x14ac:dyDescent="0.35">
      <c r="A18" s="20"/>
    </row>
    <row r="19" spans="1:1" x14ac:dyDescent="0.35">
      <c r="A19" s="20"/>
    </row>
    <row r="20" spans="1:1" x14ac:dyDescent="0.35">
      <c r="A20" s="20"/>
    </row>
    <row r="21" spans="1:1" x14ac:dyDescent="0.35">
      <c r="A21" s="20"/>
    </row>
    <row r="22" spans="1:1" x14ac:dyDescent="0.35">
      <c r="A22" s="20"/>
    </row>
    <row r="23" spans="1:1" x14ac:dyDescent="0.35">
      <c r="A23" s="20"/>
    </row>
    <row r="24" spans="1:1" x14ac:dyDescent="0.35">
      <c r="A24" s="20"/>
    </row>
    <row r="25" spans="1:1" x14ac:dyDescent="0.35">
      <c r="A25" s="20"/>
    </row>
    <row r="26" spans="1:1" x14ac:dyDescent="0.35">
      <c r="A26" s="20"/>
    </row>
    <row r="27" spans="1:1" x14ac:dyDescent="0.35">
      <c r="A27" s="20"/>
    </row>
    <row r="28" spans="1:1" x14ac:dyDescent="0.35">
      <c r="A28" s="20"/>
    </row>
    <row r="29" spans="1:1" x14ac:dyDescent="0.35">
      <c r="A29" s="20"/>
    </row>
    <row r="30" spans="1:1" x14ac:dyDescent="0.35">
      <c r="A30" s="20"/>
    </row>
    <row r="31" spans="1:1" x14ac:dyDescent="0.35">
      <c r="A31" s="20"/>
    </row>
    <row r="32" spans="1:1" x14ac:dyDescent="0.35">
      <c r="A32" s="20"/>
    </row>
    <row r="33" spans="1:1" x14ac:dyDescent="0.35">
      <c r="A33" s="20"/>
    </row>
    <row r="34" spans="1:1" x14ac:dyDescent="0.35">
      <c r="A34" s="20"/>
    </row>
    <row r="35" spans="1:1" x14ac:dyDescent="0.35">
      <c r="A35" s="20"/>
    </row>
    <row r="36" spans="1:1" x14ac:dyDescent="0.35">
      <c r="A36" s="20"/>
    </row>
  </sheetData>
  <conditionalFormatting sqref="E10:E15">
    <cfRule type="dataBar" priority="1">
      <dataBar>
        <cfvo type="min"/>
        <cfvo type="max"/>
        <color rgb="FFFFB628"/>
      </dataBar>
      <extLst>
        <ext xmlns:x14="http://schemas.microsoft.com/office/spreadsheetml/2009/9/main" uri="{B025F937-C7B1-47D3-B67F-A62EFF666E3E}">
          <x14:id>{88790602-C132-4B8F-8CE0-D764EF086F0E}</x14:id>
        </ext>
      </extLst>
    </cfRule>
  </conditionalFormatting>
  <conditionalFormatting sqref="J10:J15">
    <cfRule type="dataBar" priority="2">
      <dataBar>
        <cfvo type="min"/>
        <cfvo type="max"/>
        <color rgb="FFFFB628"/>
      </dataBar>
      <extLst>
        <ext xmlns:x14="http://schemas.microsoft.com/office/spreadsheetml/2009/9/main" uri="{B025F937-C7B1-47D3-B67F-A62EFF666E3E}">
          <x14:id>{18A90AEE-5696-455A-9D0D-14F6D3FDB9F5}</x14:id>
        </ext>
      </extLst>
    </cfRule>
  </conditionalFormatting>
  <pageMargins left="0.7" right="0.7" top="0.75" bottom="0.75" header="0.3" footer="0.3"/>
  <pageSetup scale="64" orientation="portrait" r:id="rId1"/>
  <drawing r:id="rId2"/>
  <extLst>
    <ext xmlns:x14="http://schemas.microsoft.com/office/spreadsheetml/2009/9/main" uri="{78C0D931-6437-407d-A8EE-F0AAD7539E65}">
      <x14:conditionalFormattings>
        <x14:conditionalFormatting xmlns:xm="http://schemas.microsoft.com/office/excel/2006/main">
          <x14:cfRule type="dataBar" id="{88790602-C132-4B8F-8CE0-D764EF086F0E}">
            <x14:dataBar minLength="0" maxLength="100" border="1" negativeBarBorderColorSameAsPositive="0">
              <x14:cfvo type="autoMin"/>
              <x14:cfvo type="autoMax"/>
              <x14:borderColor rgb="FFFFB628"/>
              <x14:negativeFillColor rgb="FFFF0000"/>
              <x14:negativeBorderColor rgb="FFFF0000"/>
              <x14:axisColor rgb="FF000000"/>
            </x14:dataBar>
          </x14:cfRule>
          <xm:sqref>E10:E15</xm:sqref>
        </x14:conditionalFormatting>
        <x14:conditionalFormatting xmlns:xm="http://schemas.microsoft.com/office/excel/2006/main">
          <x14:cfRule type="dataBar" id="{18A90AEE-5696-455A-9D0D-14F6D3FDB9F5}">
            <x14:dataBar minLength="0" maxLength="100" border="1" negativeBarBorderColorSameAsPositive="0">
              <x14:cfvo type="autoMin"/>
              <x14:cfvo type="autoMax"/>
              <x14:borderColor rgb="FFFFB628"/>
              <x14:negativeFillColor rgb="FFFF0000"/>
              <x14:negativeBorderColor rgb="FFFF0000"/>
              <x14:axisColor rgb="FF000000"/>
            </x14:dataBar>
          </x14:cfRule>
          <xm:sqref>J10:J15</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1BB7B-D9AC-441E-B7BB-6D9D2DE52A8D}">
  <dimension ref="A3:H41"/>
  <sheetViews>
    <sheetView workbookViewId="0">
      <selection activeCell="D30" sqref="D30"/>
    </sheetView>
  </sheetViews>
  <sheetFormatPr defaultRowHeight="15.5" x14ac:dyDescent="0.35"/>
  <cols>
    <col min="1" max="1" width="16" bestFit="1" customWidth="1"/>
    <col min="2" max="2" width="15.08203125" bestFit="1" customWidth="1"/>
    <col min="3" max="3" width="7.75" bestFit="1" customWidth="1"/>
    <col min="4" max="4" width="10.58203125" bestFit="1" customWidth="1"/>
    <col min="5" max="6" width="10.5" bestFit="1" customWidth="1"/>
    <col min="7" max="7" width="10.25" bestFit="1" customWidth="1"/>
    <col min="8" max="8" width="8.83203125" bestFit="1" customWidth="1"/>
  </cols>
  <sheetData>
    <row r="3" spans="1:4" x14ac:dyDescent="0.35">
      <c r="A3" t="s">
        <v>137</v>
      </c>
      <c r="B3" t="s">
        <v>138</v>
      </c>
      <c r="C3" t="s">
        <v>139</v>
      </c>
      <c r="D3" t="s">
        <v>140</v>
      </c>
    </row>
    <row r="4" spans="1:4" x14ac:dyDescent="0.35">
      <c r="A4" s="15">
        <v>24788610</v>
      </c>
      <c r="B4" s="15">
        <v>12016664.999999965</v>
      </c>
      <c r="C4" s="27">
        <v>0.45216625207296596</v>
      </c>
      <c r="D4" s="15">
        <v>4722496.7700000061</v>
      </c>
    </row>
    <row r="7" spans="1:4" x14ac:dyDescent="0.35">
      <c r="A7" s="12" t="s">
        <v>138</v>
      </c>
      <c r="B7" s="12" t="s">
        <v>145</v>
      </c>
    </row>
    <row r="8" spans="1:4" x14ac:dyDescent="0.35">
      <c r="A8" s="12" t="s">
        <v>141</v>
      </c>
      <c r="B8" t="s">
        <v>143</v>
      </c>
      <c r="C8" t="s">
        <v>144</v>
      </c>
      <c r="D8" t="s">
        <v>142</v>
      </c>
    </row>
    <row r="9" spans="1:4" x14ac:dyDescent="0.35">
      <c r="A9" s="13" t="s">
        <v>14</v>
      </c>
      <c r="B9" s="15">
        <v>499102.00000000017</v>
      </c>
      <c r="C9" s="15">
        <v>2268974.9000000032</v>
      </c>
      <c r="D9" s="15">
        <v>2768076.9000000032</v>
      </c>
    </row>
    <row r="10" spans="1:4" x14ac:dyDescent="0.35">
      <c r="A10" s="13" t="s">
        <v>19</v>
      </c>
      <c r="B10" s="15">
        <v>469270.69999999984</v>
      </c>
      <c r="C10" s="15">
        <v>1917827.7999999949</v>
      </c>
      <c r="D10" s="15">
        <v>2387098.4999999949</v>
      </c>
    </row>
    <row r="11" spans="1:4" x14ac:dyDescent="0.35">
      <c r="A11" s="13" t="s">
        <v>15</v>
      </c>
      <c r="B11" s="15">
        <v>423758.70000000007</v>
      </c>
      <c r="C11" s="15">
        <v>1633959.3000000005</v>
      </c>
      <c r="D11" s="15">
        <v>2057718.0000000005</v>
      </c>
    </row>
    <row r="12" spans="1:4" x14ac:dyDescent="0.35">
      <c r="A12" s="13" t="s">
        <v>17</v>
      </c>
      <c r="B12" s="15">
        <v>315489.20000000013</v>
      </c>
      <c r="C12" s="15">
        <v>1116062.9000000027</v>
      </c>
      <c r="D12" s="15">
        <v>1431552.1000000029</v>
      </c>
    </row>
    <row r="13" spans="1:4" x14ac:dyDescent="0.35">
      <c r="A13" s="13" t="s">
        <v>18</v>
      </c>
      <c r="B13" s="15">
        <v>349533.89999999997</v>
      </c>
      <c r="C13" s="15">
        <v>1302529.3000000012</v>
      </c>
      <c r="D13" s="15">
        <v>1652063.2000000011</v>
      </c>
    </row>
    <row r="14" spans="1:4" x14ac:dyDescent="0.35">
      <c r="A14" s="13" t="s">
        <v>16</v>
      </c>
      <c r="B14" s="15">
        <v>366577.99999999988</v>
      </c>
      <c r="C14" s="15">
        <v>1353578.2999999986</v>
      </c>
      <c r="D14" s="15">
        <v>1720156.2999999984</v>
      </c>
    </row>
    <row r="15" spans="1:4" x14ac:dyDescent="0.35">
      <c r="A15" s="13" t="s">
        <v>142</v>
      </c>
      <c r="B15" s="15">
        <v>2423732.5</v>
      </c>
      <c r="C15" s="15">
        <v>9592932.5000000019</v>
      </c>
      <c r="D15" s="15">
        <v>12016665.000000002</v>
      </c>
    </row>
    <row r="18" spans="1:8" x14ac:dyDescent="0.35">
      <c r="A18" s="12" t="s">
        <v>141</v>
      </c>
      <c r="B18" t="s">
        <v>138</v>
      </c>
      <c r="C18" t="s">
        <v>150</v>
      </c>
    </row>
    <row r="19" spans="1:8" x14ac:dyDescent="0.35">
      <c r="A19" s="13" t="s">
        <v>143</v>
      </c>
      <c r="B19" s="11"/>
      <c r="C19" s="11"/>
      <c r="E19" t="str">
        <f>A19</f>
        <v>2022</v>
      </c>
      <c r="F19" t="str">
        <f>A20</f>
        <v>Qtr1</v>
      </c>
      <c r="G19" s="15">
        <f>B20</f>
        <v>692776.09999999986</v>
      </c>
      <c r="H19" s="18">
        <f>C20</f>
        <v>0.40174683544303763</v>
      </c>
    </row>
    <row r="20" spans="1:8" x14ac:dyDescent="0.35">
      <c r="A20" s="14" t="s">
        <v>146</v>
      </c>
      <c r="B20" s="11">
        <v>692776.09999999986</v>
      </c>
      <c r="C20" s="11">
        <v>0.40174683544303763</v>
      </c>
      <c r="F20" t="str">
        <f>A21</f>
        <v>Qtr2</v>
      </c>
      <c r="G20" s="15">
        <f>B21</f>
        <v>644203.89999999932</v>
      </c>
      <c r="H20" s="18">
        <f>C21</f>
        <v>0.40000000000000013</v>
      </c>
    </row>
    <row r="21" spans="1:8" x14ac:dyDescent="0.35">
      <c r="A21" s="14" t="s">
        <v>147</v>
      </c>
      <c r="B21" s="11">
        <v>644203.89999999932</v>
      </c>
      <c r="C21" s="11">
        <v>0.40000000000000013</v>
      </c>
      <c r="F21" t="str">
        <f>A22</f>
        <v>Qtr3</v>
      </c>
      <c r="G21" s="15">
        <f>B22</f>
        <v>719170.39999999979</v>
      </c>
      <c r="H21" s="18">
        <f>C22</f>
        <v>0.41026548672566376</v>
      </c>
    </row>
    <row r="22" spans="1:8" x14ac:dyDescent="0.35">
      <c r="A22" s="14" t="s">
        <v>148</v>
      </c>
      <c r="B22" s="11">
        <v>719170.39999999979</v>
      </c>
      <c r="C22" s="11">
        <v>0.41026548672566376</v>
      </c>
      <c r="F22" t="str">
        <f>A23</f>
        <v>Qtr4</v>
      </c>
      <c r="G22" s="15">
        <f>B23</f>
        <v>367582.10000000015</v>
      </c>
      <c r="H22" s="18">
        <f>C23</f>
        <v>0.40243816254416953</v>
      </c>
    </row>
    <row r="23" spans="1:8" x14ac:dyDescent="0.35">
      <c r="A23" s="14" t="s">
        <v>149</v>
      </c>
      <c r="B23" s="11">
        <v>367582.10000000015</v>
      </c>
      <c r="C23" s="11">
        <v>0.40243816254416953</v>
      </c>
      <c r="E23" t="str">
        <f>A24</f>
        <v>2023</v>
      </c>
      <c r="F23" t="str">
        <f>A25</f>
        <v>Qtr1</v>
      </c>
      <c r="G23" s="15">
        <f>B25</f>
        <v>1877584.300000001</v>
      </c>
      <c r="H23" s="18">
        <f>C25</f>
        <v>0.41657045009784782</v>
      </c>
    </row>
    <row r="24" spans="1:8" x14ac:dyDescent="0.35">
      <c r="A24" s="13" t="s">
        <v>144</v>
      </c>
      <c r="B24" s="11"/>
      <c r="C24" s="11"/>
      <c r="F24" t="str">
        <f>A26</f>
        <v>Qtr2</v>
      </c>
      <c r="G24" s="15">
        <f>B26</f>
        <v>2379424.800000004</v>
      </c>
      <c r="H24" s="18">
        <f>C26</f>
        <v>0.42755819477434692</v>
      </c>
    </row>
    <row r="25" spans="1:8" x14ac:dyDescent="0.35">
      <c r="A25" s="14" t="s">
        <v>146</v>
      </c>
      <c r="B25" s="11">
        <v>1877584.300000001</v>
      </c>
      <c r="C25" s="11">
        <v>0.41657045009784782</v>
      </c>
      <c r="F25" t="str">
        <f>A27</f>
        <v>Qtr3</v>
      </c>
      <c r="G25" s="15">
        <f>B27</f>
        <v>2805752.5000000005</v>
      </c>
      <c r="H25" s="18">
        <f>C27</f>
        <v>0.4347017045454537</v>
      </c>
    </row>
    <row r="26" spans="1:8" x14ac:dyDescent="0.35">
      <c r="A26" s="14" t="s">
        <v>147</v>
      </c>
      <c r="B26" s="11">
        <v>2379424.800000004</v>
      </c>
      <c r="C26" s="11">
        <v>0.42755819477434692</v>
      </c>
      <c r="F26" t="str">
        <f>A28</f>
        <v>Qtr4</v>
      </c>
      <c r="G26" s="15">
        <f>B28</f>
        <v>2530170.899999999</v>
      </c>
      <c r="H26" s="18">
        <f>C28</f>
        <v>0.42483932853717082</v>
      </c>
    </row>
    <row r="27" spans="1:8" x14ac:dyDescent="0.35">
      <c r="A27" s="14" t="s">
        <v>148</v>
      </c>
      <c r="B27" s="11">
        <v>2805752.5000000005</v>
      </c>
      <c r="C27" s="11">
        <v>0.4347017045454537</v>
      </c>
    </row>
    <row r="28" spans="1:8" x14ac:dyDescent="0.35">
      <c r="A28" s="14" t="s">
        <v>149</v>
      </c>
      <c r="B28" s="11">
        <v>2530170.899999999</v>
      </c>
      <c r="C28" s="11">
        <v>0.42483932853717082</v>
      </c>
    </row>
    <row r="29" spans="1:8" x14ac:dyDescent="0.35">
      <c r="A29" s="13" t="s">
        <v>142</v>
      </c>
      <c r="B29" s="11">
        <v>12016664.999999991</v>
      </c>
      <c r="C29" s="11">
        <v>0.42299129353233944</v>
      </c>
    </row>
    <row r="33" spans="1:4" x14ac:dyDescent="0.35">
      <c r="A33" s="12" t="s">
        <v>138</v>
      </c>
      <c r="B33" s="12" t="s">
        <v>145</v>
      </c>
    </row>
    <row r="34" spans="1:4" x14ac:dyDescent="0.35">
      <c r="A34" s="12" t="s">
        <v>141</v>
      </c>
      <c r="B34" t="s">
        <v>143</v>
      </c>
      <c r="C34" t="s">
        <v>144</v>
      </c>
      <c r="D34" t="s">
        <v>142</v>
      </c>
    </row>
    <row r="35" spans="1:4" x14ac:dyDescent="0.35">
      <c r="A35" s="13" t="s">
        <v>130</v>
      </c>
      <c r="B35" s="11">
        <v>276210</v>
      </c>
      <c r="C35" s="15">
        <v>1009698.7</v>
      </c>
      <c r="D35" s="15">
        <v>1285908.7</v>
      </c>
    </row>
    <row r="36" spans="1:4" x14ac:dyDescent="0.35">
      <c r="A36" s="13" t="s">
        <v>20</v>
      </c>
      <c r="B36" s="11">
        <v>466787.99999999994</v>
      </c>
      <c r="C36" s="15">
        <v>2327606.5000000019</v>
      </c>
      <c r="D36" s="15">
        <v>2794394.5000000019</v>
      </c>
    </row>
    <row r="37" spans="1:4" x14ac:dyDescent="0.35">
      <c r="A37" s="13" t="s">
        <v>127</v>
      </c>
      <c r="B37" s="15">
        <v>161210.1</v>
      </c>
      <c r="C37" s="15">
        <v>2262827.0999999978</v>
      </c>
      <c r="D37" s="15">
        <v>2424037.1999999979</v>
      </c>
    </row>
    <row r="38" spans="1:4" x14ac:dyDescent="0.35">
      <c r="A38" s="13" t="s">
        <v>129</v>
      </c>
      <c r="B38" s="15">
        <v>9250.3000000000011</v>
      </c>
      <c r="C38" s="15">
        <v>1341994.9999999998</v>
      </c>
      <c r="D38" s="15">
        <v>1351245.2999999998</v>
      </c>
    </row>
    <row r="39" spans="1:4" x14ac:dyDescent="0.35">
      <c r="A39" s="13" t="s">
        <v>126</v>
      </c>
      <c r="B39" s="15">
        <v>339912.5</v>
      </c>
      <c r="C39" s="15">
        <v>580211.00000000023</v>
      </c>
      <c r="D39" s="15">
        <v>920123.50000000023</v>
      </c>
    </row>
    <row r="40" spans="1:4" x14ac:dyDescent="0.35">
      <c r="A40" s="13" t="s">
        <v>128</v>
      </c>
      <c r="B40" s="15">
        <v>1170361.5999999996</v>
      </c>
      <c r="C40" s="15">
        <v>2070594.1999999993</v>
      </c>
      <c r="D40" s="15">
        <v>3240955.7999999989</v>
      </c>
    </row>
    <row r="41" spans="1:4" x14ac:dyDescent="0.35">
      <c r="A41" s="13" t="s">
        <v>142</v>
      </c>
      <c r="B41" s="11">
        <v>2423732.4999999995</v>
      </c>
      <c r="C41" s="11">
        <v>9592932.5</v>
      </c>
      <c r="D41" s="11">
        <v>12016665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Dashboard</vt:lpstr>
      <vt:lpstr>Analyze</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Osama Bin Rukhsar</cp:lastModifiedBy>
  <cp:lastPrinted>2024-08-25T12:34:40Z</cp:lastPrinted>
  <dcterms:created xsi:type="dcterms:W3CDTF">2023-12-18T11:08:00Z</dcterms:created>
  <dcterms:modified xsi:type="dcterms:W3CDTF">2024-08-25T12:50:26Z</dcterms:modified>
</cp:coreProperties>
</file>