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 activeTab="2"/>
  </bookViews>
  <sheets>
    <sheet name="Sheet1" sheetId="1" r:id="rId1"/>
    <sheet name="Sheet2" sheetId="2" r:id="rId2"/>
    <sheet name="Sheet3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3" l="1"/>
  <c r="E13" i="3"/>
  <c r="E11" i="3"/>
  <c r="D12" i="3"/>
  <c r="D13" i="3"/>
  <c r="D11" i="3"/>
  <c r="K4" i="3" l="1"/>
  <c r="K5" i="3"/>
  <c r="K6" i="3"/>
  <c r="K3" i="3"/>
  <c r="J4" i="3"/>
  <c r="J5" i="3"/>
  <c r="J6" i="3"/>
  <c r="J3" i="3"/>
  <c r="I4" i="3"/>
  <c r="I5" i="3"/>
  <c r="I6" i="3"/>
  <c r="I3" i="3"/>
  <c r="E4" i="3"/>
  <c r="E5" i="3"/>
  <c r="E6" i="3"/>
  <c r="E7" i="3"/>
  <c r="E3" i="3"/>
  <c r="D4" i="3"/>
  <c r="D5" i="3"/>
  <c r="D6" i="3"/>
  <c r="D7" i="3"/>
  <c r="D3" i="3"/>
  <c r="B21" i="1" l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A2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M2" i="1"/>
  <c r="F8" i="1"/>
  <c r="F2" i="1"/>
  <c r="I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3" i="1"/>
  <c r="L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<sst xmlns="http://schemas.openxmlformats.org/spreadsheetml/2006/main" count="72" uniqueCount="61">
  <si>
    <t>Data 1</t>
  </si>
  <si>
    <t>Data 2</t>
  </si>
  <si>
    <t>Sum</t>
  </si>
  <si>
    <t>Average</t>
  </si>
  <si>
    <t>Product</t>
  </si>
  <si>
    <t>Count</t>
  </si>
  <si>
    <t>quotient</t>
  </si>
  <si>
    <t>modulas</t>
  </si>
  <si>
    <t>Floor</t>
  </si>
  <si>
    <t>ABS</t>
  </si>
  <si>
    <t>Power Data 1</t>
  </si>
  <si>
    <t>sqrt (Data 2)</t>
  </si>
  <si>
    <t>negative</t>
  </si>
  <si>
    <t>Round(sqrt)</t>
  </si>
  <si>
    <t>Ceiling</t>
  </si>
  <si>
    <t>Total</t>
  </si>
  <si>
    <t>GRADING SYSTEM</t>
  </si>
  <si>
    <t>MIN</t>
  </si>
  <si>
    <t>MAX</t>
  </si>
  <si>
    <t>GRADE</t>
  </si>
  <si>
    <t>REMARK</t>
  </si>
  <si>
    <t>100-90</t>
  </si>
  <si>
    <t>93-86</t>
  </si>
  <si>
    <t>85-76</t>
  </si>
  <si>
    <t>75-66</t>
  </si>
  <si>
    <t>65-56</t>
  </si>
  <si>
    <t>55-46</t>
  </si>
  <si>
    <t>45-36</t>
  </si>
  <si>
    <t>35-26</t>
  </si>
  <si>
    <t>26 and below</t>
  </si>
  <si>
    <t>A++</t>
  </si>
  <si>
    <t>A+</t>
  </si>
  <si>
    <t>A</t>
  </si>
  <si>
    <t>B+</t>
  </si>
  <si>
    <t>B</t>
  </si>
  <si>
    <t>C+</t>
  </si>
  <si>
    <t>D</t>
  </si>
  <si>
    <t>E</t>
  </si>
  <si>
    <t>F</t>
  </si>
  <si>
    <t>Outstanding</t>
  </si>
  <si>
    <t>Excellent</t>
  </si>
  <si>
    <t>Very Good</t>
  </si>
  <si>
    <t>Good</t>
  </si>
  <si>
    <t>Above Average</t>
  </si>
  <si>
    <t>Below Average</t>
  </si>
  <si>
    <t>Need Improvement</t>
  </si>
  <si>
    <t>Fail</t>
  </si>
  <si>
    <t>Data 3</t>
  </si>
  <si>
    <t>OR</t>
  </si>
  <si>
    <t>AND OR Function</t>
  </si>
  <si>
    <t>AND Checking</t>
  </si>
  <si>
    <t>OR Checking</t>
  </si>
  <si>
    <t>Math Score</t>
  </si>
  <si>
    <t>English Score</t>
  </si>
  <si>
    <t>AND</t>
  </si>
  <si>
    <t>Write a formula to return TRUE if both scores are 50 or above</t>
  </si>
  <si>
    <t>Status</t>
  </si>
  <si>
    <t>Math</t>
  </si>
  <si>
    <t>Bangla</t>
  </si>
  <si>
    <t>English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</si>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</sst>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9EAB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3" tint="0.749992370372631"/>
      </bottom>
      <diagonal/>
    </border>
    <border>
      <left/>
      <right/>
      <top/>
      <bottom style="medium">
        <color theme="3" tint="0.749992370372631"/>
      </bottom>
      <diagonal/>
    </border>
    <border>
      <left/>
      <right style="thin">
        <color theme="3" tint="0.499984740745262"/>
      </right>
      <top/>
      <bottom/>
      <diagonal/>
    </border>
    <border>
      <left/>
      <right/>
      <top style="thin">
        <color theme="3" tint="0.749992370372631"/>
      </top>
      <bottom style="thin">
        <color theme="3" tint="0.499984740745262"/>
      </bottom>
      <diagonal/>
    </border>
    <border>
      <left/>
      <right/>
      <top style="thin">
        <color theme="3" tint="0.499984740745262"/>
      </top>
      <bottom style="thin">
        <color theme="3" tint="0.499984740745262"/>
      </bottom>
      <diagonal/>
    </border>
    <border>
      <left/>
      <right/>
      <top style="thin">
        <color theme="3" tint="0.249977111117893"/>
      </top>
      <bottom/>
      <diagonal/>
    </border>
    <border>
      <left style="medium">
        <color indexed="64"/>
      </left>
      <right/>
      <top style="thin">
        <color indexed="64"/>
      </top>
      <bottom style="thick">
        <color theme="3" tint="0.249977111117893"/>
      </bottom>
      <diagonal/>
    </border>
    <border>
      <left/>
      <right/>
      <top style="thin">
        <color indexed="64"/>
      </top>
      <bottom style="thick">
        <color theme="3" tint="0.249977111117893"/>
      </bottom>
      <diagonal/>
    </border>
    <border>
      <left/>
      <right style="medium">
        <color indexed="64"/>
      </right>
      <top style="thin">
        <color indexed="64"/>
      </top>
      <bottom style="thick">
        <color theme="3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6" borderId="0" xfId="0" applyFill="1" applyBorder="1"/>
    <xf numFmtId="0" fontId="0" fillId="0" borderId="3" xfId="0" applyBorder="1"/>
    <xf numFmtId="0" fontId="0" fillId="0" borderId="4" xfId="0" applyBorder="1"/>
    <xf numFmtId="0" fontId="0" fillId="6" borderId="4" xfId="0" applyFill="1" applyBorder="1"/>
    <xf numFmtId="0" fontId="0" fillId="0" borderId="5" xfId="0" applyBorder="1"/>
    <xf numFmtId="0" fontId="0" fillId="0" borderId="6" xfId="0" applyBorder="1"/>
    <xf numFmtId="0" fontId="0" fillId="5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0" xfId="0" applyAlignment="1"/>
    <xf numFmtId="0" fontId="0" fillId="6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EABC"/>
      <color rgb="FFE2E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85" zoomScaleNormal="85" workbookViewId="0">
      <selection activeCell="I16" sqref="I16"/>
    </sheetView>
  </sheetViews>
  <sheetFormatPr defaultRowHeight="14.25"/>
  <cols>
    <col min="9" max="9" width="12" bestFit="1" customWidth="1"/>
    <col min="12" max="12" width="12.375" bestFit="1" customWidth="1"/>
    <col min="15" max="15" width="11.6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3</v>
      </c>
      <c r="G1" s="1" t="s">
        <v>4</v>
      </c>
      <c r="H1" s="1" t="s">
        <v>12</v>
      </c>
      <c r="I1" s="1" t="s">
        <v>11</v>
      </c>
      <c r="J1" s="1" t="s">
        <v>6</v>
      </c>
      <c r="K1" s="1" t="s">
        <v>7</v>
      </c>
      <c r="L1" s="1" t="s">
        <v>10</v>
      </c>
      <c r="M1" s="1" t="s">
        <v>14</v>
      </c>
      <c r="N1" s="1" t="s">
        <v>8</v>
      </c>
      <c r="O1" s="1" t="s">
        <v>13</v>
      </c>
      <c r="P1" s="1" t="s">
        <v>9</v>
      </c>
      <c r="Q1" s="1" t="s">
        <v>5</v>
      </c>
      <c r="R1" s="3"/>
    </row>
    <row r="2" spans="1:18">
      <c r="A2">
        <v>1</v>
      </c>
      <c r="B2">
        <v>2</v>
      </c>
      <c r="C2">
        <f>A2+B2</f>
        <v>3</v>
      </c>
      <c r="D2">
        <f>SUM(A2,B2)</f>
        <v>3</v>
      </c>
      <c r="E2">
        <f>SUM(A2:B2)</f>
        <v>3</v>
      </c>
      <c r="F2">
        <f>AVERAGE(A2:B2)</f>
        <v>1.5</v>
      </c>
      <c r="G2">
        <f>PRODUCT(A2:B2)</f>
        <v>2</v>
      </c>
      <c r="H2">
        <v>-1</v>
      </c>
      <c r="I2">
        <f>SQRT(B2)</f>
        <v>1.4142135623730951</v>
      </c>
      <c r="J2">
        <f>QUOTIENT(A2,B2)</f>
        <v>0</v>
      </c>
      <c r="K2">
        <f>MOD(A2,B2)</f>
        <v>1</v>
      </c>
      <c r="L2">
        <f>POWER(A2,2)</f>
        <v>1</v>
      </c>
      <c r="M2">
        <f>CEILING(I2,1)</f>
        <v>2</v>
      </c>
      <c r="N2">
        <f>FLOOR(I2,1)</f>
        <v>1</v>
      </c>
      <c r="O2">
        <f>ROUND(I2,3)</f>
        <v>1.4139999999999999</v>
      </c>
      <c r="P2">
        <f>ABS(H2)</f>
        <v>1</v>
      </c>
      <c r="Q2">
        <f>COUNT(A2:O2)</f>
        <v>15</v>
      </c>
    </row>
    <row r="3" spans="1:18">
      <c r="A3">
        <v>2</v>
      </c>
      <c r="B3">
        <v>4</v>
      </c>
      <c r="C3">
        <f t="shared" ref="C3:C20" si="0">A3+B3</f>
        <v>6</v>
      </c>
      <c r="D3">
        <f t="shared" ref="D3:D20" si="1">SUM(A3,B3)</f>
        <v>6</v>
      </c>
      <c r="E3">
        <f t="shared" ref="E3:E20" si="2">SUM(A3:B3)</f>
        <v>6</v>
      </c>
      <c r="F3">
        <f t="shared" ref="F3:F20" si="3">AVERAGE(A3:B3)</f>
        <v>3</v>
      </c>
      <c r="G3">
        <f t="shared" ref="G3:G20" si="4">PRODUCT(A3:B3)</f>
        <v>8</v>
      </c>
      <c r="H3">
        <v>-2</v>
      </c>
      <c r="I3">
        <f>SQRT(B3)</f>
        <v>2</v>
      </c>
      <c r="J3">
        <f t="shared" ref="J3:J20" si="5">QUOTIENT(A3,B3)</f>
        <v>0</v>
      </c>
      <c r="K3">
        <f t="shared" ref="K3:K20" si="6">MOD(A3,B3)</f>
        <v>2</v>
      </c>
      <c r="L3">
        <f>POWER(A3,2)</f>
        <v>4</v>
      </c>
      <c r="M3">
        <f>CEILING(I3,2)</f>
        <v>2</v>
      </c>
      <c r="N3">
        <f t="shared" ref="N3:N20" si="7">FLOOR(I3,1)</f>
        <v>2</v>
      </c>
      <c r="O3">
        <f>ROUND(I3,3)</f>
        <v>2</v>
      </c>
      <c r="P3">
        <f t="shared" ref="P3:P20" si="8">ABS(H3)</f>
        <v>2</v>
      </c>
      <c r="Q3">
        <f>COUNT(A3:O3)</f>
        <v>15</v>
      </c>
    </row>
    <row r="4" spans="1:18">
      <c r="A4">
        <v>3</v>
      </c>
      <c r="B4">
        <v>6</v>
      </c>
      <c r="C4">
        <f t="shared" si="0"/>
        <v>9</v>
      </c>
      <c r="D4">
        <f t="shared" si="1"/>
        <v>9</v>
      </c>
      <c r="E4">
        <f t="shared" si="2"/>
        <v>9</v>
      </c>
      <c r="F4">
        <f t="shared" si="3"/>
        <v>4.5</v>
      </c>
      <c r="G4">
        <f t="shared" si="4"/>
        <v>18</v>
      </c>
      <c r="H4">
        <v>-3</v>
      </c>
      <c r="I4">
        <f t="shared" ref="I4:I20" si="9">SQRT(B4)</f>
        <v>2.4494897427831779</v>
      </c>
      <c r="J4">
        <f t="shared" si="5"/>
        <v>0</v>
      </c>
      <c r="K4">
        <f t="shared" si="6"/>
        <v>3</v>
      </c>
      <c r="L4">
        <f t="shared" ref="L4:L20" si="10">POWER(A4,2)</f>
        <v>9</v>
      </c>
      <c r="M4">
        <f t="shared" ref="M4" si="11">CEILING(I4,1)</f>
        <v>3</v>
      </c>
      <c r="N4">
        <f t="shared" si="7"/>
        <v>2</v>
      </c>
      <c r="O4">
        <f t="shared" ref="O4:O20" si="12">ROUND(I4,3)</f>
        <v>2.4489999999999998</v>
      </c>
      <c r="P4">
        <f t="shared" si="8"/>
        <v>3</v>
      </c>
      <c r="Q4">
        <f t="shared" ref="Q4:Q20" si="13">COUNT(A4:O4)</f>
        <v>15</v>
      </c>
    </row>
    <row r="5" spans="1:18">
      <c r="A5">
        <v>4</v>
      </c>
      <c r="B5">
        <v>8</v>
      </c>
      <c r="C5">
        <f t="shared" si="0"/>
        <v>12</v>
      </c>
      <c r="D5">
        <f t="shared" si="1"/>
        <v>12</v>
      </c>
      <c r="E5">
        <f t="shared" si="2"/>
        <v>12</v>
      </c>
      <c r="F5">
        <f t="shared" si="3"/>
        <v>6</v>
      </c>
      <c r="G5">
        <f t="shared" si="4"/>
        <v>32</v>
      </c>
      <c r="H5">
        <v>-4</v>
      </c>
      <c r="I5">
        <f t="shared" si="9"/>
        <v>2.8284271247461903</v>
      </c>
      <c r="J5">
        <f t="shared" si="5"/>
        <v>0</v>
      </c>
      <c r="K5">
        <f t="shared" si="6"/>
        <v>4</v>
      </c>
      <c r="L5">
        <f t="shared" si="10"/>
        <v>16</v>
      </c>
      <c r="M5">
        <f t="shared" ref="M5" si="14">CEILING(I5,2)</f>
        <v>4</v>
      </c>
      <c r="N5">
        <f t="shared" si="7"/>
        <v>2</v>
      </c>
      <c r="O5">
        <f t="shared" si="12"/>
        <v>2.8279999999999998</v>
      </c>
      <c r="P5">
        <f t="shared" si="8"/>
        <v>4</v>
      </c>
      <c r="Q5">
        <f t="shared" si="13"/>
        <v>15</v>
      </c>
    </row>
    <row r="6" spans="1:18">
      <c r="A6">
        <v>5</v>
      </c>
      <c r="B6">
        <v>10</v>
      </c>
      <c r="C6">
        <f t="shared" si="0"/>
        <v>15</v>
      </c>
      <c r="D6">
        <f t="shared" si="1"/>
        <v>15</v>
      </c>
      <c r="E6">
        <f t="shared" si="2"/>
        <v>15</v>
      </c>
      <c r="F6">
        <f t="shared" si="3"/>
        <v>7.5</v>
      </c>
      <c r="G6">
        <f t="shared" si="4"/>
        <v>50</v>
      </c>
      <c r="H6">
        <v>-5</v>
      </c>
      <c r="I6">
        <f t="shared" si="9"/>
        <v>3.1622776601683795</v>
      </c>
      <c r="J6">
        <f t="shared" si="5"/>
        <v>0</v>
      </c>
      <c r="K6">
        <f t="shared" si="6"/>
        <v>5</v>
      </c>
      <c r="L6">
        <f t="shared" si="10"/>
        <v>25</v>
      </c>
      <c r="M6">
        <f t="shared" ref="M6" si="15">CEILING(I6,1)</f>
        <v>4</v>
      </c>
      <c r="N6">
        <f t="shared" si="7"/>
        <v>3</v>
      </c>
      <c r="O6">
        <f t="shared" si="12"/>
        <v>3.1619999999999999</v>
      </c>
      <c r="P6">
        <f t="shared" si="8"/>
        <v>5</v>
      </c>
      <c r="Q6">
        <f t="shared" si="13"/>
        <v>15</v>
      </c>
    </row>
    <row r="7" spans="1:18">
      <c r="A7">
        <v>6</v>
      </c>
      <c r="B7">
        <v>12</v>
      </c>
      <c r="C7">
        <f t="shared" si="0"/>
        <v>18</v>
      </c>
      <c r="D7">
        <f t="shared" si="1"/>
        <v>18</v>
      </c>
      <c r="E7">
        <f t="shared" si="2"/>
        <v>18</v>
      </c>
      <c r="F7">
        <f t="shared" si="3"/>
        <v>9</v>
      </c>
      <c r="G7">
        <f t="shared" si="4"/>
        <v>72</v>
      </c>
      <c r="H7">
        <v>-6</v>
      </c>
      <c r="I7">
        <f t="shared" si="9"/>
        <v>3.4641016151377544</v>
      </c>
      <c r="J7">
        <f t="shared" si="5"/>
        <v>0</v>
      </c>
      <c r="K7">
        <f t="shared" si="6"/>
        <v>6</v>
      </c>
      <c r="L7">
        <f t="shared" si="10"/>
        <v>36</v>
      </c>
      <c r="M7">
        <f t="shared" ref="M7" si="16">CEILING(I7,2)</f>
        <v>4</v>
      </c>
      <c r="N7">
        <f t="shared" si="7"/>
        <v>3</v>
      </c>
      <c r="O7">
        <f t="shared" si="12"/>
        <v>3.464</v>
      </c>
      <c r="P7">
        <f t="shared" si="8"/>
        <v>6</v>
      </c>
      <c r="Q7">
        <f t="shared" si="13"/>
        <v>15</v>
      </c>
    </row>
    <row r="8" spans="1:18">
      <c r="A8">
        <v>7</v>
      </c>
      <c r="B8">
        <v>14</v>
      </c>
      <c r="C8">
        <f t="shared" si="0"/>
        <v>21</v>
      </c>
      <c r="D8">
        <f t="shared" si="1"/>
        <v>21</v>
      </c>
      <c r="E8">
        <f t="shared" si="2"/>
        <v>21</v>
      </c>
      <c r="F8">
        <f>AVERAGE(A8:B8)</f>
        <v>10.5</v>
      </c>
      <c r="G8">
        <f t="shared" si="4"/>
        <v>98</v>
      </c>
      <c r="H8">
        <v>-7</v>
      </c>
      <c r="I8">
        <f t="shared" si="9"/>
        <v>3.7416573867739413</v>
      </c>
      <c r="J8">
        <f t="shared" si="5"/>
        <v>0</v>
      </c>
      <c r="K8">
        <f t="shared" si="6"/>
        <v>7</v>
      </c>
      <c r="L8">
        <f t="shared" si="10"/>
        <v>49</v>
      </c>
      <c r="M8">
        <f t="shared" ref="M8" si="17">CEILING(I8,1)</f>
        <v>4</v>
      </c>
      <c r="N8">
        <f t="shared" si="7"/>
        <v>3</v>
      </c>
      <c r="O8">
        <f t="shared" si="12"/>
        <v>3.742</v>
      </c>
      <c r="P8">
        <f t="shared" si="8"/>
        <v>7</v>
      </c>
      <c r="Q8">
        <f t="shared" si="13"/>
        <v>15</v>
      </c>
    </row>
    <row r="9" spans="1:18">
      <c r="A9">
        <v>8</v>
      </c>
      <c r="B9">
        <v>16</v>
      </c>
      <c r="C9">
        <f t="shared" si="0"/>
        <v>24</v>
      </c>
      <c r="D9">
        <f t="shared" si="1"/>
        <v>24</v>
      </c>
      <c r="E9">
        <f t="shared" si="2"/>
        <v>24</v>
      </c>
      <c r="F9">
        <f t="shared" si="3"/>
        <v>12</v>
      </c>
      <c r="G9">
        <f t="shared" si="4"/>
        <v>128</v>
      </c>
      <c r="H9">
        <v>-8</v>
      </c>
      <c r="I9">
        <f t="shared" si="9"/>
        <v>4</v>
      </c>
      <c r="J9">
        <f t="shared" si="5"/>
        <v>0</v>
      </c>
      <c r="K9">
        <f t="shared" si="6"/>
        <v>8</v>
      </c>
      <c r="L9">
        <f t="shared" si="10"/>
        <v>64</v>
      </c>
      <c r="M9">
        <f t="shared" ref="M9" si="18">CEILING(I9,2)</f>
        <v>4</v>
      </c>
      <c r="N9">
        <f t="shared" si="7"/>
        <v>4</v>
      </c>
      <c r="O9">
        <f t="shared" si="12"/>
        <v>4</v>
      </c>
      <c r="P9">
        <f t="shared" si="8"/>
        <v>8</v>
      </c>
      <c r="Q9">
        <f t="shared" si="13"/>
        <v>15</v>
      </c>
    </row>
    <row r="10" spans="1:18">
      <c r="A10">
        <v>9</v>
      </c>
      <c r="B10">
        <v>18</v>
      </c>
      <c r="C10">
        <f t="shared" si="0"/>
        <v>27</v>
      </c>
      <c r="D10">
        <f t="shared" si="1"/>
        <v>27</v>
      </c>
      <c r="E10">
        <f t="shared" si="2"/>
        <v>27</v>
      </c>
      <c r="F10">
        <f t="shared" si="3"/>
        <v>13.5</v>
      </c>
      <c r="G10">
        <f t="shared" si="4"/>
        <v>162</v>
      </c>
      <c r="H10">
        <v>-9</v>
      </c>
      <c r="I10">
        <f t="shared" si="9"/>
        <v>4.2426406871192848</v>
      </c>
      <c r="J10">
        <f t="shared" si="5"/>
        <v>0</v>
      </c>
      <c r="K10">
        <f t="shared" si="6"/>
        <v>9</v>
      </c>
      <c r="L10">
        <f t="shared" si="10"/>
        <v>81</v>
      </c>
      <c r="M10">
        <f t="shared" ref="M10" si="19">CEILING(I10,1)</f>
        <v>5</v>
      </c>
      <c r="N10">
        <f t="shared" si="7"/>
        <v>4</v>
      </c>
      <c r="O10">
        <f t="shared" si="12"/>
        <v>4.2430000000000003</v>
      </c>
      <c r="P10">
        <f t="shared" si="8"/>
        <v>9</v>
      </c>
      <c r="Q10">
        <f t="shared" si="13"/>
        <v>15</v>
      </c>
    </row>
    <row r="11" spans="1:18">
      <c r="A11">
        <v>10</v>
      </c>
      <c r="B11">
        <v>20</v>
      </c>
      <c r="C11">
        <f t="shared" si="0"/>
        <v>30</v>
      </c>
      <c r="D11">
        <f t="shared" si="1"/>
        <v>30</v>
      </c>
      <c r="E11">
        <f t="shared" si="2"/>
        <v>30</v>
      </c>
      <c r="F11">
        <f t="shared" si="3"/>
        <v>15</v>
      </c>
      <c r="G11">
        <f t="shared" si="4"/>
        <v>200</v>
      </c>
      <c r="H11">
        <v>-10</v>
      </c>
      <c r="I11">
        <f t="shared" si="9"/>
        <v>4.4721359549995796</v>
      </c>
      <c r="J11">
        <f t="shared" si="5"/>
        <v>0</v>
      </c>
      <c r="K11">
        <f t="shared" si="6"/>
        <v>10</v>
      </c>
      <c r="L11">
        <f t="shared" si="10"/>
        <v>100</v>
      </c>
      <c r="M11">
        <f t="shared" ref="M11" si="20">CEILING(I11,2)</f>
        <v>6</v>
      </c>
      <c r="N11">
        <f t="shared" si="7"/>
        <v>4</v>
      </c>
      <c r="O11">
        <f t="shared" si="12"/>
        <v>4.4720000000000004</v>
      </c>
      <c r="P11">
        <f t="shared" si="8"/>
        <v>10</v>
      </c>
      <c r="Q11">
        <f t="shared" si="13"/>
        <v>15</v>
      </c>
    </row>
    <row r="12" spans="1:18">
      <c r="A12">
        <v>11</v>
      </c>
      <c r="B12">
        <v>22</v>
      </c>
      <c r="C12">
        <f t="shared" si="0"/>
        <v>33</v>
      </c>
      <c r="D12">
        <f t="shared" si="1"/>
        <v>33</v>
      </c>
      <c r="E12">
        <f t="shared" si="2"/>
        <v>33</v>
      </c>
      <c r="F12">
        <f t="shared" si="3"/>
        <v>16.5</v>
      </c>
      <c r="G12">
        <f t="shared" si="4"/>
        <v>242</v>
      </c>
      <c r="H12">
        <v>-11</v>
      </c>
      <c r="I12">
        <f t="shared" si="9"/>
        <v>4.6904157598234297</v>
      </c>
      <c r="J12">
        <f t="shared" si="5"/>
        <v>0</v>
      </c>
      <c r="K12">
        <f t="shared" si="6"/>
        <v>11</v>
      </c>
      <c r="L12">
        <f t="shared" si="10"/>
        <v>121</v>
      </c>
      <c r="M12">
        <f t="shared" ref="M12" si="21">CEILING(I12,1)</f>
        <v>5</v>
      </c>
      <c r="N12">
        <f t="shared" si="7"/>
        <v>4</v>
      </c>
      <c r="O12">
        <f t="shared" si="12"/>
        <v>4.6900000000000004</v>
      </c>
      <c r="P12">
        <f t="shared" si="8"/>
        <v>11</v>
      </c>
      <c r="Q12">
        <f t="shared" si="13"/>
        <v>15</v>
      </c>
    </row>
    <row r="13" spans="1:18">
      <c r="A13">
        <v>12</v>
      </c>
      <c r="B13">
        <v>24</v>
      </c>
      <c r="C13">
        <f t="shared" si="0"/>
        <v>36</v>
      </c>
      <c r="D13">
        <f t="shared" si="1"/>
        <v>36</v>
      </c>
      <c r="E13">
        <f t="shared" si="2"/>
        <v>36</v>
      </c>
      <c r="F13">
        <f t="shared" si="3"/>
        <v>18</v>
      </c>
      <c r="G13">
        <f t="shared" si="4"/>
        <v>288</v>
      </c>
      <c r="H13">
        <v>-12</v>
      </c>
      <c r="I13">
        <f t="shared" si="9"/>
        <v>4.8989794855663558</v>
      </c>
      <c r="J13">
        <f t="shared" si="5"/>
        <v>0</v>
      </c>
      <c r="K13">
        <f t="shared" si="6"/>
        <v>12</v>
      </c>
      <c r="L13">
        <f t="shared" si="10"/>
        <v>144</v>
      </c>
      <c r="M13">
        <f t="shared" ref="M13" si="22">CEILING(I13,2)</f>
        <v>6</v>
      </c>
      <c r="N13">
        <f t="shared" si="7"/>
        <v>4</v>
      </c>
      <c r="O13">
        <f t="shared" si="12"/>
        <v>4.899</v>
      </c>
      <c r="P13">
        <f t="shared" si="8"/>
        <v>12</v>
      </c>
      <c r="Q13">
        <f t="shared" si="13"/>
        <v>15</v>
      </c>
    </row>
    <row r="14" spans="1:18">
      <c r="A14">
        <v>13</v>
      </c>
      <c r="B14">
        <v>26</v>
      </c>
      <c r="C14">
        <f t="shared" si="0"/>
        <v>39</v>
      </c>
      <c r="D14">
        <f t="shared" si="1"/>
        <v>39</v>
      </c>
      <c r="E14">
        <f t="shared" si="2"/>
        <v>39</v>
      </c>
      <c r="F14">
        <f t="shared" si="3"/>
        <v>19.5</v>
      </c>
      <c r="G14">
        <f t="shared" si="4"/>
        <v>338</v>
      </c>
      <c r="H14">
        <v>-13</v>
      </c>
      <c r="I14">
        <f t="shared" si="9"/>
        <v>5.0990195135927845</v>
      </c>
      <c r="J14">
        <f t="shared" si="5"/>
        <v>0</v>
      </c>
      <c r="K14">
        <f t="shared" si="6"/>
        <v>13</v>
      </c>
      <c r="L14">
        <f t="shared" si="10"/>
        <v>169</v>
      </c>
      <c r="M14">
        <f t="shared" ref="M14" si="23">CEILING(I14,1)</f>
        <v>6</v>
      </c>
      <c r="N14">
        <f t="shared" si="7"/>
        <v>5</v>
      </c>
      <c r="O14">
        <f t="shared" si="12"/>
        <v>5.0990000000000002</v>
      </c>
      <c r="P14">
        <f t="shared" si="8"/>
        <v>13</v>
      </c>
      <c r="Q14">
        <f t="shared" si="13"/>
        <v>15</v>
      </c>
    </row>
    <row r="15" spans="1:18">
      <c r="A15">
        <v>14</v>
      </c>
      <c r="B15">
        <v>28</v>
      </c>
      <c r="C15">
        <f t="shared" si="0"/>
        <v>42</v>
      </c>
      <c r="D15">
        <f t="shared" si="1"/>
        <v>42</v>
      </c>
      <c r="E15">
        <f t="shared" si="2"/>
        <v>42</v>
      </c>
      <c r="F15">
        <f t="shared" si="3"/>
        <v>21</v>
      </c>
      <c r="G15">
        <f t="shared" si="4"/>
        <v>392</v>
      </c>
      <c r="H15">
        <v>-14</v>
      </c>
      <c r="I15">
        <f t="shared" si="9"/>
        <v>5.2915026221291814</v>
      </c>
      <c r="J15">
        <f t="shared" si="5"/>
        <v>0</v>
      </c>
      <c r="K15">
        <f t="shared" si="6"/>
        <v>14</v>
      </c>
      <c r="L15">
        <f t="shared" si="10"/>
        <v>196</v>
      </c>
      <c r="M15">
        <f t="shared" ref="M15" si="24">CEILING(I15,2)</f>
        <v>6</v>
      </c>
      <c r="N15">
        <f t="shared" si="7"/>
        <v>5</v>
      </c>
      <c r="O15">
        <f t="shared" si="12"/>
        <v>5.2919999999999998</v>
      </c>
      <c r="P15">
        <f t="shared" si="8"/>
        <v>14</v>
      </c>
      <c r="Q15">
        <f t="shared" si="13"/>
        <v>15</v>
      </c>
    </row>
    <row r="16" spans="1:18">
      <c r="A16">
        <v>15</v>
      </c>
      <c r="B16">
        <v>30</v>
      </c>
      <c r="C16">
        <f t="shared" si="0"/>
        <v>45</v>
      </c>
      <c r="D16">
        <f t="shared" si="1"/>
        <v>45</v>
      </c>
      <c r="E16">
        <f t="shared" si="2"/>
        <v>45</v>
      </c>
      <c r="F16">
        <f t="shared" si="3"/>
        <v>22.5</v>
      </c>
      <c r="G16">
        <f t="shared" si="4"/>
        <v>450</v>
      </c>
      <c r="H16">
        <v>-15</v>
      </c>
      <c r="I16">
        <f t="shared" si="9"/>
        <v>5.4772255750516612</v>
      </c>
      <c r="J16">
        <f t="shared" si="5"/>
        <v>0</v>
      </c>
      <c r="K16">
        <f t="shared" si="6"/>
        <v>15</v>
      </c>
      <c r="L16">
        <f t="shared" si="10"/>
        <v>225</v>
      </c>
      <c r="M16">
        <f t="shared" ref="M16" si="25">CEILING(I16,1)</f>
        <v>6</v>
      </c>
      <c r="N16">
        <f t="shared" si="7"/>
        <v>5</v>
      </c>
      <c r="O16">
        <f t="shared" si="12"/>
        <v>5.4770000000000003</v>
      </c>
      <c r="P16">
        <f t="shared" si="8"/>
        <v>15</v>
      </c>
      <c r="Q16">
        <f t="shared" si="13"/>
        <v>15</v>
      </c>
    </row>
    <row r="17" spans="1:18">
      <c r="A17">
        <v>16</v>
      </c>
      <c r="B17">
        <v>32</v>
      </c>
      <c r="C17">
        <f t="shared" si="0"/>
        <v>48</v>
      </c>
      <c r="D17">
        <f t="shared" si="1"/>
        <v>48</v>
      </c>
      <c r="E17">
        <f t="shared" si="2"/>
        <v>48</v>
      </c>
      <c r="F17">
        <f t="shared" si="3"/>
        <v>24</v>
      </c>
      <c r="G17">
        <f t="shared" si="4"/>
        <v>512</v>
      </c>
      <c r="H17">
        <v>-16</v>
      </c>
      <c r="I17">
        <f t="shared" si="9"/>
        <v>5.6568542494923806</v>
      </c>
      <c r="J17">
        <f t="shared" si="5"/>
        <v>0</v>
      </c>
      <c r="K17">
        <f t="shared" si="6"/>
        <v>16</v>
      </c>
      <c r="L17">
        <f t="shared" si="10"/>
        <v>256</v>
      </c>
      <c r="M17">
        <f t="shared" ref="M17" si="26">CEILING(I17,2)</f>
        <v>6</v>
      </c>
      <c r="N17">
        <f t="shared" si="7"/>
        <v>5</v>
      </c>
      <c r="O17">
        <f t="shared" si="12"/>
        <v>5.657</v>
      </c>
      <c r="P17">
        <f t="shared" si="8"/>
        <v>16</v>
      </c>
      <c r="Q17">
        <f t="shared" si="13"/>
        <v>15</v>
      </c>
    </row>
    <row r="18" spans="1:18">
      <c r="A18">
        <v>17</v>
      </c>
      <c r="B18">
        <v>34</v>
      </c>
      <c r="C18">
        <f t="shared" si="0"/>
        <v>51</v>
      </c>
      <c r="D18">
        <f t="shared" si="1"/>
        <v>51</v>
      </c>
      <c r="E18">
        <f t="shared" si="2"/>
        <v>51</v>
      </c>
      <c r="F18">
        <f t="shared" si="3"/>
        <v>25.5</v>
      </c>
      <c r="G18">
        <f t="shared" si="4"/>
        <v>578</v>
      </c>
      <c r="H18">
        <v>-17</v>
      </c>
      <c r="I18">
        <f t="shared" si="9"/>
        <v>5.8309518948453007</v>
      </c>
      <c r="J18">
        <f t="shared" si="5"/>
        <v>0</v>
      </c>
      <c r="K18">
        <f t="shared" si="6"/>
        <v>17</v>
      </c>
      <c r="L18">
        <f t="shared" si="10"/>
        <v>289</v>
      </c>
      <c r="M18">
        <f t="shared" ref="M18" si="27">CEILING(I18,1)</f>
        <v>6</v>
      </c>
      <c r="N18">
        <f t="shared" si="7"/>
        <v>5</v>
      </c>
      <c r="O18">
        <f t="shared" si="12"/>
        <v>5.8310000000000004</v>
      </c>
      <c r="P18">
        <f t="shared" si="8"/>
        <v>17</v>
      </c>
      <c r="Q18">
        <f t="shared" si="13"/>
        <v>15</v>
      </c>
    </row>
    <row r="19" spans="1:18">
      <c r="A19">
        <v>18</v>
      </c>
      <c r="B19">
        <v>36</v>
      </c>
      <c r="C19">
        <f t="shared" si="0"/>
        <v>54</v>
      </c>
      <c r="D19">
        <f t="shared" si="1"/>
        <v>54</v>
      </c>
      <c r="E19">
        <f t="shared" si="2"/>
        <v>54</v>
      </c>
      <c r="F19">
        <f t="shared" si="3"/>
        <v>27</v>
      </c>
      <c r="G19">
        <f t="shared" si="4"/>
        <v>648</v>
      </c>
      <c r="H19">
        <v>-18</v>
      </c>
      <c r="I19">
        <f t="shared" si="9"/>
        <v>6</v>
      </c>
      <c r="J19">
        <f t="shared" si="5"/>
        <v>0</v>
      </c>
      <c r="K19">
        <f t="shared" si="6"/>
        <v>18</v>
      </c>
      <c r="L19">
        <f t="shared" si="10"/>
        <v>324</v>
      </c>
      <c r="M19">
        <f t="shared" ref="M19" si="28">CEILING(I19,2)</f>
        <v>6</v>
      </c>
      <c r="N19">
        <f t="shared" si="7"/>
        <v>6</v>
      </c>
      <c r="O19">
        <f t="shared" si="12"/>
        <v>6</v>
      </c>
      <c r="P19">
        <f t="shared" si="8"/>
        <v>18</v>
      </c>
      <c r="Q19">
        <f t="shared" si="13"/>
        <v>15</v>
      </c>
    </row>
    <row r="20" spans="1:18">
      <c r="A20">
        <v>19</v>
      </c>
      <c r="B20">
        <v>38</v>
      </c>
      <c r="C20">
        <f t="shared" si="0"/>
        <v>57</v>
      </c>
      <c r="D20">
        <f t="shared" si="1"/>
        <v>57</v>
      </c>
      <c r="E20">
        <f t="shared" si="2"/>
        <v>57</v>
      </c>
      <c r="F20">
        <f t="shared" si="3"/>
        <v>28.5</v>
      </c>
      <c r="G20">
        <f t="shared" si="4"/>
        <v>722</v>
      </c>
      <c r="H20">
        <v>-19</v>
      </c>
      <c r="I20">
        <f t="shared" si="9"/>
        <v>6.164414002968976</v>
      </c>
      <c r="J20">
        <f t="shared" si="5"/>
        <v>0</v>
      </c>
      <c r="K20">
        <f t="shared" si="6"/>
        <v>19</v>
      </c>
      <c r="L20">
        <f t="shared" si="10"/>
        <v>361</v>
      </c>
      <c r="M20">
        <f t="shared" ref="M20" si="29">CEILING(I20,1)</f>
        <v>7</v>
      </c>
      <c r="N20">
        <f t="shared" si="7"/>
        <v>6</v>
      </c>
      <c r="O20">
        <f t="shared" si="12"/>
        <v>6.1639999999999997</v>
      </c>
      <c r="P20">
        <f t="shared" si="8"/>
        <v>19</v>
      </c>
      <c r="Q20">
        <f t="shared" si="13"/>
        <v>15</v>
      </c>
    </row>
    <row r="21" spans="1:18">
      <c r="A21" s="4">
        <f>SUM(A2:A20)</f>
        <v>190</v>
      </c>
      <c r="B21" s="4">
        <f t="shared" ref="B21:Q21" si="30">SUM(B2:B20)</f>
        <v>380</v>
      </c>
      <c r="C21" s="4">
        <f t="shared" si="30"/>
        <v>570</v>
      </c>
      <c r="D21" s="4">
        <f t="shared" si="30"/>
        <v>570</v>
      </c>
      <c r="E21" s="4">
        <f t="shared" si="30"/>
        <v>570</v>
      </c>
      <c r="F21" s="4">
        <f t="shared" si="30"/>
        <v>285</v>
      </c>
      <c r="G21" s="4">
        <f t="shared" si="30"/>
        <v>4940</v>
      </c>
      <c r="H21" s="4">
        <f t="shared" si="30"/>
        <v>-190</v>
      </c>
      <c r="I21" s="4">
        <f t="shared" si="30"/>
        <v>80.884306837571486</v>
      </c>
      <c r="J21" s="4">
        <f t="shared" si="30"/>
        <v>0</v>
      </c>
      <c r="K21" s="4">
        <f t="shared" si="30"/>
        <v>190</v>
      </c>
      <c r="L21" s="4">
        <f t="shared" si="30"/>
        <v>2470</v>
      </c>
      <c r="M21" s="4">
        <f t="shared" si="30"/>
        <v>92</v>
      </c>
      <c r="N21" s="4">
        <f t="shared" si="30"/>
        <v>73</v>
      </c>
      <c r="O21" s="4">
        <f t="shared" si="30"/>
        <v>80.88300000000001</v>
      </c>
      <c r="P21" s="4">
        <f t="shared" si="30"/>
        <v>190</v>
      </c>
      <c r="Q21" s="4">
        <f t="shared" si="30"/>
        <v>285</v>
      </c>
      <c r="R21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>
      <selection activeCell="G13" sqref="G13"/>
    </sheetView>
  </sheetViews>
  <sheetFormatPr defaultRowHeight="14.25"/>
  <cols>
    <col min="4" max="4" width="12.625" bestFit="1" customWidth="1"/>
    <col min="7" max="7" width="17.875" bestFit="1" customWidth="1"/>
  </cols>
  <sheetData>
    <row r="1" spans="1:26" ht="15.75" thickBot="1">
      <c r="A1" s="19" t="s">
        <v>16</v>
      </c>
      <c r="B1" s="20"/>
      <c r="C1" s="20"/>
      <c r="D1" s="20"/>
      <c r="E1" s="20"/>
      <c r="F1" s="20"/>
      <c r="G1" s="20"/>
      <c r="H1" s="20"/>
      <c r="I1" s="20"/>
      <c r="J1" s="21"/>
    </row>
    <row r="2" spans="1:26" ht="16.5" thickTop="1" thickBot="1">
      <c r="A2" s="5"/>
      <c r="B2" s="6"/>
      <c r="C2" s="6"/>
      <c r="D2" s="14" t="s">
        <v>17</v>
      </c>
      <c r="E2" s="14" t="s">
        <v>18</v>
      </c>
      <c r="F2" s="14" t="s">
        <v>19</v>
      </c>
      <c r="G2" s="14" t="s">
        <v>20</v>
      </c>
      <c r="H2" s="6"/>
      <c r="I2" s="6"/>
      <c r="J2" s="7"/>
    </row>
    <row r="3" spans="1:26" ht="15">
      <c r="A3" s="5"/>
      <c r="B3" s="6"/>
      <c r="C3" s="6"/>
      <c r="D3" s="8" t="s">
        <v>21</v>
      </c>
      <c r="E3" s="8">
        <v>100</v>
      </c>
      <c r="F3" s="8" t="s">
        <v>30</v>
      </c>
      <c r="G3" s="8" t="s">
        <v>39</v>
      </c>
      <c r="H3" s="6"/>
      <c r="I3" s="6"/>
      <c r="J3" s="7"/>
    </row>
    <row r="4" spans="1:26" ht="15">
      <c r="A4" s="5"/>
      <c r="B4" s="6"/>
      <c r="C4" s="6"/>
      <c r="D4" s="8" t="s">
        <v>22</v>
      </c>
      <c r="E4" s="8">
        <v>100</v>
      </c>
      <c r="F4" s="8" t="s">
        <v>31</v>
      </c>
      <c r="G4" s="8" t="s">
        <v>40</v>
      </c>
      <c r="H4" s="6"/>
      <c r="I4" s="6"/>
      <c r="J4" s="7"/>
    </row>
    <row r="5" spans="1:26" ht="15">
      <c r="A5" s="5"/>
      <c r="B5" s="6"/>
      <c r="C5" s="6"/>
      <c r="D5" s="8" t="s">
        <v>23</v>
      </c>
      <c r="E5" s="8">
        <v>100</v>
      </c>
      <c r="F5" s="8" t="s">
        <v>32</v>
      </c>
      <c r="G5" s="8" t="s">
        <v>41</v>
      </c>
      <c r="H5" s="6"/>
      <c r="I5" s="6"/>
      <c r="J5" s="7"/>
    </row>
    <row r="6" spans="1:26" ht="15">
      <c r="A6" s="5"/>
      <c r="B6" s="6"/>
      <c r="C6" s="6"/>
      <c r="D6" s="8" t="s">
        <v>24</v>
      </c>
      <c r="E6" s="8">
        <v>100</v>
      </c>
      <c r="F6" s="8" t="s">
        <v>33</v>
      </c>
      <c r="G6" s="8" t="s">
        <v>42</v>
      </c>
      <c r="H6" s="6"/>
      <c r="I6" s="6"/>
      <c r="J6" s="7"/>
      <c r="U6" s="15"/>
      <c r="V6" s="16"/>
    </row>
    <row r="7" spans="1:26" ht="15">
      <c r="A7" s="5"/>
      <c r="B7" s="6"/>
      <c r="C7" s="6"/>
      <c r="D7" s="8" t="s">
        <v>25</v>
      </c>
      <c r="E7" s="8">
        <v>100</v>
      </c>
      <c r="F7" s="8" t="s">
        <v>34</v>
      </c>
      <c r="G7" s="8" t="s">
        <v>43</v>
      </c>
      <c r="H7" s="6"/>
      <c r="I7" s="6"/>
      <c r="J7" s="7"/>
      <c r="W7" s="17"/>
    </row>
    <row r="8" spans="1:26" ht="15">
      <c r="A8" s="5"/>
      <c r="B8" s="6"/>
      <c r="C8" s="6"/>
      <c r="D8" s="8" t="s">
        <v>26</v>
      </c>
      <c r="E8" s="8">
        <v>100</v>
      </c>
      <c r="F8" s="8" t="s">
        <v>35</v>
      </c>
      <c r="G8" s="8" t="s">
        <v>3</v>
      </c>
      <c r="H8" s="6"/>
      <c r="I8" s="6"/>
      <c r="J8" s="7"/>
      <c r="N8" s="6"/>
    </row>
    <row r="9" spans="1:26" ht="15">
      <c r="A9" s="5"/>
      <c r="B9" s="6"/>
      <c r="C9" s="6"/>
      <c r="D9" s="8" t="s">
        <v>27</v>
      </c>
      <c r="E9" s="8">
        <v>100</v>
      </c>
      <c r="F9" s="8" t="s">
        <v>36</v>
      </c>
      <c r="G9" s="8" t="s">
        <v>44</v>
      </c>
      <c r="H9" s="6"/>
      <c r="I9" s="6"/>
      <c r="J9" s="7"/>
      <c r="N9" s="6"/>
      <c r="Z9" s="17"/>
    </row>
    <row r="10" spans="1:26" ht="15">
      <c r="A10" s="5"/>
      <c r="B10" s="6"/>
      <c r="C10" s="6"/>
      <c r="D10" s="8" t="s">
        <v>28</v>
      </c>
      <c r="E10" s="8">
        <v>100</v>
      </c>
      <c r="F10" s="8" t="s">
        <v>37</v>
      </c>
      <c r="G10" s="8" t="s">
        <v>45</v>
      </c>
      <c r="H10" s="6"/>
      <c r="I10" s="6"/>
      <c r="J10" s="7"/>
    </row>
    <row r="11" spans="1:26" ht="15.75" thickBot="1">
      <c r="A11" s="9"/>
      <c r="B11" s="10"/>
      <c r="C11" s="10"/>
      <c r="D11" s="11" t="s">
        <v>29</v>
      </c>
      <c r="E11" s="11">
        <v>100</v>
      </c>
      <c r="F11" s="11" t="s">
        <v>38</v>
      </c>
      <c r="G11" s="11" t="s">
        <v>46</v>
      </c>
      <c r="H11" s="10"/>
      <c r="I11" s="10"/>
      <c r="J11" s="12"/>
    </row>
    <row r="13" spans="1:26" ht="15">
      <c r="G13" s="6"/>
    </row>
    <row r="14" spans="1:26" ht="15">
      <c r="G14" s="6"/>
    </row>
    <row r="19" spans="6:21" ht="15">
      <c r="G19" s="6"/>
    </row>
    <row r="20" spans="6:21" ht="15">
      <c r="F20" s="6"/>
    </row>
    <row r="22" spans="6:21" ht="15">
      <c r="U22" s="13"/>
    </row>
    <row r="37" spans="26:26">
      <c r="Z37" s="18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E13" sqref="E13"/>
    </sheetView>
  </sheetViews>
  <sheetFormatPr defaultRowHeight="14.25"/>
  <cols>
    <col min="4" max="4" width="12.75" bestFit="1" customWidth="1"/>
    <col min="5" max="5" width="11.875" bestFit="1" customWidth="1"/>
    <col min="6" max="6" width="8.875" customWidth="1"/>
    <col min="7" max="7" width="10.125" bestFit="1" customWidth="1"/>
    <col min="8" max="8" width="12.25" bestFit="1" customWidth="1"/>
  </cols>
  <sheetData>
    <row r="1" spans="1:12">
      <c r="A1" s="23" t="s">
        <v>49</v>
      </c>
      <c r="B1" s="23"/>
      <c r="C1" s="23"/>
      <c r="D1" s="23"/>
      <c r="E1" s="23"/>
      <c r="F1" s="26" t="s">
        <v>55</v>
      </c>
      <c r="G1" s="27"/>
      <c r="H1" s="27"/>
      <c r="I1" s="27"/>
      <c r="J1" s="27"/>
      <c r="K1" s="27"/>
      <c r="L1" s="27"/>
    </row>
    <row r="2" spans="1:12">
      <c r="A2" s="24" t="s">
        <v>0</v>
      </c>
      <c r="B2" s="24" t="s">
        <v>1</v>
      </c>
      <c r="C2" s="24" t="s">
        <v>47</v>
      </c>
      <c r="D2" s="24" t="s">
        <v>50</v>
      </c>
      <c r="E2" s="24" t="s">
        <v>51</v>
      </c>
      <c r="F2" s="22"/>
      <c r="G2" s="24" t="s">
        <v>52</v>
      </c>
      <c r="H2" s="24" t="s">
        <v>53</v>
      </c>
      <c r="I2" s="24" t="s">
        <v>54</v>
      </c>
      <c r="J2" s="24" t="s">
        <v>48</v>
      </c>
      <c r="K2" s="25" t="s">
        <v>56</v>
      </c>
    </row>
    <row r="3" spans="1:12">
      <c r="A3" s="24">
        <v>80</v>
      </c>
      <c r="B3" s="24">
        <v>75</v>
      </c>
      <c r="C3" s="24" t="s">
        <v>40</v>
      </c>
      <c r="D3" s="24" t="b">
        <f>AND(A3&gt;=80,B3&gt;=70,C3="Excellent")</f>
        <v>1</v>
      </c>
      <c r="E3" s="24" t="b">
        <f>OR(A3&gt;=80,B3&gt;=70,C3="Excellent")</f>
        <v>1</v>
      </c>
      <c r="G3" s="24">
        <v>80</v>
      </c>
      <c r="H3" s="24">
        <v>90</v>
      </c>
      <c r="I3" s="24" t="b">
        <f>AND(G3&gt;=50,H3&gt;=50)</f>
        <v>1</v>
      </c>
      <c r="J3" s="24" t="b">
        <f>OR(G3&gt;=50,H3&gt;=50)</f>
        <v>1</v>
      </c>
      <c r="K3" s="24" t="str">
        <f>IF(AND(G3&gt;=80,H3&gt;=80),"Excellent","Average")</f>
        <v>Excellent</v>
      </c>
    </row>
    <row r="4" spans="1:12">
      <c r="A4" s="24">
        <v>90</v>
      </c>
      <c r="B4" s="24">
        <v>70</v>
      </c>
      <c r="C4" s="24" t="s">
        <v>42</v>
      </c>
      <c r="D4" s="24" t="b">
        <f t="shared" ref="D4:D7" si="0">AND(A4&gt;=80,B4&gt;=70,C4="Excellent")</f>
        <v>0</v>
      </c>
      <c r="E4" s="24" t="b">
        <f t="shared" ref="E4:E7" si="1">OR(A4&gt;=80,B4&gt;=70,C4="Excellent")</f>
        <v>1</v>
      </c>
      <c r="G4" s="24">
        <v>90</v>
      </c>
      <c r="H4" s="24">
        <v>45</v>
      </c>
      <c r="I4" s="24" t="b">
        <f t="shared" ref="I4:I6" si="2">AND(G4&gt;=50,H4&gt;=50)</f>
        <v>0</v>
      </c>
      <c r="J4" s="24" t="b">
        <f t="shared" ref="J4:J6" si="3">OR(G4&gt;=50,H4&gt;=50)</f>
        <v>1</v>
      </c>
      <c r="K4" s="24" t="str">
        <f t="shared" ref="K4:K6" si="4">IF(AND(G4&gt;=80,H4&gt;=80),"Excellent","Average")</f>
        <v>Average</v>
      </c>
    </row>
    <row r="5" spans="1:12">
      <c r="A5" s="24">
        <v>80</v>
      </c>
      <c r="B5" s="24">
        <v>30</v>
      </c>
      <c r="C5" s="24" t="s">
        <v>3</v>
      </c>
      <c r="D5" s="24" t="b">
        <f t="shared" si="0"/>
        <v>0</v>
      </c>
      <c r="E5" s="24" t="b">
        <f t="shared" si="1"/>
        <v>1</v>
      </c>
      <c r="G5" s="24">
        <v>70</v>
      </c>
      <c r="H5" s="24">
        <v>70</v>
      </c>
      <c r="I5" s="24" t="b">
        <f t="shared" si="2"/>
        <v>1</v>
      </c>
      <c r="J5" s="24" t="b">
        <f t="shared" si="3"/>
        <v>1</v>
      </c>
      <c r="K5" s="24" t="str">
        <f t="shared" si="4"/>
        <v>Average</v>
      </c>
    </row>
    <row r="6" spans="1:12">
      <c r="A6" s="24">
        <v>99</v>
      </c>
      <c r="B6" s="24">
        <v>70</v>
      </c>
      <c r="C6" s="24" t="s">
        <v>40</v>
      </c>
      <c r="D6" s="24" t="b">
        <f t="shared" si="0"/>
        <v>1</v>
      </c>
      <c r="E6" s="24" t="b">
        <f t="shared" si="1"/>
        <v>1</v>
      </c>
      <c r="G6" s="24">
        <v>60</v>
      </c>
      <c r="H6" s="24">
        <v>80</v>
      </c>
      <c r="I6" s="24" t="b">
        <f t="shared" si="2"/>
        <v>1</v>
      </c>
      <c r="J6" s="24" t="b">
        <f t="shared" si="3"/>
        <v>1</v>
      </c>
      <c r="K6" s="24" t="str">
        <f t="shared" si="4"/>
        <v>Average</v>
      </c>
    </row>
    <row r="7" spans="1:12">
      <c r="A7" s="24">
        <v>83</v>
      </c>
      <c r="B7" s="24">
        <v>72</v>
      </c>
      <c r="C7" s="24" t="s">
        <v>40</v>
      </c>
      <c r="D7" s="24" t="b">
        <f t="shared" si="0"/>
        <v>1</v>
      </c>
      <c r="E7" s="24" t="b">
        <f t="shared" si="1"/>
        <v>1</v>
      </c>
    </row>
    <row r="10" spans="1:12">
      <c r="A10" s="28" t="s">
        <v>57</v>
      </c>
      <c r="B10" s="28" t="s">
        <v>58</v>
      </c>
      <c r="C10" s="28" t="s">
        <v>59</v>
      </c>
      <c r="D10" s="28" t="s">
        <v>2</v>
      </c>
      <c r="E10" s="28" t="s">
        <v>60</v>
      </c>
    </row>
    <row r="11" spans="1:12">
      <c r="A11" s="24">
        <v>80</v>
      </c>
      <c r="B11" s="24">
        <v>78</v>
      </c>
      <c r="C11" s="24">
        <v>70</v>
      </c>
      <c r="D11" s="24">
        <f>SUM(A11:C11)</f>
        <v>228</v>
      </c>
      <c r="E11" s="24" t="str">
        <f>IF(D11&gt;200,"Excellent","Average")</f>
        <v>Excellent</v>
      </c>
    </row>
    <row r="12" spans="1:12">
      <c r="A12" s="24">
        <v>90</v>
      </c>
      <c r="B12" s="24">
        <v>50</v>
      </c>
      <c r="C12" s="24">
        <v>80</v>
      </c>
      <c r="D12" s="24">
        <f t="shared" ref="D12:D13" si="5">SUM(A12:C12)</f>
        <v>220</v>
      </c>
      <c r="E12" s="24" t="str">
        <f t="shared" ref="E12:E13" si="6">IF(D12&gt;200,"Excellent","Average")</f>
        <v>Excellent</v>
      </c>
    </row>
    <row r="13" spans="1:12">
      <c r="A13" s="24">
        <v>50</v>
      </c>
      <c r="B13" s="24">
        <v>60</v>
      </c>
      <c r="C13" s="24">
        <v>90</v>
      </c>
      <c r="D13" s="24">
        <f t="shared" si="5"/>
        <v>200</v>
      </c>
      <c r="E13" s="24" t="str">
        <f t="shared" si="6"/>
        <v>Average</v>
      </c>
    </row>
  </sheetData>
  <mergeCells count="2">
    <mergeCell ref="A1:E1"/>
    <mergeCell ref="F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SHAON</dc:creator>
  <cp:lastModifiedBy>BU CSE</cp:lastModifiedBy>
  <dcterms:created xsi:type="dcterms:W3CDTF">2024-12-15T13:27:55Z</dcterms:created>
  <dcterms:modified xsi:type="dcterms:W3CDTF">2024-12-17T12:09:26Z</dcterms:modified>
</cp:coreProperties>
</file>