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56430\OneDrive\Desktop\github\SiO2-SiV\PL change\"/>
    </mc:Choice>
  </mc:AlternateContent>
  <xr:revisionPtr revIDLastSave="0" documentId="13_ncr:1_{67C6550C-C208-4F7C-A62B-EDAA0181D3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  <c r="G33" i="1"/>
  <c r="D33" i="1"/>
  <c r="E33" i="1"/>
  <c r="F33" i="1"/>
  <c r="H33" i="1"/>
  <c r="I33" i="1"/>
  <c r="J33" i="1"/>
  <c r="K33" i="1"/>
  <c r="C33" i="1"/>
  <c r="B33" i="1"/>
  <c r="K32" i="1"/>
  <c r="C32" i="1"/>
  <c r="D32" i="1"/>
  <c r="E32" i="1"/>
  <c r="F32" i="1"/>
  <c r="G32" i="1"/>
  <c r="H32" i="1"/>
  <c r="I32" i="1"/>
  <c r="J32" i="1"/>
  <c r="B32" i="1"/>
  <c r="C31" i="1"/>
  <c r="D31" i="1"/>
  <c r="E31" i="1"/>
  <c r="F31" i="1"/>
  <c r="G31" i="1"/>
  <c r="H31" i="1"/>
  <c r="I31" i="1"/>
  <c r="J31" i="1"/>
  <c r="K31" i="1"/>
  <c r="C30" i="1"/>
  <c r="D30" i="1"/>
  <c r="E30" i="1"/>
  <c r="F30" i="1"/>
  <c r="G30" i="1"/>
  <c r="H30" i="1"/>
  <c r="I30" i="1"/>
  <c r="J30" i="1"/>
  <c r="K30" i="1"/>
  <c r="B31" i="1"/>
  <c r="B30" i="1"/>
  <c r="C29" i="1"/>
  <c r="D29" i="1"/>
  <c r="E29" i="1"/>
  <c r="F29" i="1"/>
  <c r="G29" i="1"/>
  <c r="H29" i="1"/>
  <c r="I29" i="1"/>
  <c r="J29" i="1"/>
  <c r="K29" i="1"/>
  <c r="B29" i="1"/>
  <c r="B21" i="1" a="1"/>
  <c r="B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<sst xmlns="http://schemas.openxmlformats.org/spreadsheetml/2006/main" count="9" uniqueCount="9">
  <si>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region</t>
  </si>
  <si>
    <t>PL</t>
  </si>
  <si>
    <t>1.780e5 </t>
  </si>
  <si>
    <t>average</t>
  </si>
  <si>
    <t>large</t>
  </si>
  <si>
    <t>small</t>
  </si>
  <si>
    <t>range</t>
  </si>
  <si>
    <t>std</t>
  </si>
  <si>
    <t>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</si>
</sst>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E+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1" fontId="1" fillId="0" borderId="0" xfId="0" applyNumberFormat="1" applyFont="1" applyAlignment="1">
      <alignment vertical="center"/>
    </xf>
    <xf numFmtId="171" fontId="1" fillId="0" borderId="0" xfId="0" applyNumberFormat="1" applyFont="1" applyAlignment="1">
      <alignment vertical="center" shrinkToFit="1"/>
    </xf>
    <xf numFmtId="0" fontId="0" fillId="0" borderId="0" xfId="0" applyAlignment="1">
      <alignment shrinkToFit="1"/>
    </xf>
    <xf numFmtId="171" fontId="0" fillId="0" borderId="0" xfId="0" applyNumberForma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H8" sqref="H8"/>
    </sheetView>
  </sheetViews>
  <sheetFormatPr defaultRowHeight="15" x14ac:dyDescent="0.25"/>
  <cols>
    <col min="1" max="1" width="9.140625" style="3"/>
    <col min="2" max="2" width="30.140625" style="3" customWidth="1"/>
    <col min="3" max="3" width="21.85546875" style="3" customWidth="1"/>
    <col min="4" max="4" width="21.42578125" style="3" customWidth="1"/>
    <col min="5" max="5" width="23.5703125" style="3" customWidth="1"/>
    <col min="6" max="6" width="19.28515625" style="3" customWidth="1"/>
    <col min="7" max="7" width="17.42578125" style="3" customWidth="1"/>
    <col min="8" max="8" width="19.28515625" style="3" customWidth="1"/>
    <col min="9" max="9" width="21.85546875" style="3" customWidth="1"/>
    <col min="10" max="10" width="16.42578125" style="3" customWidth="1"/>
    <col min="11" max="11" width="14.42578125" style="3" customWidth="1"/>
    <col min="12" max="12" width="18.28515625" style="3" customWidth="1"/>
    <col min="13" max="13" width="17.85546875" style="3" customWidth="1"/>
    <col min="14" max="14" width="17.7109375" style="3" customWidth="1"/>
    <col min="15" max="16384" width="9.140625" style="3"/>
  </cols>
  <sheetData>
    <row r="1" spans="2:4" x14ac:dyDescent="0.25">
      <c r="B1" s="3" t="s">
        <v>0</v>
      </c>
      <c r="C1" s="3" t="s">
        <v>1</v>
      </c>
      <c r="D1" s="3" t="s">
        <v>8</v>
      </c>
    </row>
    <row r="2" spans="2:4" x14ac:dyDescent="0.25">
      <c r="B2" s="3">
        <v>33</v>
      </c>
      <c r="C2" s="4" cm="1">
        <f t="array" ref="C2:C11">TRANSPOSE(B29:K29)</f>
        <v>714857.14285714284</v>
      </c>
      <c r="D2" s="4" cm="1">
        <f t="array" ref="D2:D11">TRANSPOSE(B33:K33)</f>
        <v>72805.078969873546</v>
      </c>
    </row>
    <row r="3" spans="2:4" x14ac:dyDescent="0.25">
      <c r="B3" s="3">
        <v>36</v>
      </c>
      <c r="C3" s="4">
        <v>535900</v>
      </c>
      <c r="D3" s="4">
        <v>59236.897285391307</v>
      </c>
    </row>
    <row r="4" spans="2:4" x14ac:dyDescent="0.25">
      <c r="B4" s="3">
        <v>39</v>
      </c>
      <c r="C4" s="4">
        <v>515640</v>
      </c>
      <c r="D4" s="4">
        <v>43988.782661037578</v>
      </c>
    </row>
    <row r="5" spans="2:4" x14ac:dyDescent="0.25">
      <c r="B5" s="3">
        <v>312</v>
      </c>
      <c r="C5" s="4">
        <v>619125</v>
      </c>
      <c r="D5" s="4">
        <v>29338.527002333751</v>
      </c>
    </row>
    <row r="6" spans="2:4" x14ac:dyDescent="0.25">
      <c r="B6" s="3">
        <v>315</v>
      </c>
      <c r="C6" s="4">
        <v>634440</v>
      </c>
      <c r="D6" s="4">
        <v>20712.146194926299</v>
      </c>
    </row>
    <row r="7" spans="2:4" x14ac:dyDescent="0.25">
      <c r="B7" s="3">
        <v>318</v>
      </c>
      <c r="C7" s="4">
        <v>466442.85714285716</v>
      </c>
      <c r="D7" s="4">
        <v>38532.880208243674</v>
      </c>
    </row>
    <row r="8" spans="2:4" x14ac:dyDescent="0.25">
      <c r="B8" s="3">
        <v>93</v>
      </c>
      <c r="C8" s="4">
        <v>190525</v>
      </c>
      <c r="D8" s="4">
        <v>22594.302379139746</v>
      </c>
    </row>
    <row r="9" spans="2:4" x14ac:dyDescent="0.25">
      <c r="B9" s="3">
        <v>96</v>
      </c>
      <c r="C9" s="4">
        <v>95446</v>
      </c>
      <c r="D9" s="4">
        <v>29799.049145903969</v>
      </c>
    </row>
    <row r="10" spans="2:4" x14ac:dyDescent="0.25">
      <c r="B10" s="3">
        <v>99</v>
      </c>
      <c r="C10" s="4">
        <v>67842</v>
      </c>
      <c r="D10" s="4">
        <v>23221.059838000503</v>
      </c>
    </row>
    <row r="11" spans="2:4" x14ac:dyDescent="0.25">
      <c r="B11" s="3">
        <v>912</v>
      </c>
      <c r="C11" s="4">
        <v>20096</v>
      </c>
      <c r="D11" s="4">
        <v>7337.6617529019422</v>
      </c>
    </row>
    <row r="12" spans="2:4" x14ac:dyDescent="0.25">
      <c r="B12" s="3">
        <v>915</v>
      </c>
    </row>
    <row r="13" spans="2:4" x14ac:dyDescent="0.25">
      <c r="B13" s="3">
        <v>918</v>
      </c>
    </row>
    <row r="21" spans="1:13" x14ac:dyDescent="0.25">
      <c r="B21" s="3" cm="1">
        <f t="array" ref="B21:M21">TRANSPOSE(B2:B13)</f>
        <v>33</v>
      </c>
      <c r="C21" s="3">
        <v>36</v>
      </c>
      <c r="D21" s="3">
        <v>39</v>
      </c>
      <c r="E21" s="3">
        <v>312</v>
      </c>
      <c r="F21" s="3">
        <v>315</v>
      </c>
      <c r="G21" s="3">
        <v>318</v>
      </c>
      <c r="H21" s="3">
        <v>93</v>
      </c>
      <c r="I21" s="3">
        <v>96</v>
      </c>
      <c r="J21" s="3">
        <v>99</v>
      </c>
      <c r="K21" s="3">
        <v>912</v>
      </c>
      <c r="L21" s="3">
        <v>915</v>
      </c>
      <c r="M21" s="3">
        <v>918</v>
      </c>
    </row>
    <row r="22" spans="1:13" x14ac:dyDescent="0.25">
      <c r="B22" s="2">
        <v>677900</v>
      </c>
      <c r="C22" s="2">
        <v>550600</v>
      </c>
      <c r="D22" s="2">
        <v>553600</v>
      </c>
      <c r="E22" s="2">
        <v>628400</v>
      </c>
      <c r="F22" s="2">
        <v>623500</v>
      </c>
      <c r="G22" s="2">
        <v>459100</v>
      </c>
      <c r="H22" s="2" t="s">
        <v>2</v>
      </c>
      <c r="I22" s="1">
        <v>124400</v>
      </c>
      <c r="J22" s="1">
        <v>44930</v>
      </c>
      <c r="K22" s="1">
        <v>28600</v>
      </c>
    </row>
    <row r="23" spans="1:13" x14ac:dyDescent="0.25">
      <c r="B23" s="2">
        <v>682800</v>
      </c>
      <c r="C23" s="2">
        <v>529900</v>
      </c>
      <c r="D23" s="2">
        <v>538700</v>
      </c>
      <c r="E23" s="2">
        <v>632500</v>
      </c>
      <c r="F23" s="2">
        <v>641600</v>
      </c>
      <c r="G23" s="2">
        <v>477000</v>
      </c>
      <c r="H23" s="2">
        <v>217500</v>
      </c>
      <c r="I23" s="1">
        <v>64250</v>
      </c>
      <c r="J23" s="1">
        <v>65980</v>
      </c>
      <c r="K23" s="1">
        <v>17420</v>
      </c>
    </row>
    <row r="24" spans="1:13" x14ac:dyDescent="0.25">
      <c r="B24" s="2">
        <v>659800</v>
      </c>
      <c r="C24" s="2">
        <v>613000</v>
      </c>
      <c r="D24" s="2">
        <v>490000</v>
      </c>
      <c r="E24" s="2">
        <v>575700</v>
      </c>
      <c r="F24" s="2">
        <v>658500</v>
      </c>
      <c r="G24" s="2">
        <v>471800</v>
      </c>
      <c r="H24" s="2">
        <v>200800</v>
      </c>
      <c r="I24" s="1">
        <v>66730</v>
      </c>
      <c r="J24" s="1">
        <v>69700</v>
      </c>
      <c r="K24" s="1">
        <v>12180</v>
      </c>
    </row>
    <row r="25" spans="1:13" x14ac:dyDescent="0.25">
      <c r="B25" s="2">
        <v>645200</v>
      </c>
      <c r="C25" s="2">
        <v>447400</v>
      </c>
      <c r="D25" s="2">
        <v>545300</v>
      </c>
      <c r="E25" s="2">
        <v>639900</v>
      </c>
      <c r="F25" s="2">
        <v>604800</v>
      </c>
      <c r="G25" s="2">
        <v>446200</v>
      </c>
      <c r="H25" s="2">
        <v>170400</v>
      </c>
      <c r="I25" s="1">
        <v>125700</v>
      </c>
      <c r="J25" s="1">
        <v>105400</v>
      </c>
      <c r="K25" s="1">
        <v>15180</v>
      </c>
    </row>
    <row r="26" spans="1:13" x14ac:dyDescent="0.25">
      <c r="B26" s="2">
        <v>808200</v>
      </c>
      <c r="C26" s="2">
        <v>538600</v>
      </c>
      <c r="D26" s="2">
        <v>450600</v>
      </c>
      <c r="E26" s="4"/>
      <c r="F26" s="2">
        <v>643800</v>
      </c>
      <c r="G26" s="2">
        <v>435300</v>
      </c>
      <c r="H26" s="2">
        <v>173400</v>
      </c>
      <c r="I26" s="1">
        <v>96150</v>
      </c>
      <c r="J26" s="1">
        <v>53200</v>
      </c>
      <c r="K26" s="1">
        <v>27100</v>
      </c>
    </row>
    <row r="27" spans="1:13" x14ac:dyDescent="0.25">
      <c r="B27" s="2">
        <v>827400</v>
      </c>
      <c r="C27" s="4"/>
      <c r="D27" s="4"/>
      <c r="E27" s="4"/>
      <c r="F27" s="4"/>
      <c r="G27" s="2">
        <v>431200</v>
      </c>
      <c r="H27" s="4"/>
      <c r="I27" s="4"/>
      <c r="J27" s="4"/>
      <c r="K27" s="4"/>
    </row>
    <row r="28" spans="1:13" x14ac:dyDescent="0.25">
      <c r="B28" s="2">
        <v>702700</v>
      </c>
      <c r="C28" s="4"/>
      <c r="D28" s="4"/>
      <c r="E28" s="4"/>
      <c r="F28" s="4"/>
      <c r="G28" s="2">
        <v>544500</v>
      </c>
      <c r="H28" s="4"/>
      <c r="I28" s="4"/>
      <c r="J28" s="4"/>
      <c r="K28" s="4"/>
    </row>
    <row r="29" spans="1:13" x14ac:dyDescent="0.25">
      <c r="A29" s="3" t="s">
        <v>3</v>
      </c>
      <c r="B29" s="4">
        <f>AVERAGE(B22:B28)</f>
        <v>714857.14285714284</v>
      </c>
      <c r="C29" s="4">
        <f t="shared" ref="C29:M29" si="0">AVERAGE(C22:C28)</f>
        <v>535900</v>
      </c>
      <c r="D29" s="4">
        <f t="shared" si="0"/>
        <v>515640</v>
      </c>
      <c r="E29" s="4">
        <f t="shared" si="0"/>
        <v>619125</v>
      </c>
      <c r="F29" s="4">
        <f t="shared" si="0"/>
        <v>634440</v>
      </c>
      <c r="G29" s="4">
        <f t="shared" si="0"/>
        <v>466442.85714285716</v>
      </c>
      <c r="H29" s="4">
        <f t="shared" si="0"/>
        <v>190525</v>
      </c>
      <c r="I29" s="4">
        <f t="shared" si="0"/>
        <v>95446</v>
      </c>
      <c r="J29" s="4">
        <f t="shared" si="0"/>
        <v>67842</v>
      </c>
      <c r="K29" s="4">
        <f t="shared" si="0"/>
        <v>20096</v>
      </c>
      <c r="L29" s="4"/>
      <c r="M29" s="4"/>
    </row>
    <row r="30" spans="1:13" x14ac:dyDescent="0.25">
      <c r="A30" s="3" t="s">
        <v>4</v>
      </c>
      <c r="B30" s="4">
        <f>MAX(B22:B28)</f>
        <v>827400</v>
      </c>
      <c r="C30" s="4">
        <f t="shared" ref="C30:K30" si="1">MAX(C22:C28)</f>
        <v>613000</v>
      </c>
      <c r="D30" s="4">
        <f t="shared" si="1"/>
        <v>553600</v>
      </c>
      <c r="E30" s="4">
        <f t="shared" si="1"/>
        <v>639900</v>
      </c>
      <c r="F30" s="4">
        <f t="shared" si="1"/>
        <v>658500</v>
      </c>
      <c r="G30" s="4">
        <f t="shared" si="1"/>
        <v>544500</v>
      </c>
      <c r="H30" s="4">
        <f t="shared" si="1"/>
        <v>217500</v>
      </c>
      <c r="I30" s="4">
        <f t="shared" si="1"/>
        <v>125700</v>
      </c>
      <c r="J30" s="4">
        <f t="shared" si="1"/>
        <v>105400</v>
      </c>
      <c r="K30" s="4">
        <f t="shared" si="1"/>
        <v>28600</v>
      </c>
    </row>
    <row r="31" spans="1:13" x14ac:dyDescent="0.25">
      <c r="A31" s="3" t="s">
        <v>5</v>
      </c>
      <c r="B31" s="4">
        <f>MIN(B22:B28)</f>
        <v>645200</v>
      </c>
      <c r="C31" s="4">
        <f t="shared" ref="C31:K31" si="2">MIN(C22:C28)</f>
        <v>447400</v>
      </c>
      <c r="D31" s="4">
        <f t="shared" si="2"/>
        <v>450600</v>
      </c>
      <c r="E31" s="4">
        <f t="shared" si="2"/>
        <v>575700</v>
      </c>
      <c r="F31" s="4">
        <f t="shared" si="2"/>
        <v>604800</v>
      </c>
      <c r="G31" s="4">
        <f t="shared" si="2"/>
        <v>431200</v>
      </c>
      <c r="H31" s="4">
        <f t="shared" si="2"/>
        <v>170400</v>
      </c>
      <c r="I31" s="4">
        <f t="shared" si="2"/>
        <v>64250</v>
      </c>
      <c r="J31" s="4">
        <f t="shared" si="2"/>
        <v>44930</v>
      </c>
      <c r="K31" s="4">
        <f t="shared" si="2"/>
        <v>12180</v>
      </c>
    </row>
    <row r="32" spans="1:13" x14ac:dyDescent="0.25">
      <c r="A32" s="3" t="s">
        <v>6</v>
      </c>
      <c r="B32" s="4">
        <f>B30-B31</f>
        <v>182200</v>
      </c>
      <c r="C32" s="4">
        <f t="shared" ref="C32:J32" si="3">C30-C31</f>
        <v>165600</v>
      </c>
      <c r="D32" s="4">
        <f t="shared" si="3"/>
        <v>103000</v>
      </c>
      <c r="E32" s="4">
        <f t="shared" si="3"/>
        <v>64200</v>
      </c>
      <c r="F32" s="4">
        <f t="shared" si="3"/>
        <v>53700</v>
      </c>
      <c r="G32" s="4">
        <f t="shared" si="3"/>
        <v>113300</v>
      </c>
      <c r="H32" s="4">
        <f t="shared" si="3"/>
        <v>47100</v>
      </c>
      <c r="I32" s="4">
        <f t="shared" si="3"/>
        <v>61450</v>
      </c>
      <c r="J32" s="4">
        <f t="shared" si="3"/>
        <v>60470</v>
      </c>
      <c r="K32" s="4">
        <f>K30-K31</f>
        <v>16420</v>
      </c>
    </row>
    <row r="33" spans="1:11" x14ac:dyDescent="0.25">
      <c r="A33" s="3" t="s">
        <v>7</v>
      </c>
      <c r="B33" s="4">
        <f>_xlfn.STDEV.S(B22:B28)</f>
        <v>72805.078969873546</v>
      </c>
      <c r="C33" s="4">
        <f>_xlfn.STDEV.S(C22:C26)</f>
        <v>59236.897285391307</v>
      </c>
      <c r="D33" s="4">
        <f t="shared" ref="D33:K33" si="4">_xlfn.STDEV.S(D22:D26)</f>
        <v>43988.782661037578</v>
      </c>
      <c r="E33" s="4">
        <f t="shared" si="4"/>
        <v>29338.527002333751</v>
      </c>
      <c r="F33" s="4">
        <f t="shared" si="4"/>
        <v>20712.146194926299</v>
      </c>
      <c r="G33" s="4">
        <f>_xlfn.STDEV.S(G22:G28)</f>
        <v>38532.880208243674</v>
      </c>
      <c r="H33" s="4">
        <f t="shared" si="4"/>
        <v>22594.302379139746</v>
      </c>
      <c r="I33" s="4">
        <f t="shared" si="4"/>
        <v>29799.049145903969</v>
      </c>
      <c r="J33" s="4">
        <f t="shared" si="4"/>
        <v>23221.059838000503</v>
      </c>
      <c r="K33" s="4">
        <f t="shared" si="4"/>
        <v>7337.6617529019422</v>
      </c>
    </row>
  </sheetData>
  <pageMargins left="0.7" right="0.7" top="0.75" bottom="0.75" header="0.3" footer="0.3"/>
  <pageSetup orientation="portrait" horizontalDpi="300" verticalDpi="300" r:id="rId1"/>
  <ignoredErrors>
    <ignoredError sqref="G3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Han</dc:creator>
  <cp:lastModifiedBy>Asher Han</cp:lastModifiedBy>
  <dcterms:created xsi:type="dcterms:W3CDTF">2015-06-05T18:17:20Z</dcterms:created>
  <dcterms:modified xsi:type="dcterms:W3CDTF">2023-06-04T07:44:21Z</dcterms:modified>
</cp:coreProperties>
</file>