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<sst xmlns="http://schemas.openxmlformats.org/spreadsheetml/2006/main" count="64" uniqueCount="35">
  <si>
    <t>EL2-97</t>
  </si>
  <si>
    <t>measurement 1</t>
  </si>
  <si>
    <t>measurement 2</t>
  </si>
  <si>
    <t>measurement 3</t>
  </si>
  <si>
    <t>measurement 4</t>
  </si>
  <si>
    <t>measurement 5</t>
  </si>
  <si>
    <t>measurement 6</t>
  </si>
  <si>
    <t>measurement 7</t>
  </si>
  <si>
    <t>average</t>
  </si>
  <si>
    <t>stdev</t>
  </si>
  <si>
    <t>spectra (200uW)</t>
  </si>
  <si>
    <t>M3-3</t>
  </si>
  <si>
    <t>Yes</t>
  </si>
  <si>
    <t>bkg</t>
  </si>
  <si>
    <t>M3-6</t>
  </si>
  <si>
    <t>M3-9</t>
  </si>
  <si>
    <t>M3-12</t>
  </si>
  <si>
    <t>M3-15</t>
  </si>
  <si>
    <t>M3-18</t>
  </si>
  <si>
    <t>M9-3</t>
  </si>
  <si>
    <t>M9-6</t>
  </si>
  <si>
    <t>M9-9</t>
  </si>
  <si>
    <t>No</t>
  </si>
  <si>
    <t>M9-12</t>
  </si>
  <si>
    <t>EL2-98</t>
  </si>
  <si>
    <t>Calibration:</t>
  </si>
  <si>
    <t>square</t>
  </si>
  <si>
    <t>to</t>
  </si>
  <si>
    <t>single</t>
  </si>
  <si>
    <t>PSF</t>
  </si>
  <si>
    <t>FWHM:</t>
  </si>
  <si>
    <t>0.7um</t>
  </si>
  <si>
    <t>Note:</t>
  </si>
  <si>
    <t>calculated formation yield for the calibration sample is from 4% to 6%</t>
  </si>
  <si>
    <t>SiV Square: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</si>
</sst>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6.0"/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1" xfId="0" applyFont="1" applyNumberFormat="1"/>
    <xf borderId="0" fillId="0" fontId="2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11" xfId="0" applyAlignment="1" applyFont="1" applyNumberFormat="1">
      <alignment readingOrder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N1" s="3"/>
      <c r="O1" s="2"/>
    </row>
    <row r="2">
      <c r="A2" s="3" t="s">
        <v>11</v>
      </c>
      <c r="B2" s="2">
        <v>72000.0</v>
      </c>
      <c r="C2" s="2">
        <v>65250.0</v>
      </c>
      <c r="D2" s="2">
        <v>64250.0</v>
      </c>
      <c r="E2" s="2">
        <v>57250.0</v>
      </c>
      <c r="F2" s="2">
        <v>67000.0</v>
      </c>
      <c r="G2" s="2">
        <v>68250.0</v>
      </c>
      <c r="H2" s="2">
        <v>66750.0</v>
      </c>
      <c r="I2" s="4">
        <f t="shared" ref="I2:I11" si="1">AVERAGE(B2:H2)</f>
        <v>65821.42857</v>
      </c>
      <c r="J2" s="5">
        <f t="shared" ref="J2:J11" si="2">STDEV(B2:H2)</f>
        <v>4520.126947</v>
      </c>
      <c r="K2" s="6" t="s">
        <v>12</v>
      </c>
      <c r="N2" s="3" t="s">
        <v>13</v>
      </c>
      <c r="O2" s="2">
        <v>1000.0</v>
      </c>
    </row>
    <row r="3">
      <c r="A3" s="3" t="s">
        <v>14</v>
      </c>
      <c r="B3" s="2">
        <v>59680.0</v>
      </c>
      <c r="C3" s="2">
        <v>58720.0</v>
      </c>
      <c r="D3" s="2">
        <v>66400.0</v>
      </c>
      <c r="E3" s="2">
        <v>61600.0</v>
      </c>
      <c r="F3" s="2">
        <v>56640.0</v>
      </c>
      <c r="G3" s="2">
        <v>52480.0</v>
      </c>
      <c r="H3" s="2">
        <v>64640.0</v>
      </c>
      <c r="I3" s="4">
        <f t="shared" si="1"/>
        <v>60022.85714</v>
      </c>
      <c r="J3" s="5">
        <f t="shared" si="2"/>
        <v>4736.854492</v>
      </c>
      <c r="K3" s="6" t="s">
        <v>12</v>
      </c>
      <c r="O3" s="2"/>
    </row>
    <row r="4">
      <c r="A4" s="3" t="s">
        <v>15</v>
      </c>
      <c r="B4" s="2">
        <v>58000.0</v>
      </c>
      <c r="C4" s="2">
        <v>58400.0</v>
      </c>
      <c r="D4" s="2">
        <v>54600.0</v>
      </c>
      <c r="E4" s="2">
        <v>52300.0</v>
      </c>
      <c r="F4" s="2">
        <v>54300.0</v>
      </c>
      <c r="G4" s="2">
        <v>55600.0</v>
      </c>
      <c r="H4" s="2">
        <v>55500.0</v>
      </c>
      <c r="I4" s="4">
        <f t="shared" si="1"/>
        <v>55528.57143</v>
      </c>
      <c r="J4" s="5">
        <f t="shared" si="2"/>
        <v>2127.372625</v>
      </c>
      <c r="K4" s="6" t="s">
        <v>12</v>
      </c>
      <c r="O4" s="2"/>
    </row>
    <row r="5">
      <c r="A5" s="3" t="s">
        <v>16</v>
      </c>
      <c r="B5" s="2">
        <v>63200.0</v>
      </c>
      <c r="C5" s="2">
        <v>64900.0</v>
      </c>
      <c r="D5" s="2">
        <v>59300.0</v>
      </c>
      <c r="E5" s="2">
        <v>61400.0</v>
      </c>
      <c r="F5" s="2">
        <v>64500.0</v>
      </c>
      <c r="G5" s="2">
        <v>65900.0</v>
      </c>
      <c r="H5" s="2">
        <v>64200.0</v>
      </c>
      <c r="I5" s="4">
        <f t="shared" si="1"/>
        <v>63342.85714</v>
      </c>
      <c r="J5" s="5">
        <f t="shared" si="2"/>
        <v>2279.515404</v>
      </c>
      <c r="K5" s="6" t="s">
        <v>12</v>
      </c>
      <c r="O5" s="2"/>
    </row>
    <row r="6">
      <c r="A6" s="3" t="s">
        <v>17</v>
      </c>
      <c r="B6" s="2">
        <v>64900.0</v>
      </c>
      <c r="C6" s="2">
        <v>70200.0</v>
      </c>
      <c r="D6" s="2">
        <v>64600.0</v>
      </c>
      <c r="E6" s="2">
        <v>64700.0</v>
      </c>
      <c r="F6" s="2">
        <v>66300.0</v>
      </c>
      <c r="G6" s="2">
        <v>65600.0</v>
      </c>
      <c r="H6" s="2">
        <v>67200.0</v>
      </c>
      <c r="I6" s="4">
        <f t="shared" si="1"/>
        <v>66214.28571</v>
      </c>
      <c r="J6" s="5">
        <f t="shared" si="2"/>
        <v>1994.516292</v>
      </c>
      <c r="K6" s="6" t="s">
        <v>12</v>
      </c>
      <c r="O6" s="2"/>
    </row>
    <row r="7">
      <c r="A7" s="3" t="s">
        <v>18</v>
      </c>
      <c r="B7" s="2">
        <v>41300.0</v>
      </c>
      <c r="C7" s="2">
        <v>43800.0</v>
      </c>
      <c r="D7" s="2">
        <v>45700.0</v>
      </c>
      <c r="E7" s="2">
        <v>46000.0</v>
      </c>
      <c r="F7" s="2">
        <v>52300.0</v>
      </c>
      <c r="G7" s="2">
        <v>51400.0</v>
      </c>
      <c r="H7" s="2">
        <v>44500.0</v>
      </c>
      <c r="I7" s="4">
        <f t="shared" si="1"/>
        <v>46428.57143</v>
      </c>
      <c r="J7" s="5">
        <f t="shared" si="2"/>
        <v>4017.343353</v>
      </c>
      <c r="K7" s="6" t="s">
        <v>12</v>
      </c>
      <c r="O7" s="2"/>
    </row>
    <row r="8">
      <c r="A8" s="3" t="s">
        <v>19</v>
      </c>
      <c r="B8" s="2">
        <v>20000.0</v>
      </c>
      <c r="C8" s="2">
        <v>21100.0</v>
      </c>
      <c r="D8" s="2">
        <v>25600.0</v>
      </c>
      <c r="E8" s="2">
        <v>17100.0</v>
      </c>
      <c r="F8" s="2">
        <v>13600.0</v>
      </c>
      <c r="G8" s="2">
        <v>18400.0</v>
      </c>
      <c r="H8" s="2">
        <v>12500.0</v>
      </c>
      <c r="I8" s="4">
        <f t="shared" si="1"/>
        <v>18328.57143</v>
      </c>
      <c r="J8" s="5">
        <f t="shared" si="2"/>
        <v>4494.335059</v>
      </c>
      <c r="K8" s="6" t="s">
        <v>12</v>
      </c>
      <c r="O8" s="2"/>
    </row>
    <row r="9">
      <c r="A9" s="3" t="s">
        <v>20</v>
      </c>
      <c r="B9" s="2">
        <v>15400.0</v>
      </c>
      <c r="C9" s="2">
        <v>10500.0</v>
      </c>
      <c r="D9" s="2">
        <v>13600.0</v>
      </c>
      <c r="E9" s="2">
        <v>11800.0</v>
      </c>
      <c r="F9" s="2">
        <v>11000.0</v>
      </c>
      <c r="G9" s="2">
        <v>9600.0</v>
      </c>
      <c r="H9" s="2">
        <v>8600.0</v>
      </c>
      <c r="I9" s="4">
        <f t="shared" si="1"/>
        <v>11500</v>
      </c>
      <c r="J9" s="5">
        <f t="shared" si="2"/>
        <v>2344.497103</v>
      </c>
      <c r="K9" s="6" t="s">
        <v>12</v>
      </c>
      <c r="O9" s="2"/>
    </row>
    <row r="10">
      <c r="A10" s="3" t="s">
        <v>21</v>
      </c>
      <c r="B10" s="2">
        <v>12400.0</v>
      </c>
      <c r="C10" s="2">
        <v>12100.0</v>
      </c>
      <c r="D10" s="3">
        <v>3000.0</v>
      </c>
      <c r="E10" s="3">
        <v>7900.0</v>
      </c>
      <c r="F10" s="3">
        <v>6800.0</v>
      </c>
      <c r="G10" s="3">
        <v>8300.0</v>
      </c>
      <c r="H10" s="3">
        <v>5500.0</v>
      </c>
      <c r="I10" s="4">
        <f t="shared" si="1"/>
        <v>8000</v>
      </c>
      <c r="J10" s="5">
        <f t="shared" si="2"/>
        <v>3390.181903</v>
      </c>
      <c r="K10" s="6" t="s">
        <v>22</v>
      </c>
      <c r="O10" s="2"/>
    </row>
    <row r="11">
      <c r="A11" s="3" t="s">
        <v>23</v>
      </c>
      <c r="B11" s="3">
        <v>2250.0</v>
      </c>
      <c r="C11" s="3">
        <v>2300.0</v>
      </c>
      <c r="D11" s="3">
        <v>2750.0</v>
      </c>
      <c r="E11" s="3">
        <v>2600.0</v>
      </c>
      <c r="F11" s="3">
        <v>1850.0</v>
      </c>
      <c r="G11" s="3">
        <v>1950.0</v>
      </c>
      <c r="H11" s="3">
        <v>1000.0</v>
      </c>
      <c r="I11" s="5">
        <f t="shared" si="1"/>
        <v>2100</v>
      </c>
      <c r="J11" s="5">
        <f t="shared" si="2"/>
        <v>581.6642789</v>
      </c>
      <c r="K11" s="6" t="s">
        <v>22</v>
      </c>
      <c r="O11" s="2"/>
    </row>
    <row r="12">
      <c r="A12" s="1" t="s">
        <v>24</v>
      </c>
    </row>
    <row r="13">
      <c r="A13" s="3" t="s">
        <v>11</v>
      </c>
      <c r="B13" s="2">
        <v>322000.0</v>
      </c>
      <c r="C13" s="2">
        <v>293000.0</v>
      </c>
      <c r="D13" s="2">
        <v>328000.0</v>
      </c>
      <c r="E13" s="2">
        <v>286000.0</v>
      </c>
      <c r="F13" s="2">
        <v>295000.0</v>
      </c>
      <c r="G13" s="2">
        <v>291000.0</v>
      </c>
      <c r="H13" s="2">
        <v>320000.0</v>
      </c>
      <c r="I13" s="4">
        <f t="shared" ref="I13:I18" si="3">AVERAGE(B13:H13)</f>
        <v>305000</v>
      </c>
      <c r="J13" s="5">
        <f t="shared" ref="J13:J18" si="4">STDEV(B13:H13)</f>
        <v>17530.92506</v>
      </c>
      <c r="K13" s="6" t="s">
        <v>12</v>
      </c>
      <c r="O13" s="2"/>
    </row>
    <row r="14">
      <c r="A14" s="3" t="s">
        <v>14</v>
      </c>
      <c r="B14" s="2">
        <v>213000.0</v>
      </c>
      <c r="C14" s="2">
        <v>214500.0</v>
      </c>
      <c r="D14" s="2">
        <v>207700.0</v>
      </c>
      <c r="E14" s="2">
        <v>206200.0</v>
      </c>
      <c r="F14" s="2">
        <v>196900.0</v>
      </c>
      <c r="G14" s="2">
        <v>219100.0</v>
      </c>
      <c r="H14" s="2">
        <v>204500.0</v>
      </c>
      <c r="I14" s="4">
        <f t="shared" si="3"/>
        <v>208842.8571</v>
      </c>
      <c r="J14" s="5">
        <f t="shared" si="4"/>
        <v>7351.61142</v>
      </c>
      <c r="K14" s="6" t="s">
        <v>12</v>
      </c>
      <c r="O14" s="2"/>
    </row>
    <row r="15">
      <c r="A15" s="3" t="s">
        <v>15</v>
      </c>
      <c r="B15" s="2">
        <v>204200.0</v>
      </c>
      <c r="C15" s="2">
        <v>180500.0</v>
      </c>
      <c r="D15" s="2">
        <v>177000.0</v>
      </c>
      <c r="E15" s="2">
        <v>181700.0</v>
      </c>
      <c r="F15" s="2">
        <v>188100.0</v>
      </c>
      <c r="G15" s="2">
        <v>187400.0</v>
      </c>
      <c r="H15" s="2">
        <v>191100.0</v>
      </c>
      <c r="I15" s="4">
        <f t="shared" si="3"/>
        <v>187142.8571</v>
      </c>
      <c r="J15" s="5">
        <f t="shared" si="4"/>
        <v>8983.476896</v>
      </c>
      <c r="K15" s="6" t="s">
        <v>12</v>
      </c>
      <c r="O15" s="2"/>
    </row>
    <row r="16">
      <c r="A16" s="3" t="s">
        <v>16</v>
      </c>
      <c r="B16" s="2">
        <v>180300.0</v>
      </c>
      <c r="C16" s="2">
        <v>204900.0</v>
      </c>
      <c r="D16" s="2">
        <v>198000.0</v>
      </c>
      <c r="E16" s="2">
        <v>199000.0</v>
      </c>
      <c r="F16" s="2">
        <v>177100.0</v>
      </c>
      <c r="G16" s="2">
        <v>189900.0</v>
      </c>
      <c r="H16" s="2">
        <v>180100.0</v>
      </c>
      <c r="I16" s="4">
        <f t="shared" si="3"/>
        <v>189900</v>
      </c>
      <c r="J16" s="5">
        <f t="shared" si="4"/>
        <v>10995.90833</v>
      </c>
      <c r="K16" s="6" t="s">
        <v>12</v>
      </c>
      <c r="O16" s="2"/>
    </row>
    <row r="17">
      <c r="A17" s="3" t="s">
        <v>17</v>
      </c>
      <c r="B17" s="2">
        <v>196600.0</v>
      </c>
      <c r="C17" s="2">
        <v>197700.0</v>
      </c>
      <c r="D17" s="2">
        <v>193100.0</v>
      </c>
      <c r="E17" s="2">
        <v>189100.0</v>
      </c>
      <c r="F17" s="2">
        <v>205100.0</v>
      </c>
      <c r="G17" s="2">
        <v>222700.0</v>
      </c>
      <c r="H17" s="2">
        <v>206000.0</v>
      </c>
      <c r="I17" s="4">
        <f t="shared" si="3"/>
        <v>201471.4286</v>
      </c>
      <c r="J17" s="5">
        <f t="shared" si="4"/>
        <v>11146.10758</v>
      </c>
      <c r="K17" s="6" t="s">
        <v>12</v>
      </c>
      <c r="O17" s="2"/>
    </row>
    <row r="18">
      <c r="A18" s="3" t="s">
        <v>18</v>
      </c>
      <c r="B18" s="2">
        <v>176000.0</v>
      </c>
      <c r="C18" s="2">
        <v>163500.0</v>
      </c>
      <c r="D18" s="2">
        <v>189400.0</v>
      </c>
      <c r="E18" s="2">
        <v>191900.0</v>
      </c>
      <c r="F18" s="2">
        <v>189500.0</v>
      </c>
      <c r="G18" s="2">
        <v>188000.0</v>
      </c>
      <c r="H18" s="2">
        <v>183100.0</v>
      </c>
      <c r="I18" s="4">
        <f t="shared" si="3"/>
        <v>183057.1429</v>
      </c>
      <c r="J18" s="5">
        <f t="shared" si="4"/>
        <v>10137.85926</v>
      </c>
      <c r="K18" s="6" t="s">
        <v>12</v>
      </c>
      <c r="O18" s="2"/>
    </row>
    <row r="19">
      <c r="A19" s="1" t="s">
        <v>25</v>
      </c>
    </row>
    <row r="20">
      <c r="A20" s="3" t="s">
        <v>26</v>
      </c>
      <c r="B20" s="2">
        <v>110000.0</v>
      </c>
      <c r="C20" s="3" t="s">
        <v>27</v>
      </c>
      <c r="D20" s="2">
        <v>150000.0</v>
      </c>
      <c r="P20" s="3" t="s">
        <v>8</v>
      </c>
      <c r="Q20" s="3" t="s">
        <v>9</v>
      </c>
    </row>
    <row r="21">
      <c r="A21" s="3" t="s">
        <v>28</v>
      </c>
      <c r="B21" s="3">
        <v>8100.0</v>
      </c>
      <c r="C21" s="3">
        <v>4910.0</v>
      </c>
      <c r="D21" s="3">
        <v>7833.0</v>
      </c>
      <c r="E21" s="3">
        <v>8717.0</v>
      </c>
      <c r="F21" s="3">
        <v>4983.0</v>
      </c>
      <c r="G21" s="3">
        <v>5283.0</v>
      </c>
      <c r="H21" s="3">
        <v>8300.0</v>
      </c>
      <c r="I21" s="3">
        <v>6533.0</v>
      </c>
      <c r="J21" s="3">
        <v>5650.0</v>
      </c>
      <c r="K21" s="3">
        <v>7283.0</v>
      </c>
      <c r="L21" s="3">
        <v>6233.0</v>
      </c>
      <c r="M21" s="3">
        <v>5517.0</v>
      </c>
      <c r="N21" s="3">
        <v>6517.0</v>
      </c>
      <c r="O21" s="3">
        <v>6700.0</v>
      </c>
      <c r="P21" s="5">
        <f>AVERAGE(B21:O21)</f>
        <v>6611.357143</v>
      </c>
      <c r="Q21" s="5">
        <f>STDEV(B21:O21)</f>
        <v>1272.29034</v>
      </c>
    </row>
    <row r="22">
      <c r="A22" s="3" t="s">
        <v>29</v>
      </c>
      <c r="B22" s="3" t="s">
        <v>30</v>
      </c>
      <c r="C22" s="3" t="s">
        <v>31</v>
      </c>
      <c r="J22" s="7"/>
    </row>
    <row r="23">
      <c r="A23" s="1" t="s">
        <v>32</v>
      </c>
      <c r="B23" s="3" t="s">
        <v>33</v>
      </c>
    </row>
    <row r="25">
      <c r="J25" s="7"/>
    </row>
    <row r="26">
      <c r="A26" s="1" t="s">
        <v>34</v>
      </c>
      <c r="J26" s="7"/>
    </row>
    <row r="27">
      <c r="A27" s="3" t="s">
        <v>26</v>
      </c>
      <c r="J27" s="8"/>
      <c r="K27" s="6" t="s">
        <v>12</v>
      </c>
    </row>
    <row r="28">
      <c r="A28" s="1" t="s">
        <v>25</v>
      </c>
      <c r="J28" s="7"/>
    </row>
    <row r="29">
      <c r="A29" s="3" t="s">
        <v>26</v>
      </c>
      <c r="B29" s="9">
        <v>124600.0</v>
      </c>
      <c r="J29" s="10" t="s">
        <v>8</v>
      </c>
      <c r="K29" s="6" t="s">
        <v>12</v>
      </c>
    </row>
    <row r="30">
      <c r="A30" s="3" t="s">
        <v>28</v>
      </c>
      <c r="B30" s="3">
        <v>7200.0</v>
      </c>
      <c r="C30" s="3">
        <v>7433.0</v>
      </c>
      <c r="D30" s="3">
        <v>7667.0</v>
      </c>
      <c r="E30" s="3">
        <v>4667.0</v>
      </c>
      <c r="F30" s="3">
        <v>5417.0</v>
      </c>
      <c r="G30" s="3">
        <v>8033.0</v>
      </c>
      <c r="H30" s="3">
        <v>7833.0</v>
      </c>
      <c r="I30" s="3">
        <v>5425.0</v>
      </c>
      <c r="J30" s="8">
        <f>AVERAGE(B30:I30)</f>
        <v>6709.375</v>
      </c>
      <c r="O30" s="2"/>
    </row>
    <row r="31">
      <c r="J31" s="7"/>
    </row>
  </sheetData>
  <drawing r:id="rId1"/>
</worksheet>
</file>