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ughes/Library/CloudStorage/GoogleDrive-ajhughes@seas.upenn.edu/Shared drives/Hughes Lab/Publications/2023/tips_geometry_mechanics/Nat_Mat_rebuttal2/final submission checklist/code_data_for_github/data/"/>
    </mc:Choice>
  </mc:AlternateContent>
  <xr:revisionPtr revIDLastSave="0" documentId="13_ncr:1_{AA825EAB-E837-7C4D-B610-2D9A3E87E70F}" xr6:coauthVersionLast="47" xr6:coauthVersionMax="47" xr10:uidLastSave="{00000000-0000-0000-0000-000000000000}"/>
  <bookViews>
    <workbookView xWindow="4820" yWindow="3240" windowWidth="40200" windowHeight="22300" xr2:uid="{0D733C17-469B-7B46-9D1F-4BB397FE33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" i="1"/>
  <c r="G14" i="1"/>
  <c r="G4" i="1"/>
  <c r="G5" i="1"/>
  <c r="G6" i="1"/>
  <c r="G7" i="1"/>
  <c r="G8" i="1"/>
  <c r="G9" i="1"/>
  <c r="G10" i="1"/>
  <c r="G11" i="1"/>
  <c r="G12" i="1"/>
  <c r="G13" i="1"/>
  <c r="G3" i="1"/>
  <c r="C4" i="1"/>
  <c r="C5" i="1"/>
  <c r="C6" i="1"/>
  <c r="C7" i="1"/>
  <c r="C8" i="1"/>
  <c r="C9" i="1"/>
  <c r="C10" i="1"/>
  <c r="C11" i="1"/>
  <c r="C12" i="1"/>
  <c r="C3" i="1"/>
  <c r="K34" i="1" l="1"/>
  <c r="J34" i="1"/>
  <c r="C16" i="1"/>
  <c r="B16" i="1"/>
  <c r="F17" i="1"/>
  <c r="G17" i="1"/>
</calcChain>
</file>

<file path=xl/sharedStrings.xml><?xml version="1.0" encoding="utf-8"?>
<sst xmlns="http://schemas.openxmlformats.org/spreadsheetml/2006/main" count="16" uniqueCount="9">
  <si>
    <t>E15</t>
  </si>
  <si>
    <t>avg peak shift in CM (GHz)</t>
  </si>
  <si>
    <t>E16</t>
  </si>
  <si>
    <t>E17</t>
  </si>
  <si>
    <t>Longitudinal modulus (GPa)</t>
  </si>
  <si>
    <t>data overlay for two y axes</t>
  </si>
  <si>
    <t>Long. modulus (GPa)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</si>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</sst>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tx1">
                  <a:alpha val="2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data!$A$3:$A$14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data!$B$3:$B$14</c:f>
              <c:numCache>
                <c:formatCode>General</c:formatCode>
                <c:ptCount val="12"/>
                <c:pt idx="0">
                  <c:v>6.4820000000000002</c:v>
                </c:pt>
                <c:pt idx="1">
                  <c:v>6.4880000000000004</c:v>
                </c:pt>
                <c:pt idx="2">
                  <c:v>6.4630000000000001</c:v>
                </c:pt>
                <c:pt idx="3">
                  <c:v>6.4269999999999996</c:v>
                </c:pt>
                <c:pt idx="4">
                  <c:v>6.4930000000000003</c:v>
                </c:pt>
                <c:pt idx="5">
                  <c:v>6.4619999999999997</c:v>
                </c:pt>
                <c:pt idx="6">
                  <c:v>6.5460000000000003</c:v>
                </c:pt>
                <c:pt idx="7">
                  <c:v>6.4610000000000003</c:v>
                </c:pt>
                <c:pt idx="8">
                  <c:v>6.4909999999999997</c:v>
                </c:pt>
                <c:pt idx="9">
                  <c:v>6.4969999999999999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3-1C40-A1C7-4A1FD4E045D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data!$C$16</c:f>
                <c:numCache>
                  <c:formatCode>General</c:formatCode>
                  <c:ptCount val="1"/>
                  <c:pt idx="0">
                    <c:v>3.1226769143014456E-2</c:v>
                  </c:pt>
                </c:numCache>
              </c:numRef>
            </c:plus>
            <c:minus>
              <c:numRef>
                <c:f>data!$C$16</c:f>
                <c:numCache>
                  <c:formatCode>General</c:formatCode>
                  <c:ptCount val="1"/>
                  <c:pt idx="0">
                    <c:v>3.1226769143014456E-2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data!$A$16</c:f>
              <c:numCache>
                <c:formatCode>General</c:formatCode>
                <c:ptCount val="1"/>
                <c:pt idx="0">
                  <c:v>1.4</c:v>
                </c:pt>
              </c:numCache>
            </c:numRef>
          </c:xVal>
          <c:yVal>
            <c:numRef>
              <c:f>data!$B$16</c:f>
              <c:numCache>
                <c:formatCode>General</c:formatCode>
                <c:ptCount val="1"/>
                <c:pt idx="0">
                  <c:v>6.4809999999999999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13-1C40-A1C7-4A1FD4E045DF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tx1">
                  <a:alpha val="2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data!$E$3:$E$14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xVal>
          <c:yVal>
            <c:numRef>
              <c:f>data!$F$3:$F$14</c:f>
              <c:numCache>
                <c:formatCode>General</c:formatCode>
                <c:ptCount val="12"/>
                <c:pt idx="0">
                  <c:v>6.4619999999999997</c:v>
                </c:pt>
                <c:pt idx="1">
                  <c:v>6.4480000000000004</c:v>
                </c:pt>
                <c:pt idx="2">
                  <c:v>6.4550000000000001</c:v>
                </c:pt>
                <c:pt idx="3">
                  <c:v>6.45</c:v>
                </c:pt>
                <c:pt idx="4">
                  <c:v>6.4630000000000001</c:v>
                </c:pt>
                <c:pt idx="5">
                  <c:v>6.476</c:v>
                </c:pt>
                <c:pt idx="6">
                  <c:v>6.5129999999999999</c:v>
                </c:pt>
                <c:pt idx="7">
                  <c:v>6.4930000000000003</c:v>
                </c:pt>
                <c:pt idx="8">
                  <c:v>6.48</c:v>
                </c:pt>
                <c:pt idx="9">
                  <c:v>6.4539999999999997</c:v>
                </c:pt>
                <c:pt idx="10">
                  <c:v>6.4829999999999997</c:v>
                </c:pt>
                <c:pt idx="11">
                  <c:v>6.4649999999999999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13-1C40-A1C7-4A1FD4E045D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data!$G$17</c:f>
                <c:numCache>
                  <c:formatCode>General</c:formatCode>
                  <c:ptCount val="1"/>
                  <c:pt idx="0">
                    <c:v>1.9506797572004249E-2</c:v>
                  </c:pt>
                </c:numCache>
              </c:numRef>
            </c:plus>
            <c:minus>
              <c:numRef>
                <c:f>data!$G$17</c:f>
                <c:numCache>
                  <c:formatCode>General</c:formatCode>
                  <c:ptCount val="1"/>
                  <c:pt idx="0">
                    <c:v>1.9506797572004249E-2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data!$E$17</c:f>
              <c:numCache>
                <c:formatCode>General</c:formatCode>
                <c:ptCount val="1"/>
                <c:pt idx="0">
                  <c:v>2.4</c:v>
                </c:pt>
              </c:numCache>
            </c:numRef>
          </c:xVal>
          <c:yVal>
            <c:numRef>
              <c:f>data!$F$17</c:f>
              <c:numCache>
                <c:formatCode>General</c:formatCode>
                <c:ptCount val="1"/>
                <c:pt idx="0">
                  <c:v>6.4701666666666666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13-1C40-A1C7-4A1FD4E045D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tx1">
                  <a:alpha val="2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data!$I$3:$I$31</c:f>
              <c:numCache>
                <c:formatCode>General</c:formatCode>
                <c:ptCount val="2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</c:numCache>
            </c:numRef>
          </c:xVal>
          <c:yVal>
            <c:numRef>
              <c:f>data!$J$3:$J$31</c:f>
              <c:numCache>
                <c:formatCode>General</c:formatCode>
                <c:ptCount val="29"/>
                <c:pt idx="0">
                  <c:v>6.4710000000000001</c:v>
                </c:pt>
                <c:pt idx="1">
                  <c:v>6.4690000000000003</c:v>
                </c:pt>
                <c:pt idx="2">
                  <c:v>6.5049999999999999</c:v>
                </c:pt>
                <c:pt idx="3">
                  <c:v>6.5739999999999998</c:v>
                </c:pt>
                <c:pt idx="4">
                  <c:v>6.5140000000000002</c:v>
                </c:pt>
                <c:pt idx="5">
                  <c:v>6.4720000000000004</c:v>
                </c:pt>
                <c:pt idx="6">
                  <c:v>6.54</c:v>
                </c:pt>
                <c:pt idx="7">
                  <c:v>6.476</c:v>
                </c:pt>
                <c:pt idx="8">
                  <c:v>6.5309999999999997</c:v>
                </c:pt>
                <c:pt idx="9">
                  <c:v>6.5030000000000001</c:v>
                </c:pt>
                <c:pt idx="10">
                  <c:v>6.4969999999999999</c:v>
                </c:pt>
                <c:pt idx="11">
                  <c:v>6.516</c:v>
                </c:pt>
                <c:pt idx="12">
                  <c:v>6.5359999999999996</c:v>
                </c:pt>
                <c:pt idx="13">
                  <c:v>6.4770000000000003</c:v>
                </c:pt>
                <c:pt idx="14">
                  <c:v>6.54</c:v>
                </c:pt>
                <c:pt idx="15">
                  <c:v>6.52</c:v>
                </c:pt>
                <c:pt idx="16">
                  <c:v>6.548</c:v>
                </c:pt>
                <c:pt idx="17">
                  <c:v>6.5220000000000002</c:v>
                </c:pt>
                <c:pt idx="18">
                  <c:v>6.4740000000000002</c:v>
                </c:pt>
                <c:pt idx="19">
                  <c:v>6.5279999999999996</c:v>
                </c:pt>
                <c:pt idx="20">
                  <c:v>6.5</c:v>
                </c:pt>
                <c:pt idx="21">
                  <c:v>6.524</c:v>
                </c:pt>
                <c:pt idx="22">
                  <c:v>6.5309999999999997</c:v>
                </c:pt>
                <c:pt idx="23">
                  <c:v>6.5030000000000001</c:v>
                </c:pt>
                <c:pt idx="24">
                  <c:v>6.5350000000000001</c:v>
                </c:pt>
                <c:pt idx="25">
                  <c:v>6.4989999999999997</c:v>
                </c:pt>
                <c:pt idx="26">
                  <c:v>6.4580000000000002</c:v>
                </c:pt>
                <c:pt idx="27">
                  <c:v>6.5295000000000005</c:v>
                </c:pt>
                <c:pt idx="28">
                  <c:v>6.5184999999999995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13-1C40-A1C7-4A1FD4E045D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data!$K$34</c:f>
                <c:numCache>
                  <c:formatCode>General</c:formatCode>
                  <c:ptCount val="1"/>
                  <c:pt idx="0">
                    <c:v>2.8145218512620345E-2</c:v>
                  </c:pt>
                </c:numCache>
              </c:numRef>
            </c:plus>
            <c:minus>
              <c:numRef>
                <c:f>data!$K$34</c:f>
                <c:numCache>
                  <c:formatCode>General</c:formatCode>
                  <c:ptCount val="1"/>
                  <c:pt idx="0">
                    <c:v>2.8145218512620345E-2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data!$I$34</c:f>
              <c:numCache>
                <c:formatCode>General</c:formatCode>
                <c:ptCount val="1"/>
                <c:pt idx="0">
                  <c:v>3.4</c:v>
                </c:pt>
              </c:numCache>
            </c:numRef>
          </c:xVal>
          <c:yVal>
            <c:numRef>
              <c:f>data!$J$34</c:f>
              <c:numCache>
                <c:formatCode>General</c:formatCode>
                <c:ptCount val="1"/>
                <c:pt idx="0">
                  <c:v>6.5107241379310343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13-1C40-A1C7-4A1FD4E04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92608"/>
        <c:axId val="1041734432"/>
      </c:scatterChart>
      <c:scatterChart>
        <c:scatterStyle val="lineMarker"/>
        <c:varyColors val="0"/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data!$I$3:$I$31</c:f>
              <c:numCache>
                <c:formatCode>General</c:formatCode>
                <c:ptCount val="2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</c:numCache>
            </c:numRef>
          </c:xVal>
          <c:yVal>
            <c:numRef>
              <c:f>data!$K$3:$K$31</c:f>
              <c:numCache>
                <c:formatCode>0.000</c:formatCode>
                <c:ptCount val="29"/>
                <c:pt idx="0">
                  <c:v>2.5502608048179258</c:v>
                </c:pt>
                <c:pt idx="1">
                  <c:v>2.5486846238884366</c:v>
                </c:pt>
                <c:pt idx="2">
                  <c:v>2.5771304264251911</c:v>
                </c:pt>
                <c:pt idx="3">
                  <c:v>2.6320927933494187</c:v>
                </c:pt>
                <c:pt idx="4">
                  <c:v>2.5842665429510507</c:v>
                </c:pt>
                <c:pt idx="5">
                  <c:v>2.5510490779929809</c:v>
                </c:pt>
                <c:pt idx="6">
                  <c:v>2.6049374128193872</c:v>
                </c:pt>
                <c:pt idx="7">
                  <c:v>2.554203388761918</c:v>
                </c:pt>
                <c:pt idx="8">
                  <c:v>2.5977727934853752</c:v>
                </c:pt>
                <c:pt idx="9">
                  <c:v>2.5755459626283761</c:v>
                </c:pt>
                <c:pt idx="10">
                  <c:v>2.5707954946028644</c:v>
                </c:pt>
                <c:pt idx="11">
                  <c:v>2.5858536864990622</c:v>
                </c:pt>
                <c:pt idx="12">
                  <c:v>2.6017519194911021</c:v>
                </c:pt>
                <c:pt idx="13">
                  <c:v>2.554992270971336</c:v>
                </c:pt>
                <c:pt idx="14">
                  <c:v>2.6049374128193872</c:v>
                </c:pt>
                <c:pt idx="15">
                  <c:v>2.5890294352775509</c:v>
                </c:pt>
                <c:pt idx="16">
                  <c:v>2.6113142462058367</c:v>
                </c:pt>
                <c:pt idx="17">
                  <c:v>2.5906180405080312</c:v>
                </c:pt>
                <c:pt idx="18">
                  <c:v>2.5526259897637047</c:v>
                </c:pt>
                <c:pt idx="19">
                  <c:v>2.5953867795644077</c:v>
                </c:pt>
                <c:pt idx="20">
                  <c:v>2.5731701804846945</c:v>
                </c:pt>
                <c:pt idx="21">
                  <c:v>2.5922071329660006</c:v>
                </c:pt>
                <c:pt idx="22">
                  <c:v>2.5977727934853752</c:v>
                </c:pt>
                <c:pt idx="23">
                  <c:v>2.5755459626283761</c:v>
                </c:pt>
                <c:pt idx="24">
                  <c:v>2.600955850676212</c:v>
                </c:pt>
                <c:pt idx="25">
                  <c:v>2.5723784967172123</c:v>
                </c:pt>
                <c:pt idx="26">
                  <c:v>2.5400243379676231</c:v>
                </c:pt>
                <c:pt idx="27">
                  <c:v>2.5965796494921607</c:v>
                </c:pt>
                <c:pt idx="28">
                  <c:v>2.5878383010977317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313-1C40-A1C7-4A1FD4E04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925551"/>
        <c:axId val="438629120"/>
      </c:scatterChart>
      <c:valAx>
        <c:axId val="1042192608"/>
        <c:scaling>
          <c:orientation val="minMax"/>
          <c:max val="4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81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734432"/>
        <c:crosses val="autoZero"/>
        <c:crossBetween val="midCat"/>
      </c:valAx>
      <c:valAx>
        <c:axId val="1041734432"/>
        <c:scaling>
          <c:orientation val="minMax"/>
          <c:min val="6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8100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92608"/>
        <c:crosses val="autoZero"/>
        <c:crossBetween val="midCat"/>
      </c:valAx>
      <c:valAx>
        <c:axId val="438629120"/>
        <c:scaling>
          <c:orientation val="minMax"/>
          <c:max val="2.65"/>
          <c:min val="2.5"/>
        </c:scaling>
        <c:delete val="0"/>
        <c:axPos val="r"/>
        <c:numFmt formatCode="0.00" sourceLinked="0"/>
        <c:majorTickMark val="out"/>
        <c:minorTickMark val="out"/>
        <c:tickLblPos val="nextTo"/>
        <c:spPr>
          <a:noFill/>
          <a:ln w="381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25551"/>
        <c:crosses val="max"/>
        <c:crossBetween val="midCat"/>
        <c:minorUnit val="0.01"/>
      </c:valAx>
      <c:valAx>
        <c:axId val="694925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62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tx1">
                  <a:alpha val="2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data!$A$3:$A$12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data!$B$3:$B$12</c:f>
              <c:numCache>
                <c:formatCode>General</c:formatCode>
                <c:ptCount val="10"/>
                <c:pt idx="0">
                  <c:v>6.4820000000000002</c:v>
                </c:pt>
                <c:pt idx="1">
                  <c:v>6.4880000000000004</c:v>
                </c:pt>
                <c:pt idx="2">
                  <c:v>6.4630000000000001</c:v>
                </c:pt>
                <c:pt idx="3">
                  <c:v>6.4269999999999996</c:v>
                </c:pt>
                <c:pt idx="4">
                  <c:v>6.4930000000000003</c:v>
                </c:pt>
                <c:pt idx="5">
                  <c:v>6.4619999999999997</c:v>
                </c:pt>
                <c:pt idx="6">
                  <c:v>6.5460000000000003</c:v>
                </c:pt>
                <c:pt idx="7">
                  <c:v>6.4610000000000003</c:v>
                </c:pt>
                <c:pt idx="8">
                  <c:v>6.4909999999999997</c:v>
                </c:pt>
                <c:pt idx="9">
                  <c:v>6.4969999999999999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9-B44A-99DB-3A758C94AE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data!$C$16</c:f>
                <c:numCache>
                  <c:formatCode>General</c:formatCode>
                  <c:ptCount val="1"/>
                  <c:pt idx="0">
                    <c:v>3.1226769143014456E-2</c:v>
                  </c:pt>
                </c:numCache>
              </c:numRef>
            </c:plus>
            <c:minus>
              <c:numRef>
                <c:f>data!$C$16</c:f>
                <c:numCache>
                  <c:formatCode>General</c:formatCode>
                  <c:ptCount val="1"/>
                  <c:pt idx="0">
                    <c:v>3.1226769143014456E-2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data!$A$16</c:f>
              <c:numCache>
                <c:formatCode>General</c:formatCode>
                <c:ptCount val="1"/>
                <c:pt idx="0">
                  <c:v>1.4</c:v>
                </c:pt>
              </c:numCache>
            </c:numRef>
          </c:xVal>
          <c:yVal>
            <c:numRef>
              <c:f>data!$B$16</c:f>
              <c:numCache>
                <c:formatCode>General</c:formatCode>
                <c:ptCount val="1"/>
                <c:pt idx="0">
                  <c:v>6.4809999999999999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79-B44A-99DB-3A758C94AE91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tx1">
                  <a:alpha val="2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data!$E$3:$E$14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xVal>
          <c:yVal>
            <c:numRef>
              <c:f>data!$F$3:$F$14</c:f>
              <c:numCache>
                <c:formatCode>General</c:formatCode>
                <c:ptCount val="12"/>
                <c:pt idx="0">
                  <c:v>6.4619999999999997</c:v>
                </c:pt>
                <c:pt idx="1">
                  <c:v>6.4480000000000004</c:v>
                </c:pt>
                <c:pt idx="2">
                  <c:v>6.4550000000000001</c:v>
                </c:pt>
                <c:pt idx="3">
                  <c:v>6.45</c:v>
                </c:pt>
                <c:pt idx="4">
                  <c:v>6.4630000000000001</c:v>
                </c:pt>
                <c:pt idx="5">
                  <c:v>6.476</c:v>
                </c:pt>
                <c:pt idx="6">
                  <c:v>6.5129999999999999</c:v>
                </c:pt>
                <c:pt idx="7">
                  <c:v>6.4930000000000003</c:v>
                </c:pt>
                <c:pt idx="8">
                  <c:v>6.48</c:v>
                </c:pt>
                <c:pt idx="9">
                  <c:v>6.4539999999999997</c:v>
                </c:pt>
                <c:pt idx="10">
                  <c:v>6.4829999999999997</c:v>
                </c:pt>
                <c:pt idx="11">
                  <c:v>6.4649999999999999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79-B44A-99DB-3A758C94AE9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data!$G$17</c:f>
                <c:numCache>
                  <c:formatCode>General</c:formatCode>
                  <c:ptCount val="1"/>
                  <c:pt idx="0">
                    <c:v>1.9506797572004249E-2</c:v>
                  </c:pt>
                </c:numCache>
              </c:numRef>
            </c:plus>
            <c:minus>
              <c:numRef>
                <c:f>data!$G$17</c:f>
                <c:numCache>
                  <c:formatCode>General</c:formatCode>
                  <c:ptCount val="1"/>
                  <c:pt idx="0">
                    <c:v>1.9506797572004249E-2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data!$E$17</c:f>
              <c:numCache>
                <c:formatCode>General</c:formatCode>
                <c:ptCount val="1"/>
                <c:pt idx="0">
                  <c:v>2.4</c:v>
                </c:pt>
              </c:numCache>
            </c:numRef>
          </c:xVal>
          <c:yVal>
            <c:numRef>
              <c:f>data!$F$17</c:f>
              <c:numCache>
                <c:formatCode>General</c:formatCode>
                <c:ptCount val="1"/>
                <c:pt idx="0">
                  <c:v>6.4701666666666666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79-B44A-99DB-3A758C94AE9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tx1">
                  <a:alpha val="2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data!$I$3:$I$31</c:f>
              <c:numCache>
                <c:formatCode>General</c:formatCode>
                <c:ptCount val="2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</c:numCache>
            </c:numRef>
          </c:xVal>
          <c:yVal>
            <c:numRef>
              <c:f>data!$J$3:$J$31</c:f>
              <c:numCache>
                <c:formatCode>General</c:formatCode>
                <c:ptCount val="29"/>
                <c:pt idx="0">
                  <c:v>6.4710000000000001</c:v>
                </c:pt>
                <c:pt idx="1">
                  <c:v>6.4690000000000003</c:v>
                </c:pt>
                <c:pt idx="2">
                  <c:v>6.5049999999999999</c:v>
                </c:pt>
                <c:pt idx="3">
                  <c:v>6.5739999999999998</c:v>
                </c:pt>
                <c:pt idx="4">
                  <c:v>6.5140000000000002</c:v>
                </c:pt>
                <c:pt idx="5">
                  <c:v>6.4720000000000004</c:v>
                </c:pt>
                <c:pt idx="6">
                  <c:v>6.54</c:v>
                </c:pt>
                <c:pt idx="7">
                  <c:v>6.476</c:v>
                </c:pt>
                <c:pt idx="8">
                  <c:v>6.5309999999999997</c:v>
                </c:pt>
                <c:pt idx="9">
                  <c:v>6.5030000000000001</c:v>
                </c:pt>
                <c:pt idx="10">
                  <c:v>6.4969999999999999</c:v>
                </c:pt>
                <c:pt idx="11">
                  <c:v>6.516</c:v>
                </c:pt>
                <c:pt idx="12">
                  <c:v>6.5359999999999996</c:v>
                </c:pt>
                <c:pt idx="13">
                  <c:v>6.4770000000000003</c:v>
                </c:pt>
                <c:pt idx="14">
                  <c:v>6.54</c:v>
                </c:pt>
                <c:pt idx="15">
                  <c:v>6.52</c:v>
                </c:pt>
                <c:pt idx="16">
                  <c:v>6.548</c:v>
                </c:pt>
                <c:pt idx="17">
                  <c:v>6.5220000000000002</c:v>
                </c:pt>
                <c:pt idx="18">
                  <c:v>6.4740000000000002</c:v>
                </c:pt>
                <c:pt idx="19">
                  <c:v>6.5279999999999996</c:v>
                </c:pt>
                <c:pt idx="20">
                  <c:v>6.5</c:v>
                </c:pt>
                <c:pt idx="21">
                  <c:v>6.524</c:v>
                </c:pt>
                <c:pt idx="22">
                  <c:v>6.5309999999999997</c:v>
                </c:pt>
                <c:pt idx="23">
                  <c:v>6.5030000000000001</c:v>
                </c:pt>
                <c:pt idx="24">
                  <c:v>6.5350000000000001</c:v>
                </c:pt>
                <c:pt idx="25">
                  <c:v>6.4989999999999997</c:v>
                </c:pt>
                <c:pt idx="26">
                  <c:v>6.4580000000000002</c:v>
                </c:pt>
                <c:pt idx="27">
                  <c:v>6.5295000000000005</c:v>
                </c:pt>
                <c:pt idx="28">
                  <c:v>6.5184999999999995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79-B44A-99DB-3A758C94AE9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data!$K$34</c:f>
                <c:numCache>
                  <c:formatCode>General</c:formatCode>
                  <c:ptCount val="1"/>
                  <c:pt idx="0">
                    <c:v>2.8145218512620345E-2</c:v>
                  </c:pt>
                </c:numCache>
              </c:numRef>
            </c:plus>
            <c:minus>
              <c:numRef>
                <c:f>data!$K$34</c:f>
                <c:numCache>
                  <c:formatCode>General</c:formatCode>
                  <c:ptCount val="1"/>
                  <c:pt idx="0">
                    <c:v>2.8145218512620345E-2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data!$I$34</c:f>
              <c:numCache>
                <c:formatCode>General</c:formatCode>
                <c:ptCount val="1"/>
                <c:pt idx="0">
                  <c:v>3.4</c:v>
                </c:pt>
              </c:numCache>
            </c:numRef>
          </c:xVal>
          <c:yVal>
            <c:numRef>
              <c:f>data!$J$34</c:f>
              <c:numCache>
                <c:formatCode>General</c:formatCode>
                <c:ptCount val="1"/>
                <c:pt idx="0">
                  <c:v>6.5107241379310343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79-B44A-99DB-3A758C94A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92608"/>
        <c:axId val="1041734432"/>
      </c:scatterChart>
      <c:scatterChart>
        <c:scatterStyle val="lineMarker"/>
        <c:varyColors val="0"/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data!$I$3:$I$31</c:f>
              <c:numCache>
                <c:formatCode>General</c:formatCode>
                <c:ptCount val="2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</c:numCache>
            </c:numRef>
          </c:xVal>
          <c:yVal>
            <c:numRef>
              <c:f>data!$K$3:$K$31</c:f>
              <c:numCache>
                <c:formatCode>0.000</c:formatCode>
                <c:ptCount val="29"/>
                <c:pt idx="0">
                  <c:v>2.5502608048179258</c:v>
                </c:pt>
                <c:pt idx="1">
                  <c:v>2.5486846238884366</c:v>
                </c:pt>
                <c:pt idx="2">
                  <c:v>2.5771304264251911</c:v>
                </c:pt>
                <c:pt idx="3">
                  <c:v>2.6320927933494187</c:v>
                </c:pt>
                <c:pt idx="4">
                  <c:v>2.5842665429510507</c:v>
                </c:pt>
                <c:pt idx="5">
                  <c:v>2.5510490779929809</c:v>
                </c:pt>
                <c:pt idx="6">
                  <c:v>2.6049374128193872</c:v>
                </c:pt>
                <c:pt idx="7">
                  <c:v>2.554203388761918</c:v>
                </c:pt>
                <c:pt idx="8">
                  <c:v>2.5977727934853752</c:v>
                </c:pt>
                <c:pt idx="9">
                  <c:v>2.5755459626283761</c:v>
                </c:pt>
                <c:pt idx="10">
                  <c:v>2.5707954946028644</c:v>
                </c:pt>
                <c:pt idx="11">
                  <c:v>2.5858536864990622</c:v>
                </c:pt>
                <c:pt idx="12">
                  <c:v>2.6017519194911021</c:v>
                </c:pt>
                <c:pt idx="13">
                  <c:v>2.554992270971336</c:v>
                </c:pt>
                <c:pt idx="14">
                  <c:v>2.6049374128193872</c:v>
                </c:pt>
                <c:pt idx="15">
                  <c:v>2.5890294352775509</c:v>
                </c:pt>
                <c:pt idx="16">
                  <c:v>2.6113142462058367</c:v>
                </c:pt>
                <c:pt idx="17">
                  <c:v>2.5906180405080312</c:v>
                </c:pt>
                <c:pt idx="18">
                  <c:v>2.5526259897637047</c:v>
                </c:pt>
                <c:pt idx="19">
                  <c:v>2.5953867795644077</c:v>
                </c:pt>
                <c:pt idx="20">
                  <c:v>2.5731701804846945</c:v>
                </c:pt>
                <c:pt idx="21">
                  <c:v>2.5922071329660006</c:v>
                </c:pt>
                <c:pt idx="22">
                  <c:v>2.5977727934853752</c:v>
                </c:pt>
                <c:pt idx="23">
                  <c:v>2.5755459626283761</c:v>
                </c:pt>
                <c:pt idx="24">
                  <c:v>2.600955850676212</c:v>
                </c:pt>
                <c:pt idx="25">
                  <c:v>2.5723784967172123</c:v>
                </c:pt>
                <c:pt idx="26">
                  <c:v>2.5400243379676231</c:v>
                </c:pt>
                <c:pt idx="27">
                  <c:v>2.5965796494921607</c:v>
                </c:pt>
                <c:pt idx="28">
                  <c:v>2.5878383010977317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79-B44A-99DB-3A758C94A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925551"/>
        <c:axId val="438629120"/>
      </c:scatterChart>
      <c:valAx>
        <c:axId val="1042192608"/>
        <c:scaling>
          <c:orientation val="minMax"/>
          <c:max val="4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81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734432"/>
        <c:crosses val="autoZero"/>
        <c:crossBetween val="midCat"/>
      </c:valAx>
      <c:valAx>
        <c:axId val="1041734432"/>
        <c:scaling>
          <c:orientation val="minMax"/>
          <c:min val="6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8100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92608"/>
        <c:crosses val="autoZero"/>
        <c:crossBetween val="midCat"/>
      </c:valAx>
      <c:valAx>
        <c:axId val="438629120"/>
        <c:scaling>
          <c:orientation val="minMax"/>
          <c:max val="2.65"/>
          <c:min val="2.5"/>
        </c:scaling>
        <c:delete val="0"/>
        <c:axPos val="r"/>
        <c:numFmt formatCode="0.00" sourceLinked="0"/>
        <c:majorTickMark val="out"/>
        <c:minorTickMark val="out"/>
        <c:tickLblPos val="nextTo"/>
        <c:spPr>
          <a:noFill/>
          <a:ln w="381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25551"/>
        <c:crosses val="max"/>
        <c:crossBetween val="midCat"/>
        <c:minorUnit val="0.01"/>
      </c:valAx>
      <c:valAx>
        <c:axId val="694925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862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444500</xdr:colOff>
      <xdr:row>2</xdr:row>
      <xdr:rowOff>38100</xdr:rowOff>
    </xdr:from>
    <xdr:to>
      <xdr:col>15</xdr:col>
      <xdr:colOff>23876</xdr:colOff>
      <xdr:row>15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5FF51A-1CDF-1146-83BE-37EC46030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2</xdr:row>
      <xdr:rowOff>88900</xdr:rowOff>
    </xdr:from>
    <xdr:to>
      <xdr:col>17</xdr:col>
      <xdr:colOff>747776</xdr:colOff>
      <xdr:row>15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2CC3BA-B3E3-FC40-B7BD-90B6A95C7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3999-DB29-674B-ACA6-E67FA7D1647A}">
  <dimension ref="A1:N34"/>
  <sheetViews>
    <sheetView tabSelected="1" workbookViewId="0">
      <selection activeCell="D22" sqref="D22"/>
    </sheetView>
  </sheetViews>
  <sheetFormatPr baseColWidth="10" defaultRowHeight="16" x14ac:dyDescent="0.2"/>
  <cols>
    <col min="2" max="2" width="24.33203125" customWidth="1"/>
    <col min="3" max="3" width="24.1640625" bestFit="1" customWidth="1"/>
    <col min="4" max="4" width="9.6640625" customWidth="1"/>
    <col min="6" max="6" width="23.6640625" bestFit="1" customWidth="1"/>
    <col min="7" max="7" width="18.33203125" bestFit="1" customWidth="1"/>
    <col min="8" max="8" width="9.33203125" customWidth="1"/>
    <col min="9" max="9" width="23.6640625" bestFit="1" customWidth="1"/>
    <col min="10" max="10" width="18.33203125" bestFit="1" customWidth="1"/>
    <col min="15" max="15" width="14.33203125" bestFit="1" customWidth="1"/>
  </cols>
  <sheetData>
    <row r="1" spans="1:13" x14ac:dyDescent="0.2">
      <c r="B1" s="1" t="s">
        <v>0</v>
      </c>
      <c r="C1" s="1"/>
      <c r="D1" s="1"/>
      <c r="F1" s="1" t="s">
        <v>2</v>
      </c>
      <c r="I1" s="1" t="s">
        <v>3</v>
      </c>
    </row>
    <row r="2" spans="1:13" x14ac:dyDescent="0.2">
      <c r="B2" s="1" t="s">
        <v>1</v>
      </c>
      <c r="C2" s="1" t="s">
        <v>4</v>
      </c>
      <c r="D2" s="1"/>
      <c r="F2" s="1" t="s">
        <v>1</v>
      </c>
      <c r="G2" s="1" t="s">
        <v>6</v>
      </c>
      <c r="I2" s="1" t="s">
        <v>1</v>
      </c>
      <c r="J2" s="1" t="s">
        <v>6</v>
      </c>
      <c r="M2" t="s">
        <v>5</v>
      </c>
    </row>
    <row r="3" spans="1:13" x14ac:dyDescent="0.2">
      <c r="A3" s="5">
        <v>1</v>
      </c>
      <c r="B3" s="5">
        <v>6.4820000000000002</v>
      </c>
      <c r="C3" s="6">
        <f>1.09615*(B3*660/2/1.4)^2*0.000001</f>
        <v>2.5589385091215</v>
      </c>
      <c r="D3" s="6"/>
      <c r="E3" s="5">
        <v>2</v>
      </c>
      <c r="F3" s="5">
        <v>6.4619999999999997</v>
      </c>
      <c r="G3" s="6">
        <f>1.09615*(F3*660/2/1.4)^2*0.000001</f>
        <v>2.5431718275517041</v>
      </c>
      <c r="H3" s="5"/>
      <c r="I3" s="5">
        <v>3</v>
      </c>
      <c r="J3" s="5">
        <v>6.4710000000000001</v>
      </c>
      <c r="K3" s="6">
        <f>1.09615*(J3*660/2/1.4)^2*0.000001</f>
        <v>2.5502608048179258</v>
      </c>
      <c r="L3" s="4"/>
    </row>
    <row r="4" spans="1:13" x14ac:dyDescent="0.2">
      <c r="A4" s="5">
        <v>1</v>
      </c>
      <c r="B4" s="5">
        <v>6.4880000000000004</v>
      </c>
      <c r="C4" s="6">
        <f t="shared" ref="C4:C12" si="0">1.09615*(B4*660/2/1.4)^2*0.000001</f>
        <v>2.5636780145284894</v>
      </c>
      <c r="D4" s="6"/>
      <c r="E4" s="5">
        <v>2</v>
      </c>
      <c r="F4" s="5">
        <v>6.4480000000000004</v>
      </c>
      <c r="G4" s="6">
        <f t="shared" ref="G4:G13" si="1">1.09615*(F4*660/2/1.4)^2*0.000001</f>
        <v>2.5321641404884905</v>
      </c>
      <c r="H4" s="5"/>
      <c r="I4" s="5">
        <v>3</v>
      </c>
      <c r="J4" s="5">
        <v>6.4690000000000003</v>
      </c>
      <c r="K4" s="6">
        <f t="shared" ref="K4:K31" si="2">1.09615*(J4*660/2/1.4)^2*0.000001</f>
        <v>2.5486846238884366</v>
      </c>
      <c r="L4" s="4"/>
    </row>
    <row r="5" spans="1:13" x14ac:dyDescent="0.2">
      <c r="A5" s="5">
        <v>1</v>
      </c>
      <c r="B5" s="5">
        <v>6.4630000000000001</v>
      </c>
      <c r="C5" s="6">
        <f t="shared" si="0"/>
        <v>2.543959004464905</v>
      </c>
      <c r="D5" s="6"/>
      <c r="E5" s="5">
        <v>2</v>
      </c>
      <c r="F5" s="5">
        <v>6.4550000000000001</v>
      </c>
      <c r="G5" s="6">
        <f t="shared" si="1"/>
        <v>2.5376649997517222</v>
      </c>
      <c r="H5" s="5"/>
      <c r="I5" s="5">
        <v>3</v>
      </c>
      <c r="J5" s="5">
        <v>6.5049999999999999</v>
      </c>
      <c r="K5" s="6">
        <f t="shared" si="2"/>
        <v>2.5771304264251911</v>
      </c>
      <c r="L5" s="4"/>
    </row>
    <row r="6" spans="1:13" x14ac:dyDescent="0.2">
      <c r="A6" s="5">
        <v>1</v>
      </c>
      <c r="B6" s="5">
        <v>6.4269999999999996</v>
      </c>
      <c r="C6" s="6">
        <f t="shared" si="0"/>
        <v>2.5156973739192932</v>
      </c>
      <c r="D6" s="6"/>
      <c r="E6" s="5">
        <v>2</v>
      </c>
      <c r="F6" s="5">
        <v>6.45</v>
      </c>
      <c r="G6" s="6">
        <f t="shared" si="1"/>
        <v>2.5337352055293367</v>
      </c>
      <c r="H6" s="5"/>
      <c r="I6" s="5">
        <v>3</v>
      </c>
      <c r="J6" s="5">
        <v>6.5739999999999998</v>
      </c>
      <c r="K6" s="6">
        <f t="shared" si="2"/>
        <v>2.6320927933494187</v>
      </c>
      <c r="L6" s="4"/>
    </row>
    <row r="7" spans="1:13" x14ac:dyDescent="0.2">
      <c r="A7" s="5">
        <v>1</v>
      </c>
      <c r="B7" s="5">
        <v>6.4930000000000003</v>
      </c>
      <c r="C7" s="6">
        <f t="shared" si="0"/>
        <v>2.5676309520566405</v>
      </c>
      <c r="D7" s="6"/>
      <c r="E7" s="5">
        <v>2</v>
      </c>
      <c r="F7" s="5">
        <v>6.4630000000000001</v>
      </c>
      <c r="G7" s="6">
        <f t="shared" si="1"/>
        <v>2.543959004464905</v>
      </c>
      <c r="H7" s="5"/>
      <c r="I7" s="5">
        <v>3</v>
      </c>
      <c r="J7" s="5">
        <v>6.5140000000000002</v>
      </c>
      <c r="K7" s="6">
        <f t="shared" si="2"/>
        <v>2.5842665429510507</v>
      </c>
      <c r="L7" s="4"/>
    </row>
    <row r="8" spans="1:13" x14ac:dyDescent="0.2">
      <c r="A8" s="5">
        <v>1</v>
      </c>
      <c r="B8" s="5">
        <v>6.4619999999999997</v>
      </c>
      <c r="C8" s="6">
        <f t="shared" si="0"/>
        <v>2.5431718275517041</v>
      </c>
      <c r="D8" s="6"/>
      <c r="E8" s="5">
        <v>2</v>
      </c>
      <c r="F8" s="5">
        <v>6.476</v>
      </c>
      <c r="G8" s="6">
        <f t="shared" si="1"/>
        <v>2.554203388761918</v>
      </c>
      <c r="H8" s="5"/>
      <c r="I8" s="5">
        <v>3</v>
      </c>
      <c r="J8" s="5">
        <v>6.4720000000000004</v>
      </c>
      <c r="K8" s="6">
        <f t="shared" si="2"/>
        <v>2.5510490779929809</v>
      </c>
      <c r="L8" s="4"/>
    </row>
    <row r="9" spans="1:13" x14ac:dyDescent="0.2">
      <c r="A9" s="5">
        <v>1</v>
      </c>
      <c r="B9" s="5">
        <v>6.5460000000000003</v>
      </c>
      <c r="C9" s="6">
        <f t="shared" si="0"/>
        <v>2.6097193070179903</v>
      </c>
      <c r="D9" s="6"/>
      <c r="E9" s="5">
        <v>2</v>
      </c>
      <c r="F9" s="5">
        <v>6.5129999999999999</v>
      </c>
      <c r="G9" s="6">
        <f t="shared" si="1"/>
        <v>2.583473153887355</v>
      </c>
      <c r="H9" s="5"/>
      <c r="I9" s="5">
        <v>3</v>
      </c>
      <c r="J9" s="5">
        <v>6.54</v>
      </c>
      <c r="K9" s="6">
        <f t="shared" si="2"/>
        <v>2.6049374128193872</v>
      </c>
      <c r="L9" s="4"/>
    </row>
    <row r="10" spans="1:13" x14ac:dyDescent="0.2">
      <c r="A10" s="5">
        <v>1</v>
      </c>
      <c r="B10" s="5">
        <v>6.4610000000000003</v>
      </c>
      <c r="C10" s="6">
        <f t="shared" si="0"/>
        <v>2.5423847724453759</v>
      </c>
      <c r="D10" s="6"/>
      <c r="E10" s="5">
        <v>2</v>
      </c>
      <c r="F10" s="5">
        <v>6.4930000000000003</v>
      </c>
      <c r="G10" s="6">
        <f t="shared" si="1"/>
        <v>2.5676309520566405</v>
      </c>
      <c r="H10" s="5"/>
      <c r="I10" s="5">
        <v>3</v>
      </c>
      <c r="J10" s="5">
        <v>6.476</v>
      </c>
      <c r="K10" s="6">
        <f t="shared" si="2"/>
        <v>2.554203388761918</v>
      </c>
      <c r="L10" s="4"/>
    </row>
    <row r="11" spans="1:13" x14ac:dyDescent="0.2">
      <c r="A11" s="5">
        <v>1</v>
      </c>
      <c r="B11" s="5">
        <v>6.4909999999999997</v>
      </c>
      <c r="C11" s="6">
        <f t="shared" si="0"/>
        <v>2.5660494116247623</v>
      </c>
      <c r="D11" s="6"/>
      <c r="E11" s="5">
        <v>2</v>
      </c>
      <c r="F11" s="5">
        <v>6.48</v>
      </c>
      <c r="G11" s="6">
        <f t="shared" si="1"/>
        <v>2.557359648440817</v>
      </c>
      <c r="H11" s="5"/>
      <c r="I11" s="5">
        <v>3</v>
      </c>
      <c r="J11" s="5">
        <v>6.5309999999999997</v>
      </c>
      <c r="K11" s="6">
        <f t="shared" si="2"/>
        <v>2.5977727934853752</v>
      </c>
      <c r="L11" s="4"/>
    </row>
    <row r="12" spans="1:13" x14ac:dyDescent="0.2">
      <c r="A12" s="5">
        <v>1</v>
      </c>
      <c r="B12" s="5">
        <v>6.4969999999999999</v>
      </c>
      <c r="C12" s="6">
        <f t="shared" si="0"/>
        <v>2.5707954946028644</v>
      </c>
      <c r="D12" s="6"/>
      <c r="E12" s="5">
        <v>2</v>
      </c>
      <c r="F12" s="5">
        <v>6.4539999999999997</v>
      </c>
      <c r="G12" s="6">
        <f t="shared" si="1"/>
        <v>2.5368787972934999</v>
      </c>
      <c r="H12" s="5"/>
      <c r="I12" s="5">
        <v>3</v>
      </c>
      <c r="J12" s="5">
        <v>6.5030000000000001</v>
      </c>
      <c r="K12" s="6">
        <f t="shared" si="2"/>
        <v>2.5755459626283761</v>
      </c>
      <c r="L12" s="4"/>
    </row>
    <row r="13" spans="1:13" x14ac:dyDescent="0.2">
      <c r="A13" s="5"/>
      <c r="B13" s="5"/>
      <c r="C13" s="5"/>
      <c r="D13" s="5"/>
      <c r="E13" s="5">
        <v>2</v>
      </c>
      <c r="F13" s="5">
        <v>6.4829999999999997</v>
      </c>
      <c r="G13" s="6">
        <f t="shared" si="1"/>
        <v>2.5597281221721504</v>
      </c>
      <c r="H13" s="5"/>
      <c r="I13" s="5">
        <v>3</v>
      </c>
      <c r="J13" s="5">
        <v>6.4969999999999999</v>
      </c>
      <c r="K13" s="6">
        <f t="shared" si="2"/>
        <v>2.5707954946028644</v>
      </c>
      <c r="L13" s="4"/>
    </row>
    <row r="14" spans="1:13" x14ac:dyDescent="0.2">
      <c r="A14" s="5"/>
      <c r="B14" s="5"/>
      <c r="C14" s="5"/>
      <c r="D14" s="5"/>
      <c r="E14" s="5">
        <v>2</v>
      </c>
      <c r="F14" s="5">
        <v>6.4649999999999999</v>
      </c>
      <c r="G14" s="6">
        <f>1.09615*(F14*660/2/1.4)^2*0.000001</f>
        <v>2.5455337237119253</v>
      </c>
      <c r="H14" s="5"/>
      <c r="I14" s="5">
        <v>3</v>
      </c>
      <c r="J14" s="5">
        <v>6.516</v>
      </c>
      <c r="K14" s="6">
        <f t="shared" si="2"/>
        <v>2.5858536864990622</v>
      </c>
      <c r="L14" s="4"/>
    </row>
    <row r="15" spans="1:13" x14ac:dyDescent="0.2">
      <c r="A15" s="5"/>
      <c r="B15" s="5" t="s">
        <v>7</v>
      </c>
      <c r="C15" s="5" t="s">
        <v>8</v>
      </c>
      <c r="D15" s="5"/>
      <c r="E15" s="5"/>
      <c r="F15" s="5"/>
      <c r="G15" s="5"/>
      <c r="H15" s="5"/>
      <c r="I15" s="5">
        <v>3</v>
      </c>
      <c r="J15" s="5">
        <v>6.5359999999999996</v>
      </c>
      <c r="K15" s="6">
        <f t="shared" si="2"/>
        <v>2.6017519194911021</v>
      </c>
      <c r="L15" s="4"/>
    </row>
    <row r="16" spans="1:13" x14ac:dyDescent="0.2">
      <c r="A16" s="5">
        <v>1.4</v>
      </c>
      <c r="B16" s="5">
        <f>AVERAGE(B3:B14)</f>
        <v>6.4809999999999999</v>
      </c>
      <c r="C16" s="5">
        <f>STDEV(B3:B14)</f>
        <v>3.1226769143014456E-2</v>
      </c>
      <c r="D16" s="5"/>
      <c r="E16" s="5"/>
      <c r="F16" s="5" t="s">
        <v>7</v>
      </c>
      <c r="G16" s="5" t="s">
        <v>8</v>
      </c>
      <c r="H16" s="5"/>
      <c r="I16" s="5">
        <v>3</v>
      </c>
      <c r="J16" s="5">
        <v>6.4770000000000003</v>
      </c>
      <c r="K16" s="6">
        <f t="shared" si="2"/>
        <v>2.554992270971336</v>
      </c>
      <c r="L16" s="4"/>
    </row>
    <row r="17" spans="1:14" x14ac:dyDescent="0.2">
      <c r="A17" s="5"/>
      <c r="B17" s="5"/>
      <c r="C17" s="5"/>
      <c r="D17" s="5"/>
      <c r="E17" s="5">
        <v>2.4</v>
      </c>
      <c r="F17" s="5">
        <f>AVERAGE(F3:F14)</f>
        <v>6.4701666666666666</v>
      </c>
      <c r="G17" s="5">
        <f>STDEV(F3:F14)</f>
        <v>1.9506797572004249E-2</v>
      </c>
      <c r="H17" s="5"/>
      <c r="I17" s="5">
        <v>3</v>
      </c>
      <c r="J17" s="5">
        <v>6.54</v>
      </c>
      <c r="K17" s="6">
        <f t="shared" si="2"/>
        <v>2.6049374128193872</v>
      </c>
      <c r="L17" s="4"/>
    </row>
    <row r="18" spans="1:14" x14ac:dyDescent="0.2">
      <c r="A18" s="5"/>
      <c r="B18" s="5"/>
      <c r="C18" s="5"/>
      <c r="D18" s="5"/>
      <c r="E18" s="5"/>
      <c r="F18" s="5"/>
      <c r="G18" s="5"/>
      <c r="H18" s="5"/>
      <c r="I18" s="5">
        <v>3</v>
      </c>
      <c r="J18" s="5">
        <v>6.52</v>
      </c>
      <c r="K18" s="6">
        <f t="shared" si="2"/>
        <v>2.5890294352775509</v>
      </c>
      <c r="L18" s="4"/>
      <c r="M18" s="2"/>
    </row>
    <row r="19" spans="1:14" x14ac:dyDescent="0.2">
      <c r="A19" s="5"/>
      <c r="B19" s="5"/>
      <c r="C19" s="5"/>
      <c r="D19" s="5"/>
      <c r="E19" s="5"/>
      <c r="F19" s="5"/>
      <c r="G19" s="5"/>
      <c r="H19" s="5"/>
      <c r="I19" s="5">
        <v>3</v>
      </c>
      <c r="J19" s="5">
        <v>6.548</v>
      </c>
      <c r="K19" s="6">
        <f t="shared" si="2"/>
        <v>2.6113142462058367</v>
      </c>
      <c r="L19" s="4"/>
      <c r="M19" s="3"/>
    </row>
    <row r="20" spans="1:14" x14ac:dyDescent="0.2">
      <c r="A20" s="5"/>
      <c r="B20" s="5"/>
      <c r="C20" s="5"/>
      <c r="D20" s="5"/>
      <c r="E20" s="5"/>
      <c r="F20" s="5"/>
      <c r="G20" s="5"/>
      <c r="H20" s="5"/>
      <c r="I20" s="5">
        <v>3</v>
      </c>
      <c r="J20" s="5">
        <v>6.5220000000000002</v>
      </c>
      <c r="K20" s="6">
        <f t="shared" si="2"/>
        <v>2.5906180405080312</v>
      </c>
      <c r="L20" s="4"/>
      <c r="M20" s="3"/>
    </row>
    <row r="21" spans="1:14" x14ac:dyDescent="0.2">
      <c r="A21" s="5"/>
      <c r="B21" s="5"/>
      <c r="C21" s="5"/>
      <c r="D21" s="5"/>
      <c r="E21" s="5"/>
      <c r="F21" s="5"/>
      <c r="G21" s="5"/>
      <c r="H21" s="5"/>
      <c r="I21" s="5">
        <v>3</v>
      </c>
      <c r="J21" s="5">
        <v>6.4740000000000002</v>
      </c>
      <c r="K21" s="6">
        <f t="shared" si="2"/>
        <v>2.5526259897637047</v>
      </c>
      <c r="L21" s="4"/>
    </row>
    <row r="22" spans="1:14" x14ac:dyDescent="0.2">
      <c r="A22" s="5"/>
      <c r="B22" s="5"/>
      <c r="C22" s="5"/>
      <c r="D22" s="5"/>
      <c r="E22" s="5"/>
      <c r="F22" s="5"/>
      <c r="G22" s="5"/>
      <c r="H22" s="5"/>
      <c r="I22" s="5">
        <v>3</v>
      </c>
      <c r="J22" s="5">
        <v>6.5279999999999996</v>
      </c>
      <c r="K22" s="6">
        <f t="shared" si="2"/>
        <v>2.5953867795644077</v>
      </c>
      <c r="L22" s="4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>
        <v>3</v>
      </c>
      <c r="J23" s="5">
        <v>6.5</v>
      </c>
      <c r="K23" s="6">
        <f t="shared" si="2"/>
        <v>2.5731701804846945</v>
      </c>
      <c r="L23" s="4"/>
    </row>
    <row r="24" spans="1:14" x14ac:dyDescent="0.2">
      <c r="A24" s="5"/>
      <c r="B24" s="5"/>
      <c r="C24" s="5"/>
      <c r="D24" s="5"/>
      <c r="E24" s="5"/>
      <c r="F24" s="5"/>
      <c r="G24" s="5"/>
      <c r="H24" s="5"/>
      <c r="I24" s="5">
        <v>3</v>
      </c>
      <c r="J24" s="5">
        <v>6.524</v>
      </c>
      <c r="K24" s="6">
        <f t="shared" si="2"/>
        <v>2.5922071329660006</v>
      </c>
      <c r="L24" s="4"/>
    </row>
    <row r="25" spans="1:14" x14ac:dyDescent="0.2">
      <c r="A25" s="5"/>
      <c r="B25" s="5"/>
      <c r="C25" s="5"/>
      <c r="D25" s="5"/>
      <c r="E25" s="5"/>
      <c r="F25" s="5"/>
      <c r="G25" s="5"/>
      <c r="H25" s="5"/>
      <c r="I25" s="5">
        <v>3</v>
      </c>
      <c r="J25" s="5">
        <v>6.5309999999999997</v>
      </c>
      <c r="K25" s="6">
        <f t="shared" si="2"/>
        <v>2.5977727934853752</v>
      </c>
      <c r="L25" s="4"/>
    </row>
    <row r="26" spans="1:14" x14ac:dyDescent="0.2">
      <c r="A26" s="5"/>
      <c r="B26" s="5"/>
      <c r="C26" s="5"/>
      <c r="D26" s="5"/>
      <c r="E26" s="5"/>
      <c r="F26" s="5"/>
      <c r="G26" s="5"/>
      <c r="H26" s="5"/>
      <c r="I26" s="5">
        <v>3</v>
      </c>
      <c r="J26" s="5">
        <v>6.5030000000000001</v>
      </c>
      <c r="K26" s="6">
        <f t="shared" si="2"/>
        <v>2.5755459626283761</v>
      </c>
      <c r="L26" s="4"/>
      <c r="N26" s="4"/>
    </row>
    <row r="27" spans="1:14" x14ac:dyDescent="0.2">
      <c r="A27" s="5"/>
      <c r="B27" s="5"/>
      <c r="C27" s="5"/>
      <c r="D27" s="5"/>
      <c r="E27" s="5"/>
      <c r="F27" s="5"/>
      <c r="G27" s="5"/>
      <c r="H27" s="5"/>
      <c r="I27" s="5">
        <v>3</v>
      </c>
      <c r="J27" s="5">
        <v>6.5350000000000001</v>
      </c>
      <c r="K27" s="6">
        <f t="shared" si="2"/>
        <v>2.600955850676212</v>
      </c>
      <c r="L27" s="4"/>
      <c r="N27" s="4"/>
    </row>
    <row r="28" spans="1:14" x14ac:dyDescent="0.2">
      <c r="A28" s="5"/>
      <c r="B28" s="5"/>
      <c r="C28" s="5"/>
      <c r="D28" s="5"/>
      <c r="E28" s="5"/>
      <c r="F28" s="5"/>
      <c r="G28" s="5"/>
      <c r="H28" s="5"/>
      <c r="I28" s="5">
        <v>3</v>
      </c>
      <c r="J28" s="5">
        <v>6.4989999999999997</v>
      </c>
      <c r="K28" s="6">
        <f t="shared" si="2"/>
        <v>2.5723784967172123</v>
      </c>
      <c r="L28" s="4"/>
    </row>
    <row r="29" spans="1:14" x14ac:dyDescent="0.2">
      <c r="A29" s="5"/>
      <c r="B29" s="5"/>
      <c r="C29" s="5"/>
      <c r="D29" s="5"/>
      <c r="E29" s="5"/>
      <c r="F29" s="5"/>
      <c r="G29" s="5"/>
      <c r="H29" s="5"/>
      <c r="I29" s="5">
        <v>3</v>
      </c>
      <c r="J29" s="5">
        <v>6.4580000000000002</v>
      </c>
      <c r="K29" s="6">
        <f t="shared" si="2"/>
        <v>2.5400243379676231</v>
      </c>
      <c r="L29" s="4"/>
    </row>
    <row r="30" spans="1:14" x14ac:dyDescent="0.2">
      <c r="A30" s="5"/>
      <c r="B30" s="5"/>
      <c r="C30" s="5"/>
      <c r="D30" s="5"/>
      <c r="E30" s="5"/>
      <c r="F30" s="5"/>
      <c r="G30" s="5"/>
      <c r="H30" s="5"/>
      <c r="I30" s="5">
        <v>3</v>
      </c>
      <c r="J30" s="5">
        <v>6.5295000000000005</v>
      </c>
      <c r="K30" s="6">
        <f t="shared" si="2"/>
        <v>2.5965796494921607</v>
      </c>
      <c r="L30" s="4"/>
    </row>
    <row r="31" spans="1:14" x14ac:dyDescent="0.2">
      <c r="A31" s="5"/>
      <c r="B31" s="5"/>
      <c r="C31" s="5"/>
      <c r="D31" s="5"/>
      <c r="E31" s="5"/>
      <c r="F31" s="5"/>
      <c r="G31" s="5"/>
      <c r="H31" s="5"/>
      <c r="I31" s="5">
        <v>3</v>
      </c>
      <c r="J31" s="5">
        <v>6.5184999999999995</v>
      </c>
      <c r="K31" s="6">
        <f t="shared" si="2"/>
        <v>2.5878383010977317</v>
      </c>
      <c r="L31" s="4"/>
    </row>
    <row r="32" spans="1:14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 t="s">
        <v>7</v>
      </c>
      <c r="K33" s="5" t="s">
        <v>8</v>
      </c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>
        <v>3.4</v>
      </c>
      <c r="J34" s="5">
        <f>AVERAGE(J3:J31)</f>
        <v>6.5107241379310343</v>
      </c>
      <c r="K34" s="5">
        <f>STDEV(J3:J31)</f>
        <v>2.8145218512620345E-2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ahug030@gmail.com</dc:creator>
  <cp:lastModifiedBy>ahug030@gmail.com</cp:lastModifiedBy>
  <dcterms:created xsi:type="dcterms:W3CDTF">2024-03-02T22:45:53Z</dcterms:created>
  <dcterms:modified xsi:type="dcterms:W3CDTF">2024-07-18T14:51:43Z</dcterms:modified>
</cp:coreProperties>
</file>