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R27" i="1" l="1"/>
  <c r="AS27" i="1"/>
  <c r="AT27" i="1"/>
  <c r="AU27" i="1"/>
  <c r="AV27" i="1"/>
  <c r="AW27" i="1"/>
  <c r="AX27" i="1"/>
  <c r="AY27" i="1"/>
  <c r="AY7" i="1"/>
  <c r="AY8" i="1"/>
  <c r="AY9" i="1"/>
  <c r="AY11" i="1"/>
  <c r="AY12" i="1"/>
  <c r="AY13" i="1"/>
  <c r="AY14" i="1"/>
  <c r="AY15" i="1"/>
  <c r="AY16" i="1"/>
  <c r="AY19" i="1"/>
  <c r="AY20" i="1"/>
  <c r="AY21" i="1"/>
  <c r="AY22" i="1"/>
  <c r="AY23" i="1"/>
  <c r="AY24" i="1"/>
  <c r="AY25" i="1"/>
  <c r="AY26" i="1"/>
  <c r="AY6" i="1"/>
  <c r="AX7" i="1"/>
  <c r="AX8" i="1"/>
  <c r="AX9" i="1"/>
  <c r="AX11" i="1"/>
  <c r="AX12" i="1"/>
  <c r="AX13" i="1"/>
  <c r="AX14" i="1"/>
  <c r="AX15" i="1"/>
  <c r="AX16" i="1"/>
  <c r="AX19" i="1"/>
  <c r="AX20" i="1"/>
  <c r="AX21" i="1"/>
  <c r="AX22" i="1"/>
  <c r="AX23" i="1"/>
  <c r="AX24" i="1"/>
  <c r="AX25" i="1"/>
  <c r="AX26" i="1"/>
  <c r="AX6" i="1"/>
  <c r="AW7" i="1"/>
  <c r="AW8" i="1"/>
  <c r="AW9" i="1"/>
  <c r="AW11" i="1"/>
  <c r="AW12" i="1"/>
  <c r="AW13" i="1"/>
  <c r="AW14" i="1"/>
  <c r="AW15" i="1"/>
  <c r="AW16" i="1"/>
  <c r="AW19" i="1"/>
  <c r="AW20" i="1"/>
  <c r="AW21" i="1"/>
  <c r="AW22" i="1"/>
  <c r="AW23" i="1"/>
  <c r="AW24" i="1"/>
  <c r="AW25" i="1"/>
  <c r="AW26" i="1"/>
  <c r="AW6" i="1"/>
  <c r="AV7" i="1"/>
  <c r="AV8" i="1"/>
  <c r="AV9" i="1"/>
  <c r="AV11" i="1"/>
  <c r="AV12" i="1"/>
  <c r="AV13" i="1"/>
  <c r="AV14" i="1"/>
  <c r="AV15" i="1"/>
  <c r="AV16" i="1"/>
  <c r="AV19" i="1"/>
  <c r="AV20" i="1"/>
  <c r="AV21" i="1"/>
  <c r="AV22" i="1"/>
  <c r="AV23" i="1"/>
  <c r="AV24" i="1"/>
  <c r="AV25" i="1"/>
  <c r="AV26" i="1"/>
  <c r="AU7" i="1"/>
  <c r="AU8" i="1"/>
  <c r="AU9" i="1"/>
  <c r="AU11" i="1"/>
  <c r="AU12" i="1"/>
  <c r="AU13" i="1"/>
  <c r="AU14" i="1"/>
  <c r="AU15" i="1"/>
  <c r="AU16" i="1"/>
  <c r="AU19" i="1"/>
  <c r="AU20" i="1"/>
  <c r="AU21" i="1"/>
  <c r="AU22" i="1"/>
  <c r="AU23" i="1"/>
  <c r="AU24" i="1"/>
  <c r="AU25" i="1"/>
  <c r="AU26" i="1"/>
  <c r="AT7" i="1"/>
  <c r="AT8" i="1"/>
  <c r="AT9" i="1"/>
  <c r="AT11" i="1"/>
  <c r="AT12" i="1"/>
  <c r="AT13" i="1"/>
  <c r="AT14" i="1"/>
  <c r="AT15" i="1"/>
  <c r="AT16" i="1"/>
  <c r="AT19" i="1"/>
  <c r="AT20" i="1"/>
  <c r="AT21" i="1"/>
  <c r="AT22" i="1"/>
  <c r="AT23" i="1"/>
  <c r="AT24" i="1"/>
  <c r="AT25" i="1"/>
  <c r="AT26" i="1"/>
  <c r="AS7" i="1"/>
  <c r="AS8" i="1"/>
  <c r="AS9" i="1"/>
  <c r="AS11" i="1"/>
  <c r="AS12" i="1"/>
  <c r="AS13" i="1"/>
  <c r="AS14" i="1"/>
  <c r="AS15" i="1"/>
  <c r="AS16" i="1"/>
  <c r="AS19" i="1"/>
  <c r="AS20" i="1"/>
  <c r="AS21" i="1"/>
  <c r="AS22" i="1"/>
  <c r="AS23" i="1"/>
  <c r="AS24" i="1"/>
  <c r="AS25" i="1"/>
  <c r="AS26" i="1"/>
  <c r="AR22" i="1"/>
  <c r="AR12" i="1"/>
  <c r="AR13" i="1"/>
  <c r="AR14" i="1"/>
  <c r="AR15" i="1"/>
  <c r="AR16" i="1"/>
  <c r="AR19" i="1"/>
  <c r="AR20" i="1"/>
  <c r="AR21" i="1"/>
  <c r="AR23" i="1"/>
  <c r="AR24" i="1"/>
  <c r="AR25" i="1"/>
  <c r="AR26" i="1"/>
  <c r="AR11" i="1"/>
  <c r="AI19" i="1"/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9" i="1"/>
  <c r="AQ20" i="1"/>
  <c r="AQ21" i="1"/>
  <c r="AQ22" i="1"/>
  <c r="AQ23" i="1"/>
  <c r="AQ24" i="1"/>
  <c r="AQ25" i="1"/>
  <c r="AQ26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9" i="1"/>
  <c r="AP20" i="1"/>
  <c r="AP21" i="1"/>
  <c r="AP22" i="1"/>
  <c r="AP23" i="1"/>
  <c r="AP24" i="1"/>
  <c r="AP25" i="1"/>
  <c r="AP26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9" i="1"/>
  <c r="AO20" i="1"/>
  <c r="AO21" i="1"/>
  <c r="AO22" i="1"/>
  <c r="AO23" i="1"/>
  <c r="AO24" i="1"/>
  <c r="AO25" i="1"/>
  <c r="AO26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9" i="1"/>
  <c r="AN20" i="1"/>
  <c r="AN21" i="1"/>
  <c r="AN22" i="1"/>
  <c r="AN23" i="1"/>
  <c r="AN24" i="1"/>
  <c r="AN25" i="1"/>
  <c r="AN26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9" i="1"/>
  <c r="AM20" i="1"/>
  <c r="AM21" i="1"/>
  <c r="AM22" i="1"/>
  <c r="AM23" i="1"/>
  <c r="AM24" i="1"/>
  <c r="AM25" i="1"/>
  <c r="AM26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9" i="1"/>
  <c r="AL20" i="1"/>
  <c r="AL21" i="1"/>
  <c r="AL22" i="1"/>
  <c r="AL23" i="1"/>
  <c r="AL24" i="1"/>
  <c r="AL25" i="1"/>
  <c r="AL2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9" i="1"/>
  <c r="AK20" i="1"/>
  <c r="AK21" i="1"/>
  <c r="AK22" i="1"/>
  <c r="AK23" i="1"/>
  <c r="AK24" i="1"/>
  <c r="AK25" i="1"/>
  <c r="AK26" i="1"/>
  <c r="AK3" i="1"/>
  <c r="AI23" i="1"/>
  <c r="AI24" i="1"/>
  <c r="AI25" i="1"/>
  <c r="AI26" i="1"/>
  <c r="AI27" i="1" s="1"/>
  <c r="AI7" i="1"/>
  <c r="AI8" i="1"/>
  <c r="AI9" i="1"/>
  <c r="AI11" i="1"/>
  <c r="AI12" i="1"/>
  <c r="AI13" i="1"/>
  <c r="AI14" i="1"/>
  <c r="AI15" i="1"/>
  <c r="AI16" i="1"/>
  <c r="AI20" i="1"/>
  <c r="AI21" i="1"/>
  <c r="AI22" i="1"/>
  <c r="AI6" i="1"/>
  <c r="AQ27" i="1" l="1"/>
  <c r="AL27" i="1"/>
  <c r="AP27" i="1"/>
  <c r="AN27" i="1"/>
  <c r="AM27" i="1"/>
  <c r="AK27" i="1"/>
  <c r="AO27" i="1"/>
  <c r="AV6" i="1"/>
  <c r="AU6" i="1"/>
  <c r="AT6" i="1"/>
  <c r="AR7" i="1"/>
  <c r="AR8" i="1"/>
  <c r="AR9" i="1"/>
  <c r="AR6" i="1"/>
  <c r="AS6" i="1" l="1"/>
</calcChain>
</file>

<file path=xl/sharedStrings.xml><?xml version="1.0" encoding="utf-8"?>
<sst xmlns="http://schemas.openxmlformats.org/spreadsheetml/2006/main" count="261" uniqueCount="108">
  <si>
    <t>ub=1</t>
  </si>
  <si>
    <t>round</t>
  </si>
  <si>
    <t>time(sec)</t>
  </si>
  <si>
    <t>ub=2</t>
  </si>
  <si>
    <t>ub=3</t>
  </si>
  <si>
    <t>ub=4</t>
  </si>
  <si>
    <t>ub=5</t>
  </si>
  <si>
    <t>Best Round</t>
  </si>
  <si>
    <t>Naive</t>
  </si>
  <si>
    <t>Very Naive</t>
  </si>
  <si>
    <t>{50, 200, 50, 100, 400, 200, 150, 100, 300, 600}</t>
  </si>
  <si>
    <t>nf</t>
  </si>
  <si>
    <t>{300, 600, 500, 800, 600, 400, 450, 300, 300, 600}</t>
  </si>
  <si>
    <t>{300, 400, 500, 800, 200, 400, 450, 150, 300, 600}</t>
  </si>
  <si>
    <t>{150, 400, 500, 800, 200, 400, 450, 150, 100, 600}</t>
  </si>
  <si>
    <t>{150, 200, 500, 400, 200, 150, 450, 150, 100, 600}</t>
  </si>
  <si>
    <t>{150, 200, 250, 400, 200, 150, 150, 100, 100, 600}</t>
  </si>
  <si>
    <t>{150, 200, 250, 100, 200, 150, 150, 100, 100, 150}</t>
  </si>
  <si>
    <t>{150, 200, 150, 100, 50, 150, 100, 100, 100, 150}</t>
  </si>
  <si>
    <t>{150, 50, 150, 100, 50, 150, 100, 50, 100, 150}</t>
  </si>
  <si>
    <t>No. items/H</t>
  </si>
  <si>
    <t>imp over very naïve</t>
  </si>
  <si>
    <t>imp over naïve</t>
  </si>
  <si>
    <t>ub=1 vs naïve</t>
  </si>
  <si>
    <t>ub=2 vs naïve</t>
  </si>
  <si>
    <t>ub=3 vs naïve</t>
  </si>
  <si>
    <t>ub=4 vs naïve</t>
  </si>
  <si>
    <t>ub=5 vs naïve</t>
  </si>
  <si>
    <t>avg imp over ub = 4</t>
  </si>
  <si>
    <t>PS1</t>
  </si>
  <si>
    <t>PS2</t>
  </si>
  <si>
    <t>PS3</t>
  </si>
  <si>
    <t>PS4</t>
  </si>
  <si>
    <t>PS5</t>
  </si>
  <si>
    <t>PS6</t>
  </si>
  <si>
    <t>PS7</t>
  </si>
  <si>
    <t>PS8</t>
  </si>
  <si>
    <t>PS10</t>
  </si>
  <si>
    <t>PS11</t>
  </si>
  <si>
    <t>PS12</t>
  </si>
  <si>
    <t>PS13</t>
  </si>
  <si>
    <t>PS14</t>
  </si>
  <si>
    <t>ub = 1</t>
  </si>
  <si>
    <t>ub = 2</t>
  </si>
  <si>
    <t>ub = 3</t>
  </si>
  <si>
    <t>ub = 4</t>
  </si>
  <si>
    <t>ub = 5</t>
  </si>
  <si>
    <t>PS = 17</t>
  </si>
  <si>
    <t>PS = 18</t>
  </si>
  <si>
    <t>PS = 19</t>
  </si>
  <si>
    <t>PS = 20</t>
  </si>
  <si>
    <t>PS = 21</t>
  </si>
  <si>
    <t>PS = 22</t>
  </si>
  <si>
    <t>PS = 23</t>
  </si>
  <si>
    <t>PS = 11</t>
  </si>
  <si>
    <t>PS = 9</t>
  </si>
  <si>
    <t>PS = 10</t>
  </si>
  <si>
    <t>PS = 12</t>
  </si>
  <si>
    <t>PS = 13</t>
  </si>
  <si>
    <t>PS = 14</t>
  </si>
  <si>
    <t>PS = 15</t>
  </si>
  <si>
    <t>PS = 16</t>
  </si>
  <si>
    <t>PS = 1</t>
  </si>
  <si>
    <t>PS = 2</t>
  </si>
  <si>
    <t>PS = 3</t>
  </si>
  <si>
    <t>PS = 4</t>
  </si>
  <si>
    <t>PS = 5</t>
  </si>
  <si>
    <t>PS = 6</t>
  </si>
  <si>
    <t>PS = 7</t>
  </si>
  <si>
    <t>PS = 8</t>
  </si>
  <si>
    <t>x</t>
  </si>
  <si>
    <t>original</t>
  </si>
  <si>
    <t>paper id</t>
  </si>
  <si>
    <t>ub=6</t>
  </si>
  <si>
    <t>ub=7</t>
  </si>
  <si>
    <t>ub=8</t>
  </si>
  <si>
    <t>avg imp over ub = 5</t>
  </si>
  <si>
    <t>avg imp over ub = 6</t>
  </si>
  <si>
    <t>avg imp over ub = 7</t>
  </si>
  <si>
    <t>Average</t>
  </si>
  <si>
    <t>avg imp over ub=1</t>
  </si>
  <si>
    <t>avg imp over ub=2</t>
  </si>
  <si>
    <t>avg imp over ub=3</t>
  </si>
  <si>
    <t>PS 1</t>
  </si>
  <si>
    <t>PS 2</t>
  </si>
  <si>
    <t>PS 3</t>
  </si>
  <si>
    <t>PS 4</t>
  </si>
  <si>
    <t>PS 5</t>
  </si>
  <si>
    <t>PS 6</t>
  </si>
  <si>
    <t>PS 7</t>
  </si>
  <si>
    <t>PS 8</t>
  </si>
  <si>
    <t>PS 9</t>
  </si>
  <si>
    <t>PS 10</t>
  </si>
  <si>
    <t>PS 11</t>
  </si>
  <si>
    <t>PS 12</t>
  </si>
  <si>
    <t>PS 13</t>
  </si>
  <si>
    <t>PS 14</t>
  </si>
  <si>
    <t>PS 15</t>
  </si>
  <si>
    <t>PS 16</t>
  </si>
  <si>
    <t>ub = 6</t>
  </si>
  <si>
    <t>ub = 7</t>
  </si>
  <si>
    <t>ub = 8</t>
  </si>
  <si>
    <t>PS15</t>
  </si>
  <si>
    <t>PS16</t>
  </si>
  <si>
    <t>+10 hs</t>
  </si>
  <si>
    <t>ub=6 vs naïve</t>
  </si>
  <si>
    <t>ub=7 vs naïve</t>
  </si>
  <si>
    <t>ub=8 vs 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</si>
</sst>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0"/>
      <name val="Monospace"/>
    </font>
    <font>
      <sz val="10"/>
      <color rgb="FFFF0000"/>
      <name val="Monospace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4" fillId="3" borderId="0" xfId="0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/>
    <xf numFmtId="9" fontId="4" fillId="4" borderId="0" xfId="0" applyNumberFormat="1" applyFont="1" applyFill="1" applyAlignment="1">
      <alignment horizontal="center"/>
    </xf>
    <xf numFmtId="9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PS 1</c:v>
                </c:pt>
              </c:strCache>
            </c:strRef>
          </c:tx>
          <c:xVal>
            <c:strRef>
              <c:f>(Sheet1!$F$1,Sheet1!$I$1,Sheet1!$L$1,Sheet1!$O$1,Sheet1!$R$1,Sheet1!$U$1,Sheet1!$X$2,Sheet1!$X$2,Sheet1!$X$1,Sheet1!$AA$1)</c:f>
              <c:strCache>
                <c:ptCount val="10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nf</c:v>
                </c:pt>
                <c:pt idx="7">
                  <c:v>nf</c:v>
                </c:pt>
                <c:pt idx="8">
                  <c:v>ub=7</c:v>
                </c:pt>
                <c:pt idx="9">
                  <c:v>ub=8</c:v>
                </c:pt>
              </c:strCache>
            </c:strRef>
          </c:xVal>
          <c:yVal>
            <c:numRef>
              <c:f>(Sheet1!$F$10,Sheet1!$I$10,Sheet1!$L$10,Sheet1!$O$10,Sheet1!$R$10,Sheet1!$U$10,Sheet1!$X$10,Sheet1!$AA$10)</c:f>
              <c:numCache>
                <c:formatCode>General</c:formatCode>
                <c:ptCount val="8"/>
                <c:pt idx="0">
                  <c:v>28.454000000000001</c:v>
                </c:pt>
                <c:pt idx="1">
                  <c:v>28.244</c:v>
                </c:pt>
                <c:pt idx="2">
                  <c:v>28.244</c:v>
                </c:pt>
                <c:pt idx="3">
                  <c:v>28.244</c:v>
                </c:pt>
                <c:pt idx="4">
                  <c:v>28.244</c:v>
                </c:pt>
                <c:pt idx="5">
                  <c:v>28.244</c:v>
                </c:pt>
                <c:pt idx="6">
                  <c:v>28.244</c:v>
                </c:pt>
                <c:pt idx="7">
                  <c:v>28.244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PS 2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(Sheet1!$F$11,Sheet1!$I$11,Sheet1!$L$11,Sheet1!$O$11,Sheet1!$R$11,Sheet1!$U$11,Sheet1!$X$11,Sheet1!$AA$11)</c:f>
              <c:numCache>
                <c:formatCode>General</c:formatCode>
                <c:ptCount val="8"/>
                <c:pt idx="0">
                  <c:v>534.72500000000002</c:v>
                </c:pt>
                <c:pt idx="1">
                  <c:v>460.065</c:v>
                </c:pt>
                <c:pt idx="2">
                  <c:v>378.59500000000003</c:v>
                </c:pt>
                <c:pt idx="3">
                  <c:v>284.52999999999997</c:v>
                </c:pt>
                <c:pt idx="4">
                  <c:v>206.68</c:v>
                </c:pt>
                <c:pt idx="5">
                  <c:v>156.44</c:v>
                </c:pt>
                <c:pt idx="6">
                  <c:v>146.91999999999999</c:v>
                </c:pt>
                <c:pt idx="7">
                  <c:v>146.91999999999999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PS 3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(Sheet1!$F$12,Sheet1!$I$12,Sheet1!$L$12,Sheet1!$O$12,Sheet1!$R$12,Sheet1!$U$12,Sheet1!$X$12,Sheet1!$AA$12)</c:f>
              <c:numCache>
                <c:formatCode>General</c:formatCode>
                <c:ptCount val="8"/>
                <c:pt idx="0">
                  <c:v>715.04</c:v>
                </c:pt>
                <c:pt idx="1">
                  <c:v>617.5</c:v>
                </c:pt>
                <c:pt idx="2">
                  <c:v>466.34500000000003</c:v>
                </c:pt>
                <c:pt idx="3">
                  <c:v>353.59</c:v>
                </c:pt>
                <c:pt idx="4">
                  <c:v>269.94499999999999</c:v>
                </c:pt>
                <c:pt idx="5">
                  <c:v>241.465</c:v>
                </c:pt>
                <c:pt idx="6">
                  <c:v>235.32</c:v>
                </c:pt>
                <c:pt idx="7">
                  <c:v>232.85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PS 4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(Sheet1!$F$13,Sheet1!$I$13,Sheet1!$L$13,Sheet1!$O$13,Sheet1!$R$13,Sheet1!$U$13,Sheet1!$X$13,Sheet1!$AA$13)</c:f>
              <c:numCache>
                <c:formatCode>General</c:formatCode>
                <c:ptCount val="8"/>
                <c:pt idx="0">
                  <c:v>958.01800000000003</c:v>
                </c:pt>
                <c:pt idx="1">
                  <c:v>811.77800000000002</c:v>
                </c:pt>
                <c:pt idx="2">
                  <c:v>624.95799999999997</c:v>
                </c:pt>
                <c:pt idx="3">
                  <c:v>485.00799999999998</c:v>
                </c:pt>
                <c:pt idx="4">
                  <c:v>357.113</c:v>
                </c:pt>
                <c:pt idx="5">
                  <c:v>273.18599999999998</c:v>
                </c:pt>
                <c:pt idx="6">
                  <c:v>255.06200000000001</c:v>
                </c:pt>
                <c:pt idx="7">
                  <c:v>255.06200000000001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Sheet1!$B$14</c:f>
              <c:strCache>
                <c:ptCount val="1"/>
                <c:pt idx="0">
                  <c:v>PS 5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(Sheet1!$F$14,Sheet1!$I$14,Sheet1!$L$14,Sheet1!$O$14,Sheet1!$R$14,Sheet1!$U$14,Sheet1!$X$14,Sheet1!$AA$14)</c:f>
              <c:numCache>
                <c:formatCode>General</c:formatCode>
                <c:ptCount val="8"/>
                <c:pt idx="0">
                  <c:v>589.39300000000003</c:v>
                </c:pt>
                <c:pt idx="1">
                  <c:v>433.173</c:v>
                </c:pt>
                <c:pt idx="2">
                  <c:v>279.827</c:v>
                </c:pt>
                <c:pt idx="3">
                  <c:v>171.14099999999999</c:v>
                </c:pt>
                <c:pt idx="4">
                  <c:v>151.892</c:v>
                </c:pt>
                <c:pt idx="5">
                  <c:v>151.892</c:v>
                </c:pt>
                <c:pt idx="6">
                  <c:v>151.892</c:v>
                </c:pt>
                <c:pt idx="7">
                  <c:v>151.892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Sheet1!$B$15</c:f>
              <c:strCache>
                <c:ptCount val="1"/>
                <c:pt idx="0">
                  <c:v>PS 6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(Sheet1!$F$15,Sheet1!$I$15,Sheet1!$L$15,Sheet1!$O$15,Sheet1!$R$15,Sheet1!$U$15,Sheet1!$X$15,Sheet1!$AA$15)</c:f>
              <c:numCache>
                <c:formatCode>General</c:formatCode>
                <c:ptCount val="8"/>
                <c:pt idx="0">
                  <c:v>187.27199999999999</c:v>
                </c:pt>
                <c:pt idx="1">
                  <c:v>104.152</c:v>
                </c:pt>
                <c:pt idx="2">
                  <c:v>63.182000000000002</c:v>
                </c:pt>
                <c:pt idx="3">
                  <c:v>53.51</c:v>
                </c:pt>
                <c:pt idx="4">
                  <c:v>53.51</c:v>
                </c:pt>
                <c:pt idx="5">
                  <c:v>53.51</c:v>
                </c:pt>
                <c:pt idx="6">
                  <c:v>53.51</c:v>
                </c:pt>
                <c:pt idx="7">
                  <c:v>53.51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Sheet1!$B$16</c:f>
              <c:strCache>
                <c:ptCount val="1"/>
                <c:pt idx="0">
                  <c:v>PS 7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(Sheet1!$F$16,Sheet1!$I$16,Sheet1!$L$16,Sheet1!$O$16,Sheet1!$R$16,Sheet1!$U$16,Sheet1!$X$16,Sheet1!$AA$16)</c:f>
              <c:numCache>
                <c:formatCode>General</c:formatCode>
                <c:ptCount val="8"/>
                <c:pt idx="0">
                  <c:v>38.159999999999997</c:v>
                </c:pt>
                <c:pt idx="1">
                  <c:v>38.159999999999997</c:v>
                </c:pt>
                <c:pt idx="2">
                  <c:v>38.159999999999997</c:v>
                </c:pt>
                <c:pt idx="3">
                  <c:v>38.159999999999997</c:v>
                </c:pt>
                <c:pt idx="4">
                  <c:v>38.159999999999997</c:v>
                </c:pt>
                <c:pt idx="5">
                  <c:v>38.159999999999997</c:v>
                </c:pt>
                <c:pt idx="6">
                  <c:v>38.159999999999997</c:v>
                </c:pt>
                <c:pt idx="7">
                  <c:v>38.159999999999997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Sheet1!$B$17</c:f>
              <c:strCache>
                <c:ptCount val="1"/>
                <c:pt idx="0">
                  <c:v>PS 8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(Sheet1!$F$17,Sheet1!$I$17,Sheet1!$L$17,Sheet1!$O$17,Sheet1!$R$17,Sheet1!$U$17,Sheet1!$X$17,Sheet1!$AA$17)</c:f>
              <c:numCache>
                <c:formatCode>General</c:formatCode>
                <c:ptCount val="8"/>
                <c:pt idx="0">
                  <c:v>16.704000000000001</c:v>
                </c:pt>
                <c:pt idx="1">
                  <c:v>16.704000000000001</c:v>
                </c:pt>
                <c:pt idx="2">
                  <c:v>16.704000000000001</c:v>
                </c:pt>
                <c:pt idx="3">
                  <c:v>16.704000000000001</c:v>
                </c:pt>
                <c:pt idx="4">
                  <c:v>16.704000000000001</c:v>
                </c:pt>
                <c:pt idx="5">
                  <c:v>16.704000000000001</c:v>
                </c:pt>
                <c:pt idx="6">
                  <c:v>16.704000000000001</c:v>
                </c:pt>
                <c:pt idx="7">
                  <c:v>16.704000000000001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9872"/>
        <c:axId val="60658432"/>
      </c:scatterChart>
      <c:valAx>
        <c:axId val="606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658432"/>
        <c:crosses val="autoZero"/>
        <c:crossBetween val="midCat"/>
      </c:valAx>
      <c:valAx>
        <c:axId val="6065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 (</a:t>
                </a:r>
                <a:r>
                  <a:rPr lang="en-US" sz="1000" b="1" i="0" u="none" strike="noStrike" baseline="0">
                    <a:effectLst/>
                  </a:rPr>
                  <a:t>Joules × 10</a:t>
                </a:r>
                <a:r>
                  <a:rPr lang="en-US" sz="1000" b="1" i="0" u="none" strike="noStrike" baseline="30000">
                    <a:effectLst/>
                  </a:rPr>
                  <a:t>-3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639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38719432466089"/>
          <c:y val="4.9530003954541969E-2"/>
          <c:w val="0.13564196857765334"/>
          <c:h val="0.64682416077158356"/>
        </c:manualLayout>
      </c:layout>
      <c:overlay val="1"/>
      <c:txPr>
        <a:bodyPr/>
        <a:lstStyle/>
        <a:p>
          <a:pPr>
            <a:defRPr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PS 10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(Sheet1!$F$19,Sheet1!$I$19,Sheet1!$L$19,Sheet1!$O$19,Sheet1!$R$19,Sheet1!$U$19,Sheet1!$X$19,Sheet1!$AA$19)</c:f>
              <c:numCache>
                <c:formatCode>General</c:formatCode>
                <c:ptCount val="8"/>
                <c:pt idx="0">
                  <c:v>957.03499999999997</c:v>
                </c:pt>
                <c:pt idx="1">
                  <c:v>835.03499999999997</c:v>
                </c:pt>
                <c:pt idx="2">
                  <c:v>683.46500000000003</c:v>
                </c:pt>
                <c:pt idx="3">
                  <c:v>618.08500000000004</c:v>
                </c:pt>
                <c:pt idx="4">
                  <c:v>522.75</c:v>
                </c:pt>
                <c:pt idx="5">
                  <c:v>515.95000000000005</c:v>
                </c:pt>
                <c:pt idx="6">
                  <c:v>515.95000000000005</c:v>
                </c:pt>
                <c:pt idx="7">
                  <c:v>515.95000000000005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PS 4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(Sheet1!$F$20,Sheet1!$I$20,Sheet1!$L$20,Sheet1!$O$20,Sheet1!$R$20,Sheet1!$U$20,Sheet1!$X$20,Sheet1!$AA$20)</c:f>
              <c:numCache>
                <c:formatCode>General</c:formatCode>
                <c:ptCount val="8"/>
                <c:pt idx="0">
                  <c:v>958.01800000000003</c:v>
                </c:pt>
                <c:pt idx="1">
                  <c:v>811.77800000000002</c:v>
                </c:pt>
                <c:pt idx="2">
                  <c:v>624.95799999999997</c:v>
                </c:pt>
                <c:pt idx="3">
                  <c:v>485.00799999999998</c:v>
                </c:pt>
                <c:pt idx="4">
                  <c:v>357.113</c:v>
                </c:pt>
                <c:pt idx="5">
                  <c:v>273.18599999999998</c:v>
                </c:pt>
                <c:pt idx="6">
                  <c:v>255.06200000000001</c:v>
                </c:pt>
                <c:pt idx="7">
                  <c:v>255.06200000000001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PS 11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(Sheet1!$F$21,Sheet1!$I$21,Sheet1!$L$21,Sheet1!$O$21,Sheet1!$R$21,Sheet1!$U$21,Sheet1!$X$21,Sheet1!$AA$21)</c:f>
              <c:numCache>
                <c:formatCode>General</c:formatCode>
                <c:ptCount val="8"/>
                <c:pt idx="0">
                  <c:v>785.87300000000005</c:v>
                </c:pt>
                <c:pt idx="1">
                  <c:v>577.30700000000002</c:v>
                </c:pt>
                <c:pt idx="2">
                  <c:v>417.995</c:v>
                </c:pt>
                <c:pt idx="3">
                  <c:v>343.20499999999998</c:v>
                </c:pt>
                <c:pt idx="4">
                  <c:v>233.16300000000001</c:v>
                </c:pt>
                <c:pt idx="5">
                  <c:v>190.72499999999999</c:v>
                </c:pt>
                <c:pt idx="6">
                  <c:v>169.786</c:v>
                </c:pt>
                <c:pt idx="7">
                  <c:v>157.83199999999999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Sheet1!$B$22</c:f>
              <c:strCache>
                <c:ptCount val="1"/>
                <c:pt idx="0">
                  <c:v>PS 12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(Sheet1!$F$22,Sheet1!$I$22,Sheet1!$L$22,Sheet1!$O$22,Sheet1!$R$22,Sheet1!$U$22,Sheet1!$X$22,Sheet1!$AA$22)</c:f>
              <c:numCache>
                <c:formatCode>General</c:formatCode>
                <c:ptCount val="8"/>
                <c:pt idx="0">
                  <c:v>818.19799999999998</c:v>
                </c:pt>
                <c:pt idx="1">
                  <c:v>376.2</c:v>
                </c:pt>
                <c:pt idx="2">
                  <c:v>299.13</c:v>
                </c:pt>
                <c:pt idx="3">
                  <c:v>143.50299999999999</c:v>
                </c:pt>
                <c:pt idx="4">
                  <c:v>130.38200000000001</c:v>
                </c:pt>
                <c:pt idx="5">
                  <c:v>129.482</c:v>
                </c:pt>
                <c:pt idx="6">
                  <c:v>129.45699999999999</c:v>
                </c:pt>
                <c:pt idx="7">
                  <c:v>129.45699999999999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Sheet1!$B$23</c:f>
              <c:strCache>
                <c:ptCount val="1"/>
                <c:pt idx="0">
                  <c:v>PS 13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(Sheet1!$F$23,Sheet1!$I$23,Sheet1!$L$23,Sheet1!$O$23,Sheet1!$R$23,Sheet1!$U$23,Sheet1!$X$23,Sheet1!$AA$23)</c:f>
              <c:numCache>
                <c:formatCode>General</c:formatCode>
                <c:ptCount val="8"/>
                <c:pt idx="0">
                  <c:v>795.05799999999999</c:v>
                </c:pt>
                <c:pt idx="1">
                  <c:v>512.62</c:v>
                </c:pt>
                <c:pt idx="2">
                  <c:v>407.49400000000003</c:v>
                </c:pt>
                <c:pt idx="3">
                  <c:v>261.08499999999998</c:v>
                </c:pt>
                <c:pt idx="4">
                  <c:v>146.90199999999999</c:v>
                </c:pt>
                <c:pt idx="5">
                  <c:v>124.59399999999999</c:v>
                </c:pt>
                <c:pt idx="6">
                  <c:v>122.548</c:v>
                </c:pt>
                <c:pt idx="7">
                  <c:v>122.11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Sheet1!$B$24</c:f>
              <c:strCache>
                <c:ptCount val="1"/>
                <c:pt idx="0">
                  <c:v>PS 14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(Sheet1!$F$24,Sheet1!$I$24,Sheet1!$L$24,Sheet1!$O$24,Sheet1!$R$24,Sheet1!$U$24,Sheet1!$X$24,Sheet1!$AA$24)</c:f>
              <c:numCache>
                <c:formatCode>General</c:formatCode>
                <c:ptCount val="8"/>
                <c:pt idx="0">
                  <c:v>777.11</c:v>
                </c:pt>
                <c:pt idx="1">
                  <c:v>464.36</c:v>
                </c:pt>
                <c:pt idx="2">
                  <c:v>277.238</c:v>
                </c:pt>
                <c:pt idx="3">
                  <c:v>121.804</c:v>
                </c:pt>
                <c:pt idx="4">
                  <c:v>120.91200000000001</c:v>
                </c:pt>
                <c:pt idx="5">
                  <c:v>120.492</c:v>
                </c:pt>
                <c:pt idx="6">
                  <c:v>120.492</c:v>
                </c:pt>
                <c:pt idx="7">
                  <c:v>120.492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Sheet1!$B$25</c:f>
              <c:strCache>
                <c:ptCount val="1"/>
                <c:pt idx="0">
                  <c:v>PS 15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(Sheet1!$F$25,Sheet1!$I$25,Sheet1!$L$25,Sheet1!$O$25,Sheet1!$R$25,Sheet1!$U$25,Sheet1!$X$25,Sheet1!$AA$25)</c:f>
              <c:numCache>
                <c:formatCode>General</c:formatCode>
                <c:ptCount val="8"/>
                <c:pt idx="0">
                  <c:v>563.55999999999995</c:v>
                </c:pt>
                <c:pt idx="1">
                  <c:v>425.976</c:v>
                </c:pt>
                <c:pt idx="2">
                  <c:v>258.66000000000003</c:v>
                </c:pt>
                <c:pt idx="3">
                  <c:v>137.63999999999999</c:v>
                </c:pt>
                <c:pt idx="4">
                  <c:v>119.386</c:v>
                </c:pt>
                <c:pt idx="5">
                  <c:v>108.34</c:v>
                </c:pt>
                <c:pt idx="6">
                  <c:v>107.872</c:v>
                </c:pt>
                <c:pt idx="7">
                  <c:v>107.872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Sheet1!$B$26</c:f>
              <c:strCache>
                <c:ptCount val="1"/>
                <c:pt idx="0">
                  <c:v>PS 16</c:v>
                </c:pt>
              </c:strCache>
            </c:strRef>
          </c:tx>
          <c:xVal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(Sheet1!$F$26,Sheet1!$I$26,Sheet1!$L$26,Sheet1!$O$26,Sheet1!$R$26,Sheet1!$U$26,Sheet1!$X$26,Sheet1!$AA$26)</c:f>
              <c:numCache>
                <c:formatCode>General</c:formatCode>
                <c:ptCount val="8"/>
                <c:pt idx="0">
                  <c:v>510.048</c:v>
                </c:pt>
                <c:pt idx="1">
                  <c:v>219.46799999999999</c:v>
                </c:pt>
                <c:pt idx="2">
                  <c:v>145.11600000000001</c:v>
                </c:pt>
                <c:pt idx="3">
                  <c:v>103.26</c:v>
                </c:pt>
                <c:pt idx="4">
                  <c:v>102.54600000000001</c:v>
                </c:pt>
                <c:pt idx="5">
                  <c:v>102.218</c:v>
                </c:pt>
                <c:pt idx="6">
                  <c:v>102.218</c:v>
                </c:pt>
                <c:pt idx="7">
                  <c:v>102.218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7344"/>
        <c:axId val="121876864"/>
      </c:scatterChart>
      <c:valAx>
        <c:axId val="1218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1876864"/>
        <c:crosses val="autoZero"/>
        <c:crossBetween val="midCat"/>
      </c:valAx>
      <c:valAx>
        <c:axId val="12187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 (Joules × 10</a:t>
                </a:r>
                <a:r>
                  <a:rPr lang="en-US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18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34929475844997"/>
          <c:y val="4.5696872297967893E-2"/>
          <c:w val="0.1504315214802994"/>
          <c:h val="0.62745389275444308"/>
        </c:manualLayout>
      </c:layout>
      <c:overlay val="1"/>
      <c:txPr>
        <a:bodyPr/>
        <a:lstStyle/>
        <a:p>
          <a:pPr>
            <a:defRPr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(Sheet1!$F$1,Sheet1!$I$1,Sheet1!$L$1,Sheet1!$O$1,Sheet1!$R$1,Sheet1!$U$1,Sheet1!$X$1)</c:f>
              <c:strCache>
                <c:ptCount val="7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</c:strCache>
            </c:strRef>
          </c:cat>
          <c:val>
            <c:numRef>
              <c:f>Sheet1!$AK$27:$AQ$27</c:f>
              <c:numCache>
                <c:formatCode>0%</c:formatCode>
                <c:ptCount val="7"/>
                <c:pt idx="0">
                  <c:v>2.8086799870562036</c:v>
                </c:pt>
                <c:pt idx="1">
                  <c:v>1.6423069571246967</c:v>
                </c:pt>
                <c:pt idx="2">
                  <c:v>0.95264353987983219</c:v>
                </c:pt>
                <c:pt idx="3">
                  <c:v>0.39381587317322331</c:v>
                </c:pt>
                <c:pt idx="4">
                  <c:v>0.13627118529853852</c:v>
                </c:pt>
                <c:pt idx="5">
                  <c:v>2.9824296608367204E-2</c:v>
                </c:pt>
                <c:pt idx="6">
                  <c:v>5.6208360856544043E-3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92672"/>
        <c:axId val="60894208"/>
      </c:barChart>
      <c:catAx>
        <c:axId val="60892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894208"/>
        <c:crosses val="autoZero"/>
        <c:auto val="0"/>
        <c:lblAlgn val="ctr"/>
        <c:lblOffset val="100"/>
        <c:noMultiLvlLbl val="0"/>
      </c:catAx>
      <c:valAx>
        <c:axId val="6089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Improvement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6089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(Sheet1!$F$1,Sheet1!$I$1,Sheet1!$L$1,Sheet1!$O$1,Sheet1!$R$1,Sheet1!$U$1,Sheet1!$X$1,Sheet1!$AA$1)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cat>
          <c:val>
            <c:numRef>
              <c:f>Sheet1!$AR$27:$AY$27</c:f>
              <c:numCache>
                <c:formatCode>0%</c:formatCode>
                <c:ptCount val="8"/>
                <c:pt idx="0">
                  <c:v>-4.1145740741316682E-2</c:v>
                </c:pt>
                <c:pt idx="1">
                  <c:v>0.23847178003678754</c:v>
                </c:pt>
                <c:pt idx="2">
                  <c:v>0.63457888521000749</c:v>
                </c:pt>
                <c:pt idx="3">
                  <c:v>1.196253860671241</c:v>
                </c:pt>
                <c:pt idx="4">
                  <c:v>1.6362421581091442</c:v>
                </c:pt>
                <c:pt idx="5">
                  <c:v>1.9381661274452517</c:v>
                </c:pt>
                <c:pt idx="6">
                  <c:v>2.0364274794812682</c:v>
                </c:pt>
                <c:pt idx="7">
                  <c:v>2.0644804354178077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42592"/>
        <c:axId val="60944384"/>
      </c:barChart>
      <c:catAx>
        <c:axId val="609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0944384"/>
        <c:crosses val="autoZero"/>
        <c:auto val="1"/>
        <c:lblAlgn val="ctr"/>
        <c:lblOffset val="100"/>
        <c:noMultiLvlLbl val="0"/>
      </c:catAx>
      <c:valAx>
        <c:axId val="6094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0942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744248</xdr:colOff>
      <xdr:row>28</xdr:row>
      <xdr:rowOff>149369</xdr:rowOff>
    </xdr:from>
    <xdr:to>
      <xdr:col>26</xdr:col>
      <xdr:colOff>449407</xdr:colOff>
      <xdr:row>43</xdr:row>
      <xdr:rowOff>160626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646957</xdr:colOff>
      <xdr:row>28</xdr:row>
      <xdr:rowOff>113432</xdr:rowOff>
    </xdr:from>
    <xdr:to>
      <xdr:col>20</xdr:col>
      <xdr:colOff>321623</xdr:colOff>
      <xdr:row>44</xdr:row>
      <xdr:rowOff>30057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923924</xdr:colOff>
      <xdr:row>31</xdr:row>
      <xdr:rowOff>44903</xdr:rowOff>
    </xdr:from>
    <xdr:to>
      <xdr:col>39</xdr:col>
      <xdr:colOff>134709</xdr:colOff>
      <xdr:row>46</xdr:row>
      <xdr:rowOff>134710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68035</xdr:colOff>
      <xdr:row>31</xdr:row>
      <xdr:rowOff>23131</xdr:rowOff>
    </xdr:from>
    <xdr:to>
      <xdr:col>47</xdr:col>
      <xdr:colOff>557892</xdr:colOff>
      <xdr:row>46</xdr:row>
      <xdr:rowOff>112938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A55"/>
  <sheetViews>
    <sheetView tabSelected="1" zoomScale="85" zoomScaleNormal="85" workbookViewId="0">
      <selection activeCell="V18" sqref="A18:V18"/>
    </sheetView>
  </sheetViews>
  <sheetFormatPr defaultRowHeight="14.25"/>
  <cols>
    <col min="2" max="2" width="9" customWidth="1"/>
    <col min="3" max="3" width="47.125" style="1" customWidth="1"/>
    <col min="4" max="34" width="10.625" style="1" customWidth="1"/>
    <col min="35" max="35" width="14.75" style="1" customWidth="1"/>
    <col min="36" max="36" width="10.125" style="1" customWidth="1"/>
    <col min="37" max="37" width="16.25" style="1" customWidth="1"/>
    <col min="38" max="38" width="14.75" style="1" customWidth="1"/>
    <col min="39" max="39" width="14.25" style="1" customWidth="1"/>
    <col min="40" max="1041" width="10.625" style="1" customWidth="1"/>
  </cols>
  <sheetData>
    <row r="1" spans="1:51">
      <c r="A1" t="s">
        <v>71</v>
      </c>
      <c r="B1" t="s">
        <v>72</v>
      </c>
      <c r="E1" s="1" t="s">
        <v>20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1</v>
      </c>
      <c r="K1" s="2" t="s">
        <v>2</v>
      </c>
      <c r="L1" s="2" t="s">
        <v>4</v>
      </c>
      <c r="M1" s="2" t="s">
        <v>1</v>
      </c>
      <c r="N1" s="2" t="s">
        <v>2</v>
      </c>
      <c r="O1" s="2" t="s">
        <v>5</v>
      </c>
      <c r="P1" s="2" t="s">
        <v>1</v>
      </c>
      <c r="Q1" s="2" t="s">
        <v>2</v>
      </c>
      <c r="R1" s="2" t="s">
        <v>6</v>
      </c>
      <c r="S1" s="2" t="s">
        <v>1</v>
      </c>
      <c r="T1" s="2" t="s">
        <v>2</v>
      </c>
      <c r="U1" s="2" t="s">
        <v>73</v>
      </c>
      <c r="V1" s="2"/>
      <c r="W1" s="2"/>
      <c r="X1" s="2" t="s">
        <v>74</v>
      </c>
      <c r="Y1" s="2"/>
      <c r="Z1" s="2"/>
      <c r="AA1" s="2" t="s">
        <v>75</v>
      </c>
      <c r="AB1" s="2"/>
      <c r="AC1" s="2"/>
      <c r="AD1" s="2" t="s">
        <v>7</v>
      </c>
      <c r="AE1" s="2" t="s">
        <v>8</v>
      </c>
      <c r="AF1" s="2" t="s">
        <v>2</v>
      </c>
      <c r="AG1" s="2" t="s">
        <v>9</v>
      </c>
      <c r="AH1" s="1" t="s">
        <v>2</v>
      </c>
      <c r="AI1" s="1" t="s">
        <v>22</v>
      </c>
      <c r="AJ1" s="1" t="s">
        <v>21</v>
      </c>
      <c r="AK1" s="1" t="s">
        <v>80</v>
      </c>
      <c r="AL1" s="1" t="s">
        <v>81</v>
      </c>
      <c r="AM1" s="1" t="s">
        <v>82</v>
      </c>
      <c r="AN1" s="1" t="s">
        <v>28</v>
      </c>
      <c r="AO1" s="1" t="s">
        <v>76</v>
      </c>
      <c r="AP1" s="1" t="s">
        <v>77</v>
      </c>
      <c r="AQ1" s="1" t="s">
        <v>78</v>
      </c>
      <c r="AR1" s="1" t="s">
        <v>23</v>
      </c>
      <c r="AS1" s="1" t="s">
        <v>24</v>
      </c>
      <c r="AT1" s="3" t="s">
        <v>25</v>
      </c>
      <c r="AU1" s="3" t="s">
        <v>26</v>
      </c>
      <c r="AV1" s="3" t="s">
        <v>27</v>
      </c>
      <c r="AW1" s="1" t="s">
        <v>105</v>
      </c>
      <c r="AX1" s="1" t="s">
        <v>106</v>
      </c>
      <c r="AY1" s="1" t="s">
        <v>107</v>
      </c>
    </row>
    <row r="2" spans="1:51">
      <c r="A2" t="s">
        <v>62</v>
      </c>
      <c r="C2" s="1" t="s">
        <v>10</v>
      </c>
      <c r="D2" s="2">
        <v>200</v>
      </c>
      <c r="E2" s="2"/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2" t="s">
        <v>11</v>
      </c>
      <c r="Q2" s="2" t="s">
        <v>11</v>
      </c>
      <c r="R2" s="2" t="s">
        <v>11</v>
      </c>
      <c r="S2" s="2" t="s">
        <v>11</v>
      </c>
      <c r="T2" s="2" t="s">
        <v>11</v>
      </c>
      <c r="U2" s="2" t="s">
        <v>11</v>
      </c>
      <c r="V2" s="2" t="s">
        <v>11</v>
      </c>
      <c r="W2" s="2" t="s">
        <v>11</v>
      </c>
      <c r="X2" s="2" t="s">
        <v>11</v>
      </c>
      <c r="Y2" s="2" t="s">
        <v>11</v>
      </c>
      <c r="Z2" s="2" t="s">
        <v>11</v>
      </c>
      <c r="AA2" s="2" t="s">
        <v>11</v>
      </c>
      <c r="AB2" s="2" t="s">
        <v>11</v>
      </c>
      <c r="AC2" s="2" t="s">
        <v>11</v>
      </c>
      <c r="AD2" s="2" t="s">
        <v>11</v>
      </c>
      <c r="AE2" s="2" t="s">
        <v>11</v>
      </c>
      <c r="AF2" s="2" t="s">
        <v>11</v>
      </c>
      <c r="AG2" s="2" t="s">
        <v>11</v>
      </c>
      <c r="AH2" s="1" t="s">
        <v>11</v>
      </c>
      <c r="AJ2" s="3"/>
      <c r="AK2" s="3"/>
      <c r="AL2" s="3"/>
      <c r="AM2" s="3"/>
      <c r="AN2" s="3"/>
      <c r="AO2" s="3"/>
      <c r="AP2" s="3"/>
      <c r="AQ2" s="3"/>
      <c r="AR2" s="3"/>
      <c r="AT2" s="3"/>
      <c r="AU2" s="3"/>
      <c r="AV2" s="3"/>
    </row>
    <row r="3" spans="1:51">
      <c r="A3" t="s">
        <v>63</v>
      </c>
      <c r="C3" s="1" t="s">
        <v>10</v>
      </c>
      <c r="D3" s="2">
        <v>250</v>
      </c>
      <c r="E3" s="2"/>
      <c r="F3" s="2">
        <v>46.213999999999999</v>
      </c>
      <c r="G3" s="2">
        <v>0</v>
      </c>
      <c r="H3" s="2">
        <v>0.01</v>
      </c>
      <c r="I3" s="2">
        <v>40.634</v>
      </c>
      <c r="J3" s="2">
        <v>0</v>
      </c>
      <c r="K3" s="2">
        <v>0.02</v>
      </c>
      <c r="L3" s="2">
        <v>40.634</v>
      </c>
      <c r="M3" s="2">
        <v>0</v>
      </c>
      <c r="N3" s="2">
        <v>0.03</v>
      </c>
      <c r="O3" s="2">
        <v>35.753999999999998</v>
      </c>
      <c r="P3" s="2">
        <v>0</v>
      </c>
      <c r="Q3" s="2">
        <v>7.0000000000000007E-2</v>
      </c>
      <c r="R3" s="2">
        <v>35.753999999999998</v>
      </c>
      <c r="S3" s="2">
        <v>0</v>
      </c>
      <c r="T3" s="2">
        <v>0.16</v>
      </c>
      <c r="U3" s="2">
        <v>35.753999999999998</v>
      </c>
      <c r="V3" s="2" t="s">
        <v>70</v>
      </c>
      <c r="W3" s="2" t="s">
        <v>70</v>
      </c>
      <c r="X3" s="2">
        <v>35.753999999999998</v>
      </c>
      <c r="Y3" s="2" t="s">
        <v>70</v>
      </c>
      <c r="Z3" s="2" t="s">
        <v>70</v>
      </c>
      <c r="AA3" s="2">
        <v>35.753999999999998</v>
      </c>
      <c r="AB3" s="2" t="s">
        <v>70</v>
      </c>
      <c r="AC3" s="2" t="s">
        <v>70</v>
      </c>
      <c r="AD3" s="2">
        <v>0</v>
      </c>
      <c r="AE3" s="2" t="s">
        <v>11</v>
      </c>
      <c r="AF3" s="2" t="s">
        <v>11</v>
      </c>
      <c r="AG3" s="2" t="s">
        <v>11</v>
      </c>
      <c r="AH3" s="1" t="s">
        <v>11</v>
      </c>
      <c r="AI3" s="3"/>
      <c r="AJ3" s="3"/>
      <c r="AK3" s="3">
        <f>(F3/AA3)-1</f>
        <v>0.29255467919673328</v>
      </c>
      <c r="AL3" s="3">
        <f>(I3/AA3)-1</f>
        <v>0.13648822509369585</v>
      </c>
      <c r="AM3" s="3">
        <f>(L3/AA3)-1</f>
        <v>0.13648822509369585</v>
      </c>
      <c r="AN3" s="3">
        <f>(O3/AA3)-1</f>
        <v>0</v>
      </c>
      <c r="AO3" s="3">
        <f>(R3/AA3)-1</f>
        <v>0</v>
      </c>
      <c r="AP3" s="3">
        <f>(U3/AA3)-1</f>
        <v>0</v>
      </c>
      <c r="AQ3" s="3">
        <f>(X3/AA3)-1</f>
        <v>0</v>
      </c>
      <c r="AR3" s="3"/>
      <c r="AT3" s="3"/>
      <c r="AU3" s="3"/>
      <c r="AV3" s="3"/>
    </row>
    <row r="4" spans="1:51" s="23" customFormat="1">
      <c r="A4" s="23" t="s">
        <v>64</v>
      </c>
      <c r="C4" s="26" t="s">
        <v>10</v>
      </c>
      <c r="D4" s="24">
        <v>300</v>
      </c>
      <c r="E4" s="24"/>
      <c r="F4" s="24">
        <v>28.454000000000001</v>
      </c>
      <c r="G4" s="24">
        <v>4</v>
      </c>
      <c r="H4" s="24">
        <v>0.39</v>
      </c>
      <c r="I4" s="24">
        <v>28.244</v>
      </c>
      <c r="J4" s="24">
        <v>0</v>
      </c>
      <c r="K4" s="24">
        <v>0.05</v>
      </c>
      <c r="L4" s="24">
        <v>28.244</v>
      </c>
      <c r="M4" s="24">
        <v>0</v>
      </c>
      <c r="N4" s="24">
        <v>7.0000000000000007E-2</v>
      </c>
      <c r="O4" s="24">
        <v>28.244</v>
      </c>
      <c r="P4" s="24">
        <v>0</v>
      </c>
      <c r="Q4" s="24">
        <v>0.16</v>
      </c>
      <c r="R4" s="24">
        <v>28.244</v>
      </c>
      <c r="S4" s="24">
        <v>0</v>
      </c>
      <c r="T4" s="24">
        <v>0.38</v>
      </c>
      <c r="U4" s="24">
        <v>28.244</v>
      </c>
      <c r="V4" s="25" t="s">
        <v>70</v>
      </c>
      <c r="W4" s="25" t="s">
        <v>70</v>
      </c>
      <c r="X4" s="24">
        <v>28.244</v>
      </c>
      <c r="Y4" s="25" t="s">
        <v>70</v>
      </c>
      <c r="Z4" s="25" t="s">
        <v>70</v>
      </c>
      <c r="AA4" s="24">
        <v>28.244</v>
      </c>
      <c r="AB4" s="25" t="s">
        <v>70</v>
      </c>
      <c r="AC4" s="25" t="s">
        <v>70</v>
      </c>
      <c r="AD4" s="24">
        <v>0</v>
      </c>
      <c r="AE4" s="24" t="s">
        <v>11</v>
      </c>
      <c r="AF4" s="24" t="s">
        <v>11</v>
      </c>
      <c r="AG4" s="24" t="s">
        <v>11</v>
      </c>
      <c r="AH4" s="26" t="s">
        <v>11</v>
      </c>
      <c r="AI4" s="27"/>
      <c r="AJ4" s="27"/>
      <c r="AK4" s="3">
        <f t="shared" ref="AK4:AK26" si="0">(F4/AA4)-1</f>
        <v>7.4352074776944388E-3</v>
      </c>
      <c r="AL4" s="3">
        <f t="shared" ref="AL4:AL26" si="1">(I4/AA4)-1</f>
        <v>0</v>
      </c>
      <c r="AM4" s="3">
        <f t="shared" ref="AM4:AM26" si="2">(L4/AA4)-1</f>
        <v>0</v>
      </c>
      <c r="AN4" s="3">
        <f t="shared" ref="AN4:AN26" si="3">(O4/AA4)-1</f>
        <v>0</v>
      </c>
      <c r="AO4" s="3">
        <f t="shared" ref="AO4:AO26" si="4">(R4/AA4)-1</f>
        <v>0</v>
      </c>
      <c r="AP4" s="3">
        <f t="shared" ref="AP4:AP26" si="5">(U4/AA4)-1</f>
        <v>0</v>
      </c>
      <c r="AQ4" s="3">
        <f t="shared" ref="AQ4:AQ26" si="6">(X4/AA4)-1</f>
        <v>0</v>
      </c>
      <c r="AR4" s="34"/>
      <c r="AS4" s="35"/>
      <c r="AT4" s="34"/>
      <c r="AU4" s="34"/>
      <c r="AV4" s="34"/>
      <c r="AW4" s="36"/>
      <c r="AX4" s="36"/>
      <c r="AY4" s="36"/>
    </row>
    <row r="5" spans="1:51" s="23" customFormat="1">
      <c r="A5" s="23" t="s">
        <v>65</v>
      </c>
      <c r="C5" s="26" t="s">
        <v>10</v>
      </c>
      <c r="D5" s="24">
        <v>350</v>
      </c>
      <c r="E5" s="24"/>
      <c r="F5" s="24">
        <v>29.861999999999998</v>
      </c>
      <c r="G5" s="24">
        <v>0</v>
      </c>
      <c r="H5" s="24">
        <v>0.04</v>
      </c>
      <c r="I5" s="24">
        <v>25.084</v>
      </c>
      <c r="J5" s="24">
        <v>0</v>
      </c>
      <c r="K5" s="24">
        <v>0.06</v>
      </c>
      <c r="L5" s="24">
        <v>22.95</v>
      </c>
      <c r="M5" s="24">
        <v>0.56000000000000005</v>
      </c>
      <c r="N5" s="24">
        <v>1</v>
      </c>
      <c r="O5" s="24">
        <v>22.288</v>
      </c>
      <c r="P5" s="24">
        <v>1</v>
      </c>
      <c r="Q5" s="24">
        <v>3.54</v>
      </c>
      <c r="R5" s="24">
        <v>22.268000000000001</v>
      </c>
      <c r="S5" s="24">
        <v>1</v>
      </c>
      <c r="T5" s="24">
        <v>16.5</v>
      </c>
      <c r="U5" s="24">
        <v>22.268000000000001</v>
      </c>
      <c r="V5" s="25" t="s">
        <v>70</v>
      </c>
      <c r="W5" s="25" t="s">
        <v>70</v>
      </c>
      <c r="X5" s="24">
        <v>22.268000000000001</v>
      </c>
      <c r="Y5" s="25" t="s">
        <v>70</v>
      </c>
      <c r="Z5" s="25" t="s">
        <v>70</v>
      </c>
      <c r="AA5" s="24">
        <v>22.268000000000001</v>
      </c>
      <c r="AB5" s="25" t="s">
        <v>70</v>
      </c>
      <c r="AC5" s="25" t="s">
        <v>70</v>
      </c>
      <c r="AD5" s="24">
        <v>1</v>
      </c>
      <c r="AE5" s="24" t="s">
        <v>11</v>
      </c>
      <c r="AF5" s="24" t="s">
        <v>11</v>
      </c>
      <c r="AG5" s="24" t="s">
        <v>11</v>
      </c>
      <c r="AH5" s="26" t="s">
        <v>11</v>
      </c>
      <c r="AI5" s="27"/>
      <c r="AJ5" s="27"/>
      <c r="AK5" s="3">
        <f t="shared" si="0"/>
        <v>0.34102748338422839</v>
      </c>
      <c r="AL5" s="3">
        <f t="shared" si="1"/>
        <v>0.12645949344350638</v>
      </c>
      <c r="AM5" s="3">
        <f t="shared" si="2"/>
        <v>3.0626908568349043E-2</v>
      </c>
      <c r="AN5" s="3">
        <f t="shared" si="3"/>
        <v>8.9814981138847116E-4</v>
      </c>
      <c r="AO5" s="3">
        <f t="shared" si="4"/>
        <v>0</v>
      </c>
      <c r="AP5" s="3">
        <f t="shared" si="5"/>
        <v>0</v>
      </c>
      <c r="AQ5" s="3">
        <f t="shared" si="6"/>
        <v>0</v>
      </c>
      <c r="AR5" s="34"/>
      <c r="AS5" s="35"/>
      <c r="AT5" s="34"/>
      <c r="AU5" s="34"/>
      <c r="AV5" s="34"/>
      <c r="AW5" s="36"/>
      <c r="AX5" s="36"/>
      <c r="AY5" s="36"/>
    </row>
    <row r="6" spans="1:51" s="23" customFormat="1">
      <c r="A6" s="23" t="s">
        <v>66</v>
      </c>
      <c r="C6" s="26" t="s">
        <v>10</v>
      </c>
      <c r="D6" s="24">
        <v>400</v>
      </c>
      <c r="E6" s="24"/>
      <c r="F6" s="24">
        <v>25.48</v>
      </c>
      <c r="G6" s="24">
        <v>0</v>
      </c>
      <c r="H6" s="24">
        <v>0.04</v>
      </c>
      <c r="I6" s="24">
        <v>15.82</v>
      </c>
      <c r="J6" s="24">
        <v>0</v>
      </c>
      <c r="K6" s="24">
        <v>7.0000000000000007E-2</v>
      </c>
      <c r="L6" s="24">
        <v>15.82</v>
      </c>
      <c r="M6" s="24">
        <v>0</v>
      </c>
      <c r="N6" s="24">
        <v>0.09</v>
      </c>
      <c r="O6" s="24">
        <v>12.08</v>
      </c>
      <c r="P6" s="24">
        <v>1</v>
      </c>
      <c r="Q6" s="24">
        <v>1.37</v>
      </c>
      <c r="R6" s="24">
        <v>12.08</v>
      </c>
      <c r="S6" s="24">
        <v>1</v>
      </c>
      <c r="T6" s="24">
        <v>7.79</v>
      </c>
      <c r="U6" s="24">
        <v>12.08</v>
      </c>
      <c r="V6" s="25" t="s">
        <v>70</v>
      </c>
      <c r="W6" s="25" t="s">
        <v>70</v>
      </c>
      <c r="X6" s="24">
        <v>12.08</v>
      </c>
      <c r="Y6" s="25" t="s">
        <v>70</v>
      </c>
      <c r="Z6" s="25" t="s">
        <v>70</v>
      </c>
      <c r="AA6" s="24">
        <v>12.08</v>
      </c>
      <c r="AB6" s="25" t="s">
        <v>70</v>
      </c>
      <c r="AC6" s="25" t="s">
        <v>70</v>
      </c>
      <c r="AD6" s="24">
        <v>1</v>
      </c>
      <c r="AE6" s="24">
        <v>26.928000000000001</v>
      </c>
      <c r="AF6" s="24">
        <v>0.05</v>
      </c>
      <c r="AG6" s="24">
        <v>26.928000000000001</v>
      </c>
      <c r="AH6" s="26">
        <v>0.22</v>
      </c>
      <c r="AI6" s="27">
        <f>(AE6/AA6)-1</f>
        <v>1.2291390728476821</v>
      </c>
      <c r="AJ6" s="27"/>
      <c r="AK6" s="3">
        <f t="shared" si="0"/>
        <v>1.1092715231788079</v>
      </c>
      <c r="AL6" s="3">
        <f t="shared" si="1"/>
        <v>0.3096026490066226</v>
      </c>
      <c r="AM6" s="3">
        <f t="shared" si="2"/>
        <v>0.3096026490066226</v>
      </c>
      <c r="AN6" s="3">
        <f t="shared" si="3"/>
        <v>0</v>
      </c>
      <c r="AO6" s="3">
        <f t="shared" si="4"/>
        <v>0</v>
      </c>
      <c r="AP6" s="3">
        <f t="shared" si="5"/>
        <v>0</v>
      </c>
      <c r="AQ6" s="3">
        <f t="shared" si="6"/>
        <v>0</v>
      </c>
      <c r="AR6" s="33">
        <f>(AE6/F6)-1</f>
        <v>5.6828885400314055E-2</v>
      </c>
      <c r="AS6" s="33">
        <f>(AE6/I6)-1</f>
        <v>0.70214917825537304</v>
      </c>
      <c r="AT6" s="33">
        <f>(AE6/L6)-1</f>
        <v>0.70214917825537304</v>
      </c>
      <c r="AU6" s="33">
        <f>(AE6/O6)-1</f>
        <v>1.2291390728476821</v>
      </c>
      <c r="AV6" s="33">
        <f>(AE6/R6)-1</f>
        <v>1.2291390728476821</v>
      </c>
      <c r="AW6" s="33">
        <f>(AE6/U6)-1</f>
        <v>1.2291390728476821</v>
      </c>
      <c r="AX6" s="33">
        <f>(AE6/X6)-1</f>
        <v>1.2291390728476821</v>
      </c>
      <c r="AY6" s="33">
        <f>(AE6/AA6)-1</f>
        <v>1.2291390728476821</v>
      </c>
    </row>
    <row r="7" spans="1:51" s="23" customFormat="1">
      <c r="A7" s="23" t="s">
        <v>67</v>
      </c>
      <c r="C7" s="26" t="s">
        <v>10</v>
      </c>
      <c r="D7" s="24">
        <v>450</v>
      </c>
      <c r="E7" s="24"/>
      <c r="F7" s="24">
        <v>14.706</v>
      </c>
      <c r="G7" s="24">
        <v>0</v>
      </c>
      <c r="H7" s="24">
        <v>0.06</v>
      </c>
      <c r="I7" s="24">
        <v>5.7110000000000003</v>
      </c>
      <c r="J7" s="24">
        <v>0</v>
      </c>
      <c r="K7" s="24">
        <v>0.09</v>
      </c>
      <c r="L7" s="24">
        <v>5.7110000000000003</v>
      </c>
      <c r="M7" s="24">
        <v>0</v>
      </c>
      <c r="N7" s="24">
        <v>0.11</v>
      </c>
      <c r="O7" s="24">
        <v>5.7110000000000003</v>
      </c>
      <c r="P7" s="24">
        <v>0</v>
      </c>
      <c r="Q7" s="24">
        <v>0.19</v>
      </c>
      <c r="R7" s="24">
        <v>5.7110000000000003</v>
      </c>
      <c r="S7" s="24">
        <v>0</v>
      </c>
      <c r="T7" s="24">
        <v>0.19</v>
      </c>
      <c r="U7" s="24">
        <v>5.7110000000000003</v>
      </c>
      <c r="V7" s="25" t="s">
        <v>70</v>
      </c>
      <c r="W7" s="25" t="s">
        <v>70</v>
      </c>
      <c r="X7" s="24">
        <v>5.7110000000000003</v>
      </c>
      <c r="Y7" s="25" t="s">
        <v>70</v>
      </c>
      <c r="Z7" s="25" t="s">
        <v>70</v>
      </c>
      <c r="AA7" s="24">
        <v>5.7110000000000003</v>
      </c>
      <c r="AB7" s="25" t="s">
        <v>70</v>
      </c>
      <c r="AC7" s="25" t="s">
        <v>70</v>
      </c>
      <c r="AD7" s="24">
        <v>0</v>
      </c>
      <c r="AE7" s="24">
        <v>14.659000000000001</v>
      </c>
      <c r="AF7" s="24">
        <v>1.06</v>
      </c>
      <c r="AG7" s="24">
        <v>15.696</v>
      </c>
      <c r="AH7" s="26">
        <v>0.02</v>
      </c>
      <c r="AI7" s="27">
        <f t="shared" ref="AI7:AI26" si="7">(AE7/AA7)-1</f>
        <v>1.566800910523551</v>
      </c>
      <c r="AJ7" s="27"/>
      <c r="AK7" s="3">
        <f t="shared" si="0"/>
        <v>1.575030642619506</v>
      </c>
      <c r="AL7" s="3">
        <f t="shared" si="1"/>
        <v>0</v>
      </c>
      <c r="AM7" s="3">
        <f t="shared" si="2"/>
        <v>0</v>
      </c>
      <c r="AN7" s="3">
        <f t="shared" si="3"/>
        <v>0</v>
      </c>
      <c r="AO7" s="3">
        <f t="shared" si="4"/>
        <v>0</v>
      </c>
      <c r="AP7" s="3">
        <f t="shared" si="5"/>
        <v>0</v>
      </c>
      <c r="AQ7" s="3">
        <f t="shared" si="6"/>
        <v>0</v>
      </c>
      <c r="AR7" s="33">
        <f>(AE7/F7)-1</f>
        <v>-3.1959744322044292E-3</v>
      </c>
      <c r="AS7" s="33">
        <f t="shared" ref="AS7:AS26" si="8">(AE7/I7)-1</f>
        <v>1.566800910523551</v>
      </c>
      <c r="AT7" s="33">
        <f t="shared" ref="AT7:AT26" si="9">(AE7/L7)-1</f>
        <v>1.566800910523551</v>
      </c>
      <c r="AU7" s="33">
        <f t="shared" ref="AU7:AU26" si="10">(AE7/O7)-1</f>
        <v>1.566800910523551</v>
      </c>
      <c r="AV7" s="33">
        <f t="shared" ref="AV7:AV26" si="11">(AE7/R7)-1</f>
        <v>1.566800910523551</v>
      </c>
      <c r="AW7" s="33">
        <f t="shared" ref="AW7:AW26" si="12">(AE7/U7)-1</f>
        <v>1.566800910523551</v>
      </c>
      <c r="AX7" s="33">
        <f t="shared" ref="AX7:AX26" si="13">(AE7/X7)-1</f>
        <v>1.566800910523551</v>
      </c>
      <c r="AY7" s="33">
        <f t="shared" ref="AY7:AY26" si="14">(AE7/AA7)-1</f>
        <v>1.566800910523551</v>
      </c>
    </row>
    <row r="8" spans="1:51" s="23" customFormat="1">
      <c r="A8" s="23" t="s">
        <v>68</v>
      </c>
      <c r="C8" s="26" t="s">
        <v>10</v>
      </c>
      <c r="D8" s="24">
        <v>500</v>
      </c>
      <c r="E8" s="24"/>
      <c r="F8" s="24">
        <v>15.605</v>
      </c>
      <c r="G8" s="24">
        <v>1</v>
      </c>
      <c r="H8" s="24">
        <v>0.26</v>
      </c>
      <c r="I8" s="24">
        <v>5.57</v>
      </c>
      <c r="J8" s="24">
        <v>2</v>
      </c>
      <c r="K8" s="24">
        <v>0.84</v>
      </c>
      <c r="L8" s="24">
        <v>5.3310000000000004</v>
      </c>
      <c r="M8" s="24">
        <v>2</v>
      </c>
      <c r="N8" s="24">
        <v>2.39</v>
      </c>
      <c r="O8" s="24">
        <v>5.3289999999999997</v>
      </c>
      <c r="P8" s="24">
        <v>2</v>
      </c>
      <c r="Q8" s="24">
        <v>13.14</v>
      </c>
      <c r="R8" s="24">
        <v>5.3289999999999997</v>
      </c>
      <c r="S8" s="24">
        <v>2</v>
      </c>
      <c r="T8" s="24">
        <v>290</v>
      </c>
      <c r="U8" s="24">
        <v>5.3289999999999997</v>
      </c>
      <c r="V8" s="25" t="s">
        <v>70</v>
      </c>
      <c r="W8" s="25" t="s">
        <v>70</v>
      </c>
      <c r="X8" s="24">
        <v>5.3289999999999997</v>
      </c>
      <c r="Y8" s="25" t="s">
        <v>70</v>
      </c>
      <c r="Z8" s="25" t="s">
        <v>70</v>
      </c>
      <c r="AA8" s="24">
        <v>5.3289999999999997</v>
      </c>
      <c r="AB8" s="25" t="s">
        <v>70</v>
      </c>
      <c r="AC8" s="25" t="s">
        <v>70</v>
      </c>
      <c r="AD8" s="24">
        <v>2</v>
      </c>
      <c r="AE8" s="24">
        <v>7.7759999999999998</v>
      </c>
      <c r="AF8" s="24">
        <v>1.55</v>
      </c>
      <c r="AG8" s="24">
        <v>7.7759999999999998</v>
      </c>
      <c r="AH8" s="26">
        <v>0.5</v>
      </c>
      <c r="AI8" s="27">
        <f t="shared" si="7"/>
        <v>0.45918558829048606</v>
      </c>
      <c r="AJ8" s="27"/>
      <c r="AK8" s="3">
        <f t="shared" si="0"/>
        <v>1.9283167573653595</v>
      </c>
      <c r="AL8" s="3">
        <f t="shared" si="1"/>
        <v>4.5224244698817806E-2</v>
      </c>
      <c r="AM8" s="3">
        <f t="shared" si="2"/>
        <v>3.7530493525994579E-4</v>
      </c>
      <c r="AN8" s="3">
        <f t="shared" si="3"/>
        <v>0</v>
      </c>
      <c r="AO8" s="3">
        <f t="shared" si="4"/>
        <v>0</v>
      </c>
      <c r="AP8" s="3">
        <f t="shared" si="5"/>
        <v>0</v>
      </c>
      <c r="AQ8" s="3">
        <f t="shared" si="6"/>
        <v>0</v>
      </c>
      <c r="AR8" s="33">
        <f>(AE8/F8)-1</f>
        <v>-0.50169817366228775</v>
      </c>
      <c r="AS8" s="33">
        <f t="shared" si="8"/>
        <v>0.39605026929982046</v>
      </c>
      <c r="AT8" s="33">
        <f t="shared" si="9"/>
        <v>0.45863815419245912</v>
      </c>
      <c r="AU8" s="33">
        <f t="shared" si="10"/>
        <v>0.45918558829048606</v>
      </c>
      <c r="AV8" s="33">
        <f t="shared" si="11"/>
        <v>0.45918558829048606</v>
      </c>
      <c r="AW8" s="33">
        <f t="shared" si="12"/>
        <v>0.45918558829048606</v>
      </c>
      <c r="AX8" s="33">
        <f t="shared" si="13"/>
        <v>0.45918558829048606</v>
      </c>
      <c r="AY8" s="33">
        <f t="shared" si="14"/>
        <v>0.45918558829048606</v>
      </c>
    </row>
    <row r="9" spans="1:51" s="23" customFormat="1">
      <c r="A9" s="23" t="s">
        <v>69</v>
      </c>
      <c r="C9" s="26" t="s">
        <v>10</v>
      </c>
      <c r="D9" s="24">
        <v>550</v>
      </c>
      <c r="E9" s="24"/>
      <c r="F9" s="24">
        <v>5.94</v>
      </c>
      <c r="G9" s="24">
        <v>0</v>
      </c>
      <c r="H9" s="24">
        <v>0.12</v>
      </c>
      <c r="I9" s="24">
        <v>4.6989999999999998</v>
      </c>
      <c r="J9" s="24">
        <v>4</v>
      </c>
      <c r="K9" s="24">
        <v>2.4300000000000002</v>
      </c>
      <c r="L9" s="24">
        <v>4.6509999999999998</v>
      </c>
      <c r="M9" s="24">
        <v>4</v>
      </c>
      <c r="N9" s="24">
        <v>6.73</v>
      </c>
      <c r="O9" s="24">
        <v>4.6420000000000003</v>
      </c>
      <c r="P9" s="24">
        <v>4</v>
      </c>
      <c r="Q9" s="24">
        <v>24.85</v>
      </c>
      <c r="R9" s="24">
        <v>4.6420000000000003</v>
      </c>
      <c r="S9" s="24">
        <v>4</v>
      </c>
      <c r="T9" s="24">
        <v>500</v>
      </c>
      <c r="U9" s="24">
        <v>4.6420000000000003</v>
      </c>
      <c r="V9" s="25" t="s">
        <v>70</v>
      </c>
      <c r="W9" s="25" t="s">
        <v>70</v>
      </c>
      <c r="X9" s="24">
        <v>4.6420000000000003</v>
      </c>
      <c r="Y9" s="25" t="s">
        <v>70</v>
      </c>
      <c r="Z9" s="25" t="s">
        <v>70</v>
      </c>
      <c r="AA9" s="24">
        <v>4.6420000000000003</v>
      </c>
      <c r="AB9" s="25" t="s">
        <v>70</v>
      </c>
      <c r="AC9" s="25" t="s">
        <v>70</v>
      </c>
      <c r="AD9" s="24">
        <v>4</v>
      </c>
      <c r="AE9" s="24">
        <v>6.32</v>
      </c>
      <c r="AF9" s="24">
        <v>0.13</v>
      </c>
      <c r="AG9" s="24">
        <v>6.32</v>
      </c>
      <c r="AH9" s="26">
        <v>0.01</v>
      </c>
      <c r="AI9" s="27">
        <f t="shared" si="7"/>
        <v>0.36148211977595857</v>
      </c>
      <c r="AJ9" s="27"/>
      <c r="AK9" s="3">
        <f t="shared" si="0"/>
        <v>0.27962085308056861</v>
      </c>
      <c r="AL9" s="3">
        <f t="shared" si="1"/>
        <v>1.2279190004308438E-2</v>
      </c>
      <c r="AM9" s="3">
        <f t="shared" si="2"/>
        <v>1.9388194743643616E-3</v>
      </c>
      <c r="AN9" s="3">
        <f t="shared" si="3"/>
        <v>0</v>
      </c>
      <c r="AO9" s="3">
        <f t="shared" si="4"/>
        <v>0</v>
      </c>
      <c r="AP9" s="3">
        <f t="shared" si="5"/>
        <v>0</v>
      </c>
      <c r="AQ9" s="3">
        <f t="shared" si="6"/>
        <v>0</v>
      </c>
      <c r="AR9" s="33">
        <f>(AE9/F9)-1</f>
        <v>6.3973063973064015E-2</v>
      </c>
      <c r="AS9" s="33">
        <f t="shared" si="8"/>
        <v>0.34496701425835297</v>
      </c>
      <c r="AT9" s="33">
        <f t="shared" si="9"/>
        <v>0.35884755966458837</v>
      </c>
      <c r="AU9" s="33">
        <f t="shared" si="10"/>
        <v>0.36148211977595857</v>
      </c>
      <c r="AV9" s="33">
        <f t="shared" si="11"/>
        <v>0.36148211977595857</v>
      </c>
      <c r="AW9" s="33">
        <f t="shared" si="12"/>
        <v>0.36148211977595857</v>
      </c>
      <c r="AX9" s="33">
        <f t="shared" si="13"/>
        <v>0.36148211977595857</v>
      </c>
      <c r="AY9" s="33">
        <f t="shared" si="14"/>
        <v>0.36148211977595857</v>
      </c>
    </row>
    <row r="10" spans="1:51" s="11" customFormat="1">
      <c r="A10" s="11" t="s">
        <v>64</v>
      </c>
      <c r="B10" s="11" t="s">
        <v>83</v>
      </c>
      <c r="C10" s="9" t="s">
        <v>10</v>
      </c>
      <c r="D10" s="8">
        <v>300</v>
      </c>
      <c r="E10" s="8"/>
      <c r="F10" s="8">
        <v>28.454000000000001</v>
      </c>
      <c r="G10" s="8">
        <v>4</v>
      </c>
      <c r="H10" s="8">
        <v>0.39</v>
      </c>
      <c r="I10" s="8">
        <v>28.244</v>
      </c>
      <c r="J10" s="8">
        <v>0</v>
      </c>
      <c r="K10" s="8">
        <v>0.05</v>
      </c>
      <c r="L10" s="8">
        <v>28.244</v>
      </c>
      <c r="M10" s="8">
        <v>0</v>
      </c>
      <c r="N10" s="8">
        <v>7.0000000000000007E-2</v>
      </c>
      <c r="O10" s="8">
        <v>28.244</v>
      </c>
      <c r="P10" s="8">
        <v>0</v>
      </c>
      <c r="Q10" s="8">
        <v>0.16</v>
      </c>
      <c r="R10" s="8">
        <v>28.244</v>
      </c>
      <c r="S10" s="8">
        <v>0</v>
      </c>
      <c r="T10" s="8">
        <v>0.38</v>
      </c>
      <c r="U10" s="8">
        <v>28.244</v>
      </c>
      <c r="V10" s="2" t="s">
        <v>70</v>
      </c>
      <c r="W10" s="2" t="s">
        <v>70</v>
      </c>
      <c r="X10" s="8">
        <v>28.244</v>
      </c>
      <c r="Y10" s="2" t="s">
        <v>70</v>
      </c>
      <c r="Z10" s="2" t="s">
        <v>70</v>
      </c>
      <c r="AA10" s="8">
        <v>28.244</v>
      </c>
      <c r="AB10" s="2" t="s">
        <v>70</v>
      </c>
      <c r="AC10" s="2" t="s">
        <v>70</v>
      </c>
      <c r="AD10" s="8">
        <v>0</v>
      </c>
      <c r="AE10" s="8" t="s">
        <v>11</v>
      </c>
      <c r="AF10" s="8" t="s">
        <v>11</v>
      </c>
      <c r="AG10" s="8" t="s">
        <v>11</v>
      </c>
      <c r="AH10" s="9" t="s">
        <v>11</v>
      </c>
      <c r="AI10" s="27"/>
      <c r="AJ10" s="10"/>
      <c r="AK10" s="3">
        <f t="shared" si="0"/>
        <v>7.4352074776944388E-3</v>
      </c>
      <c r="AL10" s="3">
        <f t="shared" si="1"/>
        <v>0</v>
      </c>
      <c r="AM10" s="3">
        <f t="shared" si="2"/>
        <v>0</v>
      </c>
      <c r="AN10" s="3">
        <f t="shared" si="3"/>
        <v>0</v>
      </c>
      <c r="AO10" s="3">
        <f t="shared" si="4"/>
        <v>0</v>
      </c>
      <c r="AP10" s="3">
        <f t="shared" si="5"/>
        <v>0</v>
      </c>
      <c r="AQ10" s="3">
        <f t="shared" si="6"/>
        <v>0</v>
      </c>
      <c r="AR10" s="33"/>
      <c r="AS10" s="33"/>
      <c r="AT10" s="33"/>
      <c r="AU10" s="33"/>
      <c r="AV10" s="33"/>
      <c r="AW10" s="33"/>
      <c r="AX10" s="33"/>
      <c r="AY10" s="33"/>
    </row>
    <row r="11" spans="1:51" s="11" customFormat="1">
      <c r="A11" s="11" t="s">
        <v>55</v>
      </c>
      <c r="B11" s="11" t="s">
        <v>84</v>
      </c>
      <c r="C11" s="9" t="s">
        <v>12</v>
      </c>
      <c r="D11" s="8">
        <v>300</v>
      </c>
      <c r="E11" s="8"/>
      <c r="F11" s="8">
        <v>534.72500000000002</v>
      </c>
      <c r="G11" s="8">
        <v>0</v>
      </c>
      <c r="H11" s="8">
        <v>0.09</v>
      </c>
      <c r="I11" s="8">
        <v>460.065</v>
      </c>
      <c r="J11" s="8">
        <v>0</v>
      </c>
      <c r="K11" s="8">
        <v>0.3</v>
      </c>
      <c r="L11" s="8">
        <v>378.59500000000003</v>
      </c>
      <c r="M11" s="8">
        <v>0</v>
      </c>
      <c r="N11" s="8">
        <v>0.94</v>
      </c>
      <c r="O11" s="8">
        <v>284.52999999999997</v>
      </c>
      <c r="P11" s="8">
        <v>0</v>
      </c>
      <c r="Q11" s="8">
        <v>3.13</v>
      </c>
      <c r="R11" s="8">
        <v>206.68</v>
      </c>
      <c r="S11" s="8">
        <v>0</v>
      </c>
      <c r="T11" s="8">
        <v>8.7200000000000006</v>
      </c>
      <c r="U11" s="8">
        <v>156.44</v>
      </c>
      <c r="V11" s="8">
        <v>0</v>
      </c>
      <c r="W11" s="8">
        <v>17</v>
      </c>
      <c r="X11" s="8">
        <v>146.91999999999999</v>
      </c>
      <c r="Y11" s="8">
        <v>0</v>
      </c>
      <c r="Z11" s="8">
        <v>27</v>
      </c>
      <c r="AA11" s="8">
        <v>146.91999999999999</v>
      </c>
      <c r="AB11" s="8">
        <v>0</v>
      </c>
      <c r="AC11" s="8">
        <v>32</v>
      </c>
      <c r="AD11" s="8">
        <v>0</v>
      </c>
      <c r="AE11" s="8">
        <v>544.32000000000005</v>
      </c>
      <c r="AF11" s="13">
        <v>0.9</v>
      </c>
      <c r="AG11" s="8">
        <v>544.32000000000005</v>
      </c>
      <c r="AH11" s="14">
        <v>0.57999999999999996</v>
      </c>
      <c r="AI11" s="27">
        <f t="shared" si="7"/>
        <v>2.7048734004900634</v>
      </c>
      <c r="AJ11" s="10"/>
      <c r="AK11" s="3">
        <f t="shared" si="0"/>
        <v>2.6395657500680647</v>
      </c>
      <c r="AL11" s="3">
        <f t="shared" si="1"/>
        <v>2.131398039749524</v>
      </c>
      <c r="AM11" s="3">
        <f t="shared" si="2"/>
        <v>1.5768785733732646</v>
      </c>
      <c r="AN11" s="3">
        <f t="shared" si="3"/>
        <v>0.93663218077865507</v>
      </c>
      <c r="AO11" s="3">
        <f t="shared" si="4"/>
        <v>0.40675197386332718</v>
      </c>
      <c r="AP11" s="3">
        <f t="shared" si="5"/>
        <v>6.479716852708961E-2</v>
      </c>
      <c r="AQ11" s="3">
        <f t="shared" si="6"/>
        <v>0</v>
      </c>
      <c r="AR11" s="33">
        <f>(AE11/F11)-1</f>
        <v>1.7943802889335725E-2</v>
      </c>
      <c r="AS11" s="33">
        <f t="shared" si="8"/>
        <v>0.18313716540054137</v>
      </c>
      <c r="AT11" s="33">
        <f t="shared" si="9"/>
        <v>0.43773689562725338</v>
      </c>
      <c r="AU11" s="33">
        <f t="shared" si="10"/>
        <v>0.91304959055284196</v>
      </c>
      <c r="AV11" s="33">
        <f t="shared" si="11"/>
        <v>1.6336365395780921</v>
      </c>
      <c r="AW11" s="33">
        <f t="shared" si="12"/>
        <v>2.4794170288928665</v>
      </c>
      <c r="AX11" s="33">
        <f t="shared" si="13"/>
        <v>2.7048734004900634</v>
      </c>
      <c r="AY11" s="33">
        <f t="shared" si="14"/>
        <v>2.7048734004900634</v>
      </c>
    </row>
    <row r="12" spans="1:51" s="20" customFormat="1">
      <c r="A12" s="20" t="s">
        <v>56</v>
      </c>
      <c r="B12" s="11" t="s">
        <v>85</v>
      </c>
      <c r="C12" s="15" t="s">
        <v>13</v>
      </c>
      <c r="D12" s="16">
        <v>300</v>
      </c>
      <c r="E12" s="16"/>
      <c r="F12" s="16">
        <v>715.04</v>
      </c>
      <c r="G12" s="16">
        <v>0</v>
      </c>
      <c r="H12" s="16">
        <v>0.12</v>
      </c>
      <c r="I12" s="16">
        <v>617.5</v>
      </c>
      <c r="J12" s="16">
        <v>0</v>
      </c>
      <c r="K12" s="16">
        <v>0.41</v>
      </c>
      <c r="L12" s="16">
        <v>466.34500000000003</v>
      </c>
      <c r="M12" s="16">
        <v>0</v>
      </c>
      <c r="N12" s="16">
        <v>1.78</v>
      </c>
      <c r="O12" s="16">
        <v>353.59</v>
      </c>
      <c r="P12" s="16">
        <v>0</v>
      </c>
      <c r="Q12" s="16">
        <v>7</v>
      </c>
      <c r="R12" s="16">
        <v>269.94499999999999</v>
      </c>
      <c r="S12" s="16">
        <v>0</v>
      </c>
      <c r="T12" s="16">
        <v>18</v>
      </c>
      <c r="U12" s="16">
        <v>241.465</v>
      </c>
      <c r="V12" s="16">
        <v>0</v>
      </c>
      <c r="W12" s="16">
        <v>53</v>
      </c>
      <c r="X12" s="16">
        <v>235.32</v>
      </c>
      <c r="Y12" s="16">
        <v>0</v>
      </c>
      <c r="Z12" s="16">
        <v>119</v>
      </c>
      <c r="AA12" s="16">
        <v>232.85</v>
      </c>
      <c r="AB12" s="16">
        <v>0</v>
      </c>
      <c r="AC12" s="16">
        <v>194</v>
      </c>
      <c r="AD12" s="16">
        <v>0</v>
      </c>
      <c r="AE12" s="16">
        <v>727.92</v>
      </c>
      <c r="AF12" s="17">
        <v>1.26</v>
      </c>
      <c r="AG12" s="16">
        <v>727.92</v>
      </c>
      <c r="AH12" s="18">
        <v>0.8</v>
      </c>
      <c r="AI12" s="27">
        <f t="shared" si="7"/>
        <v>2.1261327034571611</v>
      </c>
      <c r="AJ12" s="19"/>
      <c r="AK12" s="3">
        <f t="shared" si="0"/>
        <v>2.0708181232553144</v>
      </c>
      <c r="AL12" s="3">
        <f t="shared" si="1"/>
        <v>1.6519218380931933</v>
      </c>
      <c r="AM12" s="3">
        <f t="shared" si="2"/>
        <v>1.0027700236203567</v>
      </c>
      <c r="AN12" s="3">
        <f t="shared" si="3"/>
        <v>0.51853124328967137</v>
      </c>
      <c r="AO12" s="3">
        <f t="shared" si="4"/>
        <v>0.15930856774747681</v>
      </c>
      <c r="AP12" s="3">
        <f t="shared" si="5"/>
        <v>3.6998067425381143E-2</v>
      </c>
      <c r="AQ12" s="3">
        <f t="shared" si="6"/>
        <v>1.060768735237283E-2</v>
      </c>
      <c r="AR12" s="33">
        <f t="shared" ref="AR12:AR26" si="15">(AE12/F12)-1</f>
        <v>1.8012978294920545E-2</v>
      </c>
      <c r="AS12" s="33">
        <f t="shared" si="8"/>
        <v>0.17881781376518213</v>
      </c>
      <c r="AT12" s="33">
        <f t="shared" si="9"/>
        <v>0.56090448058840536</v>
      </c>
      <c r="AU12" s="33">
        <f t="shared" si="10"/>
        <v>1.0586555049633759</v>
      </c>
      <c r="AV12" s="33">
        <f t="shared" si="11"/>
        <v>1.6965492970790343</v>
      </c>
      <c r="AW12" s="33">
        <f t="shared" si="12"/>
        <v>2.0145983890004762</v>
      </c>
      <c r="AX12" s="33">
        <f t="shared" si="13"/>
        <v>2.0933197348291688</v>
      </c>
      <c r="AY12" s="33">
        <f t="shared" si="14"/>
        <v>2.1261327034571611</v>
      </c>
    </row>
    <row r="13" spans="1:51" s="7" customFormat="1">
      <c r="A13" s="7" t="s">
        <v>54</v>
      </c>
      <c r="B13" s="11" t="s">
        <v>86</v>
      </c>
      <c r="C13" s="5" t="s">
        <v>14</v>
      </c>
      <c r="D13" s="4">
        <v>300</v>
      </c>
      <c r="E13" s="4"/>
      <c r="F13" s="4">
        <v>958.01800000000003</v>
      </c>
      <c r="G13" s="4">
        <v>0</v>
      </c>
      <c r="H13" s="4">
        <v>0.2</v>
      </c>
      <c r="I13" s="4">
        <v>811.77800000000002</v>
      </c>
      <c r="J13" s="4">
        <v>0</v>
      </c>
      <c r="K13" s="4">
        <v>0.49</v>
      </c>
      <c r="L13" s="4">
        <v>624.95799999999997</v>
      </c>
      <c r="M13" s="4">
        <v>0</v>
      </c>
      <c r="N13" s="4">
        <v>2</v>
      </c>
      <c r="O13" s="4">
        <v>485.00799999999998</v>
      </c>
      <c r="P13" s="4">
        <v>0</v>
      </c>
      <c r="Q13" s="4">
        <v>7.3</v>
      </c>
      <c r="R13" s="4">
        <v>357.113</v>
      </c>
      <c r="S13" s="4">
        <v>0</v>
      </c>
      <c r="T13" s="4">
        <v>37</v>
      </c>
      <c r="U13" s="4">
        <v>273.18599999999998</v>
      </c>
      <c r="V13" s="4">
        <v>0</v>
      </c>
      <c r="W13" s="4">
        <v>155</v>
      </c>
      <c r="X13" s="4">
        <v>255.06200000000001</v>
      </c>
      <c r="Y13" s="4">
        <v>0</v>
      </c>
      <c r="Z13" s="4">
        <v>958</v>
      </c>
      <c r="AA13" s="4">
        <v>255.06200000000001</v>
      </c>
      <c r="AB13" s="4">
        <v>0</v>
      </c>
      <c r="AC13" s="4">
        <v>3209</v>
      </c>
      <c r="AD13" s="4">
        <v>0</v>
      </c>
      <c r="AE13" s="4">
        <v>978.91200000000003</v>
      </c>
      <c r="AF13" s="22">
        <v>47</v>
      </c>
      <c r="AG13" s="4">
        <v>978.91200000000003</v>
      </c>
      <c r="AH13" s="12">
        <v>29</v>
      </c>
      <c r="AI13" s="27">
        <f t="shared" si="7"/>
        <v>2.837937442661</v>
      </c>
      <c r="AJ13" s="6"/>
      <c r="AK13" s="3">
        <f t="shared" si="0"/>
        <v>2.7560201049156676</v>
      </c>
      <c r="AL13" s="3">
        <f t="shared" si="1"/>
        <v>2.1826693117751761</v>
      </c>
      <c r="AM13" s="3">
        <f t="shared" si="2"/>
        <v>1.4502199465228061</v>
      </c>
      <c r="AN13" s="3">
        <f t="shared" si="3"/>
        <v>0.90152982412119398</v>
      </c>
      <c r="AO13" s="3">
        <f t="shared" si="4"/>
        <v>0.40010272012295034</v>
      </c>
      <c r="AP13" s="3">
        <f t="shared" si="5"/>
        <v>7.1057233143314136E-2</v>
      </c>
      <c r="AQ13" s="3">
        <f t="shared" si="6"/>
        <v>0</v>
      </c>
      <c r="AR13" s="33">
        <f t="shared" si="15"/>
        <v>2.1809611092902248E-2</v>
      </c>
      <c r="AS13" s="33">
        <f t="shared" si="8"/>
        <v>0.20588633838315396</v>
      </c>
      <c r="AT13" s="33">
        <f t="shared" si="9"/>
        <v>0.56636445969169147</v>
      </c>
      <c r="AU13" s="33">
        <f t="shared" si="10"/>
        <v>1.0183419654933528</v>
      </c>
      <c r="AV13" s="33">
        <f t="shared" si="11"/>
        <v>1.7411827628789767</v>
      </c>
      <c r="AW13" s="33">
        <f t="shared" si="12"/>
        <v>2.5833168610397315</v>
      </c>
      <c r="AX13" s="33">
        <f t="shared" si="13"/>
        <v>2.837937442661</v>
      </c>
      <c r="AY13" s="33">
        <f t="shared" si="14"/>
        <v>2.837937442661</v>
      </c>
    </row>
    <row r="14" spans="1:51" s="11" customFormat="1">
      <c r="A14" s="11" t="s">
        <v>57</v>
      </c>
      <c r="B14" s="11" t="s">
        <v>87</v>
      </c>
      <c r="C14" s="9" t="s">
        <v>15</v>
      </c>
      <c r="D14" s="8">
        <v>300</v>
      </c>
      <c r="E14" s="8"/>
      <c r="F14" s="8">
        <v>589.39300000000003</v>
      </c>
      <c r="G14" s="8">
        <v>0</v>
      </c>
      <c r="H14" s="8">
        <v>0.09</v>
      </c>
      <c r="I14" s="8">
        <v>433.173</v>
      </c>
      <c r="J14" s="8">
        <v>0</v>
      </c>
      <c r="K14" s="8">
        <v>0.3</v>
      </c>
      <c r="L14" s="8">
        <v>279.827</v>
      </c>
      <c r="M14" s="8">
        <v>0</v>
      </c>
      <c r="N14" s="8">
        <v>1.32</v>
      </c>
      <c r="O14" s="8">
        <v>171.14099999999999</v>
      </c>
      <c r="P14" s="8">
        <v>0</v>
      </c>
      <c r="Q14" s="8">
        <v>5.28</v>
      </c>
      <c r="R14" s="8">
        <v>151.892</v>
      </c>
      <c r="S14" s="8">
        <v>0</v>
      </c>
      <c r="T14" s="8">
        <v>20</v>
      </c>
      <c r="U14" s="8">
        <v>151.892</v>
      </c>
      <c r="V14" s="8">
        <v>0</v>
      </c>
      <c r="W14" s="8">
        <v>76</v>
      </c>
      <c r="X14" s="8">
        <v>151.892</v>
      </c>
      <c r="Y14" s="8">
        <v>0</v>
      </c>
      <c r="Z14" s="8">
        <v>432</v>
      </c>
      <c r="AA14" s="8">
        <v>151.892</v>
      </c>
      <c r="AB14" s="8">
        <v>0</v>
      </c>
      <c r="AC14" s="8">
        <v>2236</v>
      </c>
      <c r="AD14" s="8">
        <v>0</v>
      </c>
      <c r="AE14" s="8">
        <v>592.02</v>
      </c>
      <c r="AF14" s="13">
        <v>3.55</v>
      </c>
      <c r="AG14" s="8">
        <v>592.02</v>
      </c>
      <c r="AH14" s="14">
        <v>2.15</v>
      </c>
      <c r="AI14" s="27">
        <f t="shared" si="7"/>
        <v>2.8976377952755907</v>
      </c>
      <c r="AJ14" s="10"/>
      <c r="AK14" s="3">
        <f t="shared" si="0"/>
        <v>2.8803426118557924</v>
      </c>
      <c r="AL14" s="3">
        <f t="shared" si="1"/>
        <v>1.8518486819582334</v>
      </c>
      <c r="AM14" s="3">
        <f t="shared" si="2"/>
        <v>0.84227609090669686</v>
      </c>
      <c r="AN14" s="3">
        <f t="shared" si="3"/>
        <v>0.12672820161693843</v>
      </c>
      <c r="AO14" s="3">
        <f t="shared" si="4"/>
        <v>0</v>
      </c>
      <c r="AP14" s="3">
        <f t="shared" si="5"/>
        <v>0</v>
      </c>
      <c r="AQ14" s="3">
        <f t="shared" si="6"/>
        <v>0</v>
      </c>
      <c r="AR14" s="33">
        <f t="shared" si="15"/>
        <v>4.4571279265277486E-3</v>
      </c>
      <c r="AS14" s="33">
        <f t="shared" si="8"/>
        <v>0.36670568110200774</v>
      </c>
      <c r="AT14" s="33">
        <f t="shared" si="9"/>
        <v>1.1156643211698656</v>
      </c>
      <c r="AU14" s="33">
        <f t="shared" si="10"/>
        <v>2.4592528967342719</v>
      </c>
      <c r="AV14" s="33">
        <f t="shared" si="11"/>
        <v>2.8976377952755907</v>
      </c>
      <c r="AW14" s="33">
        <f t="shared" si="12"/>
        <v>2.8976377952755907</v>
      </c>
      <c r="AX14" s="33">
        <f t="shared" si="13"/>
        <v>2.8976377952755907</v>
      </c>
      <c r="AY14" s="33">
        <f t="shared" si="14"/>
        <v>2.8976377952755907</v>
      </c>
    </row>
    <row r="15" spans="1:51">
      <c r="A15" t="s">
        <v>58</v>
      </c>
      <c r="B15" s="11" t="s">
        <v>88</v>
      </c>
      <c r="C15" s="1" t="s">
        <v>16</v>
      </c>
      <c r="D15" s="2">
        <v>300</v>
      </c>
      <c r="E15" s="2"/>
      <c r="F15" s="2">
        <v>187.27199999999999</v>
      </c>
      <c r="G15" s="2">
        <v>0</v>
      </c>
      <c r="H15" s="2">
        <v>7.0000000000000007E-2</v>
      </c>
      <c r="I15" s="2">
        <v>104.152</v>
      </c>
      <c r="J15" s="2">
        <v>0</v>
      </c>
      <c r="K15" s="2">
        <v>0.18</v>
      </c>
      <c r="L15" s="2">
        <v>63.182000000000002</v>
      </c>
      <c r="M15" s="2">
        <v>0</v>
      </c>
      <c r="N15" s="2">
        <v>0.44</v>
      </c>
      <c r="O15" s="2">
        <v>53.51</v>
      </c>
      <c r="P15" s="2">
        <v>0</v>
      </c>
      <c r="Q15" s="2">
        <v>0.96</v>
      </c>
      <c r="R15" s="2">
        <v>53.51</v>
      </c>
      <c r="S15" s="2">
        <v>0</v>
      </c>
      <c r="T15" s="2">
        <v>2</v>
      </c>
      <c r="U15" s="2">
        <v>53.51</v>
      </c>
      <c r="V15" s="2">
        <v>0</v>
      </c>
      <c r="W15" s="2">
        <v>6</v>
      </c>
      <c r="X15" s="2">
        <v>53.51</v>
      </c>
      <c r="Y15" s="2">
        <v>0</v>
      </c>
      <c r="Z15" s="2">
        <v>50</v>
      </c>
      <c r="AA15" s="2">
        <v>53.51</v>
      </c>
      <c r="AB15" s="2">
        <v>0</v>
      </c>
      <c r="AC15" s="2">
        <v>219</v>
      </c>
      <c r="AD15" s="2">
        <v>0</v>
      </c>
      <c r="AE15" s="2">
        <v>239.47200000000001</v>
      </c>
      <c r="AF15" s="2">
        <v>3.65</v>
      </c>
      <c r="AG15" s="2">
        <v>239.47200000000001</v>
      </c>
      <c r="AH15" s="1">
        <v>2.2200000000000002</v>
      </c>
      <c r="AI15" s="27">
        <f t="shared" si="7"/>
        <v>3.4752756494113255</v>
      </c>
      <c r="AJ15" s="3"/>
      <c r="AK15" s="3">
        <f t="shared" si="0"/>
        <v>2.4997570547561203</v>
      </c>
      <c r="AL15" s="3">
        <f t="shared" si="1"/>
        <v>0.94640254158101289</v>
      </c>
      <c r="AM15" s="3">
        <f t="shared" si="2"/>
        <v>0.18075126144645859</v>
      </c>
      <c r="AN15" s="3">
        <f t="shared" si="3"/>
        <v>0</v>
      </c>
      <c r="AO15" s="3">
        <f t="shared" si="4"/>
        <v>0</v>
      </c>
      <c r="AP15" s="3">
        <f t="shared" si="5"/>
        <v>0</v>
      </c>
      <c r="AQ15" s="3">
        <f t="shared" si="6"/>
        <v>0</v>
      </c>
      <c r="AR15" s="33">
        <f t="shared" si="15"/>
        <v>0.27873894655901577</v>
      </c>
      <c r="AS15" s="33">
        <f t="shared" si="8"/>
        <v>1.2992549350948615</v>
      </c>
      <c r="AT15" s="33">
        <f t="shared" si="9"/>
        <v>2.7901934095153682</v>
      </c>
      <c r="AU15" s="33">
        <f t="shared" si="10"/>
        <v>3.4752756494113255</v>
      </c>
      <c r="AV15" s="33">
        <f t="shared" si="11"/>
        <v>3.4752756494113255</v>
      </c>
      <c r="AW15" s="33">
        <f t="shared" si="12"/>
        <v>3.4752756494113255</v>
      </c>
      <c r="AX15" s="33">
        <f t="shared" si="13"/>
        <v>3.4752756494113255</v>
      </c>
      <c r="AY15" s="33">
        <f t="shared" si="14"/>
        <v>3.4752756494113255</v>
      </c>
    </row>
    <row r="16" spans="1:51">
      <c r="A16" t="s">
        <v>59</v>
      </c>
      <c r="B16" s="11" t="s">
        <v>89</v>
      </c>
      <c r="C16" s="1" t="s">
        <v>17</v>
      </c>
      <c r="D16" s="2">
        <v>300</v>
      </c>
      <c r="E16" s="2"/>
      <c r="F16" s="2">
        <v>38.159999999999997</v>
      </c>
      <c r="G16" s="2">
        <v>0</v>
      </c>
      <c r="H16" s="2">
        <v>0.1</v>
      </c>
      <c r="I16" s="2">
        <v>38.159999999999997</v>
      </c>
      <c r="J16" s="2">
        <v>0</v>
      </c>
      <c r="K16" s="2">
        <v>0.17</v>
      </c>
      <c r="L16" s="2">
        <v>38.159999999999997</v>
      </c>
      <c r="M16" s="2">
        <v>0</v>
      </c>
      <c r="N16" s="2">
        <v>0.28999999999999998</v>
      </c>
      <c r="O16" s="2">
        <v>38.159999999999997</v>
      </c>
      <c r="P16" s="2">
        <v>0</v>
      </c>
      <c r="Q16" s="2">
        <v>0.42</v>
      </c>
      <c r="R16" s="2">
        <v>38.159999999999997</v>
      </c>
      <c r="S16" s="2">
        <v>0</v>
      </c>
      <c r="T16" s="2">
        <v>0.78</v>
      </c>
      <c r="U16" s="2">
        <v>38.159999999999997</v>
      </c>
      <c r="V16" s="2"/>
      <c r="W16" s="2"/>
      <c r="X16" s="2">
        <v>38.159999999999997</v>
      </c>
      <c r="Y16" s="2"/>
      <c r="Z16" s="2"/>
      <c r="AA16" s="2">
        <v>38.159999999999997</v>
      </c>
      <c r="AB16" s="2"/>
      <c r="AC16" s="2"/>
      <c r="AD16" s="2">
        <v>0</v>
      </c>
      <c r="AE16" s="2">
        <v>130.42599999999999</v>
      </c>
      <c r="AF16" s="2">
        <v>0.45</v>
      </c>
      <c r="AG16" s="2">
        <v>130.42599999999999</v>
      </c>
      <c r="AH16" s="1">
        <v>0.26</v>
      </c>
      <c r="AI16" s="27">
        <f t="shared" si="7"/>
        <v>2.4178721174004192</v>
      </c>
      <c r="AJ16" s="3"/>
      <c r="AK16" s="3">
        <f t="shared" si="0"/>
        <v>0</v>
      </c>
      <c r="AL16" s="3">
        <f t="shared" si="1"/>
        <v>0</v>
      </c>
      <c r="AM16" s="3">
        <f t="shared" si="2"/>
        <v>0</v>
      </c>
      <c r="AN16" s="3">
        <f t="shared" si="3"/>
        <v>0</v>
      </c>
      <c r="AO16" s="3">
        <f t="shared" si="4"/>
        <v>0</v>
      </c>
      <c r="AP16" s="3">
        <f t="shared" si="5"/>
        <v>0</v>
      </c>
      <c r="AQ16" s="3">
        <f t="shared" si="6"/>
        <v>0</v>
      </c>
      <c r="AR16" s="33">
        <f t="shared" si="15"/>
        <v>2.4178721174004192</v>
      </c>
      <c r="AS16" s="33">
        <f t="shared" si="8"/>
        <v>2.4178721174004192</v>
      </c>
      <c r="AT16" s="33">
        <f t="shared" si="9"/>
        <v>2.4178721174004192</v>
      </c>
      <c r="AU16" s="33">
        <f t="shared" si="10"/>
        <v>2.4178721174004192</v>
      </c>
      <c r="AV16" s="33">
        <f t="shared" si="11"/>
        <v>2.4178721174004192</v>
      </c>
      <c r="AW16" s="33">
        <f t="shared" si="12"/>
        <v>2.4178721174004192</v>
      </c>
      <c r="AX16" s="33">
        <f t="shared" si="13"/>
        <v>2.4178721174004192</v>
      </c>
      <c r="AY16" s="33">
        <f t="shared" si="14"/>
        <v>2.4178721174004192</v>
      </c>
    </row>
    <row r="17" spans="1:1041">
      <c r="A17" t="s">
        <v>60</v>
      </c>
      <c r="B17" s="11" t="s">
        <v>90</v>
      </c>
      <c r="C17" s="1" t="s">
        <v>18</v>
      </c>
      <c r="D17" s="2">
        <v>300</v>
      </c>
      <c r="E17" s="2"/>
      <c r="F17" s="2">
        <v>16.704000000000001</v>
      </c>
      <c r="G17" s="2">
        <v>0</v>
      </c>
      <c r="H17" s="2">
        <v>0.02</v>
      </c>
      <c r="I17" s="2">
        <v>16.704000000000001</v>
      </c>
      <c r="J17" s="2">
        <v>0</v>
      </c>
      <c r="K17" s="2">
        <v>0.04</v>
      </c>
      <c r="L17" s="2">
        <v>16.704000000000001</v>
      </c>
      <c r="M17" s="2">
        <v>0</v>
      </c>
      <c r="N17" s="2">
        <v>0.04</v>
      </c>
      <c r="O17" s="2">
        <v>16.704000000000001</v>
      </c>
      <c r="P17" s="2">
        <v>0</v>
      </c>
      <c r="Q17" s="2">
        <v>0.05</v>
      </c>
      <c r="R17" s="2">
        <v>16.704000000000001</v>
      </c>
      <c r="S17" s="2">
        <v>0</v>
      </c>
      <c r="T17" s="2">
        <v>0.06</v>
      </c>
      <c r="U17" s="2">
        <v>16.704000000000001</v>
      </c>
      <c r="V17" s="2"/>
      <c r="W17" s="2"/>
      <c r="X17" s="2">
        <v>16.704000000000001</v>
      </c>
      <c r="Y17" s="2"/>
      <c r="Z17" s="2"/>
      <c r="AA17" s="2">
        <v>16.704000000000001</v>
      </c>
      <c r="AB17" s="2"/>
      <c r="AC17" s="2"/>
      <c r="AD17" s="2">
        <v>0</v>
      </c>
      <c r="AE17" s="2" t="s">
        <v>11</v>
      </c>
      <c r="AF17" s="2" t="s">
        <v>11</v>
      </c>
      <c r="AG17" s="2" t="s">
        <v>11</v>
      </c>
      <c r="AH17" s="1" t="s">
        <v>11</v>
      </c>
      <c r="AI17" s="27"/>
      <c r="AJ17" s="3"/>
      <c r="AK17" s="3">
        <f t="shared" si="0"/>
        <v>0</v>
      </c>
      <c r="AL17" s="3">
        <f t="shared" si="1"/>
        <v>0</v>
      </c>
      <c r="AM17" s="3">
        <f t="shared" si="2"/>
        <v>0</v>
      </c>
      <c r="AN17" s="3">
        <f t="shared" si="3"/>
        <v>0</v>
      </c>
      <c r="AO17" s="3">
        <f t="shared" si="4"/>
        <v>0</v>
      </c>
      <c r="AP17" s="3">
        <f t="shared" si="5"/>
        <v>0</v>
      </c>
      <c r="AQ17" s="3">
        <f t="shared" si="6"/>
        <v>0</v>
      </c>
      <c r="AR17" s="33"/>
      <c r="AS17" s="33"/>
      <c r="AT17" s="33"/>
      <c r="AU17" s="33"/>
      <c r="AV17" s="33"/>
      <c r="AW17" s="33"/>
      <c r="AX17" s="33"/>
      <c r="AY17" s="33"/>
    </row>
    <row r="18" spans="1:1041" s="31" customFormat="1">
      <c r="A18" s="31" t="s">
        <v>61</v>
      </c>
      <c r="B18" s="32" t="s">
        <v>91</v>
      </c>
      <c r="C18" s="1" t="s">
        <v>19</v>
      </c>
      <c r="D18" s="1">
        <v>300</v>
      </c>
      <c r="E18" s="1"/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  <c r="M18" s="1" t="s">
        <v>11</v>
      </c>
      <c r="N18" s="1" t="s">
        <v>11</v>
      </c>
      <c r="O18" s="1" t="s">
        <v>11</v>
      </c>
      <c r="P18" s="1" t="s">
        <v>11</v>
      </c>
      <c r="Q18" s="1" t="s">
        <v>11</v>
      </c>
      <c r="R18" s="1" t="s">
        <v>11</v>
      </c>
      <c r="S18" s="1" t="s">
        <v>11</v>
      </c>
      <c r="T18" s="1" t="s">
        <v>11</v>
      </c>
      <c r="U18" s="1" t="s">
        <v>11</v>
      </c>
      <c r="V18" s="1" t="s">
        <v>11</v>
      </c>
      <c r="W18" s="1" t="s">
        <v>11</v>
      </c>
      <c r="X18" s="1" t="s">
        <v>11</v>
      </c>
      <c r="Y18" s="1" t="s">
        <v>11</v>
      </c>
      <c r="Z18" s="1" t="s">
        <v>11</v>
      </c>
      <c r="AA18" s="1" t="s">
        <v>11</v>
      </c>
      <c r="AB18" s="1" t="s">
        <v>11</v>
      </c>
      <c r="AC18" s="1" t="s">
        <v>11</v>
      </c>
      <c r="AD18" s="1" t="s">
        <v>11</v>
      </c>
      <c r="AE18" s="1" t="s">
        <v>11</v>
      </c>
      <c r="AF18" s="1" t="s">
        <v>11</v>
      </c>
      <c r="AG18" s="1" t="s">
        <v>11</v>
      </c>
      <c r="AH18" s="1" t="s">
        <v>11</v>
      </c>
      <c r="AI18" s="27"/>
      <c r="AJ18" s="3"/>
      <c r="AK18" s="3"/>
      <c r="AL18" s="3"/>
      <c r="AM18" s="3"/>
      <c r="AN18" s="3"/>
      <c r="AO18" s="3"/>
      <c r="AP18" s="3"/>
      <c r="AQ18" s="3"/>
      <c r="AR18" s="33"/>
      <c r="AS18" s="33"/>
      <c r="AT18" s="33"/>
      <c r="AU18" s="33"/>
      <c r="AV18" s="33"/>
      <c r="AW18" s="33"/>
      <c r="AX18" s="33"/>
      <c r="AY18" s="33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</row>
    <row r="19" spans="1:1041" s="31" customFormat="1">
      <c r="A19" s="31" t="s">
        <v>47</v>
      </c>
      <c r="B19" s="31" t="s">
        <v>92</v>
      </c>
      <c r="C19" s="1" t="s">
        <v>14</v>
      </c>
      <c r="D19" s="1">
        <v>250</v>
      </c>
      <c r="E19" s="1">
        <v>1457</v>
      </c>
      <c r="F19" s="1">
        <v>957.03499999999997</v>
      </c>
      <c r="G19" s="1">
        <v>0</v>
      </c>
      <c r="H19" s="1">
        <v>0.12</v>
      </c>
      <c r="I19" s="1">
        <v>835.03499999999997</v>
      </c>
      <c r="J19" s="1">
        <v>0</v>
      </c>
      <c r="K19" s="1">
        <v>0.51</v>
      </c>
      <c r="L19" s="1">
        <v>683.46500000000003</v>
      </c>
      <c r="M19" s="1">
        <v>0</v>
      </c>
      <c r="N19" s="1">
        <v>2.85</v>
      </c>
      <c r="O19" s="1">
        <v>618.08500000000004</v>
      </c>
      <c r="P19" s="1">
        <v>0</v>
      </c>
      <c r="Q19" s="1">
        <v>8.32</v>
      </c>
      <c r="R19" s="1">
        <v>522.75</v>
      </c>
      <c r="S19" s="1">
        <v>0</v>
      </c>
      <c r="T19" s="1">
        <v>29</v>
      </c>
      <c r="U19" s="1">
        <v>515.95000000000005</v>
      </c>
      <c r="V19" s="1">
        <v>0</v>
      </c>
      <c r="W19" s="1">
        <v>57.68</v>
      </c>
      <c r="X19" s="1">
        <v>515.95000000000005</v>
      </c>
      <c r="Y19" s="1">
        <v>0</v>
      </c>
      <c r="Z19" s="1">
        <v>124</v>
      </c>
      <c r="AA19" s="1">
        <v>515.95000000000005</v>
      </c>
      <c r="AB19" s="1">
        <v>0</v>
      </c>
      <c r="AC19" s="1">
        <v>126</v>
      </c>
      <c r="AD19" s="1"/>
      <c r="AE19" s="1">
        <v>984.24</v>
      </c>
      <c r="AF19" s="1"/>
      <c r="AG19" s="1"/>
      <c r="AH19" s="1"/>
      <c r="AI19" s="27">
        <f t="shared" si="7"/>
        <v>0.90762670801434231</v>
      </c>
      <c r="AJ19" s="1"/>
      <c r="AK19" s="3">
        <f t="shared" si="0"/>
        <v>0.85489873049714094</v>
      </c>
      <c r="AL19" s="3">
        <f t="shared" si="1"/>
        <v>0.6184417094679715</v>
      </c>
      <c r="AM19" s="3">
        <f t="shared" si="2"/>
        <v>0.32467293342378123</v>
      </c>
      <c r="AN19" s="3">
        <f t="shared" si="3"/>
        <v>0.19795522821978873</v>
      </c>
      <c r="AO19" s="3">
        <f t="shared" si="4"/>
        <v>1.3179571663920919E-2</v>
      </c>
      <c r="AP19" s="3">
        <f t="shared" si="5"/>
        <v>0</v>
      </c>
      <c r="AQ19" s="3">
        <f t="shared" si="6"/>
        <v>0</v>
      </c>
      <c r="AR19" s="33">
        <f t="shared" si="15"/>
        <v>2.8426337594758877E-2</v>
      </c>
      <c r="AS19" s="33">
        <f t="shared" si="8"/>
        <v>0.17868113312615641</v>
      </c>
      <c r="AT19" s="33">
        <f t="shared" si="9"/>
        <v>0.44007374188875792</v>
      </c>
      <c r="AU19" s="33">
        <f t="shared" si="10"/>
        <v>0.59240233948405141</v>
      </c>
      <c r="AV19" s="33">
        <f t="shared" si="11"/>
        <v>0.88281205164992826</v>
      </c>
      <c r="AW19" s="33">
        <f t="shared" si="12"/>
        <v>0.90762670801434231</v>
      </c>
      <c r="AX19" s="33">
        <f t="shared" si="13"/>
        <v>0.90762670801434231</v>
      </c>
      <c r="AY19" s="33">
        <f t="shared" si="14"/>
        <v>0.90762670801434231</v>
      </c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</row>
    <row r="20" spans="1:1041" s="11" customFormat="1">
      <c r="A20" t="s">
        <v>54</v>
      </c>
      <c r="B20" t="s">
        <v>86</v>
      </c>
      <c r="C20" s="9" t="s">
        <v>14</v>
      </c>
      <c r="D20" s="8">
        <v>300</v>
      </c>
      <c r="E20" s="8"/>
      <c r="F20" s="8">
        <v>958.01800000000003</v>
      </c>
      <c r="G20" s="8">
        <v>0</v>
      </c>
      <c r="H20" s="8">
        <v>0.2</v>
      </c>
      <c r="I20" s="8">
        <v>811.77800000000002</v>
      </c>
      <c r="J20" s="8">
        <v>0</v>
      </c>
      <c r="K20" s="8">
        <v>0.49</v>
      </c>
      <c r="L20" s="8">
        <v>624.95799999999997</v>
      </c>
      <c r="M20" s="8">
        <v>0</v>
      </c>
      <c r="N20" s="8">
        <v>2</v>
      </c>
      <c r="O20" s="8">
        <v>485.00799999999998</v>
      </c>
      <c r="P20" s="8">
        <v>0</v>
      </c>
      <c r="Q20" s="8">
        <v>7.3</v>
      </c>
      <c r="R20" s="8">
        <v>357.113</v>
      </c>
      <c r="S20" s="8">
        <v>0</v>
      </c>
      <c r="T20" s="8">
        <v>37</v>
      </c>
      <c r="U20" s="4">
        <v>273.18599999999998</v>
      </c>
      <c r="V20" s="8"/>
      <c r="W20" s="8"/>
      <c r="X20" s="4">
        <v>255.06200000000001</v>
      </c>
      <c r="Y20" s="8"/>
      <c r="Z20" s="8"/>
      <c r="AA20" s="8">
        <v>255.06200000000001</v>
      </c>
      <c r="AB20" s="8">
        <v>0</v>
      </c>
      <c r="AC20" s="8">
        <v>3209</v>
      </c>
      <c r="AD20" s="8">
        <v>0</v>
      </c>
      <c r="AE20" s="8">
        <v>978.91200000000003</v>
      </c>
      <c r="AF20" s="21">
        <v>47</v>
      </c>
      <c r="AG20" s="8">
        <v>978.91200000000003</v>
      </c>
      <c r="AH20" s="14">
        <v>29</v>
      </c>
      <c r="AI20" s="27">
        <f t="shared" si="7"/>
        <v>2.837937442661</v>
      </c>
      <c r="AJ20" s="10"/>
      <c r="AK20" s="3">
        <f t="shared" si="0"/>
        <v>2.7560201049156676</v>
      </c>
      <c r="AL20" s="3">
        <f t="shared" si="1"/>
        <v>2.1826693117751761</v>
      </c>
      <c r="AM20" s="3">
        <f t="shared" si="2"/>
        <v>1.4502199465228061</v>
      </c>
      <c r="AN20" s="3">
        <f t="shared" si="3"/>
        <v>0.90152982412119398</v>
      </c>
      <c r="AO20" s="3">
        <f t="shared" si="4"/>
        <v>0.40010272012295034</v>
      </c>
      <c r="AP20" s="3">
        <f t="shared" si="5"/>
        <v>7.1057233143314136E-2</v>
      </c>
      <c r="AQ20" s="3">
        <f t="shared" si="6"/>
        <v>0</v>
      </c>
      <c r="AR20" s="33">
        <f t="shared" si="15"/>
        <v>2.1809611092902248E-2</v>
      </c>
      <c r="AS20" s="33">
        <f t="shared" si="8"/>
        <v>0.20588633838315396</v>
      </c>
      <c r="AT20" s="33">
        <f t="shared" si="9"/>
        <v>0.56636445969169147</v>
      </c>
      <c r="AU20" s="33">
        <f t="shared" si="10"/>
        <v>1.0183419654933528</v>
      </c>
      <c r="AV20" s="33">
        <f t="shared" si="11"/>
        <v>1.7411827628789767</v>
      </c>
      <c r="AW20" s="33">
        <f t="shared" si="12"/>
        <v>2.5833168610397315</v>
      </c>
      <c r="AX20" s="33">
        <f t="shared" si="13"/>
        <v>2.837937442661</v>
      </c>
      <c r="AY20" s="33">
        <f t="shared" si="14"/>
        <v>2.837937442661</v>
      </c>
    </row>
    <row r="21" spans="1:1041">
      <c r="A21" t="s">
        <v>48</v>
      </c>
      <c r="B21" t="s">
        <v>93</v>
      </c>
      <c r="C21" s="1" t="s">
        <v>14</v>
      </c>
      <c r="D21" s="1">
        <v>350</v>
      </c>
      <c r="F21" s="1">
        <v>785.87300000000005</v>
      </c>
      <c r="G21" s="1">
        <v>0</v>
      </c>
      <c r="H21" s="1">
        <v>0.41</v>
      </c>
      <c r="I21" s="1">
        <v>577.30700000000002</v>
      </c>
      <c r="J21" s="1">
        <v>0</v>
      </c>
      <c r="K21" s="1">
        <v>1.45</v>
      </c>
      <c r="L21" s="1">
        <v>417.995</v>
      </c>
      <c r="M21" s="1">
        <v>0</v>
      </c>
      <c r="N21" s="1">
        <v>4.4800000000000004</v>
      </c>
      <c r="O21" s="1">
        <v>343.20499999999998</v>
      </c>
      <c r="P21" s="1">
        <v>0</v>
      </c>
      <c r="Q21" s="1">
        <v>10.19</v>
      </c>
      <c r="R21" s="1">
        <v>233.16300000000001</v>
      </c>
      <c r="S21" s="1">
        <v>0</v>
      </c>
      <c r="T21" s="1">
        <v>35</v>
      </c>
      <c r="U21" s="1">
        <v>190.72499999999999</v>
      </c>
      <c r="V21" s="1">
        <v>0</v>
      </c>
      <c r="W21" s="1">
        <v>155</v>
      </c>
      <c r="X21" s="1">
        <v>169.786</v>
      </c>
      <c r="Y21" s="1">
        <v>0</v>
      </c>
      <c r="Z21" s="1">
        <v>1016</v>
      </c>
      <c r="AA21" s="1">
        <v>157.83199999999999</v>
      </c>
      <c r="AB21" s="1">
        <v>0</v>
      </c>
      <c r="AC21" s="1">
        <v>9087</v>
      </c>
      <c r="AE21" s="1">
        <v>782.48</v>
      </c>
      <c r="AF21" s="1">
        <v>3.5</v>
      </c>
      <c r="AI21" s="27">
        <f t="shared" si="7"/>
        <v>3.9576765168026764</v>
      </c>
      <c r="AK21" s="3">
        <f t="shared" si="0"/>
        <v>3.9791740584925748</v>
      </c>
      <c r="AL21" s="3">
        <f t="shared" si="1"/>
        <v>2.6577310051193677</v>
      </c>
      <c r="AM21" s="3">
        <f t="shared" si="2"/>
        <v>1.6483539459678647</v>
      </c>
      <c r="AN21" s="3">
        <f t="shared" si="3"/>
        <v>1.1744956662780677</v>
      </c>
      <c r="AO21" s="3">
        <f t="shared" si="4"/>
        <v>0.4772859749607179</v>
      </c>
      <c r="AP21" s="3">
        <f t="shared" si="5"/>
        <v>0.20840513964215113</v>
      </c>
      <c r="AQ21" s="3">
        <f t="shared" si="6"/>
        <v>7.573876020071979E-2</v>
      </c>
      <c r="AR21" s="33">
        <f t="shared" si="15"/>
        <v>-4.3174915030800287E-3</v>
      </c>
      <c r="AS21" s="33">
        <f t="shared" si="8"/>
        <v>0.35539669534580387</v>
      </c>
      <c r="AT21" s="33">
        <f t="shared" si="9"/>
        <v>0.87198411464251957</v>
      </c>
      <c r="AU21" s="33">
        <f t="shared" si="10"/>
        <v>1.2799201643332703</v>
      </c>
      <c r="AV21" s="33">
        <f t="shared" si="11"/>
        <v>2.3559355472351959</v>
      </c>
      <c r="AW21" s="33">
        <f t="shared" si="12"/>
        <v>3.1026608992004201</v>
      </c>
      <c r="AX21" s="33">
        <f t="shared" si="13"/>
        <v>3.6086249749684898</v>
      </c>
      <c r="AY21" s="33">
        <f t="shared" si="14"/>
        <v>3.9576765168026764</v>
      </c>
    </row>
    <row r="22" spans="1:1041" s="31" customFormat="1">
      <c r="A22" s="31" t="s">
        <v>49</v>
      </c>
      <c r="B22" s="31" t="s">
        <v>94</v>
      </c>
      <c r="C22" s="1" t="s">
        <v>14</v>
      </c>
      <c r="D22" s="1">
        <v>400</v>
      </c>
      <c r="E22" s="1"/>
      <c r="F22" s="1">
        <v>818.19799999999998</v>
      </c>
      <c r="G22" s="1">
        <v>0</v>
      </c>
      <c r="H22" s="1">
        <v>0.88</v>
      </c>
      <c r="I22" s="1">
        <v>376.2</v>
      </c>
      <c r="J22" s="1">
        <v>0</v>
      </c>
      <c r="K22" s="1">
        <v>3.53</v>
      </c>
      <c r="L22" s="1">
        <v>299.13</v>
      </c>
      <c r="M22" s="1">
        <v>0</v>
      </c>
      <c r="N22" s="1">
        <v>10.15</v>
      </c>
      <c r="O22" s="1">
        <v>143.50299999999999</v>
      </c>
      <c r="P22" s="1">
        <v>0</v>
      </c>
      <c r="Q22" s="1">
        <v>34</v>
      </c>
      <c r="R22" s="1">
        <v>130.38200000000001</v>
      </c>
      <c r="S22" s="1">
        <v>0</v>
      </c>
      <c r="T22" s="1">
        <v>77</v>
      </c>
      <c r="U22" s="1">
        <v>129.482</v>
      </c>
      <c r="V22" s="1">
        <v>0</v>
      </c>
      <c r="W22" s="1">
        <v>252</v>
      </c>
      <c r="X22" s="1">
        <v>129.45699999999999</v>
      </c>
      <c r="Y22" s="1">
        <v>0</v>
      </c>
      <c r="Z22" s="1">
        <v>3602</v>
      </c>
      <c r="AA22" s="1">
        <v>129.45699999999999</v>
      </c>
      <c r="AB22" s="1">
        <v>0</v>
      </c>
      <c r="AC22" s="1"/>
      <c r="AD22" s="1"/>
      <c r="AE22" s="1">
        <v>375.12</v>
      </c>
      <c r="AF22" s="1">
        <v>28</v>
      </c>
      <c r="AG22" s="1"/>
      <c r="AH22" s="1"/>
      <c r="AI22" s="27">
        <f t="shared" si="7"/>
        <v>1.8976416879736129</v>
      </c>
      <c r="AJ22" s="1"/>
      <c r="AK22" s="3">
        <f t="shared" si="0"/>
        <v>5.3202298832817077</v>
      </c>
      <c r="AL22" s="3">
        <f t="shared" si="1"/>
        <v>1.9059842264226732</v>
      </c>
      <c r="AM22" s="3">
        <f t="shared" si="2"/>
        <v>1.310651413210564</v>
      </c>
      <c r="AN22" s="3">
        <f t="shared" si="3"/>
        <v>0.10849934727361199</v>
      </c>
      <c r="AO22" s="3">
        <f t="shared" si="4"/>
        <v>7.1452296901675094E-3</v>
      </c>
      <c r="AP22" s="3">
        <f t="shared" si="5"/>
        <v>1.9311431595059325E-4</v>
      </c>
      <c r="AQ22" s="3">
        <f t="shared" si="6"/>
        <v>0</v>
      </c>
      <c r="AR22" s="33">
        <f>(AE22/F22)-1</f>
        <v>-0.54152906753621988</v>
      </c>
      <c r="AS22" s="33">
        <f t="shared" si="8"/>
        <v>-2.870813397129135E-3</v>
      </c>
      <c r="AT22" s="33">
        <f t="shared" si="9"/>
        <v>0.25403670644870124</v>
      </c>
      <c r="AU22" s="33">
        <f t="shared" si="10"/>
        <v>1.6140220065085749</v>
      </c>
      <c r="AV22" s="33">
        <f t="shared" si="11"/>
        <v>1.8770842600972526</v>
      </c>
      <c r="AW22" s="33">
        <f t="shared" si="12"/>
        <v>1.8970822199224604</v>
      </c>
      <c r="AX22" s="33">
        <f t="shared" si="13"/>
        <v>1.8976416879736129</v>
      </c>
      <c r="AY22" s="33">
        <f t="shared" si="14"/>
        <v>1.8976416879736129</v>
      </c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</row>
    <row r="23" spans="1:1041">
      <c r="A23" t="s">
        <v>50</v>
      </c>
      <c r="B23" t="s">
        <v>95</v>
      </c>
      <c r="C23" s="1" t="s">
        <v>14</v>
      </c>
      <c r="D23" s="1">
        <v>450</v>
      </c>
      <c r="F23" s="1">
        <v>795.05799999999999</v>
      </c>
      <c r="G23" s="1">
        <v>0</v>
      </c>
      <c r="H23" s="1">
        <v>1.28</v>
      </c>
      <c r="I23" s="1">
        <v>512.62</v>
      </c>
      <c r="J23" s="2">
        <v>0</v>
      </c>
      <c r="K23" s="2">
        <v>2</v>
      </c>
      <c r="L23" s="2">
        <v>407.49400000000003</v>
      </c>
      <c r="M23" s="2">
        <v>0</v>
      </c>
      <c r="N23" s="2">
        <v>4.12</v>
      </c>
      <c r="O23" s="2">
        <v>261.08499999999998</v>
      </c>
      <c r="P23" s="2">
        <v>0</v>
      </c>
      <c r="Q23" s="2">
        <v>10.73</v>
      </c>
      <c r="R23" s="2">
        <v>146.90199999999999</v>
      </c>
      <c r="S23" s="2">
        <v>0</v>
      </c>
      <c r="T23" s="2">
        <v>33</v>
      </c>
      <c r="U23" s="2">
        <v>124.59399999999999</v>
      </c>
      <c r="V23" s="2">
        <v>0</v>
      </c>
      <c r="W23" s="2">
        <v>88</v>
      </c>
      <c r="X23" s="2">
        <v>122.548</v>
      </c>
      <c r="Y23" s="2">
        <v>0</v>
      </c>
      <c r="Z23" s="2">
        <v>180</v>
      </c>
      <c r="AA23" s="2">
        <v>122.11</v>
      </c>
      <c r="AB23" s="2">
        <v>0</v>
      </c>
      <c r="AC23" s="2">
        <v>1354</v>
      </c>
      <c r="AD23" s="2"/>
      <c r="AE23" s="2">
        <v>371.61</v>
      </c>
      <c r="AF23" s="2"/>
      <c r="AG23" s="2"/>
      <c r="AI23" s="27">
        <f t="shared" si="7"/>
        <v>2.0432397019081159</v>
      </c>
      <c r="AK23" s="3">
        <f t="shared" si="0"/>
        <v>5.5109982802391286</v>
      </c>
      <c r="AL23" s="3">
        <f t="shared" si="1"/>
        <v>3.1980181803292114</v>
      </c>
      <c r="AM23" s="3">
        <f t="shared" si="2"/>
        <v>2.3371058881336504</v>
      </c>
      <c r="AN23" s="3">
        <f t="shared" si="3"/>
        <v>1.1381131766440094</v>
      </c>
      <c r="AO23" s="3">
        <f t="shared" si="4"/>
        <v>0.20303005486856107</v>
      </c>
      <c r="AP23" s="3">
        <f t="shared" si="5"/>
        <v>2.0342314306772469E-2</v>
      </c>
      <c r="AQ23" s="3">
        <f t="shared" si="6"/>
        <v>3.5869298173778486E-3</v>
      </c>
      <c r="AR23" s="33">
        <f t="shared" si="15"/>
        <v>-0.53260013734847012</v>
      </c>
      <c r="AS23" s="33">
        <f t="shared" si="8"/>
        <v>-0.27507705512855529</v>
      </c>
      <c r="AT23" s="33">
        <f t="shared" si="9"/>
        <v>-8.8060192297309881E-2</v>
      </c>
      <c r="AU23" s="33">
        <f t="shared" si="10"/>
        <v>0.42332956699925317</v>
      </c>
      <c r="AV23" s="33">
        <f t="shared" si="11"/>
        <v>1.5296456140828583</v>
      </c>
      <c r="AW23" s="33">
        <f t="shared" si="12"/>
        <v>1.9825673788464937</v>
      </c>
      <c r="AX23" s="33">
        <f t="shared" si="13"/>
        <v>2.0323628292587395</v>
      </c>
      <c r="AY23" s="33">
        <f t="shared" si="14"/>
        <v>2.0432397019081159</v>
      </c>
    </row>
    <row r="24" spans="1:1041">
      <c r="A24" t="s">
        <v>51</v>
      </c>
      <c r="B24" t="s">
        <v>96</v>
      </c>
      <c r="C24" s="1" t="s">
        <v>14</v>
      </c>
      <c r="D24" s="1">
        <v>500</v>
      </c>
      <c r="F24" s="1">
        <v>777.11</v>
      </c>
      <c r="G24" s="1">
        <v>0</v>
      </c>
      <c r="H24" s="1">
        <v>2</v>
      </c>
      <c r="I24" s="1">
        <v>464.36</v>
      </c>
      <c r="J24" s="2">
        <v>0</v>
      </c>
      <c r="K24" s="2">
        <v>2.98</v>
      </c>
      <c r="L24" s="2">
        <v>277.238</v>
      </c>
      <c r="M24" s="2">
        <v>0</v>
      </c>
      <c r="N24" s="2">
        <v>8.31</v>
      </c>
      <c r="O24" s="2">
        <v>121.804</v>
      </c>
      <c r="P24" s="2">
        <v>0</v>
      </c>
      <c r="Q24" s="2">
        <v>41</v>
      </c>
      <c r="R24" s="2">
        <v>120.91200000000001</v>
      </c>
      <c r="S24" s="2">
        <v>0</v>
      </c>
      <c r="T24" s="2">
        <v>90</v>
      </c>
      <c r="U24" s="2">
        <v>120.492</v>
      </c>
      <c r="V24" s="2">
        <v>0</v>
      </c>
      <c r="W24" s="2">
        <v>155</v>
      </c>
      <c r="X24" s="2">
        <v>120.492</v>
      </c>
      <c r="Y24" s="2">
        <v>0</v>
      </c>
      <c r="Z24" s="2">
        <v>342</v>
      </c>
      <c r="AA24" s="2">
        <v>120.492</v>
      </c>
      <c r="AB24" s="2">
        <v>0</v>
      </c>
      <c r="AC24" s="2">
        <v>4563</v>
      </c>
      <c r="AD24" s="2"/>
      <c r="AE24" s="2">
        <v>147.86000000000001</v>
      </c>
      <c r="AF24" s="2"/>
      <c r="AG24" s="2"/>
      <c r="AI24" s="27">
        <f t="shared" si="7"/>
        <v>0.22713541147960048</v>
      </c>
      <c r="AK24" s="3">
        <f t="shared" si="0"/>
        <v>5.4494738239883143</v>
      </c>
      <c r="AL24" s="3">
        <f t="shared" si="1"/>
        <v>2.8538658168177142</v>
      </c>
      <c r="AM24" s="3">
        <f t="shared" si="2"/>
        <v>1.3008830461773395</v>
      </c>
      <c r="AN24" s="3">
        <f t="shared" si="3"/>
        <v>1.0888689705540688E-2</v>
      </c>
      <c r="AO24" s="3">
        <f t="shared" si="4"/>
        <v>3.4857085947614941E-3</v>
      </c>
      <c r="AP24" s="3">
        <f t="shared" si="5"/>
        <v>0</v>
      </c>
      <c r="AQ24" s="3">
        <f t="shared" si="6"/>
        <v>0</v>
      </c>
      <c r="AR24" s="33">
        <f t="shared" si="15"/>
        <v>-0.80973092612371478</v>
      </c>
      <c r="AS24" s="33">
        <f t="shared" si="8"/>
        <v>-0.68158325437160827</v>
      </c>
      <c r="AT24" s="33">
        <f t="shared" si="9"/>
        <v>-0.46666762853577071</v>
      </c>
      <c r="AU24" s="33">
        <f t="shared" si="10"/>
        <v>0.21391744113493827</v>
      </c>
      <c r="AV24" s="33">
        <f t="shared" si="11"/>
        <v>0.22287283313484196</v>
      </c>
      <c r="AW24" s="33">
        <f t="shared" si="12"/>
        <v>0.22713541147960048</v>
      </c>
      <c r="AX24" s="33">
        <f t="shared" si="13"/>
        <v>0.22713541147960048</v>
      </c>
      <c r="AY24" s="33">
        <f t="shared" si="14"/>
        <v>0.22713541147960048</v>
      </c>
    </row>
    <row r="25" spans="1:1041" s="31" customFormat="1">
      <c r="A25" s="31" t="s">
        <v>52</v>
      </c>
      <c r="B25" s="31" t="s">
        <v>97</v>
      </c>
      <c r="C25" s="1" t="s">
        <v>14</v>
      </c>
      <c r="D25" s="1">
        <v>550</v>
      </c>
      <c r="E25" s="1"/>
      <c r="F25" s="1">
        <v>563.55999999999995</v>
      </c>
      <c r="G25" s="1">
        <v>0</v>
      </c>
      <c r="H25" s="1">
        <v>2.83</v>
      </c>
      <c r="I25" s="1">
        <v>425.976</v>
      </c>
      <c r="J25" s="1">
        <v>0</v>
      </c>
      <c r="K25" s="1">
        <v>3.96</v>
      </c>
      <c r="L25" s="1">
        <v>258.66000000000003</v>
      </c>
      <c r="M25" s="1">
        <v>0</v>
      </c>
      <c r="N25" s="1">
        <v>6.81</v>
      </c>
      <c r="O25" s="1">
        <v>137.63999999999999</v>
      </c>
      <c r="P25" s="1">
        <v>0</v>
      </c>
      <c r="Q25" s="1">
        <v>17.850000000000001</v>
      </c>
      <c r="R25" s="1">
        <v>119.386</v>
      </c>
      <c r="S25" s="1">
        <v>0</v>
      </c>
      <c r="T25" s="1">
        <v>39</v>
      </c>
      <c r="U25" s="1">
        <v>108.34</v>
      </c>
      <c r="V25" s="1">
        <v>0</v>
      </c>
      <c r="W25" s="1">
        <v>88</v>
      </c>
      <c r="X25" s="1">
        <v>107.872</v>
      </c>
      <c r="Y25" s="1">
        <v>0</v>
      </c>
      <c r="Z25" s="1">
        <v>155</v>
      </c>
      <c r="AA25" s="1">
        <v>107.872</v>
      </c>
      <c r="AB25" s="1">
        <v>0</v>
      </c>
      <c r="AC25" s="1">
        <v>258</v>
      </c>
      <c r="AD25" s="1"/>
      <c r="AE25" s="1">
        <v>147.86000000000001</v>
      </c>
      <c r="AF25" s="1"/>
      <c r="AG25" s="1"/>
      <c r="AH25" s="1"/>
      <c r="AI25" s="27">
        <f t="shared" si="7"/>
        <v>0.37069860575496905</v>
      </c>
      <c r="AJ25" s="1"/>
      <c r="AK25" s="3">
        <f t="shared" si="0"/>
        <v>4.2243399584692964</v>
      </c>
      <c r="AL25" s="3">
        <f t="shared" si="1"/>
        <v>2.9489024028478195</v>
      </c>
      <c r="AM25" s="3">
        <f t="shared" si="2"/>
        <v>1.3978418866805105</v>
      </c>
      <c r="AN25" s="3">
        <f t="shared" si="3"/>
        <v>0.27595668940967055</v>
      </c>
      <c r="AO25" s="3">
        <f t="shared" si="4"/>
        <v>0.10673761495105305</v>
      </c>
      <c r="AP25" s="3">
        <f t="shared" si="5"/>
        <v>4.3384752299020501E-3</v>
      </c>
      <c r="AQ25" s="3">
        <f t="shared" si="6"/>
        <v>0</v>
      </c>
      <c r="AR25" s="33">
        <f t="shared" si="15"/>
        <v>-0.73763219532968982</v>
      </c>
      <c r="AS25" s="33">
        <f t="shared" si="8"/>
        <v>-0.65289124269911913</v>
      </c>
      <c r="AT25" s="33">
        <f t="shared" si="9"/>
        <v>-0.42836155571019874</v>
      </c>
      <c r="AU25" s="33">
        <f t="shared" si="10"/>
        <v>7.4251671025864718E-2</v>
      </c>
      <c r="AV25" s="33">
        <f t="shared" si="11"/>
        <v>0.23850367714807441</v>
      </c>
      <c r="AW25" s="33">
        <f t="shared" si="12"/>
        <v>0.3647775521506369</v>
      </c>
      <c r="AX25" s="33">
        <f t="shared" si="13"/>
        <v>0.37069860575496905</v>
      </c>
      <c r="AY25" s="33">
        <f t="shared" si="14"/>
        <v>0.37069860575496905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</row>
    <row r="26" spans="1:1041" s="31" customFormat="1">
      <c r="A26" s="31" t="s">
        <v>53</v>
      </c>
      <c r="B26" s="31" t="s">
        <v>98</v>
      </c>
      <c r="C26" s="1" t="s">
        <v>14</v>
      </c>
      <c r="D26" s="1">
        <v>600</v>
      </c>
      <c r="E26" s="1"/>
      <c r="F26" s="1">
        <v>510.048</v>
      </c>
      <c r="G26" s="1">
        <v>0</v>
      </c>
      <c r="H26" s="1">
        <v>3.8</v>
      </c>
      <c r="I26" s="1">
        <v>219.46799999999999</v>
      </c>
      <c r="J26" s="1">
        <v>0</v>
      </c>
      <c r="K26" s="1">
        <v>5</v>
      </c>
      <c r="L26" s="1">
        <v>145.11600000000001</v>
      </c>
      <c r="M26" s="1">
        <v>0</v>
      </c>
      <c r="N26" s="1">
        <v>12.35</v>
      </c>
      <c r="O26" s="1">
        <v>103.26</v>
      </c>
      <c r="P26" s="1">
        <v>0</v>
      </c>
      <c r="Q26" s="1">
        <v>33</v>
      </c>
      <c r="R26" s="1">
        <v>102.54600000000001</v>
      </c>
      <c r="S26" s="1">
        <v>0</v>
      </c>
      <c r="T26" s="1">
        <v>63</v>
      </c>
      <c r="U26" s="1">
        <v>102.218</v>
      </c>
      <c r="V26" s="1">
        <v>0</v>
      </c>
      <c r="W26" s="1">
        <v>110</v>
      </c>
      <c r="X26" s="1">
        <v>102.218</v>
      </c>
      <c r="Y26" s="1">
        <v>0</v>
      </c>
      <c r="Z26" s="1">
        <v>194</v>
      </c>
      <c r="AA26" s="1">
        <v>102.218</v>
      </c>
      <c r="AB26" s="1">
        <v>0</v>
      </c>
      <c r="AC26" s="1">
        <v>309</v>
      </c>
      <c r="AD26" s="1"/>
      <c r="AE26" s="1">
        <v>122.768</v>
      </c>
      <c r="AF26" s="1"/>
      <c r="AG26" s="1"/>
      <c r="AH26" s="1"/>
      <c r="AI26" s="27">
        <f t="shared" si="7"/>
        <v>0.20104091255943168</v>
      </c>
      <c r="AJ26" s="1"/>
      <c r="AK26" s="3">
        <f t="shared" si="0"/>
        <v>3.9898061006867671</v>
      </c>
      <c r="AL26" s="3">
        <f t="shared" si="1"/>
        <v>1.1470582480580718</v>
      </c>
      <c r="AM26" s="3">
        <f t="shared" si="2"/>
        <v>0.41967168209121697</v>
      </c>
      <c r="AN26" s="3">
        <f t="shared" si="3"/>
        <v>1.0193899313232446E-2</v>
      </c>
      <c r="AO26" s="3">
        <f t="shared" si="4"/>
        <v>3.2088281907296512E-3</v>
      </c>
      <c r="AP26" s="3">
        <f t="shared" si="5"/>
        <v>0</v>
      </c>
      <c r="AQ26" s="3">
        <f t="shared" si="6"/>
        <v>0</v>
      </c>
      <c r="AR26" s="33">
        <f t="shared" si="15"/>
        <v>-0.75930108538804197</v>
      </c>
      <c r="AS26" s="33">
        <f t="shared" si="8"/>
        <v>-0.44061093188984268</v>
      </c>
      <c r="AT26" s="33">
        <f t="shared" si="9"/>
        <v>-0.15400093718128949</v>
      </c>
      <c r="AU26" s="33">
        <f t="shared" si="10"/>
        <v>0.18892116986248308</v>
      </c>
      <c r="AV26" s="33">
        <f t="shared" si="11"/>
        <v>0.19719930567745192</v>
      </c>
      <c r="AW26" s="33">
        <f t="shared" si="12"/>
        <v>0.20104091255943168</v>
      </c>
      <c r="AX26" s="33">
        <f t="shared" si="13"/>
        <v>0.20104091255943168</v>
      </c>
      <c r="AY26" s="33">
        <f t="shared" si="14"/>
        <v>0.20104091255943168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</row>
    <row r="27" spans="1:1041" ht="15"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I27" s="3">
        <f>AVERAGE(AI11:AI16,AI19:AI26)</f>
        <v>2.0644804354178086</v>
      </c>
      <c r="AJ27" s="28" t="s">
        <v>79</v>
      </c>
      <c r="AK27" s="29">
        <f>AVERAGE(AK19:AK26,AK10:AK17)</f>
        <v>2.8086799870562036</v>
      </c>
      <c r="AL27" s="29">
        <f t="shared" ref="AL27:AY27" si="16">AVERAGE(AL19:AL26,AL10:AL17)</f>
        <v>1.6423069571246967</v>
      </c>
      <c r="AM27" s="29">
        <f t="shared" si="16"/>
        <v>0.95264353987983219</v>
      </c>
      <c r="AN27" s="29">
        <f t="shared" si="16"/>
        <v>0.39381587317322331</v>
      </c>
      <c r="AO27" s="29">
        <f t="shared" si="16"/>
        <v>0.13627118529853852</v>
      </c>
      <c r="AP27" s="29">
        <f t="shared" si="16"/>
        <v>2.9824296608367204E-2</v>
      </c>
      <c r="AQ27" s="29">
        <f t="shared" si="16"/>
        <v>5.6208360856544043E-3</v>
      </c>
      <c r="AR27" s="29">
        <f t="shared" si="16"/>
        <v>-4.1145740741316682E-2</v>
      </c>
      <c r="AS27" s="29">
        <f t="shared" si="16"/>
        <v>0.23847178003678754</v>
      </c>
      <c r="AT27" s="29">
        <f t="shared" si="16"/>
        <v>0.63457888521000749</v>
      </c>
      <c r="AU27" s="29">
        <f t="shared" si="16"/>
        <v>1.196253860671241</v>
      </c>
      <c r="AV27" s="29">
        <f t="shared" si="16"/>
        <v>1.6362421581091442</v>
      </c>
      <c r="AW27" s="29">
        <f t="shared" si="16"/>
        <v>1.9381661274452517</v>
      </c>
      <c r="AX27" s="29">
        <f t="shared" si="16"/>
        <v>2.0364274794812682</v>
      </c>
      <c r="AY27" s="29">
        <f t="shared" si="16"/>
        <v>2.0644804354178077</v>
      </c>
    </row>
    <row r="28" spans="1:1041"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1041"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1041"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1041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1041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3:33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3:3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3:3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3:3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3:33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3:3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3:3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3:33">
      <c r="D40" s="2" t="s">
        <v>42</v>
      </c>
      <c r="E40" s="2" t="s">
        <v>43</v>
      </c>
      <c r="F40" s="2" t="s">
        <v>44</v>
      </c>
      <c r="G40" s="2" t="s">
        <v>45</v>
      </c>
      <c r="H40" s="2" t="s">
        <v>46</v>
      </c>
      <c r="I40" s="2" t="s">
        <v>99</v>
      </c>
      <c r="J40" s="2" t="s">
        <v>100</v>
      </c>
      <c r="K40" s="2" t="s">
        <v>101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3:33">
      <c r="C41" s="1" t="s">
        <v>29</v>
      </c>
      <c r="D41" s="8">
        <v>0.39</v>
      </c>
      <c r="E41" s="8">
        <v>0.05</v>
      </c>
      <c r="F41" s="8">
        <v>7.0000000000000007E-2</v>
      </c>
      <c r="G41" s="8">
        <v>0.16</v>
      </c>
      <c r="H41" s="8">
        <v>0.38</v>
      </c>
      <c r="I41" s="2">
        <v>1.02</v>
      </c>
      <c r="J41" s="2">
        <v>3.12</v>
      </c>
      <c r="K41" s="2">
        <v>11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3:33">
      <c r="C42" s="1" t="s">
        <v>30</v>
      </c>
      <c r="D42" s="8">
        <v>0.09</v>
      </c>
      <c r="E42" s="8">
        <v>0.3</v>
      </c>
      <c r="F42" s="8">
        <v>0.94</v>
      </c>
      <c r="G42" s="8">
        <v>3.13</v>
      </c>
      <c r="H42" s="8">
        <v>8.7200000000000006</v>
      </c>
      <c r="I42" s="8">
        <v>17</v>
      </c>
      <c r="J42" s="8">
        <v>27</v>
      </c>
      <c r="K42" s="8">
        <v>32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3:33">
      <c r="C43" s="1" t="s">
        <v>31</v>
      </c>
      <c r="D43" s="16">
        <v>0.12</v>
      </c>
      <c r="E43" s="16">
        <v>0.41</v>
      </c>
      <c r="F43" s="16">
        <v>1.78</v>
      </c>
      <c r="G43" s="16">
        <v>7</v>
      </c>
      <c r="H43" s="16">
        <v>18</v>
      </c>
      <c r="I43" s="16">
        <v>53</v>
      </c>
      <c r="J43" s="16">
        <v>119</v>
      </c>
      <c r="K43" s="16">
        <v>194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3:33">
      <c r="C44" s="1" t="s">
        <v>32</v>
      </c>
      <c r="D44" s="4">
        <v>0.2</v>
      </c>
      <c r="E44" s="4">
        <v>0.49</v>
      </c>
      <c r="F44" s="4">
        <v>2</v>
      </c>
      <c r="G44" s="4">
        <v>7.3</v>
      </c>
      <c r="H44" s="4">
        <v>37</v>
      </c>
      <c r="I44" s="4">
        <v>155</v>
      </c>
      <c r="J44" s="4">
        <v>958</v>
      </c>
      <c r="K44" s="4">
        <v>3209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3:33">
      <c r="C45" s="1" t="s">
        <v>33</v>
      </c>
      <c r="D45" s="8">
        <v>0.09</v>
      </c>
      <c r="E45" s="8">
        <v>0.3</v>
      </c>
      <c r="F45" s="8">
        <v>1.32</v>
      </c>
      <c r="G45" s="8">
        <v>5.28</v>
      </c>
      <c r="H45" s="8">
        <v>20</v>
      </c>
      <c r="I45" s="8">
        <v>76</v>
      </c>
      <c r="J45" s="8">
        <v>432</v>
      </c>
      <c r="K45" s="8">
        <v>2236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3:33">
      <c r="C46" s="1" t="s">
        <v>34</v>
      </c>
      <c r="D46" s="2">
        <v>7.0000000000000007E-2</v>
      </c>
      <c r="E46" s="2">
        <v>0.18</v>
      </c>
      <c r="F46" s="2">
        <v>0.44</v>
      </c>
      <c r="G46" s="2">
        <v>0.96</v>
      </c>
      <c r="H46" s="2">
        <v>2</v>
      </c>
      <c r="I46" s="2">
        <v>6</v>
      </c>
      <c r="J46" s="2">
        <v>50</v>
      </c>
      <c r="K46" s="2">
        <v>219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3:33">
      <c r="C47" s="1" t="s">
        <v>35</v>
      </c>
      <c r="D47" s="2">
        <v>0.1</v>
      </c>
      <c r="E47" s="2">
        <v>0.17</v>
      </c>
      <c r="F47" s="2">
        <v>0.28999999999999998</v>
      </c>
      <c r="G47" s="2">
        <v>0.42</v>
      </c>
      <c r="H47" s="2">
        <v>0.78</v>
      </c>
      <c r="I47" s="2">
        <v>1.58</v>
      </c>
      <c r="J47" s="2">
        <v>3.14</v>
      </c>
      <c r="K47" s="2">
        <v>7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3:33">
      <c r="C48" s="1" t="s">
        <v>36</v>
      </c>
      <c r="D48" s="2">
        <v>0.02</v>
      </c>
      <c r="E48" s="2">
        <v>0.04</v>
      </c>
      <c r="F48" s="2">
        <v>0.04</v>
      </c>
      <c r="G48" s="2">
        <v>0.05</v>
      </c>
      <c r="H48" s="2">
        <v>0.06</v>
      </c>
      <c r="I48" s="2">
        <v>0.08</v>
      </c>
      <c r="J48" s="2">
        <v>1.52</v>
      </c>
      <c r="K48" s="2">
        <v>1.74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3:11">
      <c r="C49" s="1" t="s">
        <v>37</v>
      </c>
      <c r="D49" s="1">
        <v>0.12</v>
      </c>
      <c r="E49" s="2">
        <v>0.51</v>
      </c>
      <c r="F49" s="2">
        <v>2.85</v>
      </c>
      <c r="G49" s="2">
        <v>8.32</v>
      </c>
      <c r="H49" s="2">
        <v>29</v>
      </c>
      <c r="I49" s="2">
        <v>57.68</v>
      </c>
      <c r="J49" s="2">
        <v>124</v>
      </c>
      <c r="K49" s="2">
        <v>126</v>
      </c>
    </row>
    <row r="50" spans="3:11">
      <c r="C50" s="1" t="s">
        <v>38</v>
      </c>
      <c r="D50" s="1">
        <v>0.41</v>
      </c>
      <c r="E50" s="1">
        <v>1.45</v>
      </c>
      <c r="F50" s="1">
        <v>4.4800000000000004</v>
      </c>
      <c r="G50" s="1">
        <v>10.19</v>
      </c>
      <c r="H50" s="1">
        <v>35</v>
      </c>
      <c r="I50" s="1">
        <v>155</v>
      </c>
      <c r="J50" s="1">
        <v>1016</v>
      </c>
      <c r="K50" s="1">
        <v>9087</v>
      </c>
    </row>
    <row r="51" spans="3:11">
      <c r="C51" s="1" t="s">
        <v>39</v>
      </c>
      <c r="D51" s="1">
        <v>0.88</v>
      </c>
      <c r="E51" s="2">
        <v>3.53</v>
      </c>
      <c r="F51" s="2">
        <v>10.15</v>
      </c>
      <c r="G51" s="2">
        <v>34</v>
      </c>
      <c r="H51" s="2">
        <v>77</v>
      </c>
      <c r="I51" s="2">
        <v>252</v>
      </c>
      <c r="J51" s="2">
        <v>3602</v>
      </c>
      <c r="K51" s="30" t="s">
        <v>104</v>
      </c>
    </row>
    <row r="52" spans="3:11">
      <c r="C52" s="1" t="s">
        <v>40</v>
      </c>
      <c r="D52" s="1">
        <v>1.28</v>
      </c>
      <c r="E52" s="2">
        <v>2</v>
      </c>
      <c r="F52" s="2">
        <v>4.12</v>
      </c>
      <c r="G52" s="2">
        <v>10.73</v>
      </c>
      <c r="H52" s="2">
        <v>33</v>
      </c>
      <c r="I52" s="2">
        <v>88</v>
      </c>
      <c r="J52" s="2">
        <v>180</v>
      </c>
      <c r="K52" s="2">
        <v>1354</v>
      </c>
    </row>
    <row r="53" spans="3:11">
      <c r="C53" s="1" t="s">
        <v>41</v>
      </c>
      <c r="D53" s="1">
        <v>2</v>
      </c>
      <c r="E53" s="2">
        <v>2.98</v>
      </c>
      <c r="F53" s="2">
        <v>8.31</v>
      </c>
      <c r="G53" s="2">
        <v>41</v>
      </c>
      <c r="H53" s="2">
        <v>90</v>
      </c>
      <c r="I53" s="2">
        <v>155</v>
      </c>
      <c r="J53" s="2">
        <v>342</v>
      </c>
      <c r="K53" s="2">
        <v>4563</v>
      </c>
    </row>
    <row r="54" spans="3:11">
      <c r="C54" s="1" t="s">
        <v>102</v>
      </c>
      <c r="D54" s="1">
        <v>2.83</v>
      </c>
      <c r="E54" s="2">
        <v>3.96</v>
      </c>
      <c r="F54" s="2">
        <v>6.81</v>
      </c>
      <c r="G54" s="2">
        <v>17.850000000000001</v>
      </c>
      <c r="H54" s="2">
        <v>39</v>
      </c>
      <c r="I54" s="2">
        <v>88</v>
      </c>
      <c r="J54" s="2">
        <v>155</v>
      </c>
      <c r="K54" s="2">
        <v>258</v>
      </c>
    </row>
    <row r="55" spans="3:11">
      <c r="C55" s="1" t="s">
        <v>103</v>
      </c>
      <c r="D55" s="1">
        <v>3.8</v>
      </c>
      <c r="E55" s="2">
        <v>5</v>
      </c>
      <c r="F55" s="2">
        <v>12.35</v>
      </c>
      <c r="G55" s="2">
        <v>33</v>
      </c>
      <c r="H55" s="2">
        <v>63</v>
      </c>
      <c r="I55" s="2">
        <v>110</v>
      </c>
      <c r="J55" s="2">
        <v>194</v>
      </c>
      <c r="K55" s="2">
        <v>309</v>
      </c>
    </row>
  </sheetData>
  <pageMargins left="0" right="0" top="0.39370000000000011" bottom="0.39370000000000011" header="0" footer="0"/>
  <pageSetup paperSize="9" scale="95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</dc:creator>
  <cp:lastModifiedBy>Arian Maghazeh</cp:lastModifiedBy>
  <cp:revision>10</cp:revision>
  <cp:lastPrinted>2013-10-22T06:02:17Z</cp:lastPrinted>
  <dcterms:created xsi:type="dcterms:W3CDTF">2013-10-20T10:00:27Z</dcterms:created>
  <dcterms:modified xsi:type="dcterms:W3CDTF">2013-11-04T14:46:16Z</dcterms:modified>
</cp:coreProperties>
</file>