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<sst xmlns="http://schemas.openxmlformats.org/spreadsheetml/2006/main" count="35" uniqueCount="35">
  <si>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Parts List - Group 3: Abbas Hussain &amp; Nadia Carr</t>
  </si>
  <si>
    <t>Item</t>
  </si>
  <si>
    <t>Quantity</t>
  </si>
  <si>
    <t>$ Price</t>
  </si>
  <si>
    <t>Link</t>
  </si>
  <si>
    <t># Per Robot</t>
  </si>
  <si>
    <t>$ Per Robot</t>
  </si>
  <si>
    <t>3D Filament (Chassis)</t>
  </si>
  <si>
    <t>Frosty PLA</t>
  </si>
  <si>
    <t>Motor Shield Rev 3</t>
  </si>
  <si>
    <t>Motor Shield</t>
  </si>
  <si>
    <t>TT Motors w/Leads</t>
  </si>
  <si>
    <t>TT Motors</t>
  </si>
  <si>
    <t>18650 Battery w/Charger</t>
  </si>
  <si>
    <t>18650 Battery</t>
  </si>
  <si>
    <t>18650 Battery Holder</t>
  </si>
  <si>
    <t>Battery Holder</t>
  </si>
  <si>
    <t>Ultrasonic Sensor</t>
  </si>
  <si>
    <t>Sensor</t>
  </si>
  <si>
    <t>9G Servo</t>
  </si>
  <si>
    <t>Servo</t>
  </si>
  <si>
    <t>400 Tie-Point Bread Board</t>
  </si>
  <si>
    <t>Half Bread Board</t>
  </si>
  <si>
    <t>Castor Wheels</t>
  </si>
  <si>
    <t>Wheel</t>
  </si>
  <si>
    <t>From the ELEGOO Starter Kit</t>
  </si>
  <si>
    <t>IR Receiver + Remote</t>
  </si>
  <si>
    <t>Super Starter Kit</t>
  </si>
  <si>
    <t>Arduino Uno R3</t>
  </si>
  <si>
    <t>Wires</t>
  </si>
  <si>
    <t>-</t>
  </si>
  <si>
    <t>Passive Buzzer</t>
  </si>
  <si>
    <t>Extras</t>
  </si>
  <si>
    <t>170 Tie-Point Bread Board</t>
  </si>
  <si>
    <t>Mini Bread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</si>
</sst>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color theme="1"/>
      <name val="Times New Roman"/>
    </font>
    <font>
      <b/>
      <color theme="1"/>
      <name val="Times New Roman"/>
    </font>
    <font/>
    <font>
      <b/>
      <sz val="11.0"/>
      <color theme="1"/>
      <name val="Times New Roman"/>
    </font>
    <font>
      <u/>
      <color rgb="FF0000FF"/>
      <name val="Times New Roman"/>
    </font>
    <font>
      <u/>
      <color rgb="FF0000FF"/>
      <name val="Times New Roman"/>
    </font>
    <font>
      <u/>
      <color rgb="FF1155CC"/>
      <name val="Times New Roman"/>
    </font>
  </fonts>
  <fills count="2">
    <fill>
      <patternFill patternType="none"/>
    </fill>
    <fill>
      <patternFill patternType="lightGray"/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1" numFmtId="0" xfId="0" applyAlignment="1" applyBorder="1" applyFont="1">
      <alignment readingOrder="0" vertical="center"/>
    </xf>
    <xf borderId="5" fillId="0" fontId="1" numFmtId="164" xfId="0" applyAlignment="1" applyBorder="1" applyFont="1" applyNumberFormat="1">
      <alignment readingOrder="0" vertical="center"/>
    </xf>
    <xf borderId="5" fillId="0" fontId="5" numFmtId="0" xfId="0" applyAlignment="1" applyBorder="1" applyFont="1">
      <alignment horizontal="center" readingOrder="0" vertical="center"/>
    </xf>
    <xf borderId="6" fillId="0" fontId="1" numFmtId="164" xfId="0" applyAlignment="1" applyBorder="1" applyFont="1" applyNumberFormat="1">
      <alignment readingOrder="0" vertical="center"/>
    </xf>
    <xf borderId="6" fillId="0" fontId="1" numFmtId="164" xfId="0" applyAlignment="1" applyBorder="1" applyFont="1" applyNumberFormat="1">
      <alignment vertical="center"/>
    </xf>
    <xf borderId="0" fillId="0" fontId="1" numFmtId="0" xfId="0" applyAlignment="1" applyFont="1">
      <alignment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1" numFmtId="164" xfId="0" applyAlignment="1" applyBorder="1" applyFont="1" applyNumberFormat="1">
      <alignment readingOrder="0" vertical="center"/>
    </xf>
    <xf borderId="8" fillId="0" fontId="6" numFmtId="0" xfId="0" applyAlignment="1" applyBorder="1" applyFont="1">
      <alignment horizontal="center" readingOrder="0" vertical="center"/>
    </xf>
    <xf borderId="9" fillId="0" fontId="1" numFmtId="164" xfId="0" applyAlignment="1" applyBorder="1" applyFont="1" applyNumberFormat="1">
      <alignment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0" fontId="2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5" fillId="0" fontId="1" numFmtId="164" xfId="0" applyAlignment="1" applyBorder="1" applyFont="1" applyNumberFormat="1">
      <alignment vertical="center"/>
    </xf>
    <xf borderId="16" fillId="0" fontId="3" numFmtId="0" xfId="0" applyBorder="1" applyFont="1"/>
    <xf borderId="17" fillId="0" fontId="2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vertical="center"/>
    </xf>
    <xf borderId="18" fillId="0" fontId="1" numFmtId="0" xfId="0" applyAlignment="1" applyBorder="1" applyFont="1">
      <alignment horizontal="right" vertical="center"/>
    </xf>
    <xf borderId="18" fillId="0" fontId="1" numFmtId="164" xfId="0" applyAlignment="1" applyBorder="1" applyFont="1" applyNumberFormat="1">
      <alignment horizontal="right" vertical="center"/>
    </xf>
    <xf borderId="18" fillId="0" fontId="7" numFmtId="0" xfId="0" applyAlignment="1" applyBorder="1" applyFont="1">
      <alignment horizontal="center" vertical="center"/>
    </xf>
    <xf borderId="19" fillId="0" fontId="1" numFmtId="164" xfId="0" applyAlignment="1" applyBorder="1" applyFont="1" applyNumberFormat="1">
      <alignment horizontal="right"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center.com/product/675754/inland-175mm-pla-frosty%c2%a0-3d-printer-filament-10-kg-(22-lbs)-spool-winter" TargetMode="External"/><Relationship Id="rId2" Type="http://schemas.openxmlformats.org/officeDocument/2006/relationships/hyperlink" Target="https://www.amazon.com/Arduino-A000079-Motor-Shield-12V/dp/B0084ZQF3O/ref=sr_1_1?crid=IAUAPKUKY8I3&amp;dib=eyJ2IjoiMSJ9.wv5iCoRdIYAJT2tSCBdHb2gkqEy1th7bdA2uip0sjled-M5OQQf_gTX_ywWImQp9.D3N8Kq8GyQrTfEtAY6txM4fHJKVhH5ShcLhpoYbrFfg&amp;dib_tag=se&amp;keywords=arduino+motor+shield+rev3&amp;qid=1746544253&amp;sprefix=arduino+motor+shield+rev3%2Caps%2C102&amp;sr=8-1" TargetMode="External"/><Relationship Id="rId3" Type="http://schemas.openxmlformats.org/officeDocument/2006/relationships/hyperlink" Target="https://www.amazon.com/Motor-Leads-Gearbox-Shaft-200RPM/dp/B0D8H89XDY/ref=sr_1_3?crid=1MCYM84EBTE48&amp;dib=eyJ2IjoiMSJ9.UFgu_Yvhkyz5wn-_a44fmPF6adHnYEX5SS5ufyOhhR-1xRmJNjQR04JaTi2jmEzvAqpxDB98vCeaSzFC2TaK6-M0r6vH24VM1ewgzxrPpgrzujzMpkA8nhN25xQoEHgggt-Pc9YrXE3vDIPd0sUakCxwxH9ZDwQ6V-8l7RJEM1ECLBptFnq-jsCiBFM4QWYKlBibP53mYZK8UkdJU57V_8HS9f4tPe3YlGO6RksStjszgTXeedvvYNoKPVl9d9R8CeIn1VukAvrEkxBOHovpFk-3dsnwiQVhvFISwULQoks.I0JMI75C_90GIG2hbE77tSjm-bJ1OEFaDdKZ279eCQ0&amp;dib_tag=se&amp;keywords=4+sets+TT+motor+XINXXR&amp;qid=1746544815&amp;sprefix=4+sets+tt+motor+xinxxr%2Caps%2C76&amp;sr=8-3" TargetMode="External"/><Relationship Id="rId4" Type="http://schemas.openxmlformats.org/officeDocument/2006/relationships/hyperlink" Target="https://www.amazon.com/Universal-Rechargeable-Batteries-Flashlight-Headlamp/dp/B0CMQL6S7G/ref=sr_1_1_sspa?crid=3MD7JTSYI2VFB&amp;dib=eyJ2IjoiMSJ9.bLpYP1gBiXyhZDc3G2m9DcKhvV81m48_m8wlAIP_aiBINunwTQy6w1hpjKwWfc1IyW70VxZwmfrznuzePBxc6sibT58Thv9G9RVmSjKfLpv8yQ7LsSCNh06a_jEpwzqe3AAFOlzaGIuJwlIbfzqJXI3ZOwOinXX3lEVCFcqShNob-p0He3ib1Lxea3zQC7MoGSOXodd6rBdkj8k63DM-VZTrdAy1XL6HaDVW3MpvCjs.iZGAK4ghyl3YfbqX6hnr7578wmFb8Ev9tPAWIZsBNig&amp;dib_tag=se&amp;keywords=universal+smart+2+slots+18650+battery+charger+set&amp;qid=1746544998&amp;sprefix=universal+smart+2+slot%2Caps%2C81&amp;sr=8-1-spons&amp;sp_csd=d2lkZ2V0TmFtZT1zcF9hdGY&amp;psc=1" TargetMode="External"/><Relationship Id="rId11" Type="http://schemas.openxmlformats.org/officeDocument/2006/relationships/hyperlink" Target="https://www.microcenter.com/product/618903/inland-170-tie-point-mini-breadboards-4pk" TargetMode="External"/><Relationship Id="rId10" Type="http://schemas.openxmlformats.org/officeDocument/2006/relationships/hyperlink" Target="https://www.amazon.com/ELEGOO-Project-Tutorial-Controller-Projects/dp/B01D8KOZF4?ref_=ast_sto_dp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azon.com/Adhesive-Furniture-Stainless-Universal-Rotation/dp/B0DNJQJM6X/ref=asc_df_B0DNJQJM6X?mcid=6e2df648fde33f03a678e089d4039423&amp;hvocijid=12917008474609882904-B0DNJQJM6X-&amp;hvexpln=73&amp;tag=hyprod-20&amp;linkCode=df0&amp;hvadid=721245378154&amp;hvpos=&amp;hvnetw=g&amp;hvrand=12917008474609882904&amp;hvpone=&amp;hvptwo=&amp;hvqmt=&amp;hvdev=c&amp;hvdvcmdl=&amp;hvlocint=&amp;hvlocphy=9008128&amp;hvtargid=pla-2281435177378&amp;psc=1" TargetMode="External"/><Relationship Id="rId5" Type="http://schemas.openxmlformats.org/officeDocument/2006/relationships/hyperlink" Target="https://www.amazon.com/Battery-Storage-2x18650-Batteries-Container/dp/B09L54TCQ6/ref=sr_1_2?crid=2J8UWC7J8D77X&amp;dib=eyJ2IjoiMSJ9.eXzlaN6EjxGDdWde7RQWjP_01dujlntMOFroL-FeBiU99Do0E0hgnsEQNcf7go6WfMjIHZLRV0w7PNYlMKjpm3VTcbsrsHbIgvBXxihZCXuav34ENxD--SRFcfS-rzmXrFZkkExbp6nsQ8e0d2lutgbkRh58if71B7dp6YXODT-U_zje9XVgnNjMLO9nqXj2aT5GzOprmBOxRn17ORagvrbht-RCrc8PB2BIbs3HX2o.ye8-bfUODq2joAQcjn5gyDyL2vSmxECT45G31aVsfbc&amp;dib_tag=se&amp;keywords=4+pack+18650+battery+storage&amp;qid=1746545077&amp;sprefix=4+pack+18650+battery+storag%2Caps%2C124&amp;sr=8-2" TargetMode="External"/><Relationship Id="rId6" Type="http://schemas.openxmlformats.org/officeDocument/2006/relationships/hyperlink" Target="https://www.microcenter.com/product/613881/inland-hr-sr04-blue-ultrasonic-module-3-pack" TargetMode="External"/><Relationship Id="rId7" Type="http://schemas.openxmlformats.org/officeDocument/2006/relationships/hyperlink" Target="https://www.microcenter.com/product/613880/inland-blue-9g-servo-3-pack" TargetMode="External"/><Relationship Id="rId8" Type="http://schemas.openxmlformats.org/officeDocument/2006/relationships/hyperlink" Target="https://www.microcenter.com/product/613877/inland-400-tie-points-breadboard-3-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88"/>
    <col customWidth="1" min="3" max="3" width="20.75"/>
    <col customWidth="1" min="4" max="4" width="9.5"/>
    <col customWidth="1" min="5" max="5" width="10.88"/>
    <col customWidth="1" min="6" max="6" width="17.25"/>
    <col customWidth="1" min="7" max="7" width="11.25"/>
    <col customWidth="1" min="8" max="8" width="11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6"/>
      <c r="B3" s="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"/>
      <c r="B4" s="10"/>
      <c r="C4" s="11" t="s">
        <v>7</v>
      </c>
      <c r="D4" s="11">
        <v>1.0</v>
      </c>
      <c r="E4" s="12">
        <v>29.99</v>
      </c>
      <c r="F4" s="13" t="s">
        <v>8</v>
      </c>
      <c r="G4" s="11">
        <v>1.0</v>
      </c>
      <c r="H4" s="14">
        <v>29.99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0"/>
      <c r="C5" s="11" t="s">
        <v>9</v>
      </c>
      <c r="D5" s="11">
        <v>1.0</v>
      </c>
      <c r="E5" s="12">
        <v>29.0</v>
      </c>
      <c r="F5" s="13" t="s">
        <v>10</v>
      </c>
      <c r="G5" s="11">
        <v>1.0</v>
      </c>
      <c r="H5" s="14">
        <v>29.0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0"/>
      <c r="C6" s="11" t="s">
        <v>11</v>
      </c>
      <c r="D6" s="11">
        <v>4.0</v>
      </c>
      <c r="E6" s="12">
        <v>9.69</v>
      </c>
      <c r="F6" s="13" t="s">
        <v>12</v>
      </c>
      <c r="G6" s="11">
        <v>2.0</v>
      </c>
      <c r="H6" s="15">
        <f>(E6/2)</f>
        <v>4.845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0"/>
      <c r="C7" s="11" t="s">
        <v>13</v>
      </c>
      <c r="D7" s="11">
        <v>4.0</v>
      </c>
      <c r="E7" s="12">
        <v>19.89</v>
      </c>
      <c r="F7" s="13" t="s">
        <v>14</v>
      </c>
      <c r="G7" s="11">
        <v>2.0</v>
      </c>
      <c r="H7" s="15">
        <f>E7/2</f>
        <v>9.945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0"/>
      <c r="C8" s="11" t="s">
        <v>15</v>
      </c>
      <c r="D8" s="11">
        <v>4.0</v>
      </c>
      <c r="E8" s="12">
        <v>7.99</v>
      </c>
      <c r="F8" s="13" t="s">
        <v>16</v>
      </c>
      <c r="G8" s="11">
        <v>1.0</v>
      </c>
      <c r="H8" s="15">
        <f>E8/4</f>
        <v>1.9975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0"/>
      <c r="C9" s="11" t="s">
        <v>17</v>
      </c>
      <c r="D9" s="11">
        <v>3.0</v>
      </c>
      <c r="E9" s="12">
        <v>7.99</v>
      </c>
      <c r="F9" s="13" t="s">
        <v>18</v>
      </c>
      <c r="G9" s="11">
        <v>1.0</v>
      </c>
      <c r="H9" s="15">
        <f t="shared" ref="H9:H11" si="1">E9/3</f>
        <v>2.663333333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0"/>
      <c r="C10" s="11" t="s">
        <v>19</v>
      </c>
      <c r="D10" s="11">
        <v>3.0</v>
      </c>
      <c r="E10" s="12">
        <v>10.99</v>
      </c>
      <c r="F10" s="13" t="s">
        <v>20</v>
      </c>
      <c r="G10" s="11">
        <v>1.0</v>
      </c>
      <c r="H10" s="15">
        <f t="shared" si="1"/>
        <v>3.663333333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0"/>
      <c r="C11" s="11" t="s">
        <v>21</v>
      </c>
      <c r="D11" s="11">
        <v>3.0</v>
      </c>
      <c r="E11" s="12">
        <v>7.99</v>
      </c>
      <c r="F11" s="13" t="s">
        <v>22</v>
      </c>
      <c r="G11" s="11">
        <v>1.0</v>
      </c>
      <c r="H11" s="15">
        <f t="shared" si="1"/>
        <v>2.663333333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6"/>
      <c r="B12" s="10"/>
      <c r="C12" s="11" t="s">
        <v>23</v>
      </c>
      <c r="D12" s="11">
        <v>4.0</v>
      </c>
      <c r="E12" s="12">
        <v>6.83</v>
      </c>
      <c r="F12" s="13" t="s">
        <v>24</v>
      </c>
      <c r="G12" s="11">
        <v>1.0</v>
      </c>
      <c r="H12" s="15">
        <f>E12/4</f>
        <v>1.7075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2"/>
      <c r="B13" s="17" t="s">
        <v>25</v>
      </c>
      <c r="C13" s="11" t="s">
        <v>26</v>
      </c>
      <c r="D13" s="11">
        <v>1.0</v>
      </c>
      <c r="E13" s="18">
        <v>44.99</v>
      </c>
      <c r="F13" s="19" t="s">
        <v>27</v>
      </c>
      <c r="G13" s="11">
        <v>1.0</v>
      </c>
      <c r="H13" s="20">
        <v>44.99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"/>
      <c r="B14" s="21"/>
      <c r="C14" s="11" t="s">
        <v>28</v>
      </c>
      <c r="D14" s="11">
        <v>1.0</v>
      </c>
      <c r="E14" s="22"/>
      <c r="F14" s="22"/>
      <c r="G14" s="11">
        <v>1.0</v>
      </c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2"/>
      <c r="B15" s="21"/>
      <c r="C15" s="11" t="s">
        <v>29</v>
      </c>
      <c r="D15" s="11" t="s">
        <v>30</v>
      </c>
      <c r="E15" s="22"/>
      <c r="F15" s="22"/>
      <c r="G15" s="11">
        <v>13.0</v>
      </c>
      <c r="H15" s="2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2"/>
      <c r="B16" s="24"/>
      <c r="C16" s="11" t="s">
        <v>31</v>
      </c>
      <c r="D16" s="11">
        <v>1.0</v>
      </c>
      <c r="E16" s="25"/>
      <c r="F16" s="25"/>
      <c r="G16" s="11">
        <v>1.0</v>
      </c>
      <c r="H16" s="2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27"/>
      <c r="B17" s="28"/>
      <c r="E17" s="29">
        <f>SUM(E4:E16)</f>
        <v>175.35</v>
      </c>
      <c r="F17" s="6"/>
      <c r="H17" s="15">
        <f>SUM(H4:H16)</f>
        <v>131.465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27"/>
      <c r="B18" s="28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2"/>
      <c r="B19" s="31" t="s">
        <v>32</v>
      </c>
      <c r="C19" s="32" t="s">
        <v>33</v>
      </c>
      <c r="D19" s="33">
        <v>4.0</v>
      </c>
      <c r="E19" s="34">
        <v>4.99</v>
      </c>
      <c r="F19" s="35" t="s">
        <v>34</v>
      </c>
      <c r="G19" s="33">
        <v>1.0</v>
      </c>
      <c r="H19" s="36">
        <f>E19/4</f>
        <v>1.2475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37"/>
      <c r="F20" s="1"/>
      <c r="G20" s="1"/>
      <c r="H20" s="3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37"/>
      <c r="F21" s="1"/>
      <c r="G21" s="1"/>
      <c r="H21" s="3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37"/>
      <c r="F22" s="1"/>
      <c r="G22" s="1"/>
      <c r="H22" s="3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37"/>
      <c r="F23" s="1"/>
      <c r="G23" s="1"/>
      <c r="H23" s="3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37"/>
      <c r="F24" s="1"/>
      <c r="G24" s="1"/>
      <c r="H24" s="3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37"/>
      <c r="F25" s="1"/>
      <c r="G25" s="1"/>
      <c r="H25" s="3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37"/>
      <c r="F26" s="1"/>
      <c r="G26" s="1"/>
      <c r="H26" s="3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37"/>
      <c r="F27" s="1"/>
      <c r="G27" s="1"/>
      <c r="H27" s="3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37"/>
      <c r="F28" s="1"/>
      <c r="G28" s="1"/>
      <c r="H28" s="3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37"/>
      <c r="F29" s="1"/>
      <c r="G29" s="1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</sheetData>
  <mergeCells count="9">
    <mergeCell ref="B17:D17"/>
    <mergeCell ref="B18:H18"/>
    <mergeCell ref="B2:H2"/>
    <mergeCell ref="B3:B12"/>
    <mergeCell ref="B13:B16"/>
    <mergeCell ref="E13:E16"/>
    <mergeCell ref="F13:F16"/>
    <mergeCell ref="H13:H16"/>
    <mergeCell ref="F17:G17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9"/>
  </hyperlinks>
  <drawing r:id="rId12"/>
</worksheet>
</file>