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yGit\tcom\tcom-poi\poi-example\data\Template\"/>
    </mc:Choice>
  </mc:AlternateContent>
  <xr:revisionPtr revIDLastSave="0" documentId="13_ncr:1_{DF93D2ED-C2CC-46F8-974C-67AD57ADB1FE}" xr6:coauthVersionLast="28" xr6:coauthVersionMax="28" xr10:uidLastSave="{00000000-0000-0000-0000-000000000000}"/>
  <bookViews>
    <workbookView xWindow="0" yWindow="288" windowWidth="15360" windowHeight="7428" tabRatio="351" activeTab="3" xr2:uid="{00000000-000D-0000-FFFF-FFFF00000000}"/>
  </bookViews>
  <sheets>
    <sheet name="Notes" sheetId="9" r:id="rId1"/>
    <sheet name="_LIST_" sheetId="8" r:id="rId2"/>
    <sheet name="_TBL_" sheetId="15" r:id="rId3"/>
    <sheet name="_表格定义" sheetId="17" r:id="rId4"/>
  </sheets>
  <definedNames>
    <definedName name="_xlnm.Print_Area" localSheetId="1">_LIST_!#REF!</definedName>
    <definedName name="_xlnm.Print_Area" localSheetId="2">_TBL_!$C$17:$AC$48</definedName>
    <definedName name="_xlnm.Print_Area" localSheetId="3">_表格定义!$C$17:$AC$56</definedName>
    <definedName name="_xlnm.Print_Titles" localSheetId="1">_LIST_!#REF!</definedName>
    <definedName name="_xlnm.Print_Titles" localSheetId="2">_TBL_!$17:$20</definedName>
    <definedName name="_xlnm.Print_Titles" localSheetId="3">_表格定义!$17:$20</definedName>
  </definedNames>
  <calcPr calcId="171027"/>
</workbook>
</file>

<file path=xl/calcChain.xml><?xml version="1.0" encoding="utf-8"?>
<calcChain xmlns="http://schemas.openxmlformats.org/spreadsheetml/2006/main">
  <c r="V55" i="17" l="1"/>
  <c r="T55" i="17"/>
  <c r="R55" i="17"/>
  <c r="P55" i="17"/>
  <c r="N55" i="17"/>
  <c r="L55" i="17"/>
  <c r="V52" i="17"/>
  <c r="T52" i="17"/>
  <c r="R52" i="17"/>
  <c r="P52" i="17"/>
  <c r="N52" i="17"/>
  <c r="L52" i="17"/>
  <c r="V47" i="15"/>
  <c r="T47" i="15"/>
  <c r="R47" i="15"/>
  <c r="P47" i="15"/>
  <c r="N47" i="15"/>
  <c r="L47" i="15"/>
  <c r="V44" i="15"/>
  <c r="N44" i="15"/>
  <c r="P44" i="15"/>
  <c r="R44" i="15"/>
  <c r="T44" i="15"/>
  <c r="L44" i="15"/>
  <c r="V36" i="15"/>
  <c r="T36" i="15"/>
  <c r="R36" i="15"/>
  <c r="P36" i="15"/>
  <c r="N36" i="15"/>
  <c r="L36" i="15"/>
  <c r="J36" i="15"/>
  <c r="H36" i="15"/>
  <c r="F36" i="15"/>
  <c r="D36" i="15"/>
  <c r="V33" i="15"/>
  <c r="F33" i="15"/>
  <c r="H33" i="15"/>
  <c r="J33" i="15"/>
  <c r="L33" i="15"/>
  <c r="N33" i="15"/>
  <c r="P33" i="15"/>
  <c r="R33" i="15"/>
  <c r="T33" i="15"/>
  <c r="D33" i="15"/>
  <c r="V44" i="17"/>
  <c r="T44" i="17"/>
  <c r="R44" i="17"/>
  <c r="P44" i="17"/>
  <c r="N44" i="17"/>
  <c r="L44" i="17"/>
  <c r="J44" i="17"/>
  <c r="H44" i="17"/>
  <c r="F44" i="17"/>
  <c r="D44" i="17"/>
  <c r="V41" i="17"/>
  <c r="F41" i="17"/>
  <c r="H41" i="17"/>
  <c r="J41" i="17"/>
  <c r="L41" i="17"/>
  <c r="N41" i="17"/>
  <c r="P41" i="17"/>
  <c r="R41" i="17"/>
  <c r="T41" i="17"/>
  <c r="D41" i="17"/>
  <c r="AG24" i="17"/>
  <c r="AG25" i="17"/>
  <c r="D39" i="17"/>
  <c r="AG32" i="17"/>
  <c r="AG31" i="17"/>
  <c r="AG30" i="17"/>
  <c r="AG29" i="17"/>
  <c r="AG28" i="17"/>
  <c r="AG27" i="17"/>
  <c r="AG26" i="17"/>
  <c r="AG55" i="17"/>
  <c r="AG54" i="17"/>
  <c r="AG53" i="17"/>
  <c r="AG52" i="17"/>
  <c r="AG51" i="17"/>
  <c r="AG50" i="17"/>
  <c r="AG43" i="17"/>
  <c r="AG42" i="17"/>
  <c r="AG34" i="17"/>
  <c r="D5" i="17" s="1"/>
  <c r="AG33" i="17"/>
  <c r="AG23" i="17"/>
  <c r="AG19" i="17"/>
  <c r="AG17" i="17"/>
  <c r="F6" i="17"/>
  <c r="E6" i="17"/>
  <c r="D6" i="17"/>
  <c r="F5" i="17"/>
  <c r="E5" i="17"/>
  <c r="C5" i="17"/>
  <c r="F4" i="17"/>
  <c r="E4" i="17"/>
  <c r="D4" i="17"/>
  <c r="C4" i="17"/>
  <c r="F5" i="15" l="1"/>
  <c r="D6" i="15" l="1"/>
  <c r="AG35" i="15" l="1"/>
  <c r="AG25" i="15" l="1"/>
  <c r="E5" i="15" l="1"/>
  <c r="C5" i="15"/>
  <c r="C4" i="8" l="1"/>
  <c r="C6" i="8"/>
  <c r="C5" i="8"/>
  <c r="D4" i="15" l="1"/>
  <c r="F6" i="15"/>
  <c r="AG47" i="15"/>
  <c r="AG46" i="15"/>
  <c r="AG45" i="15"/>
  <c r="F4" i="15"/>
  <c r="E6" i="15"/>
  <c r="E4" i="15"/>
  <c r="AG17" i="15"/>
  <c r="AG44" i="15"/>
  <c r="AG43" i="15"/>
  <c r="AG42" i="15"/>
  <c r="AG34" i="15" l="1"/>
  <c r="AG26" i="15"/>
  <c r="D5" i="15" s="1"/>
  <c r="AG23" i="15"/>
  <c r="AG19" i="15"/>
  <c r="C4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List</t>
        </r>
      </text>
    </comment>
    <comment ref="B3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1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1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1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0" authorId="0" shapeId="0" xr:uid="{00000000-0006-0000-01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1" authorId="0" shapeId="0" xr:uid="{00000000-0006-0000-01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2" authorId="0" shapeId="0" xr:uid="{00000000-0006-0000-01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3" authorId="0" shapeId="0" xr:uid="{00000000-0006-0000-01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数据变量名</t>
        </r>
      </text>
    </comment>
    <comment ref="B14" authorId="0" shapeId="0" xr:uid="{00000000-0006-0000-01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OutptuSheetName</t>
        </r>
      </text>
    </comment>
    <comment ref="D18" authorId="0" shapeId="0" xr:uid="{00000000-0006-0000-0100-00000E000000}">
      <text>
        <r>
          <rPr>
            <sz val="9"/>
            <color indexed="81"/>
            <rFont val="宋体"/>
            <family val="3"/>
            <charset val="134"/>
          </rPr>
          <t>&lt;notNull="Y"&gt;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0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1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2" authorId="0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3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数据变量名</t>
        </r>
      </text>
    </comment>
    <comment ref="B14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OutptuSheetName</t>
        </r>
      </text>
    </comment>
    <comment ref="C17" authorId="0" shapeId="0" xr:uid="{00000000-0006-0000-0200-000011000000}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7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7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7" authorId="0" shapeId="0" xr:uid="{00000000-0006-0000-0200-000014000000}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7" authorId="0" shapeId="0" xr:uid="{00000000-0006-0000-0200-000015000000}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7" authorId="0" shapeId="0" xr:uid="{00000000-0006-0000-0200-000016000000}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8" authorId="0" shapeId="0" xr:uid="{00000000-0006-0000-0200-000017000000}">
      <text>
        <r>
          <rPr>
            <sz val="9"/>
            <color indexed="81"/>
            <rFont val="宋体"/>
            <family val="3"/>
            <charset val="134"/>
          </rPr>
          <t xml:space="preserve">$[entity.status]
</t>
        </r>
      </text>
    </comment>
    <comment ref="C19" authorId="0" shapeId="0" xr:uid="{00000000-0006-0000-0200-000018000000}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9" authorId="0" shapeId="0" xr:uid="{00000000-0006-0000-0200-000019000000}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9" authorId="0" shapeId="0" xr:uid="{00000000-0006-0000-0200-00001A000000}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9" authorId="0" shapeId="0" xr:uid="{00000000-0006-0000-0200-00001B000000}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9" authorId="0" shapeId="0" xr:uid="{00000000-0006-0000-0200-00001C000000}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20" authorId="0" shapeId="0" xr:uid="{00000000-0006-0000-0200-00001D000000}">
      <text>
        <r>
          <rPr>
            <sz val="9"/>
            <color indexed="81"/>
            <rFont val="宋体"/>
            <family val="3"/>
            <charset val="134"/>
          </rPr>
          <t xml:space="preserve">$[entity.dbms]
</t>
        </r>
      </text>
    </comment>
    <comment ref="C23" authorId="0" shapeId="0" xr:uid="{00000000-0006-0000-0200-00001E000000}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3" authorId="0" shapeId="0" xr:uid="{00000000-0006-0000-0200-00001F000000}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3" authorId="0" shapeId="0" xr:uid="{00000000-0006-0000-0200-000020000000}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3" authorId="0" shapeId="0" xr:uid="{00000000-0006-0000-0200-000021000000}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3" authorId="0" shapeId="0" xr:uid="{00000000-0006-0000-0200-000022000000}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3" authorId="0" shapeId="0" xr:uid="{00000000-0006-0000-0200-000023000000}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3" authorId="0" shapeId="0" xr:uid="{00000000-0006-0000-0200-000024000000}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3" authorId="0" shapeId="0" xr:uid="{00000000-0006-0000-0200-000025000000}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3" authorId="0" shapeId="0" xr:uid="{00000000-0006-0000-0200-000026000000}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3" authorId="0" shapeId="0" xr:uid="{00000000-0006-0000-0200-000027000000}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3" authorId="0" shapeId="0" xr:uid="{00000000-0006-0000-0200-000028000000}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3" authorId="0" shapeId="0" xr:uid="{00000000-0006-0000-0200-000029000000}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3" authorId="0" shapeId="0" xr:uid="{00000000-0006-0000-0200-00002A000000}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  <comment ref="D24" authorId="0" shapeId="0" xr:uid="{00000000-0006-0000-0200-00002B000000}">
      <text>
        <r>
          <rPr>
            <sz val="9"/>
            <color indexed="81"/>
            <rFont val="宋体"/>
            <family val="3"/>
            <charset val="134"/>
          </rPr>
          <t>&lt;notNull="Y"&gt;</t>
        </r>
      </text>
    </comment>
    <comment ref="D31" authorId="0" shapeId="0" xr:uid="{42936F18-0784-471A-9D55-21C7906185CD}">
      <text>
        <r>
          <rPr>
            <sz val="9"/>
            <color indexed="81"/>
            <rFont val="宋体"/>
            <charset val="134"/>
          </rPr>
          <t>&lt;notNull="Y"&gt;</t>
        </r>
      </text>
    </comment>
    <comment ref="D32" authorId="0" shapeId="0" xr:uid="{00000000-0006-0000-0200-00002C000000}">
      <text>
        <r>
          <rPr>
            <sz val="9"/>
            <color indexed="81"/>
            <rFont val="宋体"/>
            <family val="3"/>
            <charset val="134"/>
          </rPr>
          <t xml:space="preserve">&lt;Area id="KEY.AR" fillModel="Column" beginCell="D32" endCell="V33" variable="$[entity.TDevEntKeys:TDevKeyAttributes]{*net.aicoder.exsys.module.entity.TDevKeyAttribute}" &gt;
&lt;notNull="Y"&gt;
</t>
        </r>
      </text>
    </comment>
    <comment ref="D33" authorId="0" shapeId="0" xr:uid="{00000000-0006-0000-0200-00002D000000}">
      <text>
        <r>
          <rPr>
            <sz val="9"/>
            <color indexed="81"/>
            <rFont val="宋体"/>
            <family val="3"/>
            <charset val="134"/>
          </rPr>
          <t>$[:TDevAttribute.name]</t>
        </r>
      </text>
    </comment>
    <comment ref="D36" authorId="0" shapeId="0" xr:uid="{24B0C7A7-A444-4A42-8297-C16CA6BEC4FF}">
      <text>
        <r>
          <rPr>
            <sz val="9"/>
            <color indexed="81"/>
            <rFont val="宋体"/>
            <family val="3"/>
            <charset val="134"/>
          </rPr>
          <t>$[:TDevAttribute.name]</t>
        </r>
      </text>
    </comment>
    <comment ref="D42" authorId="0" shapeId="0" xr:uid="{DB6CBD27-DBB9-4D8D-94E7-61AEB1226ECC}">
      <text>
        <r>
          <rPr>
            <sz val="9"/>
            <color indexed="81"/>
            <rFont val="宋体"/>
            <family val="3"/>
            <charset val="134"/>
          </rPr>
          <t>&lt;notNull="Y"&gt;</t>
        </r>
      </text>
    </comment>
    <comment ref="L42" authorId="0" shapeId="0" xr:uid="{00000000-0006-0000-0200-00002E000000}">
      <text>
        <r>
          <rPr>
            <sz val="9"/>
            <color indexed="81"/>
            <rFont val="宋体"/>
            <family val="3"/>
            <charset val="134"/>
          </rPr>
          <t>&lt;Area id="FK.AR" fillModel="Column" beginCell="L42" endCell="V44" variable="$[entity.TDevEntRelationsForSrcEntId:TDevErAttributes]{*net.aicoder.exsys.module.entity.TDevErAttribute}" &gt;
&lt;notNull="Y"&gt;</t>
        </r>
      </text>
    </comment>
    <comment ref="W42" authorId="0" shapeId="0" xr:uid="{00000000-0006-0000-0200-00002F000000}">
      <text>
        <r>
          <rPr>
            <sz val="9"/>
            <color indexed="81"/>
            <rFont val="宋体"/>
            <family val="3"/>
            <charset val="134"/>
          </rPr>
          <t xml:space="preserve">$[:destMulti]
</t>
        </r>
      </text>
    </comment>
    <comment ref="X42" authorId="0" shapeId="0" xr:uid="{00000000-0006-0000-0200-000030000000}">
      <text>
        <r>
          <rPr>
            <sz val="9"/>
            <color indexed="81"/>
            <rFont val="宋体"/>
            <family val="3"/>
            <charset val="134"/>
          </rPr>
          <t xml:space="preserve">$[:onDelete]
</t>
        </r>
      </text>
    </comment>
    <comment ref="L43" authorId="0" shapeId="0" xr:uid="{00000000-0006-0000-0200-000031000000}">
      <text>
        <r>
          <rPr>
            <sz val="9"/>
            <color indexed="81"/>
            <rFont val="宋体"/>
            <family val="3"/>
            <charset val="134"/>
          </rPr>
          <t>$[:TDevAttributeBySrcAttrId.code]</t>
        </r>
      </text>
    </comment>
    <comment ref="W43" authorId="0" shapeId="0" xr:uid="{00000000-0006-0000-0200-000032000000}">
      <text>
        <r>
          <rPr>
            <sz val="9"/>
            <color indexed="81"/>
            <rFont val="宋体"/>
            <family val="3"/>
            <charset val="134"/>
          </rPr>
          <t xml:space="preserve">$[:srcMulti]
</t>
        </r>
      </text>
    </comment>
    <comment ref="X43" authorId="0" shapeId="0" xr:uid="{00000000-0006-0000-0200-000033000000}">
      <text>
        <r>
          <rPr>
            <sz val="9"/>
            <color indexed="81"/>
            <rFont val="宋体"/>
            <family val="3"/>
            <charset val="134"/>
          </rPr>
          <t xml:space="preserve">$[:onUpdate]
</t>
        </r>
      </text>
    </comment>
    <comment ref="L44" authorId="0" shapeId="0" xr:uid="{00000000-0006-0000-0200-000034000000}">
      <text>
        <r>
          <rPr>
            <sz val="9"/>
            <color indexed="81"/>
            <rFont val="宋体"/>
            <family val="3"/>
            <charset val="134"/>
          </rPr>
          <t xml:space="preserve">$[:TDevAttributeBySrcAttrId.name]
</t>
        </r>
      </text>
    </comment>
    <comment ref="L47" authorId="0" shapeId="0" xr:uid="{3B61940A-85DD-423A-8D9E-5137F156049D}">
      <text>
        <r>
          <rPr>
            <sz val="9"/>
            <color indexed="81"/>
            <rFont val="宋体"/>
            <family val="3"/>
            <charset val="134"/>
          </rPr>
          <t xml:space="preserve">$[:TDevAttributeBySrcAttrId.name]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StoneShi</author>
  </authors>
  <commentList>
    <comment ref="B2" authorId="0" shapeId="0" xr:uid="{D59BB7C6-729B-46B4-9888-04019AB6F75C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Define,配置单元格的起点</t>
        </r>
      </text>
    </comment>
    <comment ref="C2" authorId="0" shapeId="0" xr:uid="{70430435-0D28-4E11-BAC4-C3C9CBB17710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header</t>
        </r>
      </text>
    </comment>
    <comment ref="D2" authorId="0" shapeId="0" xr:uid="{C0D9D58A-C03A-4562-A610-161B2B621B87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Table columns</t>
        </r>
      </text>
    </comment>
    <comment ref="E2" authorId="0" shapeId="0" xr:uid="{D627E52F-0389-444E-ABDE-74FF03DD2472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Primary Key/Unique/Index</t>
        </r>
      </text>
    </comment>
    <comment ref="F2" authorId="0" shapeId="0" xr:uid="{DFC9DABA-7D89-4EBA-8827-46CE838CE851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Foreign key</t>
        </r>
      </text>
    </comment>
    <comment ref="B3" authorId="0" shapeId="0" xr:uid="{4E077DB4-099B-40A6-97E0-D61FBCB958BF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Type</t>
        </r>
      </text>
    </comment>
    <comment ref="B4" authorId="0" shapeId="0" xr:uid="{FE95B1B0-AED2-4A16-82F1-E87DC8047838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Area Begin Cell</t>
        </r>
      </text>
    </comment>
    <comment ref="B5" authorId="0" shapeId="0" xr:uid="{9E44BEDF-6137-4430-A3EE-71365FB9826A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Aera Endding Cell</t>
        </r>
      </text>
    </comment>
    <comment ref="B6" authorId="0" shapeId="0" xr:uid="{FF4F9921-F5F8-462C-915D-505981E7D892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Check NotNull Column</t>
        </r>
      </text>
    </comment>
    <comment ref="B7" authorId="0" shapeId="0" xr:uid="{434698C4-02B8-48BF-9667-DC49DE4B183D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9" authorId="0" shapeId="0" xr:uid="{028B47DA-CE71-4CF9-8143-D7A3062A86EA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0" authorId="0" shapeId="0" xr:uid="{FDAA5357-99D0-4342-9063-A16F6D653EAA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Template Rows Number</t>
        </r>
      </text>
    </comment>
    <comment ref="B11" authorId="0" shapeId="0" xr:uid="{ABB72666-522D-410A-9CCC-8C74B56F5EC8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Begine Offset Row No</t>
        </r>
      </text>
    </comment>
    <comment ref="B12" authorId="0" shapeId="0" xr:uid="{ED3E7C30-F759-4337-A4DA-E73418355A36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Data End Offset Row No</t>
        </r>
      </text>
    </comment>
    <comment ref="B13" authorId="0" shapeId="0" xr:uid="{EEAAF040-5F07-4CA1-AD09-B37A67F4565C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数据变量名</t>
        </r>
      </text>
    </comment>
    <comment ref="B14" authorId="0" shapeId="0" xr:uid="{2A1125E2-5EA8-48E5-A180-5490EEA81077}">
      <text>
        <r>
          <rPr>
            <b/>
            <sz val="9"/>
            <color indexed="81"/>
            <rFont val="宋体"/>
            <family val="3"/>
            <charset val="134"/>
          </rPr>
          <t>StoneShi:</t>
        </r>
        <r>
          <rPr>
            <sz val="9"/>
            <color indexed="81"/>
            <rFont val="宋体"/>
            <family val="3"/>
            <charset val="134"/>
          </rPr>
          <t xml:space="preserve">
OutptuSheetName</t>
        </r>
      </text>
    </comment>
    <comment ref="C17" authorId="0" shapeId="0" xr:uid="{1A1FB33B-2479-4AE7-948B-F90749F11A4D}">
      <text>
        <r>
          <rPr>
            <sz val="9"/>
            <color indexed="81"/>
            <rFont val="宋体"/>
            <family val="3"/>
            <charset val="134"/>
          </rPr>
          <t xml:space="preserve">表格名称，物理名称
</t>
        </r>
      </text>
    </comment>
    <comment ref="I17" authorId="0" shapeId="0" xr:uid="{7992E431-63B2-4913-B22A-3A5E4823B6A9}">
      <text>
        <r>
          <rPr>
            <b/>
            <sz val="9"/>
            <color indexed="81"/>
            <rFont val="宋体"/>
            <family val="3"/>
            <charset val="134"/>
          </rPr>
          <t>表格别名,逻辑名称</t>
        </r>
      </text>
    </comment>
    <comment ref="N17" authorId="0" shapeId="0" xr:uid="{211D5FC6-6D9E-46C9-BF94-370C531F2F99}">
      <text>
        <r>
          <rPr>
            <b/>
            <sz val="9"/>
            <color indexed="81"/>
            <rFont val="宋体"/>
            <family val="3"/>
            <charset val="134"/>
          </rPr>
          <t>系统代号</t>
        </r>
      </text>
    </comment>
    <comment ref="P17" authorId="0" shapeId="0" xr:uid="{F03A0F46-4608-403B-9359-47C34B4C95CB}">
      <text>
        <r>
          <rPr>
            <sz val="9"/>
            <color indexed="81"/>
            <rFont val="宋体"/>
            <family val="3"/>
            <charset val="134"/>
          </rPr>
          <t xml:space="preserve">模块代号
</t>
        </r>
      </text>
    </comment>
    <comment ref="U17" authorId="0" shapeId="0" xr:uid="{4FC7F7FD-0064-40E9-8CE9-1F33D01C1EAF}">
      <text>
        <r>
          <rPr>
            <b/>
            <sz val="9"/>
            <color indexed="81"/>
            <rFont val="宋体"/>
            <family val="3"/>
            <charset val="134"/>
          </rPr>
          <t>状态：
10-草稿,
20-审核通过,
60-已更新开发环境,
80-已更新生产环境</t>
        </r>
      </text>
    </comment>
    <comment ref="Y17" authorId="0" shapeId="0" xr:uid="{D95C6970-4BAA-4B18-B113-9CBF1A142D65}">
      <text>
        <r>
          <rPr>
            <b/>
            <sz val="9"/>
            <color indexed="81"/>
            <rFont val="宋体"/>
            <family val="3"/>
            <charset val="134"/>
          </rPr>
          <t>创建日期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18" authorId="0" shapeId="0" xr:uid="{C7CD45F7-1DB3-49F2-AF99-EBE9E198D8C3}">
      <text>
        <r>
          <rPr>
            <sz val="9"/>
            <color indexed="81"/>
            <rFont val="宋体"/>
            <family val="3"/>
            <charset val="134"/>
          </rPr>
          <t xml:space="preserve">$[entity.status]
</t>
        </r>
      </text>
    </comment>
    <comment ref="C19" authorId="0" shapeId="0" xr:uid="{5E0189DC-191B-4ACE-8C08-2BF0318E0D81}">
      <text>
        <r>
          <rPr>
            <sz val="9"/>
            <color indexed="81"/>
            <rFont val="宋体"/>
            <family val="3"/>
            <charset val="134"/>
          </rPr>
          <t xml:space="preserve">表格描述
</t>
        </r>
      </text>
    </comment>
    <comment ref="P19" authorId="0" shapeId="0" xr:uid="{77B8EED4-6A24-4238-A5D2-D2094953D50D}">
      <text>
        <r>
          <rPr>
            <sz val="9"/>
            <color indexed="81"/>
            <rFont val="宋体"/>
            <family val="3"/>
            <charset val="134"/>
          </rPr>
          <t xml:space="preserve">数据库类型
</t>
        </r>
      </text>
    </comment>
    <comment ref="R19" authorId="0" shapeId="0" xr:uid="{6F60B8E2-B27A-4DA1-AAAF-6B222BA73D7C}">
      <text>
        <r>
          <rPr>
            <sz val="9"/>
            <color indexed="81"/>
            <rFont val="宋体"/>
            <family val="3"/>
            <charset val="134"/>
          </rPr>
          <t xml:space="preserve">用户或Schema
</t>
        </r>
      </text>
    </comment>
    <comment ref="U19" authorId="0" shapeId="0" xr:uid="{BE5430EE-EB92-4F9D-8D29-D284B52702AC}">
      <text>
        <r>
          <rPr>
            <sz val="9"/>
            <color indexed="81"/>
            <rFont val="宋体"/>
            <family val="3"/>
            <charset val="134"/>
          </rPr>
          <t xml:space="preserve">最后更新用户
</t>
        </r>
      </text>
    </comment>
    <comment ref="Y19" authorId="0" shapeId="0" xr:uid="{76763A6B-0C70-4840-8B44-036005C64B1F}">
      <text>
        <r>
          <rPr>
            <b/>
            <sz val="9"/>
            <color indexed="81"/>
            <rFont val="宋体"/>
            <family val="3"/>
            <charset val="134"/>
          </rPr>
          <t>最后更新日期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P20" authorId="0" shapeId="0" xr:uid="{1C6AC5CA-9CEB-4E4F-BD45-22EF4131BFB1}">
      <text>
        <r>
          <rPr>
            <sz val="9"/>
            <color indexed="81"/>
            <rFont val="宋体"/>
            <family val="3"/>
            <charset val="134"/>
          </rPr>
          <t xml:space="preserve">$[entity.dbms]
</t>
        </r>
      </text>
    </comment>
    <comment ref="C23" authorId="0" shapeId="0" xr:uid="{8966C503-E5E1-4B5E-89F5-D4EA2DB2C202}">
      <text>
        <r>
          <rPr>
            <sz val="9"/>
            <color indexed="81"/>
            <rFont val="宋体"/>
            <family val="3"/>
            <charset val="134"/>
          </rPr>
          <t>字段序号</t>
        </r>
      </text>
    </comment>
    <comment ref="D23" authorId="0" shapeId="0" xr:uid="{31348AEB-FE7F-4412-A3A5-9A93BC47CCC3}">
      <text>
        <r>
          <rPr>
            <sz val="9"/>
            <color indexed="81"/>
            <rFont val="宋体"/>
            <family val="3"/>
            <charset val="134"/>
          </rPr>
          <t>字段名,物理名称</t>
        </r>
      </text>
    </comment>
    <comment ref="I23" authorId="0" shapeId="0" xr:uid="{35F12956-ABA4-49AA-AC3E-CA9196AB65C0}">
      <text>
        <r>
          <rPr>
            <sz val="9"/>
            <color indexed="81"/>
            <rFont val="宋体"/>
            <family val="3"/>
            <charset val="134"/>
          </rPr>
          <t>字段别名，逻辑名称</t>
        </r>
      </text>
    </comment>
    <comment ref="N23" authorId="0" shapeId="0" xr:uid="{AA81F539-629E-4537-AE6F-7D592BD5F011}">
      <text>
        <r>
          <rPr>
            <sz val="9"/>
            <color indexed="81"/>
            <rFont val="宋体"/>
            <family val="3"/>
            <charset val="134"/>
          </rPr>
          <t>数据类型</t>
        </r>
      </text>
    </comment>
    <comment ref="P23" authorId="0" shapeId="0" xr:uid="{1E06FD83-377C-4CB0-96D3-59B468D683F2}">
      <text>
        <r>
          <rPr>
            <sz val="9"/>
            <color indexed="81"/>
            <rFont val="宋体"/>
            <family val="3"/>
            <charset val="134"/>
          </rPr>
          <t>长度</t>
        </r>
      </text>
    </comment>
    <comment ref="Q23" authorId="0" shapeId="0" xr:uid="{E0DA4798-3241-4FE6-A7F0-575A54ECAC4F}">
      <text>
        <r>
          <rPr>
            <sz val="9"/>
            <color indexed="81"/>
            <rFont val="宋体"/>
            <family val="3"/>
            <charset val="134"/>
          </rPr>
          <t>精度,表示该字段的有效数字位数,如12.34(p=4,s=2)</t>
        </r>
      </text>
    </comment>
    <comment ref="R23" authorId="0" shapeId="0" xr:uid="{9F73383A-267A-4695-94B1-234CC91E3EE7}">
      <text>
        <r>
          <rPr>
            <sz val="9"/>
            <color indexed="81"/>
            <rFont val="宋体"/>
            <family val="3"/>
            <charset val="134"/>
          </rPr>
          <t xml:space="preserve">范围,该字段的小数位数
</t>
        </r>
      </text>
    </comment>
    <comment ref="S23" authorId="0" shapeId="0" xr:uid="{98D0B127-656B-4C6F-B5B3-A156B2C56010}">
      <text>
        <r>
          <rPr>
            <b/>
            <sz val="9"/>
            <color indexed="81"/>
            <rFont val="宋体"/>
            <family val="3"/>
            <charset val="134"/>
          </rPr>
          <t>非空</t>
        </r>
      </text>
    </comment>
    <comment ref="T23" authorId="0" shapeId="0" xr:uid="{CB7421AD-2FFF-4EA4-9EBB-6AF335FC7592}">
      <text>
        <r>
          <rPr>
            <b/>
            <sz val="9"/>
            <color indexed="81"/>
            <rFont val="宋体"/>
            <family val="3"/>
            <charset val="134"/>
          </rPr>
          <t>主键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U23" authorId="0" shapeId="0" xr:uid="{2EB80E13-1562-4A82-A39C-90BED10E704E}">
      <text>
        <r>
          <rPr>
            <sz val="9"/>
            <color indexed="81"/>
            <rFont val="宋体"/>
            <family val="3"/>
            <charset val="134"/>
          </rPr>
          <t xml:space="preserve">唯一
</t>
        </r>
      </text>
    </comment>
    <comment ref="V23" authorId="0" shapeId="0" xr:uid="{AA812572-32F0-40A9-A57D-109CDCB38E7F}">
      <text>
        <r>
          <rPr>
            <b/>
            <sz val="9"/>
            <color indexed="81"/>
            <rFont val="宋体"/>
            <family val="3"/>
            <charset val="134"/>
          </rPr>
          <t>自增长</t>
        </r>
      </text>
    </comment>
    <comment ref="W23" authorId="0" shapeId="0" xr:uid="{D515F91D-630E-490A-AD90-224FD14569AC}">
      <text>
        <r>
          <rPr>
            <sz val="9"/>
            <color indexed="81"/>
            <rFont val="宋体"/>
            <family val="3"/>
            <charset val="134"/>
          </rPr>
          <t xml:space="preserve">缺省值
</t>
        </r>
      </text>
    </comment>
    <comment ref="Y23" authorId="0" shapeId="0" xr:uid="{65D5ED62-38F6-41DF-9DD1-B603000C5053}">
      <text>
        <r>
          <rPr>
            <sz val="9"/>
            <color indexed="81"/>
            <rFont val="宋体"/>
            <family val="3"/>
            <charset val="134"/>
          </rPr>
          <t xml:space="preserve">字段描述
</t>
        </r>
      </text>
    </comment>
    <comment ref="D40" authorId="0" shapeId="0" xr:uid="{A244DBB8-47AC-4C91-9F06-056E8077B434}">
      <text>
        <r>
          <rPr>
            <sz val="9"/>
            <color indexed="81"/>
            <rFont val="宋体"/>
            <family val="3"/>
            <charset val="134"/>
          </rPr>
          <t xml:space="preserve">&lt;Area id="KEY.AR" fillModel="Column" beginCell="D32" endCell="V33" variable="$[entity.TDevEntKeys:TDevKeyAttributes]{*net.aicoder.exsys.module.entity.TDevKeyAttribute}" &gt;
&lt;notNull="Y"&gt;
</t>
        </r>
      </text>
    </comment>
    <comment ref="D50" authorId="0" shapeId="0" xr:uid="{1CD7F5C3-4368-4291-9E4F-5BFC197EFDC9}">
      <text>
        <r>
          <rPr>
            <sz val="9"/>
            <color indexed="81"/>
            <rFont val="宋体"/>
            <family val="3"/>
            <charset val="134"/>
          </rPr>
          <t>&lt;notNull="Y"&gt;</t>
        </r>
      </text>
    </comment>
    <comment ref="L50" authorId="0" shapeId="0" xr:uid="{50FAA88B-80F1-4AB0-8380-38094DB3914A}">
      <text>
        <r>
          <rPr>
            <sz val="9"/>
            <color indexed="81"/>
            <rFont val="宋体"/>
            <family val="3"/>
            <charset val="134"/>
          </rPr>
          <t>&lt;Area id="FK.AR" fillModel="Column" beginCell="L42" endCell="V44" variable="$[entity.TDevEntRelationsForSrcEntId:TDevErAttributes]{*net.aicoder.exsys.module.entity.TDevErAttribute}" &gt;
&lt;notNull="Y"&gt;</t>
        </r>
      </text>
    </comment>
    <comment ref="W50" authorId="0" shapeId="0" xr:uid="{8CF7A211-52FD-4486-AFA3-277A40E3F8B7}">
      <text>
        <r>
          <rPr>
            <sz val="9"/>
            <color indexed="81"/>
            <rFont val="宋体"/>
            <family val="3"/>
            <charset val="134"/>
          </rPr>
          <t xml:space="preserve">$[:destMulti]
</t>
        </r>
      </text>
    </comment>
    <comment ref="X50" authorId="0" shapeId="0" xr:uid="{7718BC5D-1B08-41BD-A473-F79FD58F8940}">
      <text>
        <r>
          <rPr>
            <sz val="9"/>
            <color indexed="81"/>
            <rFont val="宋体"/>
            <family val="3"/>
            <charset val="134"/>
          </rPr>
          <t xml:space="preserve">$[:onDelete]
</t>
        </r>
      </text>
    </comment>
    <comment ref="L51" authorId="0" shapeId="0" xr:uid="{0B3CE4DF-5BBF-4BD2-88D9-AC2DCDEB0CAA}">
      <text>
        <r>
          <rPr>
            <sz val="9"/>
            <color indexed="81"/>
            <rFont val="宋体"/>
            <family val="3"/>
            <charset val="134"/>
          </rPr>
          <t>$[:TDevAttributeBySrcAttrId.code]</t>
        </r>
      </text>
    </comment>
    <comment ref="W51" authorId="0" shapeId="0" xr:uid="{3888A1F5-4484-436F-A259-9FDA690F2140}">
      <text>
        <r>
          <rPr>
            <sz val="9"/>
            <color indexed="81"/>
            <rFont val="宋体"/>
            <family val="3"/>
            <charset val="134"/>
          </rPr>
          <t xml:space="preserve">$[:srcMulti]
</t>
        </r>
      </text>
    </comment>
    <comment ref="X51" authorId="0" shapeId="0" xr:uid="{098E46F9-AF2F-4F02-9AFF-E56F1DCC25D4}">
      <text>
        <r>
          <rPr>
            <sz val="9"/>
            <color indexed="81"/>
            <rFont val="宋体"/>
            <family val="3"/>
            <charset val="134"/>
          </rPr>
          <t xml:space="preserve">$[:onUpdate]
</t>
        </r>
      </text>
    </comment>
    <comment ref="L52" authorId="0" shapeId="0" xr:uid="{E67F1829-485B-4CC4-84C5-4919490F3481}">
      <text>
        <r>
          <rPr>
            <sz val="9"/>
            <color indexed="81"/>
            <rFont val="宋体"/>
            <family val="3"/>
            <charset val="134"/>
          </rPr>
          <t xml:space="preserve">$[:TDevAttributeBySrcAttrId.name]
</t>
        </r>
      </text>
    </comment>
    <comment ref="L55" authorId="0" shapeId="0" xr:uid="{181ED27D-D9F3-47D7-B791-0B9C1B662B34}">
      <text>
        <r>
          <rPr>
            <sz val="9"/>
            <color indexed="81"/>
            <rFont val="宋体"/>
            <family val="3"/>
            <charset val="134"/>
          </rPr>
          <t xml:space="preserve">$[:TDevAttributeBySrcAttrId.name]
</t>
        </r>
      </text>
    </comment>
  </commentList>
</comments>
</file>

<file path=xl/sharedStrings.xml><?xml version="1.0" encoding="utf-8"?>
<sst xmlns="http://schemas.openxmlformats.org/spreadsheetml/2006/main" count="363" uniqueCount="207">
  <si>
    <t>TC</t>
    <phoneticPr fontId="5" type="noConversion"/>
  </si>
  <si>
    <t>FK</t>
    <phoneticPr fontId="5" type="noConversion"/>
  </si>
  <si>
    <t>Name (logical name)</t>
  </si>
  <si>
    <t>Name (physical name)</t>
  </si>
  <si>
    <t>System</t>
    <phoneticPr fontId="4" type="noConversion"/>
  </si>
  <si>
    <t>Module</t>
    <phoneticPr fontId="4" type="noConversion"/>
  </si>
  <si>
    <t>Status</t>
    <phoneticPr fontId="4" type="noConversion"/>
  </si>
  <si>
    <t>Version</t>
  </si>
  <si>
    <t>Created date</t>
  </si>
  <si>
    <t>Description</t>
  </si>
  <si>
    <t>DBMS</t>
    <phoneticPr fontId="4" type="noConversion"/>
  </si>
  <si>
    <t>Author</t>
  </si>
  <si>
    <t>Last Updated</t>
  </si>
  <si>
    <t>Table column:</t>
    <phoneticPr fontId="5" type="noConversion"/>
  </si>
  <si>
    <t>Seq.</t>
    <phoneticPr fontId="5" type="noConversion"/>
  </si>
  <si>
    <t>Data Type</t>
    <phoneticPr fontId="5" type="noConversion"/>
  </si>
  <si>
    <t>Len</t>
  </si>
  <si>
    <t>Prec</t>
  </si>
  <si>
    <t>NN</t>
    <phoneticPr fontId="6"/>
  </si>
  <si>
    <t>PK</t>
  </si>
  <si>
    <t>Default</t>
  </si>
  <si>
    <t>Notes</t>
  </si>
  <si>
    <t/>
  </si>
  <si>
    <t>ST</t>
  </si>
  <si>
    <t>Order</t>
    <phoneticPr fontId="6"/>
  </si>
  <si>
    <t>FK</t>
    <phoneticPr fontId="3"/>
  </si>
  <si>
    <t>ST: Stereotype ... Foreign key = FK</t>
  </si>
  <si>
    <t>TH</t>
    <phoneticPr fontId="5" type="noConversion"/>
  </si>
  <si>
    <t>System</t>
    <phoneticPr fontId="4" type="noConversion"/>
  </si>
  <si>
    <t>No.</t>
    <phoneticPr fontId="4" type="noConversion"/>
  </si>
  <si>
    <t>$[_COMMON.LIST_INDEX]</t>
    <phoneticPr fontId="1" type="noConversion"/>
  </si>
  <si>
    <t>ID</t>
    <phoneticPr fontId="4" type="noConversion"/>
  </si>
  <si>
    <t>TL</t>
    <phoneticPr fontId="4" type="noConversion"/>
  </si>
  <si>
    <t>_LIST_</t>
    <phoneticPr fontId="4" type="noConversion"/>
  </si>
  <si>
    <t>_TBL_</t>
    <phoneticPr fontId="4" type="noConversion"/>
  </si>
  <si>
    <t>Excel导出模板</t>
    <phoneticPr fontId="1" type="noConversion"/>
  </si>
  <si>
    <t>tbl_tpl.xlsx</t>
    <phoneticPr fontId="1" type="noConversion"/>
  </si>
  <si>
    <t>当前文件</t>
    <phoneticPr fontId="1" type="noConversion"/>
  </si>
  <si>
    <t>tpl_tpl.xml</t>
    <phoneticPr fontId="1" type="noConversion"/>
  </si>
  <si>
    <t>存放于src: resources\poi\template</t>
    <phoneticPr fontId="1" type="noConversion"/>
  </si>
  <si>
    <t>存放于src: resources\poi\</t>
    <phoneticPr fontId="1" type="noConversion"/>
  </si>
  <si>
    <t>Excel导出程序配置</t>
    <phoneticPr fontId="1" type="noConversion"/>
  </si>
  <si>
    <t>Excel导出配置说明：</t>
    <phoneticPr fontId="1" type="noConversion"/>
  </si>
  <si>
    <t>导入内容设定：</t>
    <phoneticPr fontId="1" type="noConversion"/>
  </si>
  <si>
    <t>导入/导出数据定义参见：tpl_tpl.xml</t>
    <phoneticPr fontId="1" type="noConversion"/>
  </si>
  <si>
    <t>2. 每个实体定义</t>
    <phoneticPr fontId="1" type="noConversion"/>
  </si>
  <si>
    <t>1. 实体清单</t>
    <phoneticPr fontId="1" type="noConversion"/>
  </si>
  <si>
    <t>RID</t>
    <phoneticPr fontId="4" type="noConversion"/>
  </si>
  <si>
    <t>RID</t>
    <phoneticPr fontId="1" type="noConversion"/>
  </si>
  <si>
    <t>UQ</t>
    <phoneticPr fontId="5" type="noConversion"/>
  </si>
  <si>
    <t>Scale</t>
    <phoneticPr fontId="1" type="noConversion"/>
  </si>
  <si>
    <t>Owner/Schema</t>
    <phoneticPr fontId="1" type="noConversion"/>
  </si>
  <si>
    <r>
      <t>NN: Not Null,    PK: Primary Key,  UQ: Unique,   AT: Auto Inclement(UUID,++:</t>
    </r>
    <r>
      <rPr>
        <sz val="9"/>
        <rFont val="宋体"/>
        <family val="3"/>
        <charset val="134"/>
      </rPr>
      <t>自增长</t>
    </r>
    <r>
      <rPr>
        <sz val="9"/>
        <rFont val="Times New Roman"/>
        <family val="1"/>
      </rPr>
      <t>)</t>
    </r>
    <phoneticPr fontId="6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</si>
  <si>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</si>
  <si>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</si>
  <si>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</si>
  <si>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t>Name (Physical Name)</t>
    <phoneticPr fontId="1" type="noConversion"/>
  </si>
  <si>
    <t>Name (Logical Name)</t>
    <phoneticPr fontId="1" type="noConversion"/>
  </si>
  <si>
    <t>NCL
/CL</t>
    <phoneticPr fontId="6"/>
  </si>
  <si>
    <t>ST: Stereotype ... Primary key = PK,   UQ=Unique constraint/index,   IDX=Index(Non-Unique),  NCL/CL: Non-Clustered PK, Clustered index</t>
    <phoneticPr fontId="6"/>
  </si>
  <si>
    <t>Primary Key/Unique/Index:</t>
    <phoneticPr fontId="1" type="noConversion"/>
  </si>
  <si>
    <t>Parent PK/Unique</t>
    <phoneticPr fontId="5" type="noConversion"/>
  </si>
  <si>
    <t>Delete</t>
    <phoneticPr fontId="1" type="noConversion"/>
  </si>
  <si>
    <t>Update</t>
    <phoneticPr fontId="1" type="noConversion"/>
  </si>
  <si>
    <t>*Parent</t>
    <phoneticPr fontId="1" type="noConversion"/>
  </si>
  <si>
    <t>*Child</t>
    <phoneticPr fontId="1" type="noConversion"/>
  </si>
  <si>
    <t>Parent Table Name</t>
    <phoneticPr fontId="5" type="noConversion"/>
  </si>
  <si>
    <t>Name (LogicalName)</t>
    <phoneticPr fontId="1" type="noConversion"/>
  </si>
  <si>
    <t>Parent Column (Physical Name)</t>
    <phoneticPr fontId="1" type="noConversion"/>
  </si>
  <si>
    <t>Child   Column (Physical Name)</t>
    <phoneticPr fontId="1" type="noConversion"/>
  </si>
  <si>
    <t>Created Date</t>
    <phoneticPr fontId="1" type="noConversion"/>
  </si>
  <si>
    <t>Foreign Key:</t>
    <phoneticPr fontId="1" type="noConversion"/>
  </si>
  <si>
    <t>Column (Physical Name) &amp; (Logical Name)</t>
    <phoneticPr fontId="1" type="noConversion"/>
  </si>
  <si>
    <t>00_Draft</t>
  </si>
  <si>
    <t>SET FOREIGN_KEY_CHECKS=0;</t>
    <phoneticPr fontId="1" type="noConversion"/>
  </si>
  <si>
    <t>MySQL</t>
  </si>
  <si>
    <t>SET FOREIGN_KEY_CHECKS=1;</t>
    <phoneticPr fontId="1" type="noConversion"/>
  </si>
  <si>
    <r>
      <rPr>
        <sz val="9"/>
        <rFont val="宋体"/>
        <family val="3"/>
        <charset val="134"/>
      </rPr>
      <t>区域填充类型</t>
    </r>
    <phoneticPr fontId="1" type="noConversion"/>
  </si>
  <si>
    <r>
      <rPr>
        <sz val="9"/>
        <rFont val="宋体"/>
        <family val="3"/>
        <charset val="134"/>
      </rPr>
      <t>起始单元格</t>
    </r>
    <phoneticPr fontId="5" type="noConversion"/>
  </si>
  <si>
    <r>
      <rPr>
        <sz val="9"/>
        <rFont val="宋体"/>
        <family val="3"/>
        <charset val="134"/>
      </rPr>
      <t>结束单元格</t>
    </r>
    <phoneticPr fontId="1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</si>
  <si>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</si>
  <si>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r>
      <rPr>
        <sz val="10"/>
        <rFont val="宋体"/>
        <family val="3"/>
        <charset val="134"/>
      </rPr>
      <t>数据结束行</t>
    </r>
    <r>
      <rPr>
        <sz val="10"/>
        <rFont val="Times New Roman"/>
        <family val="1"/>
      </rPr>
      <t>(</t>
    </r>
    <r>
      <rPr>
        <sz val="10"/>
        <rFont val="宋体"/>
        <family val="3"/>
        <charset val="134"/>
      </rPr>
      <t>相对结束位</t>
    </r>
    <r>
      <rPr>
        <sz val="10"/>
        <rFont val="Times New Roman"/>
        <family val="1"/>
      </rPr>
      <t>)</t>
    </r>
    <phoneticPr fontId="5" type="noConversion"/>
  </si>
  <si>
    <t>$[:code]</t>
    <phoneticPr fontId="1" type="noConversion"/>
  </si>
  <si>
    <t>$[:name]</t>
    <phoneticPr fontId="1" type="noConversion"/>
  </si>
  <si>
    <t>$[:modCode]</t>
    <phoneticPr fontId="1" type="noConversion"/>
  </si>
  <si>
    <t>$[:sysCode]</t>
    <phoneticPr fontId="1" type="noConversion"/>
  </si>
  <si>
    <t>$[:status]</t>
    <phoneticPr fontId="1" type="noConversion"/>
  </si>
  <si>
    <t>$[:mName]</t>
    <phoneticPr fontId="1" type="noConversion"/>
  </si>
  <si>
    <t>$[:cTime]</t>
    <phoneticPr fontId="1" type="noConversion"/>
  </si>
  <si>
    <t>$[:mTime]</t>
    <phoneticPr fontId="1" type="noConversion"/>
  </si>
  <si>
    <t>$[:notes]</t>
    <phoneticPr fontId="1" type="noConversion"/>
  </si>
  <si>
    <t>Remark</t>
    <phoneticPr fontId="1" type="noConversion"/>
  </si>
  <si>
    <t>$[:version]</t>
    <phoneticPr fontId="1" type="noConversion"/>
  </si>
  <si>
    <t>$[entity.name]</t>
    <phoneticPr fontId="1" type="noConversion"/>
  </si>
  <si>
    <t>$[entity.sysCode]</t>
    <phoneticPr fontId="1" type="noConversion"/>
  </si>
  <si>
    <t>$[entity.modCode]</t>
    <phoneticPr fontId="1" type="noConversion"/>
  </si>
  <si>
    <t>$[:seq]</t>
    <phoneticPr fontId="1" type="noConversion"/>
  </si>
  <si>
    <t>$[:code]</t>
    <phoneticPr fontId="1" type="noConversion"/>
  </si>
  <si>
    <t>Name (Physical Name)</t>
    <phoneticPr fontId="1" type="noConversion"/>
  </si>
  <si>
    <t>Name (Logical Name)</t>
    <phoneticPr fontId="1" type="noConversion"/>
  </si>
  <si>
    <t>$[:name]</t>
    <phoneticPr fontId="1" type="noConversion"/>
  </si>
  <si>
    <t>$[:dataType]</t>
    <phoneticPr fontId="1" type="noConversion"/>
  </si>
  <si>
    <t>$[:length]</t>
    <phoneticPr fontId="1" type="noConversion"/>
  </si>
  <si>
    <t>$[:scale]</t>
    <phoneticPr fontId="1" type="noConversion"/>
  </si>
  <si>
    <t>$[:aiFlag]</t>
    <phoneticPr fontId="1" type="noConversion"/>
  </si>
  <si>
    <t>AI</t>
    <phoneticPr fontId="1" type="noConversion"/>
  </si>
  <si>
    <t>$[:notes]</t>
    <phoneticPr fontId="1" type="noConversion"/>
  </si>
  <si>
    <t>KEY</t>
    <phoneticPr fontId="5" type="noConversion"/>
  </si>
  <si>
    <t>$[:type]</t>
    <phoneticPr fontId="1" type="noConversion"/>
  </si>
  <si>
    <t>Fixed</t>
  </si>
  <si>
    <t>数据非空检查行/列</t>
    <phoneticPr fontId="1" type="noConversion"/>
  </si>
  <si>
    <t>0</t>
    <phoneticPr fontId="1" type="noConversion"/>
  </si>
  <si>
    <t>$[entity.code]</t>
    <phoneticPr fontId="1" type="noConversion"/>
  </si>
  <si>
    <t>$[entity.id]</t>
    <phoneticPr fontId="1" type="noConversion"/>
  </si>
  <si>
    <t>$[:id]</t>
  </si>
  <si>
    <r>
      <rPr>
        <sz val="9"/>
        <rFont val="宋体"/>
        <family val="3"/>
        <charset val="134"/>
      </rPr>
      <t>记录编号</t>
    </r>
    <phoneticPr fontId="1" type="noConversion"/>
  </si>
  <si>
    <t>UUID</t>
  </si>
  <si>
    <t>notes</t>
    <phoneticPr fontId="1" type="noConversion"/>
  </si>
  <si>
    <r>
      <rPr>
        <sz val="9"/>
        <rFont val="宋体"/>
        <family val="3"/>
        <charset val="134"/>
      </rPr>
      <t>描述</t>
    </r>
    <phoneticPr fontId="1" type="noConversion"/>
  </si>
  <si>
    <t>c_uid</t>
    <phoneticPr fontId="1" type="noConversion"/>
  </si>
  <si>
    <r>
      <rPr>
        <sz val="9"/>
        <rFont val="宋体"/>
        <family val="3"/>
        <charset val="134"/>
      </rPr>
      <t>创建用户号</t>
    </r>
    <phoneticPr fontId="1" type="noConversion"/>
  </si>
  <si>
    <t>c_name</t>
    <phoneticPr fontId="1" type="noConversion"/>
  </si>
  <si>
    <r>
      <rPr>
        <sz val="9"/>
        <rFont val="宋体"/>
        <family val="3"/>
        <charset val="134"/>
      </rPr>
      <t>创建用户名</t>
    </r>
    <phoneticPr fontId="1" type="noConversion"/>
  </si>
  <si>
    <t>c_time</t>
    <phoneticPr fontId="1" type="noConversion"/>
  </si>
  <si>
    <r>
      <rPr>
        <sz val="9"/>
        <rFont val="宋体"/>
        <family val="3"/>
        <charset val="134"/>
      </rPr>
      <t>创建时间</t>
    </r>
    <phoneticPr fontId="1" type="noConversion"/>
  </si>
  <si>
    <t>m_uid</t>
    <phoneticPr fontId="1" type="noConversion"/>
  </si>
  <si>
    <r>
      <rPr>
        <sz val="9"/>
        <rFont val="宋体"/>
        <family val="3"/>
        <charset val="134"/>
      </rPr>
      <t>修改用户号</t>
    </r>
    <phoneticPr fontId="1" type="noConversion"/>
  </si>
  <si>
    <t>m_name</t>
    <phoneticPr fontId="1" type="noConversion"/>
  </si>
  <si>
    <r>
      <rPr>
        <sz val="9"/>
        <rFont val="宋体"/>
        <family val="3"/>
        <charset val="134"/>
      </rPr>
      <t>修改用户名</t>
    </r>
    <phoneticPr fontId="1" type="noConversion"/>
  </si>
  <si>
    <t>m_time</t>
    <phoneticPr fontId="1" type="noConversion"/>
  </si>
  <si>
    <r>
      <rPr>
        <sz val="9"/>
        <rFont val="宋体"/>
        <family val="3"/>
        <charset val="134"/>
      </rPr>
      <t>修改时间</t>
    </r>
    <phoneticPr fontId="1" type="noConversion"/>
  </si>
  <si>
    <t>BigDecimal</t>
  </si>
  <si>
    <t>String</t>
  </si>
  <si>
    <t>DATETIME</t>
    <phoneticPr fontId="1" type="noConversion"/>
  </si>
  <si>
    <t>Timestamp</t>
  </si>
  <si>
    <t>Integer</t>
  </si>
  <si>
    <t>Double</t>
  </si>
  <si>
    <t>Date</t>
  </si>
  <si>
    <t>Time</t>
  </si>
  <si>
    <t>Boolean</t>
  </si>
  <si>
    <t>Blob</t>
  </si>
  <si>
    <t>VARCHAR</t>
    <phoneticPr fontId="1" type="noConversion"/>
  </si>
  <si>
    <t>Java</t>
    <phoneticPr fontId="1" type="noConversion"/>
  </si>
  <si>
    <t>MySQL</t>
    <phoneticPr fontId="1" type="noConversion"/>
  </si>
  <si>
    <t>INTEGER</t>
    <phoneticPr fontId="1" type="noConversion"/>
  </si>
  <si>
    <t>DOUBLE</t>
    <phoneticPr fontId="1" type="noConversion"/>
  </si>
  <si>
    <t>DECIMAL</t>
    <phoneticPr fontId="1" type="noConversion"/>
  </si>
  <si>
    <t>DATE</t>
    <phoneticPr fontId="1" type="noConversion"/>
  </si>
  <si>
    <t>TIME</t>
    <phoneticPr fontId="1" type="noConversion"/>
  </si>
  <si>
    <t>TINYINT</t>
    <phoneticPr fontId="1" type="noConversion"/>
  </si>
  <si>
    <t>BLOB</t>
    <phoneticPr fontId="1" type="noConversion"/>
  </si>
  <si>
    <t>Append_Len</t>
    <phoneticPr fontId="1" type="noConversion"/>
  </si>
  <si>
    <t>N</t>
    <phoneticPr fontId="1" type="noConversion"/>
  </si>
  <si>
    <t>Row</t>
  </si>
  <si>
    <t>TBL_LIST</t>
  </si>
  <si>
    <t>$[entity.devVersion]</t>
    <phoneticPr fontId="1" type="noConversion"/>
  </si>
  <si>
    <t>$[entity.cTime]</t>
    <phoneticPr fontId="1" type="noConversion"/>
  </si>
  <si>
    <t>$[entity.notes]</t>
    <phoneticPr fontId="1" type="noConversion"/>
  </si>
  <si>
    <t>$[entity.owner]</t>
    <phoneticPr fontId="1" type="noConversion"/>
  </si>
  <si>
    <t>$[entity.mName]</t>
    <phoneticPr fontId="3"/>
  </si>
  <si>
    <t>$[entity.mTime]</t>
    <phoneticPr fontId="1" type="noConversion"/>
  </si>
  <si>
    <t>$[:precise]</t>
    <phoneticPr fontId="1" type="noConversion"/>
  </si>
  <si>
    <t>$[:dftValue]</t>
    <phoneticPr fontId="1" type="noConversion"/>
  </si>
  <si>
    <t>$[:clFlag]</t>
    <phoneticPr fontId="1" type="noConversion"/>
  </si>
  <si>
    <t>$[:orderFlag]</t>
    <phoneticPr fontId="1" type="noConversion"/>
  </si>
  <si>
    <t>$[:TDevAttribute.code]</t>
    <phoneticPr fontId="1" type="noConversion"/>
  </si>
  <si>
    <t>$[:type]</t>
    <phoneticPr fontId="3"/>
  </si>
  <si>
    <t>$[:srcKeyCode]</t>
    <phoneticPr fontId="1" type="noConversion"/>
  </si>
  <si>
    <t>$[:TDevEntityByDestEntId.code]</t>
    <phoneticPr fontId="1" type="noConversion"/>
  </si>
  <si>
    <t>$[:notes]</t>
    <phoneticPr fontId="1" type="noConversion"/>
  </si>
  <si>
    <t>$[:srcKeyName]</t>
    <phoneticPr fontId="1" type="noConversion"/>
  </si>
  <si>
    <t>$[:destKeyCode]</t>
    <phoneticPr fontId="1" type="noConversion"/>
  </si>
  <si>
    <t>$[:TDevAttributeByDestAttrId.code]</t>
    <phoneticPr fontId="1" type="noConversion"/>
  </si>
  <si>
    <t>rid</t>
    <phoneticPr fontId="1" type="noConversion"/>
  </si>
  <si>
    <t>$[:nnFlag,(Y=V)]</t>
    <phoneticPr fontId="1" type="noConversion"/>
  </si>
  <si>
    <t>$[:pkFlag,(Y=V)]</t>
    <phoneticPr fontId="1" type="noConversion"/>
  </si>
  <si>
    <t>$[:uqFlag,(Y=V)]</t>
    <phoneticPr fontId="1" type="noConversion"/>
  </si>
  <si>
    <r>
      <rPr>
        <sz val="9"/>
        <rFont val="宋体"/>
        <family val="3"/>
        <charset val="134"/>
      </rPr>
      <t>标题起始行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列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</si>
  <si>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t>标题行数/列数</t>
    <phoneticPr fontId="1" type="noConversion"/>
  </si>
  <si>
    <r>
      <rPr>
        <sz val="9"/>
        <rFont val="宋体"/>
        <family val="3"/>
        <charset val="134"/>
      </rPr>
      <t>数据结束行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列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相对结束位</t>
    </r>
    <r>
      <rPr>
        <sz val="9"/>
        <rFont val="Times New Roman"/>
        <family val="1"/>
      </rPr>
      <t>)</t>
    </r>
    <phoneticPr fontId="5" type="noConversion"/>
  </si>
  <si>
    <r>
      <rPr>
        <sz val="9"/>
        <rFont val="宋体"/>
        <family val="3"/>
        <charset val="134"/>
      </rPr>
      <t>数据起始行</t>
    </r>
    <r>
      <rPr>
        <sz val="9"/>
        <rFont val="Times New Roman"/>
        <family val="1"/>
      </rPr>
      <t>/</t>
    </r>
    <r>
      <rPr>
        <sz val="9"/>
        <rFont val="宋体"/>
        <family val="3"/>
        <charset val="134"/>
      </rPr>
      <t>列</t>
    </r>
    <r>
      <rPr>
        <sz val="9"/>
        <rFont val="Times New Roman"/>
        <family val="1"/>
      </rPr>
      <t>(</t>
    </r>
    <r>
      <rPr>
        <sz val="9"/>
        <rFont val="宋体"/>
        <family val="3"/>
        <charset val="134"/>
      </rPr>
      <t>相对起始位</t>
    </r>
    <r>
      <rPr>
        <sz val="9"/>
        <rFont val="Times New Roman"/>
        <family val="1"/>
      </rPr>
      <t>)</t>
    </r>
    <phoneticPr fontId="5" type="noConversion"/>
  </si>
  <si>
    <t>模板行/列(相对起始位)</t>
    <phoneticPr fontId="5" type="noConversion"/>
  </si>
  <si>
    <t>数据非空检查行/列</t>
  </si>
  <si>
    <t>标题起始行/列(相对起始位)</t>
  </si>
  <si>
    <t>标题行数/列数</t>
  </si>
  <si>
    <t>模板行数/列</t>
    <phoneticPr fontId="5" type="noConversion"/>
  </si>
  <si>
    <t>模板行数/列数</t>
    <phoneticPr fontId="5" type="noConversion"/>
  </si>
  <si>
    <t>$[entity]</t>
    <phoneticPr fontId="1" type="noConversion"/>
  </si>
  <si>
    <t>$[entityList:code]</t>
    <phoneticPr fontId="1" type="noConversion"/>
  </si>
  <si>
    <t>$[:id]</t>
    <phoneticPr fontId="1" type="noConversion"/>
  </si>
  <si>
    <t>$[entityList]{*net.aicoder.exsys.module.entity.TDevEntity}</t>
  </si>
  <si>
    <t>$[entity]{net.aicoder.exsys.module.entity.TDevEntity}</t>
  </si>
  <si>
    <t>$[entity.TDevAttributes]{*net.aicoder.exsys.module.entity.TDevAttribute}</t>
  </si>
  <si>
    <t>$[entity.TDevEntKeys]{*net.aicoder.exsys.module.entity.TDevEntKey}</t>
  </si>
  <si>
    <t>$[entity.TDevEntRelationsForSrcEntId]{*net.aicoder.exsys.module.entity.TDevEntRelation}</t>
  </si>
  <si>
    <t>spring-poi.xml</t>
    <phoneticPr fontId="1" type="noConversion"/>
  </si>
  <si>
    <t>数据定义配置文件</t>
    <phoneticPr fontId="1" type="noConversion"/>
  </si>
  <si>
    <t>对应spring-poi.xml中bookProperties之defineFileName</t>
    <phoneticPr fontId="1" type="noConversion"/>
  </si>
  <si>
    <t>对应spring-poi.xml中bookProperties之tplFileName</t>
    <phoneticPr fontId="1" type="noConversion"/>
  </si>
  <si>
    <t>_LIST_</t>
    <phoneticPr fontId="1" type="noConversion"/>
  </si>
  <si>
    <t>_TBL_</t>
    <phoneticPr fontId="1" type="noConversion"/>
  </si>
  <si>
    <t>实体清单对应数据的定义</t>
    <phoneticPr fontId="1" type="noConversion"/>
  </si>
  <si>
    <t>每个实体定义对应数据定义</t>
    <phoneticPr fontId="1" type="noConversion"/>
  </si>
  <si>
    <t>PK</t>
    <phoneticPr fontId="1" type="noConversion"/>
  </si>
  <si>
    <t>V</t>
  </si>
  <si>
    <t>rid</t>
  </si>
  <si>
    <t>主键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</si>
</sst>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 "/>
  </numFmts>
  <fonts count="17"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9"/>
      <name val="宋体"/>
      <family val="3"/>
      <charset val="134"/>
    </font>
    <font>
      <sz val="8"/>
      <name val="Arial"/>
      <family val="2"/>
    </font>
    <font>
      <sz val="6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Times New Roman"/>
      <family val="1"/>
    </font>
    <font>
      <b/>
      <sz val="9"/>
      <name val="Times New Roman"/>
      <family val="1"/>
    </font>
    <font>
      <sz val="9"/>
      <color theme="0"/>
      <name val="Times New Roman"/>
      <family val="1"/>
    </font>
    <font>
      <sz val="10"/>
      <name val="Times New Roman"/>
      <family val="1"/>
    </font>
    <font>
      <sz val="9"/>
      <name val="宋体"/>
      <family val="3"/>
      <charset val="134"/>
      <scheme val="minor"/>
    </font>
    <font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4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dotted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theme="0" tint="-0.499984740745262"/>
      </top>
      <bottom/>
      <diagonal/>
    </border>
    <border>
      <left/>
      <right style="dotted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499984740745262"/>
      </left>
      <right/>
      <top/>
      <bottom style="thin">
        <color indexed="64"/>
      </bottom>
      <diagonal/>
    </border>
    <border>
      <left/>
      <right style="dotted">
        <color theme="0" tint="-0.499984740745262"/>
      </right>
      <top/>
      <bottom style="thin">
        <color indexed="64"/>
      </bottom>
      <diagonal/>
    </border>
    <border>
      <left style="dotted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dotted">
        <color theme="0" tint="-0.499984740745262"/>
      </right>
      <top style="thin">
        <color indexed="64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91">
    <xf numFmtId="0" fontId="0" fillId="0" borderId="0" xfId="0">
      <alignment vertical="center"/>
    </xf>
    <xf numFmtId="0" fontId="10" fillId="0" borderId="0" xfId="0" applyFont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1" fillId="0" borderId="0" xfId="1" applyNumberFormat="1" applyFont="1" applyAlignment="1" applyProtection="1">
      <alignment vertical="center"/>
      <protection locked="0"/>
    </xf>
    <xf numFmtId="0" fontId="11" fillId="0" borderId="0" xfId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horizontal="center" vertical="center"/>
      <protection locked="0"/>
    </xf>
    <xf numFmtId="0" fontId="11" fillId="0" borderId="0" xfId="1" applyFont="1" applyAlignment="1" applyProtection="1">
      <alignment horizontal="center" vertical="center" shrinkToFit="1"/>
      <protection locked="0"/>
    </xf>
    <xf numFmtId="0" fontId="11" fillId="0" borderId="0" xfId="1" quotePrefix="1" applyNumberFormat="1" applyFont="1" applyAlignment="1" applyProtection="1">
      <alignment horizontal="center" vertical="center" shrinkToFit="1"/>
      <protection locked="0"/>
    </xf>
    <xf numFmtId="0" fontId="11" fillId="0" borderId="0" xfId="1" applyFont="1" applyAlignment="1" applyProtection="1">
      <alignment vertical="center"/>
      <protection locked="0"/>
    </xf>
    <xf numFmtId="0" fontId="11" fillId="0" borderId="0" xfId="1" applyFont="1" applyAlignment="1" applyProtection="1">
      <alignment horizontal="left" vertical="center"/>
      <protection locked="0"/>
    </xf>
    <xf numFmtId="0" fontId="11" fillId="0" borderId="0" xfId="1" applyNumberFormat="1" applyFont="1" applyAlignment="1" applyProtection="1">
      <alignment vertical="center" shrinkToFit="1"/>
      <protection locked="0"/>
    </xf>
    <xf numFmtId="0" fontId="12" fillId="5" borderId="1" xfId="1" applyNumberFormat="1" applyFont="1" applyFill="1" applyBorder="1" applyAlignment="1" applyProtection="1">
      <alignment horizontal="center" vertical="center" shrinkToFit="1"/>
    </xf>
    <xf numFmtId="0" fontId="11" fillId="0" borderId="1" xfId="1" applyNumberFormat="1" applyFont="1" applyBorder="1" applyAlignment="1" applyProtection="1">
      <alignment vertical="center" shrinkToFit="1"/>
      <protection locked="0"/>
    </xf>
    <xf numFmtId="0" fontId="12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/>
    </xf>
    <xf numFmtId="0" fontId="11" fillId="0" borderId="0" xfId="1" applyNumberFormat="1" applyFont="1" applyFill="1" applyBorder="1" applyAlignment="1" applyProtection="1">
      <alignment vertical="center"/>
      <protection locked="0"/>
    </xf>
    <xf numFmtId="0" fontId="11" fillId="0" borderId="0" xfId="1" applyFont="1" applyAlignment="1" applyProtection="1">
      <alignment vertical="center" wrapText="1"/>
      <protection locked="0"/>
    </xf>
    <xf numFmtId="0" fontId="11" fillId="0" borderId="0" xfId="1" applyNumberFormat="1" applyFont="1" applyAlignment="1" applyProtection="1">
      <alignment vertical="center" wrapText="1"/>
      <protection locked="0"/>
    </xf>
    <xf numFmtId="0" fontId="11" fillId="0" borderId="0" xfId="1" applyFont="1" applyAlignment="1" applyProtection="1">
      <alignment vertical="center" wrapText="1"/>
    </xf>
    <xf numFmtId="0" fontId="12" fillId="5" borderId="15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Continuous" vertical="center" shrinkToFit="1"/>
    </xf>
    <xf numFmtId="176" fontId="11" fillId="0" borderId="15" xfId="1" applyNumberFormat="1" applyFont="1" applyFill="1" applyBorder="1" applyAlignment="1" applyProtection="1">
      <alignment vertical="center" shrinkToFit="1"/>
      <protection locked="0"/>
    </xf>
    <xf numFmtId="177" fontId="11" fillId="0" borderId="22" xfId="1" applyNumberFormat="1" applyFont="1" applyFill="1" applyBorder="1" applyAlignment="1" applyProtection="1">
      <alignment vertical="center" shrinkToFit="1"/>
      <protection locked="0"/>
    </xf>
    <xf numFmtId="49" fontId="12" fillId="6" borderId="24" xfId="1" applyNumberFormat="1" applyFont="1" applyFill="1" applyBorder="1" applyAlignment="1" applyProtection="1">
      <alignment horizontal="center" vertical="center" shrinkToFit="1"/>
    </xf>
    <xf numFmtId="0" fontId="11" fillId="0" borderId="3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28" xfId="1" applyNumberFormat="1" applyFont="1" applyBorder="1" applyAlignment="1" applyProtection="1">
      <alignment vertical="center" shrinkToFit="1"/>
      <protection locked="0"/>
    </xf>
    <xf numFmtId="0" fontId="11" fillId="0" borderId="31" xfId="1" applyNumberFormat="1" applyFont="1" applyBorder="1" applyAlignment="1" applyProtection="1">
      <alignment vertical="center" shrinkToFit="1"/>
      <protection locked="0"/>
    </xf>
    <xf numFmtId="0" fontId="11" fillId="7" borderId="37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4" xfId="1" applyNumberFormat="1" applyFont="1" applyFill="1" applyBorder="1" applyAlignment="1" applyProtection="1">
      <alignment vertical="center" shrinkToFit="1"/>
      <protection locked="0"/>
    </xf>
    <xf numFmtId="0" fontId="11" fillId="0" borderId="0" xfId="1" applyNumberFormat="1" applyFont="1" applyAlignment="1" applyProtection="1">
      <alignment horizontal="right" vertical="center" shrinkToFit="1"/>
      <protection locked="0"/>
    </xf>
    <xf numFmtId="0" fontId="13" fillId="0" borderId="0" xfId="1" applyFont="1" applyAlignment="1" applyProtection="1">
      <alignment vertical="center" wrapText="1"/>
    </xf>
    <xf numFmtId="0" fontId="11" fillId="0" borderId="24" xfId="1" applyNumberFormat="1" applyFont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1" fillId="0" borderId="0" xfId="1" applyNumberFormat="1" applyFont="1" applyAlignment="1" applyProtection="1">
      <alignment horizontal="right" vertical="center" shrinkToFit="1"/>
    </xf>
    <xf numFmtId="0" fontId="11" fillId="0" borderId="1" xfId="1" applyNumberFormat="1" applyFont="1" applyBorder="1" applyAlignment="1" applyProtection="1">
      <alignment vertical="center" shrinkToFit="1"/>
    </xf>
    <xf numFmtId="0" fontId="11" fillId="0" borderId="0" xfId="1" applyNumberFormat="1" applyFont="1" applyAlignment="1" applyProtection="1">
      <alignment vertical="center" shrinkToFit="1"/>
    </xf>
    <xf numFmtId="49" fontId="11" fillId="0" borderId="0" xfId="1" applyNumberFormat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/>
      <protection locked="0"/>
    </xf>
    <xf numFmtId="14" fontId="11" fillId="0" borderId="0" xfId="1" applyNumberFormat="1" applyFont="1" applyAlignment="1" applyProtection="1">
      <alignment horizontal="center"/>
      <protection locked="0"/>
    </xf>
    <xf numFmtId="0" fontId="12" fillId="2" borderId="0" xfId="1" applyNumberFormat="1" applyFont="1" applyFill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14" fontId="11" fillId="0" borderId="0" xfId="1" applyNumberFormat="1" applyFont="1" applyProtection="1">
      <protection locked="0"/>
    </xf>
    <xf numFmtId="0" fontId="11" fillId="0" borderId="0" xfId="1" applyFont="1" applyAlignment="1" applyProtection="1">
      <alignment horizontal="center" shrinkToFit="1"/>
      <protection locked="0"/>
    </xf>
    <xf numFmtId="0" fontId="11" fillId="0" borderId="0" xfId="1" applyNumberFormat="1" applyFont="1" applyAlignment="1" applyProtection="1">
      <alignment horizontal="center" shrinkToFit="1"/>
      <protection locked="0"/>
    </xf>
    <xf numFmtId="0" fontId="14" fillId="0" borderId="0" xfId="1" quotePrefix="1" applyNumberFormat="1" applyFont="1" applyAlignment="1" applyProtection="1">
      <alignment horizontal="center" vertical="center" shrinkToFit="1"/>
      <protection locked="0"/>
    </xf>
    <xf numFmtId="49" fontId="12" fillId="3" borderId="1" xfId="1" applyNumberFormat="1" applyFont="1" applyFill="1" applyBorder="1" applyAlignment="1" applyProtection="1">
      <alignment horizontal="center" vertical="center" wrapText="1"/>
    </xf>
    <xf numFmtId="0" fontId="12" fillId="3" borderId="1" xfId="1" applyNumberFormat="1" applyFont="1" applyFill="1" applyBorder="1" applyAlignment="1" applyProtection="1">
      <alignment horizontal="center" vertical="center"/>
    </xf>
    <xf numFmtId="14" fontId="12" fillId="3" borderId="1" xfId="1" applyNumberFormat="1" applyFont="1" applyFill="1" applyBorder="1" applyAlignment="1" applyProtection="1">
      <alignment horizontal="center" vertical="center"/>
    </xf>
    <xf numFmtId="49" fontId="11" fillId="0" borderId="1" xfId="1" applyNumberFormat="1" applyFont="1" applyBorder="1" applyAlignment="1" applyProtection="1">
      <alignment horizontal="center" wrapText="1"/>
      <protection locked="0"/>
    </xf>
    <xf numFmtId="0" fontId="11" fillId="0" borderId="1" xfId="1" applyFont="1" applyBorder="1" applyAlignment="1" applyProtection="1">
      <alignment horizontal="center"/>
      <protection locked="0"/>
    </xf>
    <xf numFmtId="0" fontId="11" fillId="0" borderId="1" xfId="1" applyFont="1" applyBorder="1" applyProtection="1">
      <protection locked="0"/>
    </xf>
    <xf numFmtId="14" fontId="11" fillId="0" borderId="1" xfId="1" applyNumberFormat="1" applyFont="1" applyBorder="1" applyAlignment="1" applyProtection="1">
      <alignment horizontal="center"/>
      <protection locked="0"/>
    </xf>
    <xf numFmtId="0" fontId="11" fillId="0" borderId="0" xfId="1" applyNumberFormat="1" applyFont="1" applyAlignment="1" applyProtection="1">
      <alignment horizontal="center"/>
      <protection locked="0"/>
    </xf>
    <xf numFmtId="0" fontId="11" fillId="0" borderId="0" xfId="1" applyNumberFormat="1" applyFont="1" applyProtection="1">
      <protection locked="0"/>
    </xf>
    <xf numFmtId="0" fontId="14" fillId="0" borderId="0" xfId="1" applyNumberFormat="1" applyFont="1" applyAlignment="1" applyProtection="1">
      <alignment horizontal="center" shrinkToFit="1"/>
      <protection locked="0"/>
    </xf>
    <xf numFmtId="0" fontId="14" fillId="0" borderId="0" xfId="1" applyNumberFormat="1" applyFont="1" applyProtection="1">
      <protection locked="0"/>
    </xf>
    <xf numFmtId="0" fontId="11" fillId="0" borderId="0" xfId="1" applyNumberFormat="1" applyFont="1" applyAlignment="1" applyProtection="1">
      <alignment horizontal="left" vertical="center"/>
      <protection locked="0"/>
    </xf>
    <xf numFmtId="14" fontId="11" fillId="0" borderId="1" xfId="1" applyNumberFormat="1" applyFont="1" applyBorder="1" applyAlignment="1" applyProtection="1">
      <alignment horizontal="left"/>
      <protection locked="0"/>
    </xf>
    <xf numFmtId="0" fontId="11" fillId="0" borderId="0" xfId="1" applyFont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/>
      <protection locked="0"/>
    </xf>
    <xf numFmtId="0" fontId="14" fillId="0" borderId="0" xfId="1" applyNumberFormat="1" applyFont="1" applyAlignment="1" applyProtection="1">
      <alignment horizontal="left"/>
      <protection locked="0"/>
    </xf>
    <xf numFmtId="0" fontId="11" fillId="0" borderId="1" xfId="1" applyFont="1" applyBorder="1" applyAlignment="1" applyProtection="1">
      <alignment horizontal="left"/>
      <protection locked="0"/>
    </xf>
    <xf numFmtId="0" fontId="11" fillId="0" borderId="0" xfId="1" applyNumberFormat="1" applyFont="1" applyAlignment="1" applyProtection="1">
      <alignment horizontal="left" shrinkToFit="1"/>
      <protection locked="0"/>
    </xf>
    <xf numFmtId="0" fontId="14" fillId="0" borderId="0" xfId="1" applyNumberFormat="1" applyFont="1" applyAlignment="1" applyProtection="1">
      <alignment horizontal="left" shrinkToFit="1"/>
      <protection locked="0"/>
    </xf>
    <xf numFmtId="49" fontId="11" fillId="0" borderId="0" xfId="1" applyNumberFormat="1" applyFont="1" applyAlignment="1" applyProtection="1">
      <alignment horizontal="left" shrinkToFit="1"/>
      <protection locked="0"/>
    </xf>
    <xf numFmtId="0" fontId="4" fillId="0" borderId="0" xfId="1" applyNumberFormat="1" applyFont="1" applyAlignment="1" applyProtection="1">
      <alignment horizontal="right" vertical="center" shrinkToFit="1"/>
    </xf>
    <xf numFmtId="49" fontId="15" fillId="0" borderId="22" xfId="1" applyNumberFormat="1" applyFont="1" applyFill="1" applyBorder="1" applyAlignment="1" applyProtection="1">
      <alignment horizontal="center" vertical="center" shrinkToFit="1"/>
      <protection locked="0"/>
    </xf>
    <xf numFmtId="177" fontId="11" fillId="0" borderId="24" xfId="1" applyNumberFormat="1" applyFont="1" applyBorder="1" applyAlignment="1" applyProtection="1">
      <alignment horizontal="center" vertical="center" shrinkToFit="1"/>
      <protection locked="0"/>
    </xf>
    <xf numFmtId="0" fontId="12" fillId="2" borderId="0" xfId="1" applyNumberFormat="1" applyFont="1" applyFill="1" applyAlignment="1" applyProtection="1">
      <alignment vertical="center"/>
      <protection locked="0"/>
    </xf>
    <xf numFmtId="0" fontId="12" fillId="2" borderId="0" xfId="1" applyNumberFormat="1" applyFont="1" applyFill="1" applyAlignment="1" applyProtection="1">
      <alignment vertical="center" shrinkToFit="1"/>
      <protection locked="0"/>
    </xf>
    <xf numFmtId="0" fontId="11" fillId="0" borderId="0" xfId="1" applyFont="1" applyAlignment="1" applyProtection="1">
      <alignment horizontal="left" vertical="center" shrinkToFit="1"/>
      <protection locked="0"/>
    </xf>
    <xf numFmtId="0" fontId="11" fillId="0" borderId="0" xfId="1" applyFont="1" applyAlignment="1" applyProtection="1">
      <alignment vertical="center" shrinkToFit="1"/>
      <protection locked="0"/>
    </xf>
    <xf numFmtId="0" fontId="11" fillId="8" borderId="0" xfId="1" applyNumberFormat="1" applyFont="1" applyFill="1" applyAlignment="1" applyProtection="1">
      <alignment horizontal="right" vertical="center" shrinkToFit="1"/>
    </xf>
    <xf numFmtId="0" fontId="4" fillId="8" borderId="0" xfId="1" applyNumberFormat="1" applyFont="1" applyFill="1" applyAlignment="1" applyProtection="1">
      <alignment horizontal="right" vertical="center" shrinkToFit="1"/>
    </xf>
    <xf numFmtId="0" fontId="11" fillId="0" borderId="0" xfId="1" applyNumberFormat="1" applyFont="1" applyFill="1" applyAlignment="1" applyProtection="1">
      <alignment horizontal="center" vertical="center" shrinkToFit="1"/>
      <protection locked="0"/>
    </xf>
    <xf numFmtId="0" fontId="14" fillId="8" borderId="0" xfId="1" applyNumberFormat="1" applyFont="1" applyFill="1" applyAlignment="1" applyProtection="1">
      <alignment horizontal="right" vertical="center" shrinkToFit="1"/>
    </xf>
    <xf numFmtId="0" fontId="12" fillId="0" borderId="0" xfId="1" applyNumberFormat="1" applyFont="1" applyFill="1" applyAlignment="1" applyProtection="1">
      <alignment horizontal="center" vertical="center" wrapText="1"/>
      <protection locked="0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49" fontId="11" fillId="0" borderId="24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41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25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3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39" xfId="1" applyNumberFormat="1" applyFont="1" applyBorder="1" applyAlignment="1" applyProtection="1">
      <alignment horizontal="left" vertical="center" wrapText="1" shrinkToFit="1"/>
      <protection locked="0"/>
    </xf>
    <xf numFmtId="49" fontId="11" fillId="0" borderId="14" xfId="1" applyNumberFormat="1" applyFont="1" applyBorder="1" applyAlignment="1" applyProtection="1">
      <alignment horizontal="left" vertical="center" wrapText="1" shrinkToFit="1"/>
      <protection locked="0"/>
    </xf>
    <xf numFmtId="0" fontId="11" fillId="0" borderId="24" xfId="1" applyNumberFormat="1" applyFont="1" applyBorder="1" applyAlignment="1" applyProtection="1">
      <alignment vertical="center" wrapText="1"/>
      <protection locked="0"/>
    </xf>
    <xf numFmtId="0" fontId="11" fillId="0" borderId="13" xfId="1" applyNumberFormat="1" applyFont="1" applyBorder="1" applyAlignment="1" applyProtection="1">
      <alignment vertical="center" wrapText="1"/>
      <protection locked="0"/>
    </xf>
    <xf numFmtId="0" fontId="11" fillId="0" borderId="24" xfId="1" applyNumberFormat="1" applyFont="1" applyBorder="1" applyAlignment="1" applyProtection="1">
      <alignment vertical="center" wrapText="1" shrinkToFit="1"/>
      <protection locked="0"/>
    </xf>
    <xf numFmtId="0" fontId="11" fillId="0" borderId="13" xfId="1" applyNumberFormat="1" applyFont="1" applyBorder="1" applyAlignment="1" applyProtection="1">
      <alignment vertical="center" wrapText="1" shrinkToFit="1"/>
      <protection locked="0"/>
    </xf>
    <xf numFmtId="0" fontId="11" fillId="0" borderId="29" xfId="1" applyNumberFormat="1" applyFont="1" applyBorder="1" applyAlignment="1" applyProtection="1">
      <alignment vertical="center" shrinkToFit="1"/>
      <protection locked="0"/>
    </xf>
    <xf numFmtId="0" fontId="11" fillId="0" borderId="30" xfId="1" applyNumberFormat="1" applyFont="1" applyBorder="1" applyAlignment="1" applyProtection="1">
      <alignment vertical="center" shrinkToFit="1"/>
      <protection locked="0"/>
    </xf>
    <xf numFmtId="0" fontId="11" fillId="0" borderId="35" xfId="1" applyNumberFormat="1" applyFont="1" applyBorder="1" applyAlignment="1" applyProtection="1">
      <alignment horizontal="center" vertical="center" shrinkToFit="1"/>
      <protection locked="0"/>
    </xf>
    <xf numFmtId="0" fontId="11" fillId="0" borderId="21" xfId="1" applyNumberFormat="1" applyFont="1" applyBorder="1" applyAlignment="1" applyProtection="1">
      <alignment horizontal="center" vertical="center" shrinkToFit="1"/>
      <protection locked="0"/>
    </xf>
    <xf numFmtId="0" fontId="11" fillId="7" borderId="32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33" xfId="1" applyNumberFormat="1" applyFont="1" applyFill="1" applyBorder="1" applyAlignment="1" applyProtection="1">
      <alignment horizontal="left" vertical="center" shrinkToFit="1"/>
      <protection locked="0"/>
    </xf>
    <xf numFmtId="177" fontId="11" fillId="0" borderId="35" xfId="1" applyNumberFormat="1" applyFont="1" applyBorder="1" applyAlignment="1" applyProtection="1">
      <alignment horizontal="center" vertical="center" shrinkToFit="1"/>
      <protection locked="0"/>
    </xf>
    <xf numFmtId="177" fontId="11" fillId="0" borderId="21" xfId="1" applyNumberFormat="1" applyFont="1" applyBorder="1" applyAlignment="1" applyProtection="1">
      <alignment horizontal="center" vertical="center" shrinkToFit="1"/>
      <protection locked="0"/>
    </xf>
    <xf numFmtId="0" fontId="11" fillId="0" borderId="27" xfId="1" applyNumberFormat="1" applyFont="1" applyBorder="1" applyAlignment="1" applyProtection="1">
      <alignment vertical="center" shrinkToFit="1"/>
      <protection locked="0"/>
    </xf>
    <xf numFmtId="0" fontId="11" fillId="0" borderId="4" xfId="1" applyNumberFormat="1" applyFont="1" applyBorder="1" applyAlignment="1" applyProtection="1">
      <alignment horizontal="center" vertical="center" shrinkToFit="1"/>
      <protection locked="0"/>
    </xf>
    <xf numFmtId="0" fontId="11" fillId="0" borderId="8" xfId="1" applyNumberFormat="1" applyFont="1" applyBorder="1" applyAlignment="1" applyProtection="1">
      <alignment horizontal="center" vertical="center" shrinkToFit="1"/>
      <protection locked="0"/>
    </xf>
    <xf numFmtId="0" fontId="11" fillId="0" borderId="5" xfId="1" applyNumberFormat="1" applyFont="1" applyBorder="1" applyAlignment="1" applyProtection="1">
      <alignment horizontal="center" vertical="center" shrinkToFit="1"/>
      <protection locked="0"/>
    </xf>
    <xf numFmtId="49" fontId="11" fillId="0" borderId="23" xfId="1" applyNumberFormat="1" applyFont="1" applyBorder="1" applyAlignment="1" applyProtection="1">
      <alignment horizontal="center" vertical="center" shrinkToFit="1"/>
      <protection locked="0"/>
    </xf>
    <xf numFmtId="49" fontId="11" fillId="0" borderId="12" xfId="1" applyNumberFormat="1" applyFont="1" applyBorder="1" applyAlignment="1" applyProtection="1">
      <alignment horizontal="center" vertical="center" shrinkToFit="1"/>
      <protection locked="0"/>
    </xf>
    <xf numFmtId="0" fontId="11" fillId="0" borderId="24" xfId="1" applyNumberFormat="1" applyFont="1" applyBorder="1" applyAlignment="1" applyProtection="1">
      <alignment vertical="center" shrinkToFit="1"/>
      <protection locked="0"/>
    </xf>
    <xf numFmtId="0" fontId="11" fillId="0" borderId="26" xfId="1" applyNumberFormat="1" applyFont="1" applyBorder="1" applyAlignment="1" applyProtection="1">
      <alignment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3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7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3" xfId="1" applyNumberFormat="1" applyFont="1" applyFill="1" applyBorder="1" applyAlignment="1" applyProtection="1">
      <alignment horizontal="left" vertical="center" wrapText="1" shrinkToFit="1"/>
      <protection locked="0"/>
    </xf>
    <xf numFmtId="0" fontId="11" fillId="0" borderId="29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30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2" xfId="1" applyNumberFormat="1" applyFont="1" applyBorder="1" applyAlignment="1" applyProtection="1">
      <alignment horizontal="center" vertical="center" shrinkToFit="1"/>
      <protection locked="0"/>
    </xf>
    <xf numFmtId="0" fontId="11" fillId="0" borderId="7" xfId="1" applyNumberFormat="1" applyFont="1" applyBorder="1" applyAlignment="1" applyProtection="1">
      <alignment horizontal="center" vertical="center" shrinkToFit="1"/>
      <protection locked="0"/>
    </xf>
    <xf numFmtId="0" fontId="11" fillId="0" borderId="3" xfId="1" applyNumberFormat="1" applyFont="1" applyBorder="1" applyAlignment="1" applyProtection="1">
      <alignment horizontal="center" vertical="center" shrinkToFit="1"/>
      <protection locked="0"/>
    </xf>
    <xf numFmtId="49" fontId="11" fillId="0" borderId="17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8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9" xfId="1" applyNumberFormat="1" applyFont="1" applyFill="1" applyBorder="1" applyAlignment="1" applyProtection="1">
      <alignment horizontal="center" vertical="center" shrinkToFit="1"/>
      <protection locked="0"/>
    </xf>
    <xf numFmtId="0" fontId="11" fillId="0" borderId="16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0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11" xfId="1" applyNumberFormat="1" applyFont="1" applyFill="1" applyBorder="1" applyAlignment="1" applyProtection="1">
      <alignment horizontal="left" vertical="center" shrinkToFit="1"/>
      <protection locked="0"/>
    </xf>
    <xf numFmtId="0" fontId="12" fillId="5" borderId="10" xfId="1" applyNumberFormat="1" applyFont="1" applyFill="1" applyBorder="1" applyAlignment="1" applyProtection="1">
      <alignment horizontal="center" vertical="center" wrapText="1" shrinkToFit="1"/>
    </xf>
    <xf numFmtId="0" fontId="11" fillId="5" borderId="10" xfId="1" applyNumberFormat="1" applyFont="1" applyFill="1" applyBorder="1" applyAlignment="1" applyProtection="1">
      <alignment vertical="center" wrapText="1" shrinkToFit="1"/>
    </xf>
    <xf numFmtId="0" fontId="11" fillId="5" borderId="38" xfId="1" applyNumberFormat="1" applyFont="1" applyFill="1" applyBorder="1" applyAlignment="1" applyProtection="1">
      <alignment vertical="center" wrapText="1" shrinkToFit="1"/>
    </xf>
    <xf numFmtId="0" fontId="11" fillId="5" borderId="11" xfId="1" applyNumberFormat="1" applyFont="1" applyFill="1" applyBorder="1" applyAlignment="1" applyProtection="1">
      <alignment vertical="center" wrapText="1" shrinkToFit="1"/>
    </xf>
    <xf numFmtId="0" fontId="11" fillId="5" borderId="13" xfId="1" applyNumberFormat="1" applyFont="1" applyFill="1" applyBorder="1" applyAlignment="1" applyProtection="1">
      <alignment vertical="center" wrapText="1" shrinkToFit="1"/>
    </xf>
    <xf numFmtId="0" fontId="11" fillId="5" borderId="39" xfId="1" applyNumberFormat="1" applyFont="1" applyFill="1" applyBorder="1" applyAlignment="1" applyProtection="1">
      <alignment vertical="center" wrapText="1" shrinkToFit="1"/>
    </xf>
    <xf numFmtId="0" fontId="11" fillId="5" borderId="14" xfId="1" applyNumberFormat="1" applyFont="1" applyFill="1" applyBorder="1" applyAlignment="1" applyProtection="1">
      <alignment vertical="center" wrapText="1" shrinkToFit="1"/>
    </xf>
    <xf numFmtId="0" fontId="12" fillId="5" borderId="13" xfId="1" applyNumberFormat="1" applyFont="1" applyFill="1" applyBorder="1" applyAlignment="1" applyProtection="1">
      <alignment horizontal="center" vertical="center" shrinkToFit="1"/>
    </xf>
    <xf numFmtId="49" fontId="12" fillId="6" borderId="2" xfId="1" applyNumberFormat="1" applyFont="1" applyFill="1" applyBorder="1" applyAlignment="1" applyProtection="1">
      <alignment horizontal="center" vertical="center" shrinkToFit="1"/>
    </xf>
    <xf numFmtId="49" fontId="12" fillId="6" borderId="3" xfId="1" applyNumberFormat="1" applyFont="1" applyFill="1" applyBorder="1" applyAlignment="1" applyProtection="1">
      <alignment horizontal="center" vertical="center" shrinkToFit="1"/>
    </xf>
    <xf numFmtId="49" fontId="12" fillId="6" borderId="9" xfId="1" applyNumberFormat="1" applyFont="1" applyFill="1" applyBorder="1" applyAlignment="1" applyProtection="1">
      <alignment horizontal="center" vertical="center" shrinkToFit="1"/>
    </xf>
    <xf numFmtId="49" fontId="12" fillId="6" borderId="12" xfId="1" applyNumberFormat="1" applyFont="1" applyFill="1" applyBorder="1" applyAlignment="1" applyProtection="1">
      <alignment horizontal="center" vertical="center" shrinkToFit="1"/>
    </xf>
    <xf numFmtId="0" fontId="12" fillId="5" borderId="10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wrapText="1" shrinkToFit="1"/>
    </xf>
    <xf numFmtId="49" fontId="12" fillId="6" borderId="13" xfId="1" applyNumberFormat="1" applyFont="1" applyFill="1" applyBorder="1" applyAlignment="1" applyProtection="1">
      <alignment horizontal="center" vertical="center" shrinkToFit="1"/>
    </xf>
    <xf numFmtId="49" fontId="12" fillId="6" borderId="10" xfId="1" applyNumberFormat="1" applyFont="1" applyFill="1" applyBorder="1" applyAlignment="1" applyProtection="1">
      <alignment horizontal="center" vertical="center" shrinkToFit="1"/>
    </xf>
    <xf numFmtId="49" fontId="11" fillId="0" borderId="22" xfId="1" applyNumberFormat="1" applyFont="1" applyFill="1" applyBorder="1" applyAlignment="1" applyProtection="1">
      <alignment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22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40" xfId="1" applyNumberFormat="1" applyFont="1" applyFill="1" applyBorder="1" applyAlignment="1" applyProtection="1">
      <alignment horizontal="left" vertical="center" wrapText="1" shrinkToFit="1"/>
      <protection locked="0"/>
    </xf>
    <xf numFmtId="49" fontId="11" fillId="0" borderId="20" xfId="1" applyNumberFormat="1" applyFont="1" applyFill="1" applyBorder="1" applyAlignment="1" applyProtection="1">
      <alignment horizontal="left" vertical="center" wrapText="1" shrinkToFit="1"/>
      <protection locked="0"/>
    </xf>
    <xf numFmtId="0" fontId="12" fillId="5" borderId="22" xfId="1" applyNumberFormat="1" applyFont="1" applyFill="1" applyBorder="1" applyAlignment="1" applyProtection="1">
      <alignment horizontal="center" vertical="center" shrinkToFit="1"/>
    </xf>
    <xf numFmtId="49" fontId="12" fillId="6" borderId="22" xfId="1" applyNumberFormat="1" applyFont="1" applyFill="1" applyBorder="1" applyAlignment="1" applyProtection="1">
      <alignment horizontal="center" vertical="center" shrinkToFit="1"/>
    </xf>
    <xf numFmtId="0" fontId="12" fillId="5" borderId="22" xfId="1" applyNumberFormat="1" applyFont="1" applyFill="1" applyBorder="1" applyAlignment="1" applyProtection="1">
      <alignment horizontal="center" vertical="center" wrapText="1" shrinkToFit="1"/>
    </xf>
    <xf numFmtId="0" fontId="12" fillId="5" borderId="40" xfId="1" applyNumberFormat="1" applyFont="1" applyFill="1" applyBorder="1" applyAlignment="1" applyProtection="1">
      <alignment horizontal="center" vertical="center" wrapText="1" shrinkToFit="1"/>
    </xf>
    <xf numFmtId="0" fontId="12" fillId="5" borderId="20" xfId="1" applyNumberFormat="1" applyFont="1" applyFill="1" applyBorder="1" applyAlignment="1" applyProtection="1">
      <alignment horizontal="center" vertical="center" wrapText="1" shrinkToFit="1"/>
    </xf>
    <xf numFmtId="0" fontId="12" fillId="5" borderId="9" xfId="1" applyNumberFormat="1" applyFont="1" applyFill="1" applyBorder="1" applyAlignment="1" applyProtection="1">
      <alignment horizontal="center" vertical="center"/>
    </xf>
    <xf numFmtId="0" fontId="12" fillId="5" borderId="10" xfId="1" applyNumberFormat="1" applyFont="1" applyFill="1" applyBorder="1" applyAlignment="1" applyProtection="1">
      <alignment horizontal="center" vertical="center"/>
    </xf>
    <xf numFmtId="0" fontId="12" fillId="5" borderId="10" xfId="1" applyNumberFormat="1" applyFont="1" applyFill="1" applyBorder="1" applyAlignment="1" applyProtection="1">
      <alignment horizontal="center" vertical="center" wrapText="1"/>
    </xf>
    <xf numFmtId="0" fontId="12" fillId="5" borderId="38" xfId="1" applyNumberFormat="1" applyFont="1" applyFill="1" applyBorder="1" applyAlignment="1" applyProtection="1">
      <alignment horizontal="center" vertical="center" wrapText="1"/>
    </xf>
    <xf numFmtId="0" fontId="12" fillId="5" borderId="11" xfId="1" applyNumberFormat="1" applyFont="1" applyFill="1" applyBorder="1" applyAlignment="1" applyProtection="1">
      <alignment horizontal="center" vertical="center" wrapText="1"/>
    </xf>
    <xf numFmtId="49" fontId="4" fillId="0" borderId="12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left" vertical="center" shrinkToFit="1"/>
      <protection locked="0"/>
    </xf>
    <xf numFmtId="49" fontId="11" fillId="0" borderId="13" xfId="1" applyNumberFormat="1" applyFont="1" applyBorder="1" applyAlignment="1" applyProtection="1">
      <alignment horizontal="center" vertical="center" shrinkToFit="1"/>
      <protection locked="0"/>
    </xf>
    <xf numFmtId="14" fontId="11" fillId="0" borderId="13" xfId="1" applyNumberFormat="1" applyFont="1" applyBorder="1" applyAlignment="1" applyProtection="1">
      <alignment horizontal="center" vertical="center" shrinkToFit="1"/>
      <protection locked="0"/>
    </xf>
    <xf numFmtId="14" fontId="11" fillId="0" borderId="13" xfId="1" applyNumberFormat="1" applyFont="1" applyFill="1" applyBorder="1" applyAlignment="1" applyProtection="1">
      <alignment horizontal="center" vertical="center" wrapText="1" shrinkToFit="1"/>
      <protection locked="0"/>
    </xf>
    <xf numFmtId="14" fontId="11" fillId="0" borderId="13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39" xfId="1" applyNumberFormat="1" applyFont="1" applyBorder="1" applyAlignment="1" applyProtection="1">
      <alignment horizontal="center" vertical="center" wrapText="1" shrinkToFit="1"/>
      <protection locked="0"/>
    </xf>
    <xf numFmtId="14" fontId="11" fillId="0" borderId="14" xfId="1" applyNumberFormat="1" applyFont="1" applyBorder="1" applyAlignment="1" applyProtection="1">
      <alignment horizontal="center" vertical="center" wrapText="1" shrinkToFit="1"/>
      <protection locked="0"/>
    </xf>
    <xf numFmtId="49" fontId="11" fillId="0" borderId="12" xfId="1" applyNumberFormat="1" applyFont="1" applyFill="1" applyBorder="1" applyAlignment="1" applyProtection="1">
      <alignment horizontal="center" vertical="center" shrinkToFit="1"/>
      <protection locked="0"/>
    </xf>
    <xf numFmtId="49" fontId="11" fillId="0" borderId="13" xfId="1" applyNumberFormat="1" applyFont="1" applyFill="1" applyBorder="1" applyAlignment="1" applyProtection="1">
      <alignment horizontal="center" vertical="center" shrinkToFit="1"/>
      <protection locked="0"/>
    </xf>
    <xf numFmtId="0" fontId="12" fillId="5" borderId="38" xfId="1" applyNumberFormat="1" applyFont="1" applyFill="1" applyBorder="1" applyAlignment="1" applyProtection="1">
      <alignment horizontal="center" vertical="center" wrapText="1" shrinkToFit="1"/>
    </xf>
    <xf numFmtId="0" fontId="12" fillId="5" borderId="11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wrapText="1" shrinkToFit="1"/>
    </xf>
    <xf numFmtId="0" fontId="12" fillId="5" borderId="41" xfId="1" applyNumberFormat="1" applyFont="1" applyFill="1" applyBorder="1" applyAlignment="1" applyProtection="1">
      <alignment horizontal="center" vertical="center" wrapText="1" shrinkToFit="1"/>
    </xf>
    <xf numFmtId="0" fontId="12" fillId="5" borderId="25" xfId="1" applyNumberFormat="1" applyFont="1" applyFill="1" applyBorder="1" applyAlignment="1" applyProtection="1">
      <alignment horizontal="center" vertical="center" wrapText="1" shrinkToFit="1"/>
    </xf>
    <xf numFmtId="0" fontId="12" fillId="5" borderId="24" xfId="1" applyNumberFormat="1" applyFont="1" applyFill="1" applyBorder="1" applyAlignment="1" applyProtection="1">
      <alignment horizontal="center" vertical="center" shrinkToFit="1"/>
    </xf>
    <xf numFmtId="49" fontId="12" fillId="6" borderId="4" xfId="1" applyNumberFormat="1" applyFont="1" applyFill="1" applyBorder="1" applyAlignment="1" applyProtection="1">
      <alignment horizontal="center" vertical="center" shrinkToFit="1"/>
    </xf>
    <xf numFmtId="49" fontId="12" fillId="6" borderId="6" xfId="1" applyNumberFormat="1" applyFont="1" applyFill="1" applyBorder="1" applyAlignment="1" applyProtection="1">
      <alignment horizontal="center" vertical="center" shrinkToFit="1"/>
    </xf>
    <xf numFmtId="49" fontId="12" fillId="6" borderId="23" xfId="1" applyNumberFormat="1" applyFont="1" applyFill="1" applyBorder="1" applyAlignment="1" applyProtection="1">
      <alignment horizontal="center" vertical="center" shrinkToFit="1"/>
    </xf>
    <xf numFmtId="0" fontId="11" fillId="0" borderId="42" xfId="1" applyNumberFormat="1" applyFont="1" applyBorder="1" applyAlignment="1" applyProtection="1">
      <alignment horizontal="left" vertical="center" shrinkToFit="1"/>
      <protection locked="0"/>
    </xf>
    <xf numFmtId="0" fontId="11" fillId="0" borderId="43" xfId="1" applyNumberFormat="1" applyFont="1" applyBorder="1" applyAlignment="1" applyProtection="1">
      <alignment horizontal="left" vertical="center" shrinkToFit="1"/>
      <protection locked="0"/>
    </xf>
    <xf numFmtId="0" fontId="11" fillId="7" borderId="44" xfId="1" applyNumberFormat="1" applyFont="1" applyFill="1" applyBorder="1" applyAlignment="1" applyProtection="1">
      <alignment horizontal="left" vertical="center" shrinkToFit="1"/>
      <protection locked="0"/>
    </xf>
    <xf numFmtId="0" fontId="11" fillId="7" borderId="45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46" xfId="1" applyNumberFormat="1" applyFont="1" applyBorder="1" applyAlignment="1" applyProtection="1">
      <alignment horizontal="left" vertical="center" shrinkToFit="1"/>
      <protection locked="0"/>
    </xf>
    <xf numFmtId="0" fontId="11" fillId="0" borderId="47" xfId="1" applyNumberFormat="1" applyFont="1" applyBorder="1" applyAlignment="1" applyProtection="1">
      <alignment horizontal="left" vertical="center" shrinkToFit="1"/>
      <protection locked="0"/>
    </xf>
    <xf numFmtId="0" fontId="11" fillId="0" borderId="48" xfId="1" applyNumberFormat="1" applyFont="1" applyBorder="1" applyAlignment="1" applyProtection="1">
      <alignment horizontal="left" vertical="center" shrinkToFit="1"/>
      <protection locked="0"/>
    </xf>
    <xf numFmtId="0" fontId="11" fillId="0" borderId="49" xfId="1" applyNumberFormat="1" applyFont="1" applyBorder="1" applyAlignment="1" applyProtection="1">
      <alignment horizontal="left" vertical="center" shrinkToFit="1"/>
      <protection locked="0"/>
    </xf>
    <xf numFmtId="0" fontId="4" fillId="0" borderId="10" xfId="1" applyNumberFormat="1" applyFont="1" applyFill="1" applyBorder="1" applyAlignment="1" applyProtection="1">
      <alignment horizontal="left" vertical="center" shrinkToFit="1"/>
      <protection locked="0"/>
    </xf>
    <xf numFmtId="49" fontId="4" fillId="0" borderId="2" xfId="1" applyNumberFormat="1" applyFont="1" applyFill="1" applyBorder="1" applyAlignment="1" applyProtection="1">
      <alignment horizontal="left" vertical="center" wrapText="1" shrinkToFit="1"/>
      <protection locked="0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CCFFFF"/>
      <color rgb="FFCCFFCC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E9"/>
  <sheetViews>
    <sheetView workbookViewId="0"/>
  </sheetViews>
  <sheetFormatPr defaultRowHeight="15"/>
  <cols>
    <col min="1" max="1" width="1.69921875" customWidth="1"/>
    <col min="2" max="2" width="17" customWidth="1"/>
    <col min="3" max="3" width="16.59765625" customWidth="1"/>
    <col min="4" max="4" width="32.09765625" customWidth="1"/>
    <col min="5" max="5" width="48.5" customWidth="1"/>
  </cols>
  <sheetData>
    <row r="2" spans="2:5" ht="15.6">
      <c r="B2" s="2" t="s">
        <v>42</v>
      </c>
    </row>
    <row r="3" spans="2:5" ht="15.6">
      <c r="B3" s="1" t="s">
        <v>41</v>
      </c>
      <c r="C3" t="s">
        <v>195</v>
      </c>
      <c r="D3" t="s">
        <v>40</v>
      </c>
    </row>
    <row r="4" spans="2:5" ht="15.6">
      <c r="B4" s="1" t="s">
        <v>196</v>
      </c>
      <c r="C4" t="s">
        <v>38</v>
      </c>
      <c r="D4" t="s">
        <v>39</v>
      </c>
      <c r="E4" t="s">
        <v>197</v>
      </c>
    </row>
    <row r="5" spans="2:5" ht="15.6">
      <c r="B5" s="1" t="s">
        <v>35</v>
      </c>
      <c r="C5" t="s">
        <v>36</v>
      </c>
      <c r="D5" t="s">
        <v>37</v>
      </c>
      <c r="E5" t="s">
        <v>198</v>
      </c>
    </row>
    <row r="6" spans="2:5" ht="15.6">
      <c r="B6" s="1"/>
    </row>
    <row r="7" spans="2:5" ht="15.6">
      <c r="B7" s="2" t="s">
        <v>43</v>
      </c>
    </row>
    <row r="8" spans="2:5">
      <c r="B8" t="s">
        <v>46</v>
      </c>
      <c r="C8" t="s">
        <v>199</v>
      </c>
      <c r="D8" t="s">
        <v>201</v>
      </c>
      <c r="E8" t="s">
        <v>44</v>
      </c>
    </row>
    <row r="9" spans="2:5">
      <c r="B9" t="s">
        <v>45</v>
      </c>
      <c r="C9" t="s">
        <v>200</v>
      </c>
      <c r="D9" t="s">
        <v>202</v>
      </c>
      <c r="E9" t="s">
        <v>44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B1:N201"/>
  <sheetViews>
    <sheetView zoomScaleNormal="100" zoomScaleSheetLayoutView="100" workbookViewId="0">
      <pane xSplit="4" ySplit="17" topLeftCell="E18" activePane="bottomRight" state="frozen"/>
      <selection pane="topRight" activeCell="E1" sqref="E1"/>
      <selection pane="bottomLeft" activeCell="A16" sqref="A16"/>
      <selection pane="bottomRight" activeCell="B26" sqref="B26"/>
    </sheetView>
  </sheetViews>
  <sheetFormatPr defaultColWidth="4.19921875" defaultRowHeight="12.75" customHeight="1"/>
  <cols>
    <col min="1" max="1" width="0.8984375" style="3" customWidth="1"/>
    <col min="2" max="2" width="15.69921875" style="41" customWidth="1"/>
    <col min="3" max="3" width="5.09765625" style="45" customWidth="1"/>
    <col min="4" max="4" width="16.8984375" style="45" customWidth="1"/>
    <col min="5" max="5" width="16.3984375" style="63" customWidth="1"/>
    <col min="6" max="6" width="22.3984375" style="45" customWidth="1"/>
    <col min="7" max="7" width="10.59765625" style="45" customWidth="1"/>
    <col min="8" max="8" width="12.09765625" style="45" customWidth="1"/>
    <col min="9" max="9" width="8.3984375" style="45" customWidth="1"/>
    <col min="10" max="10" width="9.59765625" style="45" customWidth="1"/>
    <col min="11" max="11" width="9" style="45" customWidth="1"/>
    <col min="12" max="12" width="10.69921875" style="46" customWidth="1"/>
    <col min="13" max="13" width="11.3984375" style="46" customWidth="1"/>
    <col min="14" max="14" width="15.69921875" style="63" customWidth="1"/>
    <col min="15" max="16384" width="4.19921875" style="3"/>
  </cols>
  <sheetData>
    <row r="1" spans="2:14" ht="5.25" customHeight="1">
      <c r="C1" s="42"/>
      <c r="D1" s="42"/>
      <c r="F1" s="42"/>
      <c r="G1" s="42"/>
      <c r="H1" s="42"/>
      <c r="I1" s="42"/>
      <c r="J1" s="42"/>
      <c r="K1" s="42"/>
      <c r="L1" s="43"/>
      <c r="M1" s="43"/>
    </row>
    <row r="2" spans="2:14" ht="12">
      <c r="B2" s="81" t="s">
        <v>33</v>
      </c>
      <c r="C2" s="44" t="s">
        <v>32</v>
      </c>
      <c r="D2" s="57"/>
      <c r="E2" s="64"/>
      <c r="F2" s="57"/>
      <c r="G2" s="57"/>
      <c r="H2" s="58"/>
      <c r="I2" s="58"/>
      <c r="J2" s="58"/>
      <c r="K2" s="58"/>
      <c r="L2" s="58"/>
      <c r="M2" s="58"/>
      <c r="N2" s="64"/>
    </row>
    <row r="3" spans="2:14" ht="12">
      <c r="B3" s="77" t="s">
        <v>77</v>
      </c>
      <c r="C3" s="4" t="s">
        <v>153</v>
      </c>
      <c r="D3" s="48"/>
      <c r="E3" s="67"/>
      <c r="F3" s="48"/>
      <c r="G3" s="48"/>
      <c r="H3" s="48"/>
      <c r="I3" s="58"/>
      <c r="J3" s="58"/>
      <c r="K3" s="58"/>
      <c r="L3" s="58"/>
      <c r="M3" s="58"/>
      <c r="N3" s="64"/>
    </row>
    <row r="4" spans="2:14" ht="12">
      <c r="B4" s="77" t="s">
        <v>78</v>
      </c>
      <c r="C4" s="4" t="str">
        <f>B17</f>
        <v>ID</v>
      </c>
      <c r="D4" s="48"/>
      <c r="E4" s="67"/>
      <c r="F4" s="48"/>
      <c r="G4" s="48"/>
      <c r="H4" s="58"/>
      <c r="I4" s="58"/>
      <c r="J4" s="58"/>
      <c r="K4" s="58"/>
      <c r="L4" s="58"/>
      <c r="M4" s="58"/>
      <c r="N4" s="64"/>
    </row>
    <row r="5" spans="2:14" ht="12">
      <c r="B5" s="77" t="s">
        <v>79</v>
      </c>
      <c r="C5" s="4" t="str">
        <f>N17</f>
        <v>Remark</v>
      </c>
      <c r="D5" s="48"/>
      <c r="E5" s="67"/>
      <c r="F5" s="48"/>
      <c r="G5" s="48"/>
      <c r="H5" s="58"/>
      <c r="I5" s="58"/>
      <c r="J5" s="58"/>
      <c r="K5" s="58"/>
      <c r="L5" s="58"/>
      <c r="M5" s="58"/>
      <c r="N5" s="64"/>
    </row>
    <row r="6" spans="2:14" ht="12">
      <c r="B6" s="77" t="s">
        <v>182</v>
      </c>
      <c r="C6" s="3" t="str">
        <f>D17</f>
        <v>Name (physical name)</v>
      </c>
      <c r="D6" s="58"/>
      <c r="E6" s="64"/>
      <c r="F6" s="58"/>
      <c r="G6" s="58"/>
      <c r="H6" s="58"/>
      <c r="I6" s="58"/>
      <c r="J6" s="58"/>
      <c r="K6" s="58"/>
      <c r="L6" s="58"/>
      <c r="M6" s="58"/>
      <c r="N6" s="64"/>
    </row>
    <row r="7" spans="2:14" ht="13.2">
      <c r="B7" s="77" t="s">
        <v>183</v>
      </c>
      <c r="C7" s="49">
        <v>0</v>
      </c>
      <c r="D7" s="59"/>
      <c r="E7" s="68"/>
      <c r="F7" s="59"/>
      <c r="G7" s="59"/>
      <c r="H7" s="58"/>
      <c r="I7" s="60"/>
      <c r="J7" s="60"/>
      <c r="K7" s="60"/>
      <c r="L7" s="60"/>
      <c r="M7" s="60"/>
      <c r="N7" s="65"/>
    </row>
    <row r="8" spans="2:14" ht="13.2">
      <c r="B8" s="77" t="s">
        <v>184</v>
      </c>
      <c r="C8" s="49">
        <v>1</v>
      </c>
      <c r="D8" s="59"/>
      <c r="E8" s="68"/>
      <c r="F8" s="59"/>
      <c r="G8" s="59"/>
      <c r="H8" s="58"/>
      <c r="I8" s="60"/>
      <c r="J8" s="60"/>
      <c r="K8" s="60"/>
      <c r="L8" s="60"/>
      <c r="M8" s="60"/>
      <c r="N8" s="65"/>
    </row>
    <row r="9" spans="2:14" ht="13.2">
      <c r="B9" s="78" t="s">
        <v>181</v>
      </c>
      <c r="C9" s="5">
        <v>1</v>
      </c>
      <c r="D9" s="59"/>
      <c r="E9" s="68"/>
      <c r="F9" s="59"/>
      <c r="G9" s="59"/>
      <c r="H9" s="58"/>
      <c r="I9" s="60"/>
      <c r="J9" s="60"/>
      <c r="K9" s="60"/>
      <c r="L9" s="60"/>
      <c r="M9" s="60"/>
      <c r="N9" s="65"/>
    </row>
    <row r="10" spans="2:14" ht="13.2">
      <c r="B10" s="78" t="s">
        <v>186</v>
      </c>
      <c r="C10" s="5">
        <v>1</v>
      </c>
      <c r="D10" s="59"/>
      <c r="E10" s="68"/>
      <c r="F10" s="59"/>
      <c r="G10" s="59"/>
      <c r="H10" s="58"/>
      <c r="I10" s="60"/>
      <c r="J10" s="60"/>
      <c r="K10" s="60"/>
      <c r="L10" s="60"/>
      <c r="M10" s="60"/>
      <c r="N10" s="65"/>
    </row>
    <row r="11" spans="2:14" ht="13.2">
      <c r="B11" s="77" t="s">
        <v>80</v>
      </c>
      <c r="C11" s="49">
        <v>1</v>
      </c>
      <c r="D11" s="59"/>
      <c r="E11" s="68"/>
      <c r="F11" s="59"/>
      <c r="G11" s="59"/>
      <c r="H11" s="58"/>
      <c r="I11" s="60"/>
      <c r="J11" s="60"/>
      <c r="K11" s="60"/>
      <c r="L11" s="60"/>
      <c r="M11" s="60"/>
      <c r="N11" s="65"/>
    </row>
    <row r="12" spans="2:14" ht="13.2">
      <c r="B12" s="80" t="s">
        <v>81</v>
      </c>
      <c r="C12" s="49"/>
      <c r="D12" s="48"/>
      <c r="E12" s="67"/>
      <c r="F12" s="48"/>
      <c r="G12" s="48"/>
      <c r="H12" s="48"/>
      <c r="I12" s="58"/>
      <c r="J12" s="58"/>
      <c r="K12" s="58"/>
      <c r="L12" s="58"/>
      <c r="M12" s="58"/>
      <c r="N12" s="64"/>
    </row>
    <row r="13" spans="2:14" ht="12">
      <c r="B13" s="70"/>
      <c r="C13" s="61" t="s">
        <v>190</v>
      </c>
      <c r="D13" s="48"/>
      <c r="E13" s="67"/>
      <c r="F13" s="48"/>
      <c r="G13" s="48"/>
      <c r="H13" s="48"/>
      <c r="I13" s="58"/>
      <c r="J13" s="58"/>
      <c r="K13" s="58"/>
      <c r="L13" s="58"/>
      <c r="M13" s="58"/>
      <c r="N13" s="64"/>
    </row>
    <row r="14" spans="2:14" ht="12">
      <c r="B14" s="38" t="s">
        <v>154</v>
      </c>
      <c r="D14" s="48"/>
      <c r="E14" s="67"/>
      <c r="F14" s="48"/>
      <c r="G14" s="48"/>
      <c r="H14" s="48"/>
      <c r="I14" s="58"/>
      <c r="J14" s="58"/>
      <c r="K14" s="58"/>
      <c r="L14" s="58"/>
      <c r="M14" s="58"/>
      <c r="N14" s="64"/>
    </row>
    <row r="15" spans="2:14" ht="12">
      <c r="B15" s="29"/>
      <c r="C15" s="9"/>
      <c r="D15" s="47"/>
      <c r="E15" s="69"/>
      <c r="F15" s="48"/>
      <c r="G15" s="48"/>
      <c r="H15" s="48"/>
    </row>
    <row r="16" spans="2:14" ht="12">
      <c r="B16" s="41" t="s">
        <v>111</v>
      </c>
      <c r="C16" s="42">
        <v>1</v>
      </c>
      <c r="D16" s="42">
        <v>2</v>
      </c>
      <c r="E16" s="42">
        <v>3</v>
      </c>
      <c r="F16" s="42">
        <v>4</v>
      </c>
      <c r="G16" s="42">
        <v>5</v>
      </c>
      <c r="H16" s="42">
        <v>6</v>
      </c>
      <c r="I16" s="42">
        <v>7</v>
      </c>
      <c r="J16" s="42">
        <v>8</v>
      </c>
      <c r="K16" s="42">
        <v>9</v>
      </c>
      <c r="L16" s="42">
        <v>10</v>
      </c>
      <c r="M16" s="42">
        <v>11</v>
      </c>
      <c r="N16" s="42">
        <v>12</v>
      </c>
    </row>
    <row r="17" spans="2:14" ht="12">
      <c r="B17" s="50" t="s">
        <v>31</v>
      </c>
      <c r="C17" s="51" t="s">
        <v>29</v>
      </c>
      <c r="D17" s="51" t="s">
        <v>3</v>
      </c>
      <c r="E17" s="51" t="s">
        <v>2</v>
      </c>
      <c r="F17" s="51" t="s">
        <v>9</v>
      </c>
      <c r="G17" s="51" t="s">
        <v>28</v>
      </c>
      <c r="H17" s="51" t="s">
        <v>5</v>
      </c>
      <c r="I17" s="51" t="s">
        <v>6</v>
      </c>
      <c r="J17" s="51" t="s">
        <v>7</v>
      </c>
      <c r="K17" s="51" t="s">
        <v>11</v>
      </c>
      <c r="L17" s="52" t="s">
        <v>8</v>
      </c>
      <c r="M17" s="52" t="s">
        <v>12</v>
      </c>
      <c r="N17" s="51" t="s">
        <v>91</v>
      </c>
    </row>
    <row r="18" spans="2:14" ht="12">
      <c r="B18" s="53" t="s">
        <v>189</v>
      </c>
      <c r="C18" s="54" t="s">
        <v>30</v>
      </c>
      <c r="D18" s="55" t="s">
        <v>82</v>
      </c>
      <c r="E18" s="66" t="s">
        <v>83</v>
      </c>
      <c r="F18" s="55" t="s">
        <v>90</v>
      </c>
      <c r="G18" s="54" t="s">
        <v>85</v>
      </c>
      <c r="H18" s="54" t="s">
        <v>84</v>
      </c>
      <c r="I18" s="54" t="s">
        <v>86</v>
      </c>
      <c r="J18" s="54" t="s">
        <v>92</v>
      </c>
      <c r="K18" s="54" t="s">
        <v>87</v>
      </c>
      <c r="L18" s="56" t="s">
        <v>88</v>
      </c>
      <c r="M18" s="56" t="s">
        <v>89</v>
      </c>
      <c r="N18" s="62"/>
    </row>
    <row r="19" spans="2:14" ht="12.75" customHeight="1">
      <c r="B19" s="53"/>
      <c r="C19" s="54"/>
      <c r="D19" s="55"/>
      <c r="E19" s="66"/>
      <c r="F19" s="55"/>
      <c r="G19" s="54"/>
      <c r="H19" s="54"/>
      <c r="I19" s="54"/>
      <c r="J19" s="54"/>
      <c r="K19" s="54"/>
      <c r="L19" s="56"/>
      <c r="M19" s="56"/>
      <c r="N19" s="66"/>
    </row>
    <row r="20" spans="2:14" ht="12.75" customHeight="1">
      <c r="B20" s="53"/>
      <c r="C20" s="54"/>
      <c r="D20" s="55"/>
      <c r="E20" s="66"/>
      <c r="F20" s="55"/>
      <c r="G20" s="54"/>
      <c r="H20" s="54"/>
      <c r="I20" s="54"/>
      <c r="J20" s="54"/>
      <c r="K20" s="54"/>
      <c r="L20" s="56"/>
      <c r="M20" s="56"/>
      <c r="N20" s="66"/>
    </row>
    <row r="21" spans="2:14" ht="12.75" customHeight="1">
      <c r="B21" s="53"/>
      <c r="C21" s="54"/>
      <c r="D21" s="55"/>
      <c r="E21" s="66"/>
      <c r="F21" s="55"/>
      <c r="G21" s="54"/>
      <c r="H21" s="54"/>
      <c r="I21" s="54"/>
      <c r="J21" s="54"/>
      <c r="K21" s="54"/>
      <c r="L21" s="56"/>
      <c r="M21" s="56"/>
      <c r="N21" s="66"/>
    </row>
    <row r="22" spans="2:14" ht="12.75" customHeight="1">
      <c r="B22" s="53"/>
      <c r="C22" s="54"/>
      <c r="D22" s="55"/>
      <c r="E22" s="66"/>
      <c r="F22" s="55"/>
      <c r="G22" s="54"/>
      <c r="H22" s="54"/>
      <c r="I22" s="54"/>
      <c r="J22" s="54"/>
      <c r="K22" s="54"/>
      <c r="L22" s="56"/>
      <c r="M22" s="56"/>
      <c r="N22" s="66"/>
    </row>
    <row r="23" spans="2:14" ht="12.75" customHeight="1">
      <c r="B23" s="53"/>
      <c r="C23" s="54"/>
      <c r="D23" s="55"/>
      <c r="E23" s="66"/>
      <c r="F23" s="55"/>
      <c r="G23" s="54"/>
      <c r="H23" s="54"/>
      <c r="I23" s="54"/>
      <c r="J23" s="54"/>
      <c r="K23" s="54"/>
      <c r="L23" s="56"/>
      <c r="M23" s="56"/>
      <c r="N23" s="66"/>
    </row>
    <row r="24" spans="2:14" ht="12.75" customHeight="1">
      <c r="B24" s="53"/>
      <c r="C24" s="54"/>
      <c r="D24" s="55"/>
      <c r="E24" s="66"/>
      <c r="F24" s="55"/>
      <c r="G24" s="54"/>
      <c r="H24" s="54"/>
      <c r="I24" s="54"/>
      <c r="J24" s="54"/>
      <c r="K24" s="54"/>
      <c r="L24" s="56"/>
      <c r="M24" s="56"/>
      <c r="N24" s="66"/>
    </row>
    <row r="25" spans="2:14" ht="12.75" customHeight="1">
      <c r="B25" s="53"/>
      <c r="C25" s="54"/>
      <c r="D25" s="55"/>
      <c r="E25" s="66"/>
      <c r="F25" s="55"/>
      <c r="G25" s="54"/>
      <c r="H25" s="54"/>
      <c r="I25" s="54"/>
      <c r="J25" s="54"/>
      <c r="K25" s="54"/>
      <c r="L25" s="56"/>
      <c r="M25" s="56"/>
      <c r="N25" s="66"/>
    </row>
    <row r="26" spans="2:14" ht="12.75" customHeight="1">
      <c r="B26" s="53"/>
      <c r="C26" s="54"/>
      <c r="D26" s="55"/>
      <c r="E26" s="66"/>
      <c r="F26" s="55"/>
      <c r="G26" s="54"/>
      <c r="H26" s="54"/>
      <c r="I26" s="54"/>
      <c r="J26" s="54"/>
      <c r="K26" s="54"/>
      <c r="L26" s="56"/>
      <c r="M26" s="56"/>
      <c r="N26" s="66"/>
    </row>
    <row r="27" spans="2:14" ht="12.75" customHeight="1">
      <c r="B27" s="53"/>
      <c r="C27" s="54"/>
      <c r="D27" s="55"/>
      <c r="E27" s="66"/>
      <c r="F27" s="55"/>
      <c r="G27" s="54"/>
      <c r="H27" s="54"/>
      <c r="I27" s="54"/>
      <c r="J27" s="54"/>
      <c r="K27" s="54"/>
      <c r="L27" s="56"/>
      <c r="M27" s="56"/>
      <c r="N27" s="66"/>
    </row>
    <row r="28" spans="2:14" ht="12.75" customHeight="1">
      <c r="B28" s="53"/>
      <c r="C28" s="54"/>
      <c r="D28" s="55"/>
      <c r="E28" s="66"/>
      <c r="F28" s="55"/>
      <c r="G28" s="54"/>
      <c r="H28" s="54"/>
      <c r="I28" s="54"/>
      <c r="J28" s="54"/>
      <c r="K28" s="54"/>
      <c r="L28" s="56"/>
      <c r="M28" s="56"/>
      <c r="N28" s="66"/>
    </row>
    <row r="29" spans="2:14" ht="12.75" customHeight="1">
      <c r="B29" s="53"/>
      <c r="C29" s="54"/>
      <c r="D29" s="55"/>
      <c r="E29" s="66"/>
      <c r="F29" s="55"/>
      <c r="G29" s="54"/>
      <c r="H29" s="54"/>
      <c r="I29" s="54"/>
      <c r="J29" s="54"/>
      <c r="K29" s="54"/>
      <c r="L29" s="56"/>
      <c r="M29" s="56"/>
      <c r="N29" s="66"/>
    </row>
    <row r="30" spans="2:14" ht="12.75" customHeight="1">
      <c r="B30" s="53"/>
      <c r="C30" s="54"/>
      <c r="D30" s="55"/>
      <c r="E30" s="66"/>
      <c r="F30" s="55"/>
      <c r="G30" s="54"/>
      <c r="H30" s="54"/>
      <c r="I30" s="54"/>
      <c r="J30" s="54"/>
      <c r="K30" s="54"/>
      <c r="L30" s="56"/>
      <c r="M30" s="56"/>
      <c r="N30" s="66"/>
    </row>
    <row r="31" spans="2:14" ht="12.75" customHeight="1">
      <c r="B31" s="53"/>
      <c r="C31" s="54"/>
      <c r="D31" s="55"/>
      <c r="E31" s="66"/>
      <c r="F31" s="55"/>
      <c r="G31" s="54"/>
      <c r="H31" s="54"/>
      <c r="I31" s="54"/>
      <c r="J31" s="54"/>
      <c r="K31" s="54"/>
      <c r="L31" s="56"/>
      <c r="M31" s="56"/>
      <c r="N31" s="66"/>
    </row>
    <row r="32" spans="2:14" ht="12.75" customHeight="1">
      <c r="B32" s="53"/>
      <c r="C32" s="54"/>
      <c r="D32" s="55"/>
      <c r="E32" s="66"/>
      <c r="F32" s="55"/>
      <c r="G32" s="54"/>
      <c r="H32" s="54"/>
      <c r="I32" s="54"/>
      <c r="J32" s="54"/>
      <c r="K32" s="54"/>
      <c r="L32" s="56"/>
      <c r="M32" s="56"/>
      <c r="N32" s="66"/>
    </row>
    <row r="33" spans="2:14" ht="12.75" customHeight="1">
      <c r="B33" s="53"/>
      <c r="C33" s="54"/>
      <c r="D33" s="55"/>
      <c r="E33" s="66"/>
      <c r="F33" s="55"/>
      <c r="G33" s="54"/>
      <c r="H33" s="54"/>
      <c r="I33" s="54"/>
      <c r="J33" s="54"/>
      <c r="K33" s="54"/>
      <c r="L33" s="56"/>
      <c r="M33" s="56"/>
      <c r="N33" s="66"/>
    </row>
    <row r="34" spans="2:14" ht="12.75" customHeight="1">
      <c r="B34" s="53"/>
      <c r="C34" s="54"/>
      <c r="D34" s="55"/>
      <c r="E34" s="66"/>
      <c r="F34" s="55"/>
      <c r="G34" s="54"/>
      <c r="H34" s="54"/>
      <c r="I34" s="54"/>
      <c r="J34" s="54"/>
      <c r="K34" s="54"/>
      <c r="L34" s="56"/>
      <c r="M34" s="56"/>
      <c r="N34" s="66"/>
    </row>
    <row r="35" spans="2:14" ht="12.75" customHeight="1">
      <c r="B35" s="53"/>
      <c r="C35" s="54"/>
      <c r="D35" s="55"/>
      <c r="E35" s="66"/>
      <c r="F35" s="55"/>
      <c r="G35" s="54"/>
      <c r="H35" s="54"/>
      <c r="I35" s="54"/>
      <c r="J35" s="54"/>
      <c r="K35" s="54"/>
      <c r="L35" s="56"/>
      <c r="M35" s="56"/>
      <c r="N35" s="66"/>
    </row>
    <row r="36" spans="2:14" ht="12.75" customHeight="1">
      <c r="B36" s="53"/>
      <c r="C36" s="54"/>
      <c r="D36" s="55"/>
      <c r="E36" s="66"/>
      <c r="F36" s="55"/>
      <c r="G36" s="54"/>
      <c r="H36" s="54"/>
      <c r="I36" s="54"/>
      <c r="J36" s="54"/>
      <c r="K36" s="54"/>
      <c r="L36" s="56"/>
      <c r="M36" s="56"/>
      <c r="N36" s="66"/>
    </row>
    <row r="37" spans="2:14" ht="12.75" customHeight="1">
      <c r="B37" s="53"/>
      <c r="C37" s="54"/>
      <c r="D37" s="55"/>
      <c r="E37" s="66"/>
      <c r="F37" s="55"/>
      <c r="G37" s="54"/>
      <c r="H37" s="54"/>
      <c r="I37" s="54"/>
      <c r="J37" s="54"/>
      <c r="K37" s="54"/>
      <c r="L37" s="56"/>
      <c r="M37" s="56"/>
      <c r="N37" s="66"/>
    </row>
    <row r="38" spans="2:14" ht="12.75" customHeight="1">
      <c r="B38" s="53"/>
      <c r="C38" s="54"/>
      <c r="D38" s="55"/>
      <c r="E38" s="66"/>
      <c r="F38" s="55"/>
      <c r="G38" s="54"/>
      <c r="H38" s="54"/>
      <c r="I38" s="54"/>
      <c r="J38" s="54"/>
      <c r="K38" s="54"/>
      <c r="L38" s="56"/>
      <c r="M38" s="56"/>
      <c r="N38" s="66"/>
    </row>
    <row r="39" spans="2:14" ht="12.75" customHeight="1">
      <c r="B39" s="53"/>
      <c r="C39" s="54"/>
      <c r="D39" s="55"/>
      <c r="E39" s="66"/>
      <c r="F39" s="55"/>
      <c r="G39" s="54"/>
      <c r="H39" s="54"/>
      <c r="I39" s="54"/>
      <c r="J39" s="54"/>
      <c r="K39" s="54"/>
      <c r="L39" s="56"/>
      <c r="M39" s="56"/>
      <c r="N39" s="66"/>
    </row>
    <row r="40" spans="2:14" ht="12.75" customHeight="1">
      <c r="B40" s="53"/>
      <c r="C40" s="54"/>
      <c r="D40" s="55"/>
      <c r="E40" s="66"/>
      <c r="F40" s="55"/>
      <c r="G40" s="54"/>
      <c r="H40" s="54"/>
      <c r="I40" s="54"/>
      <c r="J40" s="54"/>
      <c r="K40" s="54"/>
      <c r="L40" s="56"/>
      <c r="M40" s="56"/>
      <c r="N40" s="66"/>
    </row>
    <row r="41" spans="2:14" ht="12.75" customHeight="1">
      <c r="B41" s="53"/>
      <c r="C41" s="54"/>
      <c r="D41" s="55"/>
      <c r="E41" s="66"/>
      <c r="F41" s="55"/>
      <c r="G41" s="54"/>
      <c r="H41" s="54"/>
      <c r="I41" s="54"/>
      <c r="J41" s="54"/>
      <c r="K41" s="54"/>
      <c r="L41" s="56"/>
      <c r="M41" s="56"/>
      <c r="N41" s="66"/>
    </row>
    <row r="42" spans="2:14" ht="12.75" customHeight="1">
      <c r="B42" s="53"/>
      <c r="C42" s="54"/>
      <c r="D42" s="55"/>
      <c r="E42" s="66"/>
      <c r="F42" s="55"/>
      <c r="G42" s="54"/>
      <c r="H42" s="54"/>
      <c r="I42" s="54"/>
      <c r="J42" s="54"/>
      <c r="K42" s="54"/>
      <c r="L42" s="56"/>
      <c r="M42" s="56"/>
      <c r="N42" s="66"/>
    </row>
    <row r="43" spans="2:14" ht="12.75" customHeight="1">
      <c r="B43" s="53"/>
      <c r="C43" s="54"/>
      <c r="D43" s="55"/>
      <c r="E43" s="66"/>
      <c r="F43" s="55"/>
      <c r="G43" s="54"/>
      <c r="H43" s="54"/>
      <c r="I43" s="54"/>
      <c r="J43" s="54"/>
      <c r="K43" s="54"/>
      <c r="L43" s="56"/>
      <c r="M43" s="56"/>
      <c r="N43" s="66"/>
    </row>
    <row r="44" spans="2:14" ht="12.75" customHeight="1">
      <c r="B44" s="53"/>
      <c r="C44" s="54"/>
      <c r="D44" s="55"/>
      <c r="E44" s="66"/>
      <c r="F44" s="55"/>
      <c r="G44" s="54"/>
      <c r="H44" s="54"/>
      <c r="I44" s="54"/>
      <c r="J44" s="54"/>
      <c r="K44" s="54"/>
      <c r="L44" s="56"/>
      <c r="M44" s="56"/>
      <c r="N44" s="66"/>
    </row>
    <row r="45" spans="2:14" ht="12.75" customHeight="1">
      <c r="B45" s="53"/>
      <c r="C45" s="54"/>
      <c r="D45" s="55"/>
      <c r="E45" s="66"/>
      <c r="F45" s="55"/>
      <c r="G45" s="54"/>
      <c r="H45" s="54"/>
      <c r="I45" s="54"/>
      <c r="J45" s="54"/>
      <c r="K45" s="54"/>
      <c r="L45" s="56"/>
      <c r="M45" s="56"/>
      <c r="N45" s="66"/>
    </row>
    <row r="46" spans="2:14" ht="12.75" customHeight="1">
      <c r="B46" s="53"/>
      <c r="C46" s="54"/>
      <c r="D46" s="55"/>
      <c r="E46" s="66"/>
      <c r="F46" s="55"/>
      <c r="G46" s="54"/>
      <c r="H46" s="54"/>
      <c r="I46" s="54"/>
      <c r="J46" s="54"/>
      <c r="K46" s="54"/>
      <c r="L46" s="56"/>
      <c r="M46" s="56"/>
      <c r="N46" s="66"/>
    </row>
    <row r="47" spans="2:14" ht="12.75" customHeight="1">
      <c r="B47" s="53"/>
      <c r="C47" s="54"/>
      <c r="D47" s="55"/>
      <c r="E47" s="66"/>
      <c r="F47" s="55"/>
      <c r="G47" s="54"/>
      <c r="H47" s="54"/>
      <c r="I47" s="54"/>
      <c r="J47" s="54"/>
      <c r="K47" s="54"/>
      <c r="L47" s="56"/>
      <c r="M47" s="56"/>
      <c r="N47" s="66"/>
    </row>
    <row r="48" spans="2:14" ht="12.75" customHeight="1">
      <c r="B48" s="53"/>
      <c r="C48" s="54"/>
      <c r="D48" s="55"/>
      <c r="E48" s="66"/>
      <c r="F48" s="55"/>
      <c r="G48" s="54"/>
      <c r="H48" s="54"/>
      <c r="I48" s="54"/>
      <c r="J48" s="54"/>
      <c r="K48" s="54"/>
      <c r="L48" s="56"/>
      <c r="M48" s="56"/>
      <c r="N48" s="66"/>
    </row>
    <row r="49" spans="2:14" ht="12.75" customHeight="1">
      <c r="B49" s="53"/>
      <c r="C49" s="54"/>
      <c r="D49" s="55"/>
      <c r="E49" s="66"/>
      <c r="F49" s="55"/>
      <c r="G49" s="54"/>
      <c r="H49" s="54"/>
      <c r="I49" s="54"/>
      <c r="J49" s="54"/>
      <c r="K49" s="54"/>
      <c r="L49" s="56"/>
      <c r="M49" s="56"/>
      <c r="N49" s="66"/>
    </row>
    <row r="50" spans="2:14" ht="12.75" customHeight="1">
      <c r="B50" s="53"/>
      <c r="C50" s="54"/>
      <c r="D50" s="55"/>
      <c r="E50" s="66"/>
      <c r="F50" s="55"/>
      <c r="G50" s="54"/>
      <c r="H50" s="54"/>
      <c r="I50" s="54"/>
      <c r="J50" s="54"/>
      <c r="K50" s="54"/>
      <c r="L50" s="56"/>
      <c r="M50" s="56"/>
      <c r="N50" s="66"/>
    </row>
    <row r="51" spans="2:14" ht="12.75" customHeight="1">
      <c r="B51" s="53"/>
      <c r="C51" s="54"/>
      <c r="D51" s="55"/>
      <c r="E51" s="66"/>
      <c r="F51" s="55"/>
      <c r="G51" s="54"/>
      <c r="H51" s="54"/>
      <c r="I51" s="54"/>
      <c r="J51" s="54"/>
      <c r="K51" s="54"/>
      <c r="L51" s="56"/>
      <c r="M51" s="56"/>
      <c r="N51" s="66"/>
    </row>
    <row r="52" spans="2:14" ht="12.75" customHeight="1">
      <c r="B52" s="53"/>
      <c r="C52" s="54"/>
      <c r="D52" s="55"/>
      <c r="E52" s="66"/>
      <c r="F52" s="55"/>
      <c r="G52" s="54"/>
      <c r="H52" s="54"/>
      <c r="I52" s="54"/>
      <c r="J52" s="54"/>
      <c r="K52" s="54"/>
      <c r="L52" s="56"/>
      <c r="M52" s="56"/>
      <c r="N52" s="66"/>
    </row>
    <row r="53" spans="2:14" ht="12.75" customHeight="1">
      <c r="B53" s="53"/>
      <c r="C53" s="54"/>
      <c r="D53" s="55"/>
      <c r="E53" s="66"/>
      <c r="F53" s="55"/>
      <c r="G53" s="54"/>
      <c r="H53" s="54"/>
      <c r="I53" s="54"/>
      <c r="J53" s="54"/>
      <c r="K53" s="54"/>
      <c r="L53" s="56"/>
      <c r="M53" s="56"/>
      <c r="N53" s="66"/>
    </row>
    <row r="54" spans="2:14" ht="12.75" customHeight="1">
      <c r="B54" s="53"/>
      <c r="C54" s="54"/>
      <c r="D54" s="55"/>
      <c r="E54" s="66"/>
      <c r="F54" s="55"/>
      <c r="G54" s="54"/>
      <c r="H54" s="54"/>
      <c r="I54" s="54"/>
      <c r="J54" s="54"/>
      <c r="K54" s="54"/>
      <c r="L54" s="56"/>
      <c r="M54" s="56"/>
      <c r="N54" s="66"/>
    </row>
    <row r="55" spans="2:14" ht="12.75" customHeight="1">
      <c r="B55" s="53"/>
      <c r="C55" s="54"/>
      <c r="D55" s="55"/>
      <c r="E55" s="66"/>
      <c r="F55" s="55"/>
      <c r="G55" s="54"/>
      <c r="H55" s="54"/>
      <c r="I55" s="54"/>
      <c r="J55" s="54"/>
      <c r="K55" s="54"/>
      <c r="L55" s="56"/>
      <c r="M55" s="56"/>
      <c r="N55" s="66"/>
    </row>
    <row r="56" spans="2:14" ht="12.75" customHeight="1">
      <c r="B56" s="53"/>
      <c r="C56" s="54"/>
      <c r="D56" s="55"/>
      <c r="E56" s="66"/>
      <c r="F56" s="55"/>
      <c r="G56" s="54"/>
      <c r="H56" s="54"/>
      <c r="I56" s="54"/>
      <c r="J56" s="54"/>
      <c r="K56" s="54"/>
      <c r="L56" s="56"/>
      <c r="M56" s="56"/>
      <c r="N56" s="66"/>
    </row>
    <row r="57" spans="2:14" ht="12.75" customHeight="1">
      <c r="B57" s="53"/>
      <c r="C57" s="54"/>
      <c r="D57" s="55"/>
      <c r="E57" s="66"/>
      <c r="F57" s="55"/>
      <c r="G57" s="54"/>
      <c r="H57" s="54"/>
      <c r="I57" s="54"/>
      <c r="J57" s="54"/>
      <c r="K57" s="54"/>
      <c r="L57" s="56"/>
      <c r="M57" s="56"/>
      <c r="N57" s="66"/>
    </row>
    <row r="58" spans="2:14" ht="12.75" customHeight="1">
      <c r="B58" s="53"/>
      <c r="C58" s="54"/>
      <c r="D58" s="55"/>
      <c r="E58" s="66"/>
      <c r="F58" s="55"/>
      <c r="G58" s="54"/>
      <c r="H58" s="54"/>
      <c r="I58" s="54"/>
      <c r="J58" s="54"/>
      <c r="K58" s="54"/>
      <c r="L58" s="56"/>
      <c r="M58" s="56"/>
      <c r="N58" s="66"/>
    </row>
    <row r="59" spans="2:14" ht="12.75" customHeight="1">
      <c r="B59" s="53"/>
      <c r="C59" s="54"/>
      <c r="D59" s="55"/>
      <c r="E59" s="66"/>
      <c r="F59" s="55"/>
      <c r="G59" s="54"/>
      <c r="H59" s="54"/>
      <c r="I59" s="54"/>
      <c r="J59" s="54"/>
      <c r="K59" s="54"/>
      <c r="L59" s="56"/>
      <c r="M59" s="56"/>
      <c r="N59" s="66"/>
    </row>
    <row r="60" spans="2:14" ht="12.75" customHeight="1">
      <c r="B60" s="53"/>
      <c r="C60" s="54"/>
      <c r="D60" s="55"/>
      <c r="E60" s="66"/>
      <c r="F60" s="55"/>
      <c r="G60" s="54"/>
      <c r="H60" s="54"/>
      <c r="I60" s="54"/>
      <c r="J60" s="54"/>
      <c r="K60" s="54"/>
      <c r="L60" s="56"/>
      <c r="M60" s="56"/>
      <c r="N60" s="66"/>
    </row>
    <row r="61" spans="2:14" ht="12.75" customHeight="1">
      <c r="B61" s="53"/>
      <c r="C61" s="54"/>
      <c r="D61" s="55"/>
      <c r="E61" s="66"/>
      <c r="F61" s="55"/>
      <c r="G61" s="54"/>
      <c r="H61" s="54"/>
      <c r="I61" s="54"/>
      <c r="J61" s="54"/>
      <c r="K61" s="54"/>
      <c r="L61" s="56"/>
      <c r="M61" s="56"/>
      <c r="N61" s="66"/>
    </row>
    <row r="62" spans="2:14" ht="12.75" customHeight="1">
      <c r="B62" s="53"/>
      <c r="C62" s="54"/>
      <c r="D62" s="55"/>
      <c r="E62" s="66"/>
      <c r="F62" s="55"/>
      <c r="G62" s="54"/>
      <c r="H62" s="54"/>
      <c r="I62" s="54"/>
      <c r="J62" s="54"/>
      <c r="K62" s="54"/>
      <c r="L62" s="56"/>
      <c r="M62" s="56"/>
      <c r="N62" s="66"/>
    </row>
    <row r="63" spans="2:14" ht="12.75" customHeight="1">
      <c r="B63" s="53"/>
      <c r="C63" s="54"/>
      <c r="D63" s="55"/>
      <c r="E63" s="66"/>
      <c r="F63" s="55"/>
      <c r="G63" s="54"/>
      <c r="H63" s="54"/>
      <c r="I63" s="54"/>
      <c r="J63" s="54"/>
      <c r="K63" s="54"/>
      <c r="L63" s="56"/>
      <c r="M63" s="56"/>
      <c r="N63" s="66"/>
    </row>
    <row r="64" spans="2:14" ht="12.75" customHeight="1">
      <c r="B64" s="53"/>
      <c r="C64" s="54"/>
      <c r="D64" s="55"/>
      <c r="E64" s="66"/>
      <c r="F64" s="55"/>
      <c r="G64" s="54"/>
      <c r="H64" s="54"/>
      <c r="I64" s="54"/>
      <c r="J64" s="54"/>
      <c r="K64" s="54"/>
      <c r="L64" s="56"/>
      <c r="M64" s="56"/>
      <c r="N64" s="66"/>
    </row>
    <row r="65" spans="2:14" ht="12.75" customHeight="1">
      <c r="B65" s="53"/>
      <c r="C65" s="54"/>
      <c r="D65" s="55"/>
      <c r="E65" s="66"/>
      <c r="F65" s="55"/>
      <c r="G65" s="54"/>
      <c r="H65" s="54"/>
      <c r="I65" s="54"/>
      <c r="J65" s="54"/>
      <c r="K65" s="54"/>
      <c r="L65" s="56"/>
      <c r="M65" s="56"/>
      <c r="N65" s="66"/>
    </row>
    <row r="66" spans="2:14" ht="12.75" customHeight="1">
      <c r="B66" s="53"/>
      <c r="C66" s="54"/>
      <c r="D66" s="55"/>
      <c r="E66" s="66"/>
      <c r="F66" s="55"/>
      <c r="G66" s="54"/>
      <c r="H66" s="54"/>
      <c r="I66" s="54"/>
      <c r="J66" s="54"/>
      <c r="K66" s="54"/>
      <c r="L66" s="56"/>
      <c r="M66" s="56"/>
      <c r="N66" s="66"/>
    </row>
    <row r="67" spans="2:14" ht="12.75" customHeight="1">
      <c r="B67" s="53"/>
      <c r="C67" s="54"/>
      <c r="D67" s="55"/>
      <c r="E67" s="66"/>
      <c r="F67" s="55"/>
      <c r="G67" s="54"/>
      <c r="H67" s="54"/>
      <c r="I67" s="54"/>
      <c r="J67" s="54"/>
      <c r="K67" s="54"/>
      <c r="L67" s="56"/>
      <c r="M67" s="56"/>
      <c r="N67" s="66"/>
    </row>
    <row r="68" spans="2:14" ht="12.75" customHeight="1">
      <c r="B68" s="53"/>
      <c r="C68" s="54"/>
      <c r="D68" s="55"/>
      <c r="E68" s="66"/>
      <c r="F68" s="55"/>
      <c r="G68" s="54"/>
      <c r="H68" s="54"/>
      <c r="I68" s="54"/>
      <c r="J68" s="54"/>
      <c r="K68" s="54"/>
      <c r="L68" s="56"/>
      <c r="M68" s="56"/>
      <c r="N68" s="66"/>
    </row>
    <row r="69" spans="2:14" ht="12.75" customHeight="1">
      <c r="B69" s="53"/>
      <c r="C69" s="54"/>
      <c r="D69" s="55"/>
      <c r="E69" s="66"/>
      <c r="F69" s="55"/>
      <c r="G69" s="54"/>
      <c r="H69" s="54"/>
      <c r="I69" s="54"/>
      <c r="J69" s="54"/>
      <c r="K69" s="54"/>
      <c r="L69" s="56"/>
      <c r="M69" s="56"/>
      <c r="N69" s="66"/>
    </row>
    <row r="70" spans="2:14" ht="12.75" customHeight="1">
      <c r="B70" s="53"/>
      <c r="C70" s="54"/>
      <c r="D70" s="55"/>
      <c r="E70" s="66"/>
      <c r="F70" s="55"/>
      <c r="G70" s="54"/>
      <c r="H70" s="54"/>
      <c r="I70" s="54"/>
      <c r="J70" s="54"/>
      <c r="K70" s="54"/>
      <c r="L70" s="56"/>
      <c r="M70" s="56"/>
      <c r="N70" s="66"/>
    </row>
    <row r="71" spans="2:14" ht="12.75" customHeight="1">
      <c r="B71" s="53"/>
      <c r="C71" s="54"/>
      <c r="D71" s="55"/>
      <c r="E71" s="66"/>
      <c r="F71" s="55"/>
      <c r="G71" s="54"/>
      <c r="H71" s="54"/>
      <c r="I71" s="54"/>
      <c r="J71" s="54"/>
      <c r="K71" s="54"/>
      <c r="L71" s="56"/>
      <c r="M71" s="56"/>
      <c r="N71" s="66"/>
    </row>
    <row r="72" spans="2:14" ht="12.75" customHeight="1">
      <c r="B72" s="53"/>
      <c r="C72" s="54"/>
      <c r="D72" s="55"/>
      <c r="E72" s="66"/>
      <c r="F72" s="55"/>
      <c r="G72" s="54"/>
      <c r="H72" s="54"/>
      <c r="I72" s="54"/>
      <c r="J72" s="54"/>
      <c r="K72" s="54"/>
      <c r="L72" s="56"/>
      <c r="M72" s="56"/>
      <c r="N72" s="66"/>
    </row>
    <row r="73" spans="2:14" ht="12.75" customHeight="1">
      <c r="B73" s="53"/>
      <c r="C73" s="54"/>
      <c r="D73" s="55"/>
      <c r="E73" s="66"/>
      <c r="F73" s="55"/>
      <c r="G73" s="54"/>
      <c r="H73" s="54"/>
      <c r="I73" s="54"/>
      <c r="J73" s="54"/>
      <c r="K73" s="54"/>
      <c r="L73" s="56"/>
      <c r="M73" s="56"/>
      <c r="N73" s="66"/>
    </row>
    <row r="74" spans="2:14" ht="12.75" customHeight="1">
      <c r="B74" s="53"/>
      <c r="C74" s="54"/>
      <c r="D74" s="55"/>
      <c r="E74" s="66"/>
      <c r="F74" s="55"/>
      <c r="G74" s="54"/>
      <c r="H74" s="54"/>
      <c r="I74" s="54"/>
      <c r="J74" s="54"/>
      <c r="K74" s="54"/>
      <c r="L74" s="56"/>
      <c r="M74" s="56"/>
      <c r="N74" s="66"/>
    </row>
    <row r="75" spans="2:14" ht="12.75" customHeight="1">
      <c r="B75" s="53"/>
      <c r="C75" s="54"/>
      <c r="D75" s="55"/>
      <c r="E75" s="66"/>
      <c r="F75" s="55"/>
      <c r="G75" s="54"/>
      <c r="H75" s="54"/>
      <c r="I75" s="54"/>
      <c r="J75" s="54"/>
      <c r="K75" s="54"/>
      <c r="L75" s="56"/>
      <c r="M75" s="56"/>
      <c r="N75" s="66"/>
    </row>
    <row r="76" spans="2:14" ht="12.75" customHeight="1">
      <c r="B76" s="53"/>
      <c r="C76" s="54"/>
      <c r="D76" s="55"/>
      <c r="E76" s="66"/>
      <c r="F76" s="55"/>
      <c r="G76" s="54"/>
      <c r="H76" s="54"/>
      <c r="I76" s="54"/>
      <c r="J76" s="54"/>
      <c r="K76" s="54"/>
      <c r="L76" s="56"/>
      <c r="M76" s="56"/>
      <c r="N76" s="66"/>
    </row>
    <row r="77" spans="2:14" ht="12.75" customHeight="1">
      <c r="B77" s="53"/>
      <c r="C77" s="54"/>
      <c r="D77" s="55"/>
      <c r="E77" s="66"/>
      <c r="F77" s="55"/>
      <c r="G77" s="54"/>
      <c r="H77" s="54"/>
      <c r="I77" s="54"/>
      <c r="J77" s="54"/>
      <c r="K77" s="54"/>
      <c r="L77" s="56"/>
      <c r="M77" s="56"/>
      <c r="N77" s="66"/>
    </row>
    <row r="78" spans="2:14" ht="12.75" customHeight="1">
      <c r="B78" s="53"/>
      <c r="C78" s="54"/>
      <c r="D78" s="55"/>
      <c r="E78" s="66"/>
      <c r="F78" s="55"/>
      <c r="G78" s="54"/>
      <c r="H78" s="54"/>
      <c r="I78" s="54"/>
      <c r="J78" s="54"/>
      <c r="K78" s="54"/>
      <c r="L78" s="56"/>
      <c r="M78" s="56"/>
      <c r="N78" s="66"/>
    </row>
    <row r="79" spans="2:14" ht="12.75" customHeight="1">
      <c r="B79" s="53"/>
      <c r="C79" s="54"/>
      <c r="D79" s="55"/>
      <c r="E79" s="66"/>
      <c r="F79" s="55"/>
      <c r="G79" s="54"/>
      <c r="H79" s="54"/>
      <c r="I79" s="54"/>
      <c r="J79" s="54"/>
      <c r="K79" s="54"/>
      <c r="L79" s="56"/>
      <c r="M79" s="56"/>
      <c r="N79" s="66"/>
    </row>
    <row r="80" spans="2:14" ht="12.75" customHeight="1">
      <c r="B80" s="53"/>
      <c r="C80" s="54"/>
      <c r="D80" s="55"/>
      <c r="E80" s="66"/>
      <c r="F80" s="55"/>
      <c r="G80" s="54"/>
      <c r="H80" s="54"/>
      <c r="I80" s="54"/>
      <c r="J80" s="54"/>
      <c r="K80" s="54"/>
      <c r="L80" s="56"/>
      <c r="M80" s="56"/>
      <c r="N80" s="66"/>
    </row>
    <row r="81" spans="2:14" ht="12.75" customHeight="1">
      <c r="B81" s="53"/>
      <c r="C81" s="54"/>
      <c r="D81" s="55"/>
      <c r="E81" s="66"/>
      <c r="F81" s="55"/>
      <c r="G81" s="54"/>
      <c r="H81" s="54"/>
      <c r="I81" s="54"/>
      <c r="J81" s="54"/>
      <c r="K81" s="54"/>
      <c r="L81" s="56"/>
      <c r="M81" s="56"/>
      <c r="N81" s="66"/>
    </row>
    <row r="82" spans="2:14" ht="12.75" customHeight="1">
      <c r="B82" s="53"/>
      <c r="C82" s="54"/>
      <c r="D82" s="55"/>
      <c r="E82" s="66"/>
      <c r="F82" s="55"/>
      <c r="G82" s="54"/>
      <c r="H82" s="54"/>
      <c r="I82" s="54"/>
      <c r="J82" s="54"/>
      <c r="K82" s="54"/>
      <c r="L82" s="56"/>
      <c r="M82" s="56"/>
      <c r="N82" s="66"/>
    </row>
    <row r="83" spans="2:14" ht="12.75" customHeight="1">
      <c r="B83" s="53"/>
      <c r="C83" s="54"/>
      <c r="D83" s="55"/>
      <c r="E83" s="66"/>
      <c r="F83" s="55"/>
      <c r="G83" s="54"/>
      <c r="H83" s="54"/>
      <c r="I83" s="54"/>
      <c r="J83" s="54"/>
      <c r="K83" s="54"/>
      <c r="L83" s="56"/>
      <c r="M83" s="56"/>
      <c r="N83" s="66"/>
    </row>
    <row r="84" spans="2:14" ht="12.75" customHeight="1">
      <c r="B84" s="53"/>
      <c r="C84" s="54"/>
      <c r="D84" s="55"/>
      <c r="E84" s="66"/>
      <c r="F84" s="55"/>
      <c r="G84" s="54"/>
      <c r="H84" s="54"/>
      <c r="I84" s="54"/>
      <c r="J84" s="54"/>
      <c r="K84" s="54"/>
      <c r="L84" s="56"/>
      <c r="M84" s="56"/>
      <c r="N84" s="66"/>
    </row>
    <row r="85" spans="2:14" ht="12.75" customHeight="1">
      <c r="B85" s="53"/>
      <c r="C85" s="54"/>
      <c r="D85" s="55"/>
      <c r="E85" s="66"/>
      <c r="F85" s="55"/>
      <c r="G85" s="54"/>
      <c r="H85" s="54"/>
      <c r="I85" s="54"/>
      <c r="J85" s="54"/>
      <c r="K85" s="54"/>
      <c r="L85" s="56"/>
      <c r="M85" s="56"/>
      <c r="N85" s="66"/>
    </row>
    <row r="86" spans="2:14" ht="12.75" customHeight="1">
      <c r="B86" s="53"/>
      <c r="C86" s="54"/>
      <c r="D86" s="55"/>
      <c r="E86" s="66"/>
      <c r="F86" s="55"/>
      <c r="G86" s="54"/>
      <c r="H86" s="54"/>
      <c r="I86" s="54"/>
      <c r="J86" s="54"/>
      <c r="K86" s="54"/>
      <c r="L86" s="56"/>
      <c r="M86" s="56"/>
      <c r="N86" s="66"/>
    </row>
    <row r="87" spans="2:14" ht="12.75" customHeight="1">
      <c r="B87" s="53"/>
      <c r="C87" s="54"/>
      <c r="D87" s="55"/>
      <c r="E87" s="66"/>
      <c r="F87" s="55"/>
      <c r="G87" s="54"/>
      <c r="H87" s="54"/>
      <c r="I87" s="54"/>
      <c r="J87" s="54"/>
      <c r="K87" s="54"/>
      <c r="L87" s="56"/>
      <c r="M87" s="56"/>
      <c r="N87" s="66"/>
    </row>
    <row r="88" spans="2:14" ht="12.75" customHeight="1">
      <c r="B88" s="53"/>
      <c r="C88" s="54"/>
      <c r="D88" s="55"/>
      <c r="E88" s="66"/>
      <c r="F88" s="55"/>
      <c r="G88" s="54"/>
      <c r="H88" s="54"/>
      <c r="I88" s="54"/>
      <c r="J88" s="54"/>
      <c r="K88" s="54"/>
      <c r="L88" s="56"/>
      <c r="M88" s="56"/>
      <c r="N88" s="66"/>
    </row>
    <row r="89" spans="2:14" ht="12.75" customHeight="1">
      <c r="B89" s="53"/>
      <c r="C89" s="54"/>
      <c r="D89" s="55"/>
      <c r="E89" s="66"/>
      <c r="F89" s="55"/>
      <c r="G89" s="54"/>
      <c r="H89" s="54"/>
      <c r="I89" s="54"/>
      <c r="J89" s="54"/>
      <c r="K89" s="54"/>
      <c r="L89" s="56"/>
      <c r="M89" s="56"/>
      <c r="N89" s="66"/>
    </row>
    <row r="90" spans="2:14" ht="12.75" customHeight="1">
      <c r="B90" s="53"/>
      <c r="C90" s="54"/>
      <c r="D90" s="55"/>
      <c r="E90" s="66"/>
      <c r="F90" s="55"/>
      <c r="G90" s="54"/>
      <c r="H90" s="54"/>
      <c r="I90" s="54"/>
      <c r="J90" s="54"/>
      <c r="K90" s="54"/>
      <c r="L90" s="56"/>
      <c r="M90" s="56"/>
      <c r="N90" s="66"/>
    </row>
    <row r="91" spans="2:14" ht="12.75" customHeight="1">
      <c r="B91" s="53"/>
      <c r="C91" s="54"/>
      <c r="D91" s="55"/>
      <c r="E91" s="66"/>
      <c r="F91" s="55"/>
      <c r="G91" s="54"/>
      <c r="H91" s="54"/>
      <c r="I91" s="54"/>
      <c r="J91" s="54"/>
      <c r="K91" s="54"/>
      <c r="L91" s="56"/>
      <c r="M91" s="56"/>
      <c r="N91" s="66"/>
    </row>
    <row r="92" spans="2:14" ht="12.75" customHeight="1">
      <c r="B92" s="53"/>
      <c r="C92" s="54"/>
      <c r="D92" s="55"/>
      <c r="E92" s="66"/>
      <c r="F92" s="55"/>
      <c r="G92" s="54"/>
      <c r="H92" s="54"/>
      <c r="I92" s="54"/>
      <c r="J92" s="54"/>
      <c r="K92" s="54"/>
      <c r="L92" s="56"/>
      <c r="M92" s="56"/>
      <c r="N92" s="66"/>
    </row>
    <row r="93" spans="2:14" ht="12.75" customHeight="1">
      <c r="B93" s="53"/>
      <c r="C93" s="54"/>
      <c r="D93" s="55"/>
      <c r="E93" s="66"/>
      <c r="F93" s="55"/>
      <c r="G93" s="54"/>
      <c r="H93" s="54"/>
      <c r="I93" s="54"/>
      <c r="J93" s="54"/>
      <c r="K93" s="54"/>
      <c r="L93" s="56"/>
      <c r="M93" s="56"/>
      <c r="N93" s="66"/>
    </row>
    <row r="94" spans="2:14" ht="12.75" customHeight="1">
      <c r="B94" s="53"/>
      <c r="C94" s="54"/>
      <c r="D94" s="55"/>
      <c r="E94" s="66"/>
      <c r="F94" s="55"/>
      <c r="G94" s="54"/>
      <c r="H94" s="54"/>
      <c r="I94" s="54"/>
      <c r="J94" s="54"/>
      <c r="K94" s="54"/>
      <c r="L94" s="56"/>
      <c r="M94" s="56"/>
      <c r="N94" s="66"/>
    </row>
    <row r="95" spans="2:14" ht="12.75" customHeight="1">
      <c r="B95" s="53"/>
      <c r="C95" s="54"/>
      <c r="D95" s="55"/>
      <c r="E95" s="66"/>
      <c r="F95" s="55"/>
      <c r="G95" s="54"/>
      <c r="H95" s="54"/>
      <c r="I95" s="54"/>
      <c r="J95" s="54"/>
      <c r="K95" s="54"/>
      <c r="L95" s="56"/>
      <c r="M95" s="56"/>
      <c r="N95" s="66"/>
    </row>
    <row r="96" spans="2:14" ht="12.75" customHeight="1">
      <c r="B96" s="53"/>
      <c r="C96" s="54"/>
      <c r="D96" s="55"/>
      <c r="E96" s="66"/>
      <c r="F96" s="55"/>
      <c r="G96" s="54"/>
      <c r="H96" s="54"/>
      <c r="I96" s="54"/>
      <c r="J96" s="54"/>
      <c r="K96" s="54"/>
      <c r="L96" s="56"/>
      <c r="M96" s="56"/>
      <c r="N96" s="66"/>
    </row>
    <row r="97" spans="2:14" ht="12.75" customHeight="1">
      <c r="B97" s="53"/>
      <c r="C97" s="54"/>
      <c r="D97" s="55"/>
      <c r="E97" s="66"/>
      <c r="F97" s="55"/>
      <c r="G97" s="54"/>
      <c r="H97" s="54"/>
      <c r="I97" s="54"/>
      <c r="J97" s="54"/>
      <c r="K97" s="54"/>
      <c r="L97" s="56"/>
      <c r="M97" s="56"/>
      <c r="N97" s="66"/>
    </row>
    <row r="98" spans="2:14" ht="12.75" customHeight="1">
      <c r="B98" s="53"/>
      <c r="C98" s="54"/>
      <c r="D98" s="55"/>
      <c r="E98" s="66"/>
      <c r="F98" s="55"/>
      <c r="G98" s="54"/>
      <c r="H98" s="54"/>
      <c r="I98" s="54"/>
      <c r="J98" s="54"/>
      <c r="K98" s="54"/>
      <c r="L98" s="56"/>
      <c r="M98" s="56"/>
      <c r="N98" s="66"/>
    </row>
    <row r="99" spans="2:14" ht="12.75" customHeight="1">
      <c r="B99" s="53"/>
      <c r="C99" s="54"/>
      <c r="D99" s="55"/>
      <c r="E99" s="66"/>
      <c r="F99" s="55"/>
      <c r="G99" s="54"/>
      <c r="H99" s="54"/>
      <c r="I99" s="54"/>
      <c r="J99" s="54"/>
      <c r="K99" s="54"/>
      <c r="L99" s="56"/>
      <c r="M99" s="56"/>
      <c r="N99" s="66"/>
    </row>
    <row r="100" spans="2:14" ht="12.75" customHeight="1">
      <c r="B100" s="53"/>
      <c r="C100" s="54"/>
      <c r="D100" s="55"/>
      <c r="E100" s="66"/>
      <c r="F100" s="55"/>
      <c r="G100" s="54"/>
      <c r="H100" s="54"/>
      <c r="I100" s="54"/>
      <c r="J100" s="54"/>
      <c r="K100" s="54"/>
      <c r="L100" s="56"/>
      <c r="M100" s="56"/>
      <c r="N100" s="66"/>
    </row>
    <row r="101" spans="2:14" ht="12.75" customHeight="1">
      <c r="B101" s="53"/>
      <c r="C101" s="54"/>
      <c r="D101" s="55"/>
      <c r="E101" s="66"/>
      <c r="F101" s="55"/>
      <c r="G101" s="54"/>
      <c r="H101" s="54"/>
      <c r="I101" s="54"/>
      <c r="J101" s="54"/>
      <c r="K101" s="54"/>
      <c r="L101" s="56"/>
      <c r="M101" s="56"/>
      <c r="N101" s="66"/>
    </row>
    <row r="102" spans="2:14" ht="12.75" customHeight="1">
      <c r="B102" s="53"/>
      <c r="C102" s="54"/>
      <c r="D102" s="55"/>
      <c r="E102" s="66"/>
      <c r="F102" s="55"/>
      <c r="G102" s="54"/>
      <c r="H102" s="54"/>
      <c r="I102" s="54"/>
      <c r="J102" s="54"/>
      <c r="K102" s="54"/>
      <c r="L102" s="56"/>
      <c r="M102" s="56"/>
      <c r="N102" s="66"/>
    </row>
    <row r="103" spans="2:14" ht="12.75" customHeight="1">
      <c r="B103" s="53"/>
      <c r="C103" s="54"/>
      <c r="D103" s="55"/>
      <c r="E103" s="66"/>
      <c r="F103" s="55"/>
      <c r="G103" s="54"/>
      <c r="H103" s="54"/>
      <c r="I103" s="54"/>
      <c r="J103" s="54"/>
      <c r="K103" s="54"/>
      <c r="L103" s="56"/>
      <c r="M103" s="56"/>
      <c r="N103" s="66"/>
    </row>
    <row r="104" spans="2:14" ht="12.75" customHeight="1">
      <c r="B104" s="53"/>
      <c r="C104" s="54"/>
      <c r="D104" s="55"/>
      <c r="E104" s="66"/>
      <c r="F104" s="55"/>
      <c r="G104" s="54"/>
      <c r="H104" s="54"/>
      <c r="I104" s="54"/>
      <c r="J104" s="54"/>
      <c r="K104" s="54"/>
      <c r="L104" s="56"/>
      <c r="M104" s="56"/>
      <c r="N104" s="66"/>
    </row>
    <row r="105" spans="2:14" ht="12.75" customHeight="1">
      <c r="B105" s="53"/>
      <c r="C105" s="54"/>
      <c r="D105" s="55"/>
      <c r="E105" s="66"/>
      <c r="F105" s="55"/>
      <c r="G105" s="54"/>
      <c r="H105" s="54"/>
      <c r="I105" s="54"/>
      <c r="J105" s="54"/>
      <c r="K105" s="54"/>
      <c r="L105" s="56"/>
      <c r="M105" s="56"/>
      <c r="N105" s="66"/>
    </row>
    <row r="106" spans="2:14" ht="12.75" customHeight="1">
      <c r="B106" s="53"/>
      <c r="C106" s="54"/>
      <c r="D106" s="55"/>
      <c r="E106" s="66"/>
      <c r="F106" s="55"/>
      <c r="G106" s="54"/>
      <c r="H106" s="54"/>
      <c r="I106" s="54"/>
      <c r="J106" s="54"/>
      <c r="K106" s="54"/>
      <c r="L106" s="56"/>
      <c r="M106" s="56"/>
      <c r="N106" s="66"/>
    </row>
    <row r="107" spans="2:14" ht="12.75" customHeight="1">
      <c r="B107" s="53"/>
      <c r="C107" s="54"/>
      <c r="D107" s="55"/>
      <c r="E107" s="66"/>
      <c r="F107" s="55"/>
      <c r="G107" s="54"/>
      <c r="H107" s="54"/>
      <c r="I107" s="54"/>
      <c r="J107" s="54"/>
      <c r="K107" s="54"/>
      <c r="L107" s="56"/>
      <c r="M107" s="56"/>
      <c r="N107" s="66"/>
    </row>
    <row r="108" spans="2:14" ht="12.75" customHeight="1">
      <c r="B108" s="53"/>
      <c r="C108" s="54"/>
      <c r="D108" s="55"/>
      <c r="E108" s="66"/>
      <c r="F108" s="55"/>
      <c r="G108" s="54"/>
      <c r="H108" s="54"/>
      <c r="I108" s="54"/>
      <c r="J108" s="54"/>
      <c r="K108" s="54"/>
      <c r="L108" s="56"/>
      <c r="M108" s="56"/>
      <c r="N108" s="66"/>
    </row>
    <row r="109" spans="2:14" ht="12.75" customHeight="1">
      <c r="B109" s="53"/>
      <c r="C109" s="54"/>
      <c r="D109" s="55"/>
      <c r="E109" s="66"/>
      <c r="F109" s="55"/>
      <c r="G109" s="54"/>
      <c r="H109" s="54"/>
      <c r="I109" s="54"/>
      <c r="J109" s="54"/>
      <c r="K109" s="54"/>
      <c r="L109" s="56"/>
      <c r="M109" s="56"/>
      <c r="N109" s="66"/>
    </row>
    <row r="110" spans="2:14" ht="12.75" customHeight="1">
      <c r="B110" s="53"/>
      <c r="C110" s="54"/>
      <c r="D110" s="55"/>
      <c r="E110" s="66"/>
      <c r="F110" s="55"/>
      <c r="G110" s="54"/>
      <c r="H110" s="54"/>
      <c r="I110" s="54"/>
      <c r="J110" s="54"/>
      <c r="K110" s="54"/>
      <c r="L110" s="56"/>
      <c r="M110" s="56"/>
      <c r="N110" s="66"/>
    </row>
    <row r="111" spans="2:14" ht="12.75" customHeight="1">
      <c r="B111" s="53"/>
      <c r="C111" s="54"/>
      <c r="D111" s="55"/>
      <c r="E111" s="66"/>
      <c r="F111" s="55"/>
      <c r="G111" s="54"/>
      <c r="H111" s="54"/>
      <c r="I111" s="54"/>
      <c r="J111" s="54"/>
      <c r="K111" s="54"/>
      <c r="L111" s="56"/>
      <c r="M111" s="56"/>
      <c r="N111" s="66"/>
    </row>
    <row r="112" spans="2:14" ht="12.75" customHeight="1">
      <c r="B112" s="53"/>
      <c r="C112" s="54"/>
      <c r="D112" s="55"/>
      <c r="E112" s="66"/>
      <c r="F112" s="55"/>
      <c r="G112" s="54"/>
      <c r="H112" s="54"/>
      <c r="I112" s="54"/>
      <c r="J112" s="54"/>
      <c r="K112" s="54"/>
      <c r="L112" s="56"/>
      <c r="M112" s="56"/>
      <c r="N112" s="66"/>
    </row>
    <row r="113" spans="2:14" ht="12.75" customHeight="1">
      <c r="B113" s="53"/>
      <c r="C113" s="54"/>
      <c r="D113" s="55"/>
      <c r="E113" s="66"/>
      <c r="F113" s="55"/>
      <c r="G113" s="54"/>
      <c r="H113" s="54"/>
      <c r="I113" s="54"/>
      <c r="J113" s="54"/>
      <c r="K113" s="54"/>
      <c r="L113" s="56"/>
      <c r="M113" s="56"/>
      <c r="N113" s="66"/>
    </row>
    <row r="114" spans="2:14" ht="12.75" customHeight="1">
      <c r="B114" s="53"/>
      <c r="C114" s="54"/>
      <c r="D114" s="55"/>
      <c r="E114" s="66"/>
      <c r="F114" s="55"/>
      <c r="G114" s="54"/>
      <c r="H114" s="54"/>
      <c r="I114" s="54"/>
      <c r="J114" s="54"/>
      <c r="K114" s="54"/>
      <c r="L114" s="56"/>
      <c r="M114" s="56"/>
      <c r="N114" s="66"/>
    </row>
    <row r="115" spans="2:14" ht="12.75" customHeight="1">
      <c r="B115" s="53"/>
      <c r="C115" s="54"/>
      <c r="D115" s="55"/>
      <c r="E115" s="66"/>
      <c r="F115" s="55"/>
      <c r="G115" s="54"/>
      <c r="H115" s="54"/>
      <c r="I115" s="54"/>
      <c r="J115" s="54"/>
      <c r="K115" s="54"/>
      <c r="L115" s="56"/>
      <c r="M115" s="56"/>
      <c r="N115" s="66"/>
    </row>
    <row r="116" spans="2:14" ht="12.75" customHeight="1">
      <c r="B116" s="53"/>
      <c r="C116" s="54"/>
      <c r="D116" s="55"/>
      <c r="E116" s="66"/>
      <c r="F116" s="55"/>
      <c r="G116" s="54"/>
      <c r="H116" s="54"/>
      <c r="I116" s="54"/>
      <c r="J116" s="54"/>
      <c r="K116" s="54"/>
      <c r="L116" s="56"/>
      <c r="M116" s="56"/>
      <c r="N116" s="66"/>
    </row>
    <row r="117" spans="2:14" ht="12.75" customHeight="1">
      <c r="B117" s="53"/>
      <c r="C117" s="54"/>
      <c r="D117" s="55"/>
      <c r="E117" s="66"/>
      <c r="F117" s="55"/>
      <c r="G117" s="54"/>
      <c r="H117" s="54"/>
      <c r="I117" s="54"/>
      <c r="J117" s="54"/>
      <c r="K117" s="54"/>
      <c r="L117" s="56"/>
      <c r="M117" s="56"/>
      <c r="N117" s="66"/>
    </row>
    <row r="118" spans="2:14" ht="12.75" customHeight="1">
      <c r="B118" s="53"/>
      <c r="C118" s="54"/>
      <c r="D118" s="55"/>
      <c r="E118" s="66"/>
      <c r="F118" s="55"/>
      <c r="G118" s="54"/>
      <c r="H118" s="54"/>
      <c r="I118" s="54"/>
      <c r="J118" s="54"/>
      <c r="K118" s="54"/>
      <c r="L118" s="56"/>
      <c r="M118" s="56"/>
      <c r="N118" s="66"/>
    </row>
    <row r="119" spans="2:14" ht="12.75" customHeight="1">
      <c r="B119" s="53"/>
      <c r="C119" s="54"/>
      <c r="D119" s="55"/>
      <c r="E119" s="66"/>
      <c r="F119" s="55"/>
      <c r="G119" s="54"/>
      <c r="H119" s="54"/>
      <c r="I119" s="54"/>
      <c r="J119" s="54"/>
      <c r="K119" s="54"/>
      <c r="L119" s="56"/>
      <c r="M119" s="56"/>
      <c r="N119" s="66"/>
    </row>
    <row r="120" spans="2:14" ht="12.75" customHeight="1">
      <c r="B120" s="53"/>
      <c r="C120" s="54"/>
      <c r="D120" s="55"/>
      <c r="E120" s="66"/>
      <c r="F120" s="55"/>
      <c r="G120" s="54"/>
      <c r="H120" s="54"/>
      <c r="I120" s="54"/>
      <c r="J120" s="54"/>
      <c r="K120" s="54"/>
      <c r="L120" s="56"/>
      <c r="M120" s="56"/>
      <c r="N120" s="66"/>
    </row>
    <row r="121" spans="2:14" ht="12.75" customHeight="1">
      <c r="B121" s="53"/>
      <c r="C121" s="54"/>
      <c r="D121" s="55"/>
      <c r="E121" s="66"/>
      <c r="F121" s="55"/>
      <c r="G121" s="54"/>
      <c r="H121" s="54"/>
      <c r="I121" s="54"/>
      <c r="J121" s="54"/>
      <c r="K121" s="54"/>
      <c r="L121" s="56"/>
      <c r="M121" s="56"/>
      <c r="N121" s="66"/>
    </row>
    <row r="122" spans="2:14" ht="12.75" customHeight="1">
      <c r="B122" s="53"/>
      <c r="C122" s="54"/>
      <c r="D122" s="55"/>
      <c r="E122" s="66"/>
      <c r="F122" s="55"/>
      <c r="G122" s="54"/>
      <c r="H122" s="54"/>
      <c r="I122" s="54"/>
      <c r="J122" s="54"/>
      <c r="K122" s="54"/>
      <c r="L122" s="56"/>
      <c r="M122" s="56"/>
      <c r="N122" s="66"/>
    </row>
    <row r="123" spans="2:14" ht="12.75" customHeight="1">
      <c r="B123" s="53"/>
      <c r="C123" s="54"/>
      <c r="D123" s="55"/>
      <c r="E123" s="66"/>
      <c r="F123" s="55"/>
      <c r="G123" s="54"/>
      <c r="H123" s="54"/>
      <c r="I123" s="54"/>
      <c r="J123" s="54"/>
      <c r="K123" s="54"/>
      <c r="L123" s="56"/>
      <c r="M123" s="56"/>
      <c r="N123" s="66"/>
    </row>
    <row r="124" spans="2:14" ht="12.75" customHeight="1">
      <c r="B124" s="53"/>
      <c r="C124" s="54"/>
      <c r="D124" s="55"/>
      <c r="E124" s="66"/>
      <c r="F124" s="55"/>
      <c r="G124" s="54"/>
      <c r="H124" s="54"/>
      <c r="I124" s="54"/>
      <c r="J124" s="54"/>
      <c r="K124" s="54"/>
      <c r="L124" s="56"/>
      <c r="M124" s="56"/>
      <c r="N124" s="66"/>
    </row>
    <row r="125" spans="2:14" ht="12.75" customHeight="1">
      <c r="B125" s="53"/>
      <c r="C125" s="54"/>
      <c r="D125" s="55"/>
      <c r="E125" s="66"/>
      <c r="F125" s="55"/>
      <c r="G125" s="54"/>
      <c r="H125" s="54"/>
      <c r="I125" s="54"/>
      <c r="J125" s="54"/>
      <c r="K125" s="54"/>
      <c r="L125" s="56"/>
      <c r="M125" s="56"/>
      <c r="N125" s="66"/>
    </row>
    <row r="126" spans="2:14" ht="12.75" customHeight="1">
      <c r="B126" s="53"/>
      <c r="C126" s="54"/>
      <c r="D126" s="55"/>
      <c r="E126" s="66"/>
      <c r="F126" s="55"/>
      <c r="G126" s="54"/>
      <c r="H126" s="54"/>
      <c r="I126" s="54"/>
      <c r="J126" s="54"/>
      <c r="K126" s="54"/>
      <c r="L126" s="56"/>
      <c r="M126" s="56"/>
      <c r="N126" s="66"/>
    </row>
    <row r="127" spans="2:14" ht="12.75" customHeight="1">
      <c r="B127" s="53"/>
      <c r="C127" s="54"/>
      <c r="D127" s="55"/>
      <c r="E127" s="66"/>
      <c r="F127" s="55"/>
      <c r="G127" s="54"/>
      <c r="H127" s="54"/>
      <c r="I127" s="54"/>
      <c r="J127" s="54"/>
      <c r="K127" s="54"/>
      <c r="L127" s="56"/>
      <c r="M127" s="56"/>
      <c r="N127" s="66"/>
    </row>
    <row r="128" spans="2:14" ht="12.75" customHeight="1">
      <c r="B128" s="53"/>
      <c r="C128" s="54"/>
      <c r="D128" s="55"/>
      <c r="E128" s="66"/>
      <c r="F128" s="55"/>
      <c r="G128" s="54"/>
      <c r="H128" s="54"/>
      <c r="I128" s="54"/>
      <c r="J128" s="54"/>
      <c r="K128" s="54"/>
      <c r="L128" s="56"/>
      <c r="M128" s="56"/>
      <c r="N128" s="66"/>
    </row>
    <row r="129" spans="2:14" ht="12.75" customHeight="1">
      <c r="B129" s="53"/>
      <c r="C129" s="54"/>
      <c r="D129" s="55"/>
      <c r="E129" s="66"/>
      <c r="F129" s="55"/>
      <c r="G129" s="54"/>
      <c r="H129" s="54"/>
      <c r="I129" s="54"/>
      <c r="J129" s="54"/>
      <c r="K129" s="54"/>
      <c r="L129" s="56"/>
      <c r="M129" s="56"/>
      <c r="N129" s="66"/>
    </row>
    <row r="130" spans="2:14" ht="12.75" customHeight="1">
      <c r="B130" s="53"/>
      <c r="C130" s="54"/>
      <c r="D130" s="55"/>
      <c r="E130" s="66"/>
      <c r="F130" s="55"/>
      <c r="G130" s="54"/>
      <c r="H130" s="54"/>
      <c r="I130" s="54"/>
      <c r="J130" s="54"/>
      <c r="K130" s="54"/>
      <c r="L130" s="56"/>
      <c r="M130" s="56"/>
      <c r="N130" s="66"/>
    </row>
    <row r="131" spans="2:14" ht="12.75" customHeight="1">
      <c r="B131" s="53"/>
      <c r="C131" s="54"/>
      <c r="D131" s="55"/>
      <c r="E131" s="66"/>
      <c r="F131" s="55"/>
      <c r="G131" s="54"/>
      <c r="H131" s="54"/>
      <c r="I131" s="54"/>
      <c r="J131" s="54"/>
      <c r="K131" s="54"/>
      <c r="L131" s="56"/>
      <c r="M131" s="56"/>
      <c r="N131" s="66"/>
    </row>
    <row r="132" spans="2:14" ht="12.75" customHeight="1">
      <c r="B132" s="53"/>
      <c r="C132" s="54"/>
      <c r="D132" s="55"/>
      <c r="E132" s="66"/>
      <c r="F132" s="55"/>
      <c r="G132" s="54"/>
      <c r="H132" s="54"/>
      <c r="I132" s="54"/>
      <c r="J132" s="54"/>
      <c r="K132" s="54"/>
      <c r="L132" s="56"/>
      <c r="M132" s="56"/>
      <c r="N132" s="66"/>
    </row>
    <row r="133" spans="2:14" ht="12.75" customHeight="1">
      <c r="B133" s="53"/>
      <c r="C133" s="54"/>
      <c r="D133" s="55"/>
      <c r="E133" s="66"/>
      <c r="F133" s="55"/>
      <c r="G133" s="54"/>
      <c r="H133" s="54"/>
      <c r="I133" s="54"/>
      <c r="J133" s="54"/>
      <c r="K133" s="54"/>
      <c r="L133" s="56"/>
      <c r="M133" s="56"/>
      <c r="N133" s="66"/>
    </row>
    <row r="134" spans="2:14" ht="12.75" customHeight="1">
      <c r="B134" s="53"/>
      <c r="C134" s="54"/>
      <c r="D134" s="55"/>
      <c r="E134" s="66"/>
      <c r="F134" s="55"/>
      <c r="G134" s="54"/>
      <c r="H134" s="54"/>
      <c r="I134" s="54"/>
      <c r="J134" s="54"/>
      <c r="K134" s="54"/>
      <c r="L134" s="56"/>
      <c r="M134" s="56"/>
      <c r="N134" s="66"/>
    </row>
    <row r="135" spans="2:14" ht="12.75" customHeight="1">
      <c r="B135" s="53"/>
      <c r="C135" s="54"/>
      <c r="D135" s="55"/>
      <c r="E135" s="66"/>
      <c r="F135" s="55"/>
      <c r="G135" s="54"/>
      <c r="H135" s="54"/>
      <c r="I135" s="54"/>
      <c r="J135" s="54"/>
      <c r="K135" s="54"/>
      <c r="L135" s="56"/>
      <c r="M135" s="56"/>
      <c r="N135" s="66"/>
    </row>
    <row r="136" spans="2:14" ht="12.75" customHeight="1">
      <c r="B136" s="53"/>
      <c r="C136" s="54"/>
      <c r="D136" s="55"/>
      <c r="E136" s="66"/>
      <c r="F136" s="55"/>
      <c r="G136" s="54"/>
      <c r="H136" s="54"/>
      <c r="I136" s="54"/>
      <c r="J136" s="54"/>
      <c r="K136" s="54"/>
      <c r="L136" s="56"/>
      <c r="M136" s="56"/>
      <c r="N136" s="66"/>
    </row>
    <row r="137" spans="2:14" ht="12.75" customHeight="1">
      <c r="B137" s="53"/>
      <c r="C137" s="54"/>
      <c r="D137" s="55"/>
      <c r="E137" s="66"/>
      <c r="F137" s="55"/>
      <c r="G137" s="54"/>
      <c r="H137" s="54"/>
      <c r="I137" s="54"/>
      <c r="J137" s="54"/>
      <c r="K137" s="54"/>
      <c r="L137" s="56"/>
      <c r="M137" s="56"/>
      <c r="N137" s="66"/>
    </row>
    <row r="138" spans="2:14" ht="12.75" customHeight="1">
      <c r="B138" s="53"/>
      <c r="C138" s="54"/>
      <c r="D138" s="55"/>
      <c r="E138" s="66"/>
      <c r="F138" s="55"/>
      <c r="G138" s="54"/>
      <c r="H138" s="54"/>
      <c r="I138" s="54"/>
      <c r="J138" s="54"/>
      <c r="K138" s="54"/>
      <c r="L138" s="56"/>
      <c r="M138" s="56"/>
      <c r="N138" s="66"/>
    </row>
    <row r="139" spans="2:14" ht="12.75" customHeight="1">
      <c r="B139" s="53"/>
      <c r="C139" s="54"/>
      <c r="D139" s="55"/>
      <c r="E139" s="66"/>
      <c r="F139" s="55"/>
      <c r="G139" s="54"/>
      <c r="H139" s="54"/>
      <c r="I139" s="54"/>
      <c r="J139" s="54"/>
      <c r="K139" s="54"/>
      <c r="L139" s="56"/>
      <c r="M139" s="56"/>
      <c r="N139" s="66"/>
    </row>
    <row r="140" spans="2:14" ht="12.75" customHeight="1">
      <c r="B140" s="53"/>
      <c r="C140" s="54"/>
      <c r="D140" s="55"/>
      <c r="E140" s="66"/>
      <c r="F140" s="55"/>
      <c r="G140" s="54"/>
      <c r="H140" s="54"/>
      <c r="I140" s="54"/>
      <c r="J140" s="54"/>
      <c r="K140" s="54"/>
      <c r="L140" s="56"/>
      <c r="M140" s="56"/>
      <c r="N140" s="66"/>
    </row>
    <row r="141" spans="2:14" ht="12.75" customHeight="1">
      <c r="B141" s="53"/>
      <c r="C141" s="54"/>
      <c r="D141" s="55"/>
      <c r="E141" s="66"/>
      <c r="F141" s="55"/>
      <c r="G141" s="54"/>
      <c r="H141" s="54"/>
      <c r="I141" s="54"/>
      <c r="J141" s="54"/>
      <c r="K141" s="54"/>
      <c r="L141" s="56"/>
      <c r="M141" s="56"/>
      <c r="N141" s="66"/>
    </row>
    <row r="142" spans="2:14" ht="12.75" customHeight="1">
      <c r="B142" s="53"/>
      <c r="C142" s="54"/>
      <c r="D142" s="55"/>
      <c r="E142" s="66"/>
      <c r="F142" s="55"/>
      <c r="G142" s="54"/>
      <c r="H142" s="54"/>
      <c r="I142" s="54"/>
      <c r="J142" s="54"/>
      <c r="K142" s="54"/>
      <c r="L142" s="56"/>
      <c r="M142" s="56"/>
      <c r="N142" s="66"/>
    </row>
    <row r="143" spans="2:14" ht="12.75" customHeight="1">
      <c r="B143" s="53"/>
      <c r="C143" s="54"/>
      <c r="D143" s="55"/>
      <c r="E143" s="66"/>
      <c r="F143" s="55"/>
      <c r="G143" s="54"/>
      <c r="H143" s="54"/>
      <c r="I143" s="54"/>
      <c r="J143" s="54"/>
      <c r="K143" s="54"/>
      <c r="L143" s="56"/>
      <c r="M143" s="56"/>
      <c r="N143" s="66"/>
    </row>
    <row r="144" spans="2:14" ht="12.75" customHeight="1">
      <c r="B144" s="53"/>
      <c r="C144" s="54"/>
      <c r="D144" s="55"/>
      <c r="E144" s="66"/>
      <c r="F144" s="55"/>
      <c r="G144" s="54"/>
      <c r="H144" s="54"/>
      <c r="I144" s="54"/>
      <c r="J144" s="54"/>
      <c r="K144" s="54"/>
      <c r="L144" s="56"/>
      <c r="M144" s="56"/>
      <c r="N144" s="66"/>
    </row>
    <row r="145" spans="2:14" ht="12.75" customHeight="1">
      <c r="B145" s="53"/>
      <c r="C145" s="54"/>
      <c r="D145" s="55"/>
      <c r="E145" s="66"/>
      <c r="F145" s="55"/>
      <c r="G145" s="54"/>
      <c r="H145" s="54"/>
      <c r="I145" s="54"/>
      <c r="J145" s="54"/>
      <c r="K145" s="54"/>
      <c r="L145" s="56"/>
      <c r="M145" s="56"/>
      <c r="N145" s="66"/>
    </row>
    <row r="146" spans="2:14" ht="12.75" customHeight="1">
      <c r="B146" s="53"/>
      <c r="C146" s="54"/>
      <c r="D146" s="55"/>
      <c r="E146" s="66"/>
      <c r="F146" s="55"/>
      <c r="G146" s="54"/>
      <c r="H146" s="54"/>
      <c r="I146" s="54"/>
      <c r="J146" s="54"/>
      <c r="K146" s="54"/>
      <c r="L146" s="56"/>
      <c r="M146" s="56"/>
      <c r="N146" s="66"/>
    </row>
    <row r="147" spans="2:14" ht="12.75" customHeight="1">
      <c r="B147" s="53"/>
      <c r="C147" s="54"/>
      <c r="D147" s="55"/>
      <c r="E147" s="66"/>
      <c r="F147" s="55"/>
      <c r="G147" s="54"/>
      <c r="H147" s="54"/>
      <c r="I147" s="54"/>
      <c r="J147" s="54"/>
      <c r="K147" s="54"/>
      <c r="L147" s="56"/>
      <c r="M147" s="56"/>
      <c r="N147" s="66"/>
    </row>
    <row r="148" spans="2:14" ht="12.75" customHeight="1">
      <c r="B148" s="53"/>
      <c r="C148" s="54"/>
      <c r="D148" s="55"/>
      <c r="E148" s="66"/>
      <c r="F148" s="55"/>
      <c r="G148" s="54"/>
      <c r="H148" s="54"/>
      <c r="I148" s="54"/>
      <c r="J148" s="54"/>
      <c r="K148" s="54"/>
      <c r="L148" s="56"/>
      <c r="M148" s="56"/>
      <c r="N148" s="66"/>
    </row>
    <row r="149" spans="2:14" ht="12.75" customHeight="1">
      <c r="B149" s="53"/>
      <c r="C149" s="54"/>
      <c r="D149" s="55"/>
      <c r="E149" s="66"/>
      <c r="F149" s="55"/>
      <c r="G149" s="54"/>
      <c r="H149" s="54"/>
      <c r="I149" s="54"/>
      <c r="J149" s="54"/>
      <c r="K149" s="54"/>
      <c r="L149" s="56"/>
      <c r="M149" s="56"/>
      <c r="N149" s="66"/>
    </row>
    <row r="150" spans="2:14" ht="12.75" customHeight="1">
      <c r="B150" s="53"/>
      <c r="C150" s="54"/>
      <c r="D150" s="55"/>
      <c r="E150" s="66"/>
      <c r="F150" s="55"/>
      <c r="G150" s="54"/>
      <c r="H150" s="54"/>
      <c r="I150" s="54"/>
      <c r="J150" s="54"/>
      <c r="K150" s="54"/>
      <c r="L150" s="56"/>
      <c r="M150" s="56"/>
      <c r="N150" s="66"/>
    </row>
    <row r="151" spans="2:14" ht="12.75" customHeight="1">
      <c r="B151" s="53"/>
      <c r="C151" s="54"/>
      <c r="D151" s="55"/>
      <c r="E151" s="66"/>
      <c r="F151" s="55"/>
      <c r="G151" s="54"/>
      <c r="H151" s="54"/>
      <c r="I151" s="54"/>
      <c r="J151" s="54"/>
      <c r="K151" s="54"/>
      <c r="L151" s="56"/>
      <c r="M151" s="56"/>
      <c r="N151" s="66"/>
    </row>
    <row r="152" spans="2:14" ht="12.75" customHeight="1">
      <c r="B152" s="53"/>
      <c r="C152" s="54"/>
      <c r="D152" s="55"/>
      <c r="E152" s="66"/>
      <c r="F152" s="55"/>
      <c r="G152" s="54"/>
      <c r="H152" s="54"/>
      <c r="I152" s="54"/>
      <c r="J152" s="54"/>
      <c r="K152" s="54"/>
      <c r="L152" s="56"/>
      <c r="M152" s="56"/>
      <c r="N152" s="66"/>
    </row>
    <row r="153" spans="2:14" ht="12.75" customHeight="1">
      <c r="B153" s="53"/>
      <c r="C153" s="54"/>
      <c r="D153" s="55"/>
      <c r="E153" s="66"/>
      <c r="F153" s="55"/>
      <c r="G153" s="54"/>
      <c r="H153" s="54"/>
      <c r="I153" s="54"/>
      <c r="J153" s="54"/>
      <c r="K153" s="54"/>
      <c r="L153" s="56"/>
      <c r="M153" s="56"/>
      <c r="N153" s="66"/>
    </row>
    <row r="154" spans="2:14" ht="12.75" customHeight="1">
      <c r="B154" s="53"/>
      <c r="C154" s="54"/>
      <c r="D154" s="55"/>
      <c r="E154" s="66"/>
      <c r="F154" s="55"/>
      <c r="G154" s="54"/>
      <c r="H154" s="54"/>
      <c r="I154" s="54"/>
      <c r="J154" s="54"/>
      <c r="K154" s="54"/>
      <c r="L154" s="56"/>
      <c r="M154" s="56"/>
      <c r="N154" s="66"/>
    </row>
    <row r="155" spans="2:14" ht="12.75" customHeight="1">
      <c r="B155" s="53"/>
      <c r="C155" s="54"/>
      <c r="D155" s="55"/>
      <c r="E155" s="66"/>
      <c r="F155" s="55"/>
      <c r="G155" s="54"/>
      <c r="H155" s="54"/>
      <c r="I155" s="54"/>
      <c r="J155" s="54"/>
      <c r="K155" s="54"/>
      <c r="L155" s="56"/>
      <c r="M155" s="56"/>
      <c r="N155" s="66"/>
    </row>
    <row r="156" spans="2:14" ht="12.75" customHeight="1">
      <c r="B156" s="53"/>
      <c r="C156" s="54"/>
      <c r="D156" s="55"/>
      <c r="E156" s="66"/>
      <c r="F156" s="55"/>
      <c r="G156" s="54"/>
      <c r="H156" s="54"/>
      <c r="I156" s="54"/>
      <c r="J156" s="54"/>
      <c r="K156" s="54"/>
      <c r="L156" s="56"/>
      <c r="M156" s="56"/>
      <c r="N156" s="66"/>
    </row>
    <row r="157" spans="2:14" ht="12.75" customHeight="1">
      <c r="B157" s="53"/>
      <c r="C157" s="54"/>
      <c r="D157" s="55"/>
      <c r="E157" s="66"/>
      <c r="F157" s="55"/>
      <c r="G157" s="54"/>
      <c r="H157" s="54"/>
      <c r="I157" s="54"/>
      <c r="J157" s="54"/>
      <c r="K157" s="54"/>
      <c r="L157" s="56"/>
      <c r="M157" s="56"/>
      <c r="N157" s="66"/>
    </row>
    <row r="158" spans="2:14" ht="12.75" customHeight="1">
      <c r="B158" s="53"/>
      <c r="C158" s="54"/>
      <c r="D158" s="55"/>
      <c r="E158" s="66"/>
      <c r="F158" s="55"/>
      <c r="G158" s="54"/>
      <c r="H158" s="54"/>
      <c r="I158" s="54"/>
      <c r="J158" s="54"/>
      <c r="K158" s="54"/>
      <c r="L158" s="56"/>
      <c r="M158" s="56"/>
      <c r="N158" s="66"/>
    </row>
    <row r="159" spans="2:14" ht="12.75" customHeight="1">
      <c r="B159" s="53"/>
      <c r="C159" s="54"/>
      <c r="D159" s="55"/>
      <c r="E159" s="66"/>
      <c r="F159" s="55"/>
      <c r="G159" s="54"/>
      <c r="H159" s="54"/>
      <c r="I159" s="54"/>
      <c r="J159" s="54"/>
      <c r="K159" s="54"/>
      <c r="L159" s="56"/>
      <c r="M159" s="56"/>
      <c r="N159" s="66"/>
    </row>
    <row r="160" spans="2:14" ht="12.75" customHeight="1">
      <c r="B160" s="53"/>
      <c r="C160" s="54"/>
      <c r="D160" s="55"/>
      <c r="E160" s="66"/>
      <c r="F160" s="55"/>
      <c r="G160" s="54"/>
      <c r="H160" s="54"/>
      <c r="I160" s="54"/>
      <c r="J160" s="54"/>
      <c r="K160" s="54"/>
      <c r="L160" s="56"/>
      <c r="M160" s="56"/>
      <c r="N160" s="66"/>
    </row>
    <row r="161" spans="2:14" ht="12.75" customHeight="1">
      <c r="B161" s="53"/>
      <c r="C161" s="54"/>
      <c r="D161" s="55"/>
      <c r="E161" s="66"/>
      <c r="F161" s="55"/>
      <c r="G161" s="54"/>
      <c r="H161" s="54"/>
      <c r="I161" s="54"/>
      <c r="J161" s="54"/>
      <c r="K161" s="54"/>
      <c r="L161" s="56"/>
      <c r="M161" s="56"/>
      <c r="N161" s="66"/>
    </row>
    <row r="162" spans="2:14" ht="12.75" customHeight="1">
      <c r="B162" s="53"/>
      <c r="C162" s="54"/>
      <c r="D162" s="55"/>
      <c r="E162" s="66"/>
      <c r="F162" s="55"/>
      <c r="G162" s="54"/>
      <c r="H162" s="54"/>
      <c r="I162" s="54"/>
      <c r="J162" s="54"/>
      <c r="K162" s="54"/>
      <c r="L162" s="56"/>
      <c r="M162" s="56"/>
      <c r="N162" s="66"/>
    </row>
    <row r="163" spans="2:14" ht="12.75" customHeight="1">
      <c r="B163" s="53"/>
      <c r="C163" s="54"/>
      <c r="D163" s="55"/>
      <c r="E163" s="66"/>
      <c r="F163" s="55"/>
      <c r="G163" s="54"/>
      <c r="H163" s="54"/>
      <c r="I163" s="54"/>
      <c r="J163" s="54"/>
      <c r="K163" s="54"/>
      <c r="L163" s="56"/>
      <c r="M163" s="56"/>
      <c r="N163" s="66"/>
    </row>
    <row r="164" spans="2:14" ht="12.75" customHeight="1">
      <c r="B164" s="53"/>
      <c r="C164" s="54"/>
      <c r="D164" s="55"/>
      <c r="E164" s="66"/>
      <c r="F164" s="55"/>
      <c r="G164" s="54"/>
      <c r="H164" s="54"/>
      <c r="I164" s="54"/>
      <c r="J164" s="54"/>
      <c r="K164" s="54"/>
      <c r="L164" s="56"/>
      <c r="M164" s="56"/>
      <c r="N164" s="66"/>
    </row>
    <row r="165" spans="2:14" ht="12.75" customHeight="1">
      <c r="B165" s="53"/>
      <c r="C165" s="54"/>
      <c r="D165" s="55"/>
      <c r="E165" s="66"/>
      <c r="F165" s="55"/>
      <c r="G165" s="54"/>
      <c r="H165" s="54"/>
      <c r="I165" s="54"/>
      <c r="J165" s="54"/>
      <c r="K165" s="54"/>
      <c r="L165" s="56"/>
      <c r="M165" s="56"/>
      <c r="N165" s="66"/>
    </row>
    <row r="166" spans="2:14" ht="12.75" customHeight="1">
      <c r="B166" s="53"/>
      <c r="C166" s="54"/>
      <c r="D166" s="55"/>
      <c r="E166" s="66"/>
      <c r="F166" s="55"/>
      <c r="G166" s="54"/>
      <c r="H166" s="54"/>
      <c r="I166" s="54"/>
      <c r="J166" s="54"/>
      <c r="K166" s="54"/>
      <c r="L166" s="56"/>
      <c r="M166" s="56"/>
      <c r="N166" s="66"/>
    </row>
    <row r="167" spans="2:14" ht="12.75" customHeight="1">
      <c r="B167" s="53"/>
      <c r="C167" s="54"/>
      <c r="D167" s="55"/>
      <c r="E167" s="66"/>
      <c r="F167" s="55"/>
      <c r="G167" s="54"/>
      <c r="H167" s="54"/>
      <c r="I167" s="54"/>
      <c r="J167" s="54"/>
      <c r="K167" s="54"/>
      <c r="L167" s="56"/>
      <c r="M167" s="56"/>
      <c r="N167" s="66"/>
    </row>
    <row r="168" spans="2:14" ht="12.75" customHeight="1">
      <c r="B168" s="53"/>
      <c r="C168" s="54"/>
      <c r="D168" s="55"/>
      <c r="E168" s="66"/>
      <c r="F168" s="55"/>
      <c r="G168" s="54"/>
      <c r="H168" s="54"/>
      <c r="I168" s="54"/>
      <c r="J168" s="54"/>
      <c r="K168" s="54"/>
      <c r="L168" s="56"/>
      <c r="M168" s="56"/>
      <c r="N168" s="66"/>
    </row>
    <row r="169" spans="2:14" ht="12.75" customHeight="1">
      <c r="B169" s="53"/>
      <c r="C169" s="54"/>
      <c r="D169" s="55"/>
      <c r="E169" s="66"/>
      <c r="F169" s="55"/>
      <c r="G169" s="54"/>
      <c r="H169" s="54"/>
      <c r="I169" s="54"/>
      <c r="J169" s="54"/>
      <c r="K169" s="54"/>
      <c r="L169" s="56"/>
      <c r="M169" s="56"/>
      <c r="N169" s="66"/>
    </row>
    <row r="170" spans="2:14" ht="12.75" customHeight="1">
      <c r="B170" s="53"/>
      <c r="C170" s="54"/>
      <c r="D170" s="55"/>
      <c r="E170" s="66"/>
      <c r="F170" s="55"/>
      <c r="G170" s="54"/>
      <c r="H170" s="54"/>
      <c r="I170" s="54"/>
      <c r="J170" s="54"/>
      <c r="K170" s="54"/>
      <c r="L170" s="56"/>
      <c r="M170" s="56"/>
      <c r="N170" s="66"/>
    </row>
    <row r="171" spans="2:14" ht="12.75" customHeight="1">
      <c r="B171" s="53"/>
      <c r="C171" s="54"/>
      <c r="D171" s="55"/>
      <c r="E171" s="66"/>
      <c r="F171" s="55"/>
      <c r="G171" s="54"/>
      <c r="H171" s="54"/>
      <c r="I171" s="54"/>
      <c r="J171" s="54"/>
      <c r="K171" s="54"/>
      <c r="L171" s="56"/>
      <c r="M171" s="56"/>
      <c r="N171" s="66"/>
    </row>
    <row r="172" spans="2:14" ht="12.75" customHeight="1">
      <c r="B172" s="53"/>
      <c r="C172" s="54"/>
      <c r="D172" s="55"/>
      <c r="E172" s="66"/>
      <c r="F172" s="55"/>
      <c r="G172" s="54"/>
      <c r="H172" s="54"/>
      <c r="I172" s="54"/>
      <c r="J172" s="54"/>
      <c r="K172" s="54"/>
      <c r="L172" s="56"/>
      <c r="M172" s="56"/>
      <c r="N172" s="66"/>
    </row>
    <row r="173" spans="2:14" ht="12.75" customHeight="1">
      <c r="B173" s="53"/>
      <c r="C173" s="54"/>
      <c r="D173" s="55"/>
      <c r="E173" s="66"/>
      <c r="F173" s="55"/>
      <c r="G173" s="54"/>
      <c r="H173" s="54"/>
      <c r="I173" s="54"/>
      <c r="J173" s="54"/>
      <c r="K173" s="54"/>
      <c r="L173" s="56"/>
      <c r="M173" s="56"/>
      <c r="N173" s="66"/>
    </row>
    <row r="174" spans="2:14" ht="12.75" customHeight="1">
      <c r="B174" s="53"/>
      <c r="C174" s="54"/>
      <c r="D174" s="55"/>
      <c r="E174" s="66"/>
      <c r="F174" s="55"/>
      <c r="G174" s="54"/>
      <c r="H174" s="54"/>
      <c r="I174" s="54"/>
      <c r="J174" s="54"/>
      <c r="K174" s="54"/>
      <c r="L174" s="56"/>
      <c r="M174" s="56"/>
      <c r="N174" s="66"/>
    </row>
    <row r="175" spans="2:14" ht="12.75" customHeight="1">
      <c r="B175" s="53"/>
      <c r="C175" s="54"/>
      <c r="D175" s="55"/>
      <c r="E175" s="66"/>
      <c r="F175" s="55"/>
      <c r="G175" s="54"/>
      <c r="H175" s="54"/>
      <c r="I175" s="54"/>
      <c r="J175" s="54"/>
      <c r="K175" s="54"/>
      <c r="L175" s="56"/>
      <c r="M175" s="56"/>
      <c r="N175" s="66"/>
    </row>
    <row r="176" spans="2:14" ht="12.75" customHeight="1">
      <c r="B176" s="53"/>
      <c r="C176" s="54"/>
      <c r="D176" s="55"/>
      <c r="E176" s="66"/>
      <c r="F176" s="55"/>
      <c r="G176" s="54"/>
      <c r="H176" s="54"/>
      <c r="I176" s="54"/>
      <c r="J176" s="54"/>
      <c r="K176" s="54"/>
      <c r="L176" s="56"/>
      <c r="M176" s="56"/>
      <c r="N176" s="66"/>
    </row>
    <row r="177" spans="2:14" ht="12.75" customHeight="1">
      <c r="B177" s="53"/>
      <c r="C177" s="54"/>
      <c r="D177" s="55"/>
      <c r="E177" s="66"/>
      <c r="F177" s="55"/>
      <c r="G177" s="54"/>
      <c r="H177" s="54"/>
      <c r="I177" s="54"/>
      <c r="J177" s="54"/>
      <c r="K177" s="54"/>
      <c r="L177" s="56"/>
      <c r="M177" s="56"/>
      <c r="N177" s="66"/>
    </row>
    <row r="178" spans="2:14" ht="12.75" customHeight="1">
      <c r="B178" s="53"/>
      <c r="C178" s="54"/>
      <c r="D178" s="55"/>
      <c r="E178" s="66"/>
      <c r="F178" s="55"/>
      <c r="G178" s="54"/>
      <c r="H178" s="54"/>
      <c r="I178" s="54"/>
      <c r="J178" s="54"/>
      <c r="K178" s="54"/>
      <c r="L178" s="56"/>
      <c r="M178" s="56"/>
      <c r="N178" s="66"/>
    </row>
    <row r="179" spans="2:14" ht="12.75" customHeight="1">
      <c r="B179" s="53"/>
      <c r="C179" s="54"/>
      <c r="D179" s="55"/>
      <c r="E179" s="66"/>
      <c r="F179" s="55"/>
      <c r="G179" s="54"/>
      <c r="H179" s="54"/>
      <c r="I179" s="54"/>
      <c r="J179" s="54"/>
      <c r="K179" s="54"/>
      <c r="L179" s="56"/>
      <c r="M179" s="56"/>
      <c r="N179" s="66"/>
    </row>
    <row r="180" spans="2:14" ht="12.75" customHeight="1">
      <c r="B180" s="53"/>
      <c r="C180" s="54"/>
      <c r="D180" s="55"/>
      <c r="E180" s="66"/>
      <c r="F180" s="55"/>
      <c r="G180" s="54"/>
      <c r="H180" s="54"/>
      <c r="I180" s="54"/>
      <c r="J180" s="54"/>
      <c r="K180" s="54"/>
      <c r="L180" s="56"/>
      <c r="M180" s="56"/>
      <c r="N180" s="66"/>
    </row>
    <row r="181" spans="2:14" ht="12.75" customHeight="1">
      <c r="B181" s="53"/>
      <c r="C181" s="54"/>
      <c r="D181" s="55"/>
      <c r="E181" s="66"/>
      <c r="F181" s="55"/>
      <c r="G181" s="54"/>
      <c r="H181" s="54"/>
      <c r="I181" s="54"/>
      <c r="J181" s="54"/>
      <c r="K181" s="54"/>
      <c r="L181" s="56"/>
      <c r="M181" s="56"/>
      <c r="N181" s="66"/>
    </row>
    <row r="182" spans="2:14" ht="12.75" customHeight="1">
      <c r="B182" s="53"/>
      <c r="C182" s="54"/>
      <c r="D182" s="55"/>
      <c r="E182" s="66"/>
      <c r="F182" s="55"/>
      <c r="G182" s="54"/>
      <c r="H182" s="54"/>
      <c r="I182" s="54"/>
      <c r="J182" s="54"/>
      <c r="K182" s="54"/>
      <c r="L182" s="56"/>
      <c r="M182" s="56"/>
      <c r="N182" s="66"/>
    </row>
    <row r="183" spans="2:14" ht="12.75" customHeight="1">
      <c r="B183" s="53"/>
      <c r="C183" s="54"/>
      <c r="D183" s="55"/>
      <c r="E183" s="66"/>
      <c r="F183" s="55"/>
      <c r="G183" s="54"/>
      <c r="H183" s="54"/>
      <c r="I183" s="54"/>
      <c r="J183" s="54"/>
      <c r="K183" s="54"/>
      <c r="L183" s="56"/>
      <c r="M183" s="56"/>
      <c r="N183" s="66"/>
    </row>
    <row r="184" spans="2:14" ht="12.75" customHeight="1">
      <c r="B184" s="53"/>
      <c r="C184" s="54"/>
      <c r="D184" s="55"/>
      <c r="E184" s="66"/>
      <c r="F184" s="55"/>
      <c r="G184" s="54"/>
      <c r="H184" s="54"/>
      <c r="I184" s="54"/>
      <c r="J184" s="54"/>
      <c r="K184" s="54"/>
      <c r="L184" s="56"/>
      <c r="M184" s="56"/>
      <c r="N184" s="66"/>
    </row>
    <row r="185" spans="2:14" ht="12.75" customHeight="1">
      <c r="B185" s="53"/>
      <c r="C185" s="54"/>
      <c r="D185" s="55"/>
      <c r="E185" s="66"/>
      <c r="F185" s="55"/>
      <c r="G185" s="54"/>
      <c r="H185" s="54"/>
      <c r="I185" s="54"/>
      <c r="J185" s="54"/>
      <c r="K185" s="54"/>
      <c r="L185" s="56"/>
      <c r="M185" s="56"/>
      <c r="N185" s="66"/>
    </row>
    <row r="186" spans="2:14" ht="12.75" customHeight="1">
      <c r="B186" s="53"/>
      <c r="C186" s="54"/>
      <c r="D186" s="55"/>
      <c r="E186" s="66"/>
      <c r="F186" s="55"/>
      <c r="G186" s="54"/>
      <c r="H186" s="54"/>
      <c r="I186" s="54"/>
      <c r="J186" s="54"/>
      <c r="K186" s="54"/>
      <c r="L186" s="56"/>
      <c r="M186" s="56"/>
      <c r="N186" s="66"/>
    </row>
    <row r="187" spans="2:14" ht="12.75" customHeight="1">
      <c r="B187" s="53"/>
      <c r="C187" s="54"/>
      <c r="D187" s="55"/>
      <c r="E187" s="66"/>
      <c r="F187" s="55"/>
      <c r="G187" s="54"/>
      <c r="H187" s="54"/>
      <c r="I187" s="54"/>
      <c r="J187" s="54"/>
      <c r="K187" s="54"/>
      <c r="L187" s="56"/>
      <c r="M187" s="56"/>
      <c r="N187" s="66"/>
    </row>
    <row r="188" spans="2:14" ht="12.75" customHeight="1">
      <c r="B188" s="53"/>
      <c r="C188" s="54"/>
      <c r="D188" s="55"/>
      <c r="E188" s="66"/>
      <c r="F188" s="55"/>
      <c r="G188" s="54"/>
      <c r="H188" s="54"/>
      <c r="I188" s="54"/>
      <c r="J188" s="54"/>
      <c r="K188" s="54"/>
      <c r="L188" s="56"/>
      <c r="M188" s="56"/>
      <c r="N188" s="66"/>
    </row>
    <row r="189" spans="2:14" ht="12.75" customHeight="1">
      <c r="B189" s="53"/>
      <c r="C189" s="54"/>
      <c r="D189" s="55"/>
      <c r="E189" s="66"/>
      <c r="F189" s="55"/>
      <c r="G189" s="54"/>
      <c r="H189" s="54"/>
      <c r="I189" s="54"/>
      <c r="J189" s="54"/>
      <c r="K189" s="54"/>
      <c r="L189" s="56"/>
      <c r="M189" s="56"/>
      <c r="N189" s="66"/>
    </row>
    <row r="190" spans="2:14" ht="12.75" customHeight="1">
      <c r="B190" s="53"/>
      <c r="C190" s="54"/>
      <c r="D190" s="55"/>
      <c r="E190" s="66"/>
      <c r="F190" s="55"/>
      <c r="G190" s="54"/>
      <c r="H190" s="54"/>
      <c r="I190" s="54"/>
      <c r="J190" s="54"/>
      <c r="K190" s="54"/>
      <c r="L190" s="56"/>
      <c r="M190" s="56"/>
      <c r="N190" s="66"/>
    </row>
    <row r="191" spans="2:14" ht="12.75" customHeight="1">
      <c r="B191" s="53"/>
      <c r="C191" s="54"/>
      <c r="D191" s="55"/>
      <c r="E191" s="66"/>
      <c r="F191" s="55"/>
      <c r="G191" s="54"/>
      <c r="H191" s="54"/>
      <c r="I191" s="54"/>
      <c r="J191" s="54"/>
      <c r="K191" s="54"/>
      <c r="L191" s="56"/>
      <c r="M191" s="56"/>
      <c r="N191" s="66"/>
    </row>
    <row r="192" spans="2:14" ht="12.75" customHeight="1">
      <c r="B192" s="53"/>
      <c r="C192" s="54"/>
      <c r="D192" s="55"/>
      <c r="E192" s="66"/>
      <c r="F192" s="55"/>
      <c r="G192" s="54"/>
      <c r="H192" s="54"/>
      <c r="I192" s="54"/>
      <c r="J192" s="54"/>
      <c r="K192" s="54"/>
      <c r="L192" s="56"/>
      <c r="M192" s="56"/>
      <c r="N192" s="66"/>
    </row>
    <row r="193" spans="2:14" ht="12.75" customHeight="1">
      <c r="B193" s="53"/>
      <c r="C193" s="54"/>
      <c r="D193" s="55"/>
      <c r="E193" s="66"/>
      <c r="F193" s="55"/>
      <c r="G193" s="54"/>
      <c r="H193" s="54"/>
      <c r="I193" s="54"/>
      <c r="J193" s="54"/>
      <c r="K193" s="54"/>
      <c r="L193" s="56"/>
      <c r="M193" s="56"/>
      <c r="N193" s="66"/>
    </row>
    <row r="194" spans="2:14" ht="12.75" customHeight="1">
      <c r="B194" s="53"/>
      <c r="C194" s="54"/>
      <c r="D194" s="55"/>
      <c r="E194" s="66"/>
      <c r="F194" s="55"/>
      <c r="G194" s="54"/>
      <c r="H194" s="54"/>
      <c r="I194" s="54"/>
      <c r="J194" s="54"/>
      <c r="K194" s="54"/>
      <c r="L194" s="56"/>
      <c r="M194" s="56"/>
      <c r="N194" s="66"/>
    </row>
    <row r="195" spans="2:14" ht="12.75" customHeight="1">
      <c r="B195" s="53"/>
      <c r="C195" s="54"/>
      <c r="D195" s="55"/>
      <c r="E195" s="66"/>
      <c r="F195" s="55"/>
      <c r="G195" s="54"/>
      <c r="H195" s="54"/>
      <c r="I195" s="54"/>
      <c r="J195" s="54"/>
      <c r="K195" s="54"/>
      <c r="L195" s="56"/>
      <c r="M195" s="56"/>
      <c r="N195" s="66"/>
    </row>
    <row r="196" spans="2:14" ht="12.75" customHeight="1">
      <c r="B196" s="53"/>
      <c r="C196" s="54"/>
      <c r="D196" s="55"/>
      <c r="E196" s="66"/>
      <c r="F196" s="55"/>
      <c r="G196" s="54"/>
      <c r="H196" s="54"/>
      <c r="I196" s="54"/>
      <c r="J196" s="54"/>
      <c r="K196" s="54"/>
      <c r="L196" s="56"/>
      <c r="M196" s="56"/>
      <c r="N196" s="66"/>
    </row>
    <row r="197" spans="2:14" ht="12.75" customHeight="1">
      <c r="B197" s="53"/>
      <c r="C197" s="54"/>
      <c r="D197" s="55"/>
      <c r="E197" s="66"/>
      <c r="F197" s="55"/>
      <c r="G197" s="54"/>
      <c r="H197" s="54"/>
      <c r="I197" s="54"/>
      <c r="J197" s="54"/>
      <c r="K197" s="54"/>
      <c r="L197" s="56"/>
      <c r="M197" s="56"/>
      <c r="N197" s="66"/>
    </row>
    <row r="198" spans="2:14" ht="12.75" customHeight="1">
      <c r="B198" s="53"/>
      <c r="C198" s="54"/>
      <c r="D198" s="55"/>
      <c r="E198" s="66"/>
      <c r="F198" s="55"/>
      <c r="G198" s="54"/>
      <c r="H198" s="54"/>
      <c r="I198" s="54"/>
      <c r="J198" s="54"/>
      <c r="K198" s="54"/>
      <c r="L198" s="56"/>
      <c r="M198" s="56"/>
      <c r="N198" s="66"/>
    </row>
    <row r="199" spans="2:14" ht="12.75" customHeight="1">
      <c r="B199" s="53"/>
      <c r="C199" s="54"/>
      <c r="D199" s="55"/>
      <c r="E199" s="66"/>
      <c r="F199" s="55"/>
      <c r="G199" s="54"/>
      <c r="H199" s="54"/>
      <c r="I199" s="54"/>
      <c r="J199" s="54"/>
      <c r="K199" s="54"/>
      <c r="L199" s="56"/>
      <c r="M199" s="56"/>
      <c r="N199" s="66"/>
    </row>
    <row r="200" spans="2:14" ht="12.75" customHeight="1">
      <c r="B200" s="53"/>
      <c r="C200" s="54"/>
      <c r="D200" s="55"/>
      <c r="E200" s="66"/>
      <c r="F200" s="55"/>
      <c r="G200" s="54"/>
      <c r="H200" s="54"/>
      <c r="I200" s="54"/>
      <c r="J200" s="54"/>
      <c r="K200" s="54"/>
      <c r="L200" s="56"/>
      <c r="M200" s="56"/>
      <c r="N200" s="66"/>
    </row>
    <row r="201" spans="2:14" ht="12.75" customHeight="1">
      <c r="B201" s="53"/>
      <c r="C201" s="54"/>
      <c r="D201" s="55"/>
      <c r="E201" s="66"/>
      <c r="F201" s="55"/>
      <c r="G201" s="54"/>
      <c r="H201" s="54"/>
      <c r="I201" s="54"/>
      <c r="J201" s="54"/>
      <c r="K201" s="54"/>
      <c r="L201" s="56"/>
      <c r="M201" s="56"/>
      <c r="N201" s="66"/>
    </row>
  </sheetData>
  <sheetProtection formatCells="0" formatColumns="0" formatRows="0" insertRows="0" insertHyperlinks="0" deleteRows="0" sort="0" autoFilter="0" pivotTables="0"/>
  <phoneticPr fontId="1" type="noConversion"/>
  <dataValidations count="1">
    <dataValidation type="list" allowBlank="1" showInputMessage="1" showErrorMessage="1" sqref="C3" xr:uid="{00000000-0002-0000-0100-000000000000}">
      <formula1>"Fixed,Row,Column"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orientation="landscape" horizontalDpi="300" verticalDpi="300" r:id="rId1"/>
  <headerFooter alignWithMargins="0">
    <oddHeader>&amp;L&amp;"Arial,Bold"&amp;16Table Definition Document   -   Table Detail</oddHeader>
    <oddFooter>&amp;C&amp;P / &amp;N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AG50"/>
  <sheetViews>
    <sheetView zoomScaleNormal="100" zoomScaleSheetLayoutView="100" workbookViewId="0">
      <selection activeCell="T52" sqref="T52"/>
    </sheetView>
  </sheetViews>
  <sheetFormatPr defaultColWidth="4.19921875" defaultRowHeight="12.75" customHeight="1" outlineLevelRow="1"/>
  <cols>
    <col min="1" max="1" width="0.8984375" style="3" customWidth="1"/>
    <col min="2" max="2" width="18.3984375" style="10" customWidth="1"/>
    <col min="3" max="24" width="4.3984375" style="8" customWidth="1"/>
    <col min="25" max="29" width="4.3984375" style="16" customWidth="1"/>
    <col min="30" max="30" width="8.8984375" style="3" hidden="1" customWidth="1"/>
    <col min="31" max="31" width="8.69921875" style="3" hidden="1" customWidth="1"/>
    <col min="32" max="32" width="9" style="3" hidden="1" customWidth="1"/>
    <col min="33" max="33" width="41.19921875" style="10" hidden="1" customWidth="1"/>
    <col min="34" max="34" width="7.69921875" style="3" bestFit="1" customWidth="1"/>
    <col min="35" max="16384" width="4.19921875" style="3"/>
  </cols>
  <sheetData>
    <row r="1" spans="1:32" ht="3.75" customHeight="1">
      <c r="A1" s="3">
        <v>1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</row>
    <row r="2" spans="1:32" ht="12">
      <c r="A2" s="3">
        <v>2</v>
      </c>
      <c r="B2" s="79" t="s">
        <v>34</v>
      </c>
      <c r="C2" s="4" t="s">
        <v>27</v>
      </c>
      <c r="D2" s="4" t="s">
        <v>0</v>
      </c>
      <c r="E2" s="4" t="s">
        <v>107</v>
      </c>
      <c r="F2" s="4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7"/>
      <c r="Z2" s="17"/>
      <c r="AA2" s="17"/>
      <c r="AB2" s="17"/>
      <c r="AC2" s="17"/>
      <c r="AD2" s="73" t="s">
        <v>142</v>
      </c>
      <c r="AE2" s="73" t="s">
        <v>143</v>
      </c>
      <c r="AF2" s="74" t="s">
        <v>151</v>
      </c>
    </row>
    <row r="3" spans="1:32" ht="12">
      <c r="A3" s="3">
        <v>3</v>
      </c>
      <c r="B3" s="77" t="s">
        <v>53</v>
      </c>
      <c r="C3" s="4" t="s">
        <v>109</v>
      </c>
      <c r="D3" s="4" t="s">
        <v>153</v>
      </c>
      <c r="E3" s="4" t="s">
        <v>153</v>
      </c>
      <c r="F3" s="4" t="s">
        <v>153</v>
      </c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7"/>
      <c r="Z3" s="17"/>
      <c r="AA3" s="17"/>
      <c r="AB3" s="17"/>
      <c r="AC3" s="17"/>
      <c r="AD3" s="10" t="s">
        <v>132</v>
      </c>
      <c r="AE3" s="10" t="s">
        <v>141</v>
      </c>
      <c r="AF3" s="4"/>
    </row>
    <row r="4" spans="1:32" ht="12">
      <c r="A4" s="3">
        <v>4</v>
      </c>
      <c r="B4" s="77" t="s">
        <v>54</v>
      </c>
      <c r="C4" s="4" t="str">
        <f>B17</f>
        <v>RID</v>
      </c>
      <c r="D4" s="4" t="str">
        <f>B23</f>
        <v>RID</v>
      </c>
      <c r="E4" s="4" t="str">
        <f>B29</f>
        <v>RID</v>
      </c>
      <c r="F4" s="4" t="str">
        <f>B40</f>
        <v>RID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7"/>
      <c r="Z4" s="17"/>
      <c r="AA4" s="17"/>
      <c r="AB4" s="17"/>
      <c r="AC4" s="17"/>
      <c r="AD4" s="10" t="s">
        <v>135</v>
      </c>
      <c r="AE4" s="10" t="s">
        <v>144</v>
      </c>
      <c r="AF4" s="4"/>
    </row>
    <row r="5" spans="1:32" ht="12">
      <c r="A5" s="3">
        <v>5</v>
      </c>
      <c r="B5" s="77" t="s">
        <v>55</v>
      </c>
      <c r="C5" s="4">
        <f>AG20</f>
        <v>0</v>
      </c>
      <c r="D5" s="4" t="str">
        <f>AG26</f>
        <v>) ENGINE=InnoDB COMMENT='$[entity.notes]';</v>
      </c>
      <c r="E5" s="4">
        <f>AG37</f>
        <v>0</v>
      </c>
      <c r="F5" s="4" t="str">
        <f>AG48</f>
        <v>SET FOREIGN_KEY_CHECKS=1;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7"/>
      <c r="Z5" s="17"/>
      <c r="AA5" s="17"/>
      <c r="AB5" s="17"/>
      <c r="AC5" s="17"/>
      <c r="AD5" s="10" t="s">
        <v>136</v>
      </c>
      <c r="AE5" s="10" t="s">
        <v>145</v>
      </c>
      <c r="AF5" s="4" t="s">
        <v>152</v>
      </c>
    </row>
    <row r="6" spans="1:32" ht="12">
      <c r="A6" s="3">
        <v>6</v>
      </c>
      <c r="B6" s="78" t="s">
        <v>110</v>
      </c>
      <c r="C6" s="3"/>
      <c r="D6" s="3" t="str">
        <f>D23</f>
        <v>Name (Physical Name)</v>
      </c>
      <c r="E6" s="3" t="str">
        <f>D29</f>
        <v>Name (Physical Name)</v>
      </c>
      <c r="F6" s="3" t="str">
        <f>D40</f>
        <v>Name (Physical Name)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7"/>
      <c r="Z6" s="17"/>
      <c r="AA6" s="17"/>
      <c r="AB6" s="17"/>
      <c r="AC6" s="17"/>
      <c r="AD6" s="10" t="s">
        <v>131</v>
      </c>
      <c r="AE6" s="10" t="s">
        <v>146</v>
      </c>
      <c r="AF6" s="4"/>
    </row>
    <row r="7" spans="1:32" ht="12">
      <c r="A7" s="3">
        <v>7</v>
      </c>
      <c r="B7" s="77" t="s">
        <v>177</v>
      </c>
      <c r="C7" s="7"/>
      <c r="D7" s="7">
        <v>0</v>
      </c>
      <c r="E7" s="4">
        <v>0</v>
      </c>
      <c r="F7" s="4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7"/>
      <c r="Z7" s="17"/>
      <c r="AA7" s="17"/>
      <c r="AB7" s="17"/>
      <c r="AC7" s="17"/>
      <c r="AD7" s="10" t="s">
        <v>137</v>
      </c>
      <c r="AE7" s="10" t="s">
        <v>147</v>
      </c>
      <c r="AF7" s="4" t="s">
        <v>152</v>
      </c>
    </row>
    <row r="8" spans="1:32" ht="12">
      <c r="A8" s="3">
        <v>8</v>
      </c>
      <c r="B8" s="78" t="s">
        <v>178</v>
      </c>
      <c r="C8" s="7"/>
      <c r="D8" s="7">
        <v>1</v>
      </c>
      <c r="E8" s="4">
        <v>2</v>
      </c>
      <c r="F8" s="4">
        <v>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7"/>
      <c r="Z8" s="17"/>
      <c r="AA8" s="17"/>
      <c r="AB8" s="17"/>
      <c r="AC8" s="17"/>
      <c r="AD8" s="10" t="s">
        <v>138</v>
      </c>
      <c r="AE8" s="10" t="s">
        <v>148</v>
      </c>
      <c r="AF8" s="4" t="s">
        <v>152</v>
      </c>
    </row>
    <row r="9" spans="1:32" ht="12">
      <c r="A9" s="3">
        <v>9</v>
      </c>
      <c r="B9" s="78" t="s">
        <v>181</v>
      </c>
      <c r="C9" s="4"/>
      <c r="D9" s="4">
        <v>1</v>
      </c>
      <c r="E9" s="4">
        <v>2</v>
      </c>
      <c r="F9" s="4">
        <v>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7"/>
      <c r="Z9" s="17"/>
      <c r="AA9" s="17"/>
      <c r="AB9" s="17"/>
      <c r="AC9" s="17"/>
      <c r="AD9" s="10" t="s">
        <v>134</v>
      </c>
      <c r="AE9" s="10" t="s">
        <v>133</v>
      </c>
      <c r="AF9" s="4" t="s">
        <v>152</v>
      </c>
    </row>
    <row r="10" spans="1:32" ht="12">
      <c r="A10" s="3">
        <v>10</v>
      </c>
      <c r="B10" s="78" t="s">
        <v>185</v>
      </c>
      <c r="C10" s="75"/>
      <c r="D10" s="4">
        <v>1</v>
      </c>
      <c r="E10" s="4">
        <v>3</v>
      </c>
      <c r="F10" s="4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17"/>
      <c r="Z10" s="17"/>
      <c r="AA10" s="17"/>
      <c r="AB10" s="17"/>
      <c r="AC10" s="17"/>
      <c r="AD10" s="10" t="s">
        <v>139</v>
      </c>
      <c r="AE10" s="10" t="s">
        <v>149</v>
      </c>
      <c r="AF10" s="4"/>
    </row>
    <row r="11" spans="1:32" ht="12">
      <c r="A11" s="3">
        <v>11</v>
      </c>
      <c r="B11" s="77" t="s">
        <v>180</v>
      </c>
      <c r="C11" s="7"/>
      <c r="D11" s="7">
        <v>1</v>
      </c>
      <c r="E11" s="4">
        <v>2</v>
      </c>
      <c r="F11" s="4">
        <v>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7"/>
      <c r="Z11" s="17"/>
      <c r="AA11" s="17"/>
      <c r="AB11" s="17"/>
      <c r="AC11" s="17"/>
      <c r="AD11" s="10" t="s">
        <v>140</v>
      </c>
      <c r="AE11" s="10" t="s">
        <v>150</v>
      </c>
      <c r="AF11" s="4" t="s">
        <v>152</v>
      </c>
    </row>
    <row r="12" spans="1:32" ht="12">
      <c r="A12" s="3">
        <v>12</v>
      </c>
      <c r="B12" s="77" t="s">
        <v>179</v>
      </c>
      <c r="C12" s="7"/>
      <c r="D12" s="7">
        <v>-1</v>
      </c>
      <c r="E12" s="4">
        <v>-1</v>
      </c>
      <c r="F12" s="4">
        <v>-1</v>
      </c>
      <c r="H12" s="4"/>
      <c r="I12" s="76"/>
      <c r="J12" s="76"/>
      <c r="O12" s="3"/>
      <c r="P12" s="3"/>
      <c r="Q12" s="3"/>
      <c r="R12" s="3"/>
      <c r="S12" s="3"/>
      <c r="T12" s="3"/>
      <c r="U12" s="3"/>
      <c r="V12" s="3"/>
      <c r="W12" s="3"/>
      <c r="X12" s="3"/>
      <c r="Y12" s="17"/>
      <c r="Z12" s="17"/>
      <c r="AA12" s="17"/>
      <c r="AB12" s="17"/>
      <c r="AC12" s="17"/>
    </row>
    <row r="13" spans="1:32" ht="12">
      <c r="A13" s="3">
        <v>13</v>
      </c>
      <c r="B13" s="38" t="s">
        <v>187</v>
      </c>
      <c r="C13" s="75" t="s">
        <v>191</v>
      </c>
      <c r="D13" s="75" t="s">
        <v>192</v>
      </c>
      <c r="E13" s="6" t="s">
        <v>193</v>
      </c>
      <c r="F13" s="4" t="s">
        <v>194</v>
      </c>
      <c r="G13" s="4"/>
      <c r="H13" s="4"/>
      <c r="I13" s="76"/>
      <c r="J13" s="76"/>
      <c r="O13" s="3"/>
      <c r="P13" s="3"/>
      <c r="Q13" s="3"/>
      <c r="R13" s="3"/>
      <c r="S13" s="3"/>
      <c r="T13" s="3"/>
      <c r="U13" s="3"/>
      <c r="V13" s="3"/>
      <c r="W13" s="3"/>
      <c r="X13" s="3"/>
      <c r="Y13" s="17"/>
      <c r="Z13" s="17"/>
      <c r="AA13" s="17"/>
      <c r="AB13" s="17"/>
      <c r="AC13" s="17"/>
    </row>
    <row r="14" spans="1:32" ht="12">
      <c r="A14" s="3">
        <v>14</v>
      </c>
      <c r="B14" s="38" t="s">
        <v>188</v>
      </c>
      <c r="C14" s="9"/>
      <c r="D14" s="9"/>
      <c r="E14" s="6"/>
      <c r="F14" s="4"/>
      <c r="G14" s="4"/>
      <c r="H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17"/>
      <c r="Z14" s="17"/>
      <c r="AA14" s="17"/>
      <c r="AB14" s="17"/>
      <c r="AC14" s="17"/>
    </row>
    <row r="15" spans="1:32" ht="12">
      <c r="A15" s="3">
        <v>15</v>
      </c>
      <c r="B15" s="29"/>
      <c r="C15" s="9"/>
      <c r="D15" s="9"/>
      <c r="E15" s="6"/>
      <c r="F15" s="4"/>
      <c r="G15" s="4"/>
      <c r="H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17"/>
      <c r="Z15" s="17"/>
      <c r="AA15" s="17"/>
      <c r="AB15" s="17"/>
      <c r="AC15" s="17"/>
    </row>
    <row r="16" spans="1:32" ht="12">
      <c r="A16" s="3">
        <v>16</v>
      </c>
      <c r="B16" s="4">
        <v>0</v>
      </c>
      <c r="C16" s="5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5">
        <v>7</v>
      </c>
      <c r="J16" s="5">
        <v>8</v>
      </c>
      <c r="K16" s="5">
        <v>9</v>
      </c>
      <c r="L16" s="5">
        <v>10</v>
      </c>
      <c r="M16" s="5">
        <v>11</v>
      </c>
      <c r="N16" s="5">
        <v>12</v>
      </c>
      <c r="O16" s="5">
        <v>13</v>
      </c>
      <c r="P16" s="5">
        <v>14</v>
      </c>
      <c r="Q16" s="5">
        <v>15</v>
      </c>
      <c r="R16" s="5">
        <v>16</v>
      </c>
      <c r="S16" s="5">
        <v>17</v>
      </c>
      <c r="T16" s="5">
        <v>18</v>
      </c>
      <c r="U16" s="5">
        <v>19</v>
      </c>
      <c r="V16" s="5">
        <v>20</v>
      </c>
      <c r="W16" s="5">
        <v>21</v>
      </c>
      <c r="X16" s="5">
        <v>22</v>
      </c>
      <c r="Y16" s="5">
        <v>23</v>
      </c>
      <c r="Z16" s="5">
        <v>24</v>
      </c>
      <c r="AA16" s="5">
        <v>25</v>
      </c>
      <c r="AB16" s="5">
        <v>26</v>
      </c>
      <c r="AC16" s="5">
        <v>27</v>
      </c>
    </row>
    <row r="17" spans="1:33" ht="12.75" customHeight="1">
      <c r="A17" s="3">
        <v>17</v>
      </c>
      <c r="B17" s="11" t="s">
        <v>47</v>
      </c>
      <c r="C17" s="157" t="s">
        <v>56</v>
      </c>
      <c r="D17" s="158"/>
      <c r="E17" s="158"/>
      <c r="F17" s="158"/>
      <c r="G17" s="158"/>
      <c r="H17" s="158"/>
      <c r="I17" s="158" t="s">
        <v>67</v>
      </c>
      <c r="J17" s="158"/>
      <c r="K17" s="158"/>
      <c r="L17" s="158"/>
      <c r="M17" s="158"/>
      <c r="N17" s="158" t="s">
        <v>4</v>
      </c>
      <c r="O17" s="158"/>
      <c r="P17" s="158" t="s">
        <v>5</v>
      </c>
      <c r="Q17" s="158"/>
      <c r="R17" s="158"/>
      <c r="S17" s="158"/>
      <c r="T17" s="158"/>
      <c r="U17" s="158" t="s">
        <v>6</v>
      </c>
      <c r="V17" s="158"/>
      <c r="W17" s="158" t="s">
        <v>7</v>
      </c>
      <c r="X17" s="158"/>
      <c r="Y17" s="159" t="s">
        <v>70</v>
      </c>
      <c r="Z17" s="159"/>
      <c r="AA17" s="159"/>
      <c r="AB17" s="160"/>
      <c r="AC17" s="161"/>
      <c r="AG17" s="10" t="str">
        <f>"--  Table DDL: ["&amp;$C$18&amp;"] "&amp;$I$18</f>
        <v>--  Table DDL: [$[entity.code]] $[entity.name]</v>
      </c>
    </row>
    <row r="18" spans="1:33" ht="12.75" customHeight="1">
      <c r="A18" s="3">
        <v>18</v>
      </c>
      <c r="B18" s="12" t="s">
        <v>113</v>
      </c>
      <c r="C18" s="170" t="s">
        <v>112</v>
      </c>
      <c r="D18" s="171"/>
      <c r="E18" s="171"/>
      <c r="F18" s="171"/>
      <c r="G18" s="171"/>
      <c r="H18" s="171"/>
      <c r="I18" s="164" t="s">
        <v>93</v>
      </c>
      <c r="J18" s="164"/>
      <c r="K18" s="164"/>
      <c r="L18" s="164"/>
      <c r="M18" s="164"/>
      <c r="N18" s="164" t="s">
        <v>94</v>
      </c>
      <c r="O18" s="164"/>
      <c r="P18" s="164" t="s">
        <v>95</v>
      </c>
      <c r="Q18" s="164"/>
      <c r="R18" s="164"/>
      <c r="S18" s="164"/>
      <c r="T18" s="164"/>
      <c r="U18" s="164" t="s">
        <v>73</v>
      </c>
      <c r="V18" s="164"/>
      <c r="W18" s="164" t="s">
        <v>155</v>
      </c>
      <c r="X18" s="164"/>
      <c r="Y18" s="166" t="s">
        <v>156</v>
      </c>
      <c r="Z18" s="166"/>
      <c r="AA18" s="167"/>
      <c r="AB18" s="168"/>
      <c r="AC18" s="169"/>
      <c r="AG18" s="10" t="s">
        <v>74</v>
      </c>
    </row>
    <row r="19" spans="1:33" ht="12.75" customHeight="1" outlineLevel="1">
      <c r="A19" s="3">
        <v>19</v>
      </c>
      <c r="B19" s="39"/>
      <c r="C19" s="157" t="s">
        <v>9</v>
      </c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 t="s">
        <v>10</v>
      </c>
      <c r="Q19" s="158"/>
      <c r="R19" s="158" t="s">
        <v>51</v>
      </c>
      <c r="S19" s="158"/>
      <c r="T19" s="158"/>
      <c r="U19" s="158" t="s">
        <v>11</v>
      </c>
      <c r="V19" s="158"/>
      <c r="W19" s="158"/>
      <c r="X19" s="158"/>
      <c r="Y19" s="159" t="s">
        <v>12</v>
      </c>
      <c r="Z19" s="159"/>
      <c r="AA19" s="159"/>
      <c r="AB19" s="160"/>
      <c r="AC19" s="161"/>
      <c r="AG19" s="10" t="str">
        <f>"DROP TABLE IF EXISTS `"&amp;$C$18&amp;"` CASCADE;"</f>
        <v>DROP TABLE IF EXISTS `$[entity.code]` CASCADE;</v>
      </c>
    </row>
    <row r="20" spans="1:33" ht="12.75" customHeight="1" outlineLevel="1">
      <c r="A20" s="3">
        <v>20</v>
      </c>
      <c r="B20" s="12"/>
      <c r="C20" s="162" t="s">
        <v>157</v>
      </c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4" t="s">
        <v>75</v>
      </c>
      <c r="Q20" s="164"/>
      <c r="R20" s="164" t="s">
        <v>158</v>
      </c>
      <c r="S20" s="164"/>
      <c r="T20" s="164"/>
      <c r="U20" s="165" t="s">
        <v>159</v>
      </c>
      <c r="V20" s="165"/>
      <c r="W20" s="165"/>
      <c r="X20" s="165"/>
      <c r="Y20" s="166" t="s">
        <v>160</v>
      </c>
      <c r="Z20" s="166"/>
      <c r="AA20" s="167"/>
      <c r="AB20" s="168"/>
      <c r="AC20" s="169"/>
    </row>
    <row r="21" spans="1:33" ht="7.5" customHeight="1" outlineLevel="1">
      <c r="A21" s="3">
        <v>21</v>
      </c>
    </row>
    <row r="22" spans="1:33" ht="12.75" customHeight="1">
      <c r="A22" s="3">
        <v>22</v>
      </c>
      <c r="C22" s="13" t="s">
        <v>13</v>
      </c>
    </row>
    <row r="23" spans="1:33" ht="12.75" customHeight="1">
      <c r="A23" s="3">
        <v>23</v>
      </c>
      <c r="B23" s="11" t="s">
        <v>47</v>
      </c>
      <c r="C23" s="19" t="s">
        <v>14</v>
      </c>
      <c r="D23" s="152" t="s">
        <v>98</v>
      </c>
      <c r="E23" s="152"/>
      <c r="F23" s="152"/>
      <c r="G23" s="152"/>
      <c r="H23" s="152"/>
      <c r="I23" s="152" t="s">
        <v>99</v>
      </c>
      <c r="J23" s="152"/>
      <c r="K23" s="152"/>
      <c r="L23" s="152"/>
      <c r="M23" s="152"/>
      <c r="N23" s="152" t="s">
        <v>15</v>
      </c>
      <c r="O23" s="152"/>
      <c r="P23" s="20" t="s">
        <v>16</v>
      </c>
      <c r="Q23" s="34" t="s">
        <v>17</v>
      </c>
      <c r="R23" s="34" t="s">
        <v>50</v>
      </c>
      <c r="S23" s="34" t="s">
        <v>18</v>
      </c>
      <c r="T23" s="34" t="s">
        <v>19</v>
      </c>
      <c r="U23" s="36" t="s">
        <v>49</v>
      </c>
      <c r="V23" s="36" t="s">
        <v>105</v>
      </c>
      <c r="W23" s="153" t="s">
        <v>20</v>
      </c>
      <c r="X23" s="153"/>
      <c r="Y23" s="154" t="s">
        <v>21</v>
      </c>
      <c r="Z23" s="154"/>
      <c r="AA23" s="154"/>
      <c r="AB23" s="155"/>
      <c r="AC23" s="156"/>
      <c r="AG23" s="10" t="str">
        <f>"CREATE TABLE `"&amp;$C$18&amp;"` ("</f>
        <v>CREATE TABLE `$[entity.code]` (</v>
      </c>
    </row>
    <row r="24" spans="1:33" ht="12.75" customHeight="1">
      <c r="A24" s="3">
        <v>24</v>
      </c>
      <c r="B24" s="39" t="s">
        <v>114</v>
      </c>
      <c r="C24" s="21" t="s">
        <v>96</v>
      </c>
      <c r="D24" s="147" t="s">
        <v>97</v>
      </c>
      <c r="E24" s="147"/>
      <c r="F24" s="147"/>
      <c r="G24" s="147"/>
      <c r="H24" s="147"/>
      <c r="I24" s="147" t="s">
        <v>100</v>
      </c>
      <c r="J24" s="147"/>
      <c r="K24" s="147"/>
      <c r="L24" s="147"/>
      <c r="M24" s="147"/>
      <c r="N24" s="148" t="s">
        <v>101</v>
      </c>
      <c r="O24" s="148"/>
      <c r="P24" s="22" t="s">
        <v>102</v>
      </c>
      <c r="Q24" s="22" t="s">
        <v>161</v>
      </c>
      <c r="R24" s="22" t="s">
        <v>103</v>
      </c>
      <c r="S24" s="32" t="s">
        <v>174</v>
      </c>
      <c r="T24" s="32" t="s">
        <v>175</v>
      </c>
      <c r="U24" s="32" t="s">
        <v>176</v>
      </c>
      <c r="V24" s="32" t="s">
        <v>104</v>
      </c>
      <c r="W24" s="147" t="s">
        <v>162</v>
      </c>
      <c r="X24" s="147"/>
      <c r="Y24" s="149" t="s">
        <v>90</v>
      </c>
      <c r="Z24" s="149"/>
      <c r="AA24" s="149"/>
      <c r="AB24" s="150"/>
      <c r="AC24" s="151"/>
    </row>
    <row r="25" spans="1:33" ht="12.75" customHeight="1">
      <c r="A25" s="3">
        <v>25</v>
      </c>
      <c r="B25" s="12"/>
      <c r="C25" s="21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8"/>
      <c r="O25" s="148"/>
      <c r="P25" s="22"/>
      <c r="Q25" s="22"/>
      <c r="R25" s="22"/>
      <c r="S25" s="71"/>
      <c r="T25" s="71"/>
      <c r="U25" s="71"/>
      <c r="V25" s="71"/>
      <c r="W25" s="147"/>
      <c r="X25" s="147"/>
      <c r="Y25" s="149"/>
      <c r="Z25" s="149"/>
      <c r="AA25" s="149"/>
      <c r="AB25" s="150"/>
      <c r="AC25" s="151"/>
      <c r="AG25" s="10" t="str">
        <f>IF(D25="","",
IF((ROW(AG25)=ROW($D$23)+2),"",",")
&amp;"`"&amp;D25&amp;"` "
&amp;VLOOKUP(N25,$AD$3:$AF$20,2,FALSE)&amp;IF(VLOOKUP(N25,$AD$3:$AF$20,3,FALSE)="N","","("&amp;IF(Q25&gt;0,Q25&amp;","&amp;INT(R25),INT(P25))&amp;") ")
&amp;IF(S25="",""," NOT NULL ")
&amp;IF(V25="++"," AUTO_INCREMENT ","")
&amp;" COMMENT '"&amp;I25&amp;IF(Y25="","","-"&amp;Y25)&amp;"'"
)</f>
        <v/>
      </c>
    </row>
    <row r="26" spans="1:33" ht="12.75" customHeight="1">
      <c r="A26" s="3">
        <v>26</v>
      </c>
      <c r="B26" s="40"/>
      <c r="C26" s="14" t="s">
        <v>52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8"/>
      <c r="Z26" s="18"/>
      <c r="AA26" s="18"/>
      <c r="AB26" s="18"/>
      <c r="AC26" s="30"/>
      <c r="AG26" s="10" t="str">
        <f>") ENGINE=InnoDB COMMENT='"&amp;$C$20&amp;"';"</f>
        <v>) ENGINE=InnoDB COMMENT='$[entity.notes]';</v>
      </c>
    </row>
    <row r="27" spans="1:33" ht="7.5" customHeight="1">
      <c r="A27" s="3">
        <v>27</v>
      </c>
    </row>
    <row r="28" spans="1:33" ht="12.75" customHeight="1">
      <c r="A28" s="3">
        <v>28</v>
      </c>
      <c r="C28" s="13" t="s">
        <v>60</v>
      </c>
    </row>
    <row r="29" spans="1:33" ht="12.75" customHeight="1">
      <c r="A29" s="3">
        <v>29</v>
      </c>
      <c r="B29" s="139" t="s">
        <v>48</v>
      </c>
      <c r="C29" s="141" t="s">
        <v>23</v>
      </c>
      <c r="D29" s="143" t="s">
        <v>56</v>
      </c>
      <c r="E29" s="143"/>
      <c r="F29" s="143"/>
      <c r="G29" s="143"/>
      <c r="H29" s="143"/>
      <c r="I29" s="143"/>
      <c r="J29" s="143"/>
      <c r="K29" s="143"/>
      <c r="L29" s="143"/>
      <c r="M29" s="143"/>
      <c r="N29" s="143" t="s">
        <v>57</v>
      </c>
      <c r="O29" s="143"/>
      <c r="P29" s="143"/>
      <c r="Q29" s="143"/>
      <c r="R29" s="143"/>
      <c r="S29" s="143"/>
      <c r="T29" s="143"/>
      <c r="U29" s="143"/>
      <c r="V29" s="143"/>
      <c r="W29" s="144" t="s">
        <v>58</v>
      </c>
      <c r="X29" s="146" t="s">
        <v>24</v>
      </c>
      <c r="Y29" s="131" t="s">
        <v>21</v>
      </c>
      <c r="Z29" s="132"/>
      <c r="AA29" s="132"/>
      <c r="AB29" s="133"/>
      <c r="AC29" s="134"/>
    </row>
    <row r="30" spans="1:33" ht="12.75" customHeight="1">
      <c r="A30" s="3">
        <v>30</v>
      </c>
      <c r="B30" s="140"/>
      <c r="C30" s="142"/>
      <c r="D30" s="138" t="s">
        <v>72</v>
      </c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45"/>
      <c r="X30" s="145"/>
      <c r="Y30" s="135"/>
      <c r="Z30" s="135"/>
      <c r="AA30" s="135"/>
      <c r="AB30" s="136"/>
      <c r="AC30" s="137"/>
    </row>
    <row r="31" spans="1:33" ht="12.75" customHeight="1">
      <c r="A31" s="3">
        <v>31</v>
      </c>
      <c r="B31" s="122" t="s">
        <v>114</v>
      </c>
      <c r="C31" s="125" t="s">
        <v>108</v>
      </c>
      <c r="D31" s="128" t="s">
        <v>97</v>
      </c>
      <c r="E31" s="129"/>
      <c r="F31" s="129"/>
      <c r="G31" s="129"/>
      <c r="H31" s="129"/>
      <c r="I31" s="129"/>
      <c r="J31" s="129"/>
      <c r="K31" s="129"/>
      <c r="L31" s="129"/>
      <c r="M31" s="129"/>
      <c r="N31" s="129" t="s">
        <v>100</v>
      </c>
      <c r="O31" s="129"/>
      <c r="P31" s="129"/>
      <c r="Q31" s="129"/>
      <c r="R31" s="129"/>
      <c r="S31" s="129"/>
      <c r="T31" s="129"/>
      <c r="U31" s="129"/>
      <c r="V31" s="130"/>
      <c r="W31" s="114" t="s">
        <v>163</v>
      </c>
      <c r="X31" s="114" t="s">
        <v>164</v>
      </c>
      <c r="Y31" s="117" t="s">
        <v>106</v>
      </c>
      <c r="Z31" s="117"/>
      <c r="AA31" s="117"/>
      <c r="AB31" s="117"/>
      <c r="AC31" s="117"/>
    </row>
    <row r="32" spans="1:33" ht="12.75" customHeight="1">
      <c r="A32" s="3">
        <v>32</v>
      </c>
      <c r="B32" s="123"/>
      <c r="C32" s="126"/>
      <c r="D32" s="120" t="s">
        <v>165</v>
      </c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24"/>
      <c r="W32" s="115"/>
      <c r="X32" s="115"/>
      <c r="Y32" s="118"/>
      <c r="Z32" s="118"/>
      <c r="AA32" s="118"/>
      <c r="AB32" s="118"/>
      <c r="AC32" s="118"/>
    </row>
    <row r="33" spans="1:33" ht="12.75" customHeight="1">
      <c r="A33" s="3">
        <v>33</v>
      </c>
      <c r="B33" s="124"/>
      <c r="C33" s="127"/>
      <c r="D33" s="102" t="e">
        <f>IF(D32="","",VLOOKUP(D32,$D$23:$M$26,6,FALSE))</f>
        <v>#N/A</v>
      </c>
      <c r="E33" s="103"/>
      <c r="F33" s="103" t="str">
        <f t="shared" ref="F33" si="0">IF(F32="","",VLOOKUP(F32,$D$23:$M$26,6,FALSE))</f>
        <v/>
      </c>
      <c r="G33" s="103"/>
      <c r="H33" s="103" t="str">
        <f t="shared" ref="H33" si="1">IF(H32="","",VLOOKUP(H32,$D$23:$M$26,6,FALSE))</f>
        <v/>
      </c>
      <c r="I33" s="103"/>
      <c r="J33" s="103" t="str">
        <f t="shared" ref="J33" si="2">IF(J32="","",VLOOKUP(J32,$D$23:$M$26,6,FALSE))</f>
        <v/>
      </c>
      <c r="K33" s="103"/>
      <c r="L33" s="103" t="str">
        <f t="shared" ref="L33" si="3">IF(L32="","",VLOOKUP(L32,$D$23:$M$26,6,FALSE))</f>
        <v/>
      </c>
      <c r="M33" s="103"/>
      <c r="N33" s="103" t="str">
        <f t="shared" ref="N33" si="4">IF(N32="","",VLOOKUP(N32,$D$23:$M$26,6,FALSE))</f>
        <v/>
      </c>
      <c r="O33" s="103"/>
      <c r="P33" s="103" t="str">
        <f t="shared" ref="P33" si="5">IF(P32="","",VLOOKUP(P32,$D$23:$M$26,6,FALSE))</f>
        <v/>
      </c>
      <c r="Q33" s="103"/>
      <c r="R33" s="103" t="str">
        <f t="shared" ref="R33" si="6">IF(R32="","",VLOOKUP(R32,$D$23:$M$26,6,FALSE))</f>
        <v/>
      </c>
      <c r="S33" s="103"/>
      <c r="T33" s="103" t="str">
        <f t="shared" ref="T33" si="7">IF(T32="","",VLOOKUP(T32,$D$23:$M$26,6,FALSE))</f>
        <v/>
      </c>
      <c r="U33" s="103"/>
      <c r="V33" s="27" t="str">
        <f>IF(V32="","",VLOOKUP(V32,$D$23:$M$26,6,FALSE))</f>
        <v/>
      </c>
      <c r="W33" s="116"/>
      <c r="X33" s="116"/>
      <c r="Y33" s="119"/>
      <c r="Z33" s="119"/>
      <c r="AA33" s="119"/>
      <c r="AB33" s="119"/>
      <c r="AC33" s="119"/>
    </row>
    <row r="34" spans="1:33" ht="12.75" customHeight="1">
      <c r="A34" s="3">
        <v>34</v>
      </c>
      <c r="B34" s="122"/>
      <c r="C34" s="125"/>
      <c r="D34" s="128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30"/>
      <c r="W34" s="114"/>
      <c r="X34" s="114"/>
      <c r="Y34" s="117"/>
      <c r="Z34" s="117"/>
      <c r="AA34" s="117"/>
      <c r="AB34" s="117"/>
      <c r="AC34" s="117"/>
      <c r="AG34" s="10" t="str">
        <f>IF(D34="","","ALTER TABLE `"&amp;$C$18&amp;"`"
&amp;IF(C34="PK"," ADD CONSTRAINT `"&amp;D34&amp;"` PRIMARY KEY ",
IF(C34="UQ"," ADD UNIQUE `"&amp;D34&amp;"` ",
" ADD INDEX  `"&amp;D34&amp;"`  "))
)</f>
        <v/>
      </c>
    </row>
    <row r="35" spans="1:33" ht="12.75" customHeight="1">
      <c r="A35" s="3">
        <v>35</v>
      </c>
      <c r="B35" s="123"/>
      <c r="C35" s="126"/>
      <c r="D35" s="120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24"/>
      <c r="W35" s="115"/>
      <c r="X35" s="115"/>
      <c r="Y35" s="118"/>
      <c r="Z35" s="118"/>
      <c r="AA35" s="118"/>
      <c r="AB35" s="118"/>
      <c r="AC35" s="118"/>
      <c r="AG35" s="10" t="str">
        <f>IF(D34="","",
"("&amp;CONCATENATE(
"`"&amp;D35&amp;"`",
IF(F35="","",",`"&amp;F35&amp;"`"),
IF(H35="","",",`"&amp;H35&amp;"`"),
IF(J35="","",",`"&amp;J35&amp;"`"),
IF(L35="","",",`"&amp;L35&amp;"`"),
IF(N35="","",",`"&amp;N35&amp;"`"),
IF(P35="","",",`"&amp;P35&amp;"`"),
IF(R35="","",",`"&amp;R35&amp;"`"),
IF(T35="","",",`"&amp;T35&amp;"`"),
IF(V35="","",",`"&amp;V35&amp;"`")
)&amp;")"&amp;";")</f>
        <v/>
      </c>
    </row>
    <row r="36" spans="1:33" ht="12.75" customHeight="1">
      <c r="A36" s="3">
        <v>36</v>
      </c>
      <c r="B36" s="124"/>
      <c r="C36" s="127"/>
      <c r="D36" s="102" t="str">
        <f>IF(D35="","",VLOOKUP(D35,$D$23:$M$26,6,FALSE))</f>
        <v/>
      </c>
      <c r="E36" s="103"/>
      <c r="F36" s="103" t="str">
        <f t="shared" ref="F36" si="8">IF(F35="","",VLOOKUP(F35,$D$23:$M$26,6,FALSE))</f>
        <v/>
      </c>
      <c r="G36" s="103"/>
      <c r="H36" s="103" t="str">
        <f t="shared" ref="H36" si="9">IF(H35="","",VLOOKUP(H35,$D$23:$M$26,6,FALSE))</f>
        <v/>
      </c>
      <c r="I36" s="103"/>
      <c r="J36" s="103" t="str">
        <f t="shared" ref="J36" si="10">IF(J35="","",VLOOKUP(J35,$D$23:$M$26,6,FALSE))</f>
        <v/>
      </c>
      <c r="K36" s="103"/>
      <c r="L36" s="103" t="str">
        <f t="shared" ref="L36" si="11">IF(L35="","",VLOOKUP(L35,$D$23:$M$26,6,FALSE))</f>
        <v/>
      </c>
      <c r="M36" s="103"/>
      <c r="N36" s="103" t="str">
        <f t="shared" ref="N36" si="12">IF(N35="","",VLOOKUP(N35,$D$23:$M$26,6,FALSE))</f>
        <v/>
      </c>
      <c r="O36" s="103"/>
      <c r="P36" s="103" t="str">
        <f t="shared" ref="P36" si="13">IF(P35="","",VLOOKUP(P35,$D$23:$M$26,6,FALSE))</f>
        <v/>
      </c>
      <c r="Q36" s="103"/>
      <c r="R36" s="103" t="str">
        <f t="shared" ref="R36" si="14">IF(R35="","",VLOOKUP(R35,$D$23:$M$26,6,FALSE))</f>
        <v/>
      </c>
      <c r="S36" s="103"/>
      <c r="T36" s="103" t="str">
        <f t="shared" ref="T36" si="15">IF(T35="","",VLOOKUP(T35,$D$23:$M$26,6,FALSE))</f>
        <v/>
      </c>
      <c r="U36" s="103"/>
      <c r="V36" s="27" t="str">
        <f>IF(V35="","",VLOOKUP(V35,$D$23:$M$26,6,FALSE))</f>
        <v/>
      </c>
      <c r="W36" s="116"/>
      <c r="X36" s="116"/>
      <c r="Y36" s="119"/>
      <c r="Z36" s="119"/>
      <c r="AA36" s="119"/>
      <c r="AB36" s="119"/>
      <c r="AC36" s="119"/>
    </row>
    <row r="37" spans="1:33" ht="12.75" customHeight="1">
      <c r="A37" s="3">
        <v>37</v>
      </c>
      <c r="C37" s="8" t="s">
        <v>59</v>
      </c>
    </row>
    <row r="38" spans="1:33" ht="7.5" customHeight="1">
      <c r="A38" s="3">
        <v>38</v>
      </c>
    </row>
    <row r="39" spans="1:33" ht="12.75" customHeight="1">
      <c r="A39" s="3">
        <v>39</v>
      </c>
      <c r="C39" s="13" t="s">
        <v>71</v>
      </c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33" ht="12.75" customHeight="1">
      <c r="A40" s="3">
        <v>40</v>
      </c>
      <c r="B40" s="178" t="s">
        <v>48</v>
      </c>
      <c r="C40" s="141" t="s">
        <v>23</v>
      </c>
      <c r="D40" s="143" t="s">
        <v>56</v>
      </c>
      <c r="E40" s="143"/>
      <c r="F40" s="143"/>
      <c r="G40" s="143"/>
      <c r="H40" s="143"/>
      <c r="I40" s="143" t="s">
        <v>66</v>
      </c>
      <c r="J40" s="143"/>
      <c r="K40" s="143"/>
      <c r="L40" s="143" t="s">
        <v>68</v>
      </c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35" t="s">
        <v>64</v>
      </c>
      <c r="X40" s="33" t="s">
        <v>62</v>
      </c>
      <c r="Y40" s="131" t="s">
        <v>21</v>
      </c>
      <c r="Z40" s="131"/>
      <c r="AA40" s="131"/>
      <c r="AB40" s="172"/>
      <c r="AC40" s="173"/>
    </row>
    <row r="41" spans="1:33" ht="12.75" customHeight="1">
      <c r="A41" s="3">
        <v>41</v>
      </c>
      <c r="B41" s="179"/>
      <c r="C41" s="180"/>
      <c r="D41" s="177" t="s">
        <v>57</v>
      </c>
      <c r="E41" s="177"/>
      <c r="F41" s="177"/>
      <c r="G41" s="177"/>
      <c r="H41" s="177"/>
      <c r="I41" s="177" t="s">
        <v>61</v>
      </c>
      <c r="J41" s="177"/>
      <c r="K41" s="177"/>
      <c r="L41" s="177" t="s">
        <v>69</v>
      </c>
      <c r="M41" s="177"/>
      <c r="N41" s="177"/>
      <c r="O41" s="177"/>
      <c r="P41" s="177"/>
      <c r="Q41" s="177"/>
      <c r="R41" s="177"/>
      <c r="S41" s="177"/>
      <c r="T41" s="177"/>
      <c r="U41" s="177"/>
      <c r="V41" s="177"/>
      <c r="W41" s="37" t="s">
        <v>65</v>
      </c>
      <c r="X41" s="23" t="s">
        <v>63</v>
      </c>
      <c r="Y41" s="174"/>
      <c r="Z41" s="174"/>
      <c r="AA41" s="174"/>
      <c r="AB41" s="175"/>
      <c r="AC41" s="176"/>
    </row>
    <row r="42" spans="1:33" ht="12.75" customHeight="1">
      <c r="A42" s="3">
        <v>42</v>
      </c>
      <c r="B42" s="107" t="s">
        <v>114</v>
      </c>
      <c r="C42" s="110" t="s">
        <v>166</v>
      </c>
      <c r="D42" s="112" t="s">
        <v>167</v>
      </c>
      <c r="E42" s="112"/>
      <c r="F42" s="112"/>
      <c r="G42" s="112"/>
      <c r="H42" s="112"/>
      <c r="I42" s="112" t="s">
        <v>168</v>
      </c>
      <c r="J42" s="112"/>
      <c r="K42" s="112"/>
      <c r="L42" s="113" t="s">
        <v>172</v>
      </c>
      <c r="M42" s="106"/>
      <c r="N42" s="106"/>
      <c r="O42" s="106"/>
      <c r="P42" s="106"/>
      <c r="Q42" s="106"/>
      <c r="R42" s="106"/>
      <c r="S42" s="106"/>
      <c r="T42" s="185"/>
      <c r="U42" s="186"/>
      <c r="V42" s="25"/>
      <c r="W42" s="31"/>
      <c r="X42" s="31"/>
      <c r="Y42" s="88" t="s">
        <v>169</v>
      </c>
      <c r="Z42" s="88"/>
      <c r="AA42" s="88"/>
      <c r="AB42" s="89"/>
      <c r="AC42" s="90"/>
      <c r="AG42" s="10" t="str">
        <f>IF(D42="","","ALTER TABLE `"&amp;$C$18&amp;"`"&amp;" ADD FOREIGN KEY `"&amp;D42&amp;"`  ")</f>
        <v xml:space="preserve">ALTER TABLE `$[entity.code]` ADD FOREIGN KEY `$[:srcKeyCode]`  </v>
      </c>
    </row>
    <row r="43" spans="1:33" ht="12.75" customHeight="1">
      <c r="A43" s="3">
        <v>43</v>
      </c>
      <c r="B43" s="108"/>
      <c r="C43" s="110"/>
      <c r="D43" s="94" t="s">
        <v>170</v>
      </c>
      <c r="E43" s="94"/>
      <c r="F43" s="94"/>
      <c r="G43" s="94"/>
      <c r="H43" s="94"/>
      <c r="I43" s="96" t="s">
        <v>171</v>
      </c>
      <c r="J43" s="96"/>
      <c r="K43" s="96"/>
      <c r="L43" s="98"/>
      <c r="M43" s="99"/>
      <c r="N43" s="99"/>
      <c r="O43" s="99"/>
      <c r="P43" s="99"/>
      <c r="Q43" s="99"/>
      <c r="R43" s="99"/>
      <c r="S43" s="99"/>
      <c r="T43" s="181"/>
      <c r="U43" s="182"/>
      <c r="V43" s="26"/>
      <c r="W43" s="100"/>
      <c r="X43" s="100" t="s">
        <v>22</v>
      </c>
      <c r="Y43" s="88"/>
      <c r="Z43" s="88"/>
      <c r="AA43" s="88"/>
      <c r="AB43" s="89"/>
      <c r="AC43" s="90"/>
      <c r="AG43" s="10" t="str">
        <f>IF(D42="","","  ("
&amp;CONCATENATE(
"`"&amp;L43&amp;"`",
IF(N43="","",",`"&amp;N43&amp;"`"),
IF(P43="","",",`"&amp;P43&amp;"`"),
IF(R43="","",",`"&amp;R43&amp;"`"),
IF(T43="","",",`"&amp;T43&amp;"`"),
IF(U43="","",",`"&amp;U43&amp;"`"),
IF(V43="","",",`"&amp;V43&amp;"`")
)&amp;") ")</f>
        <v xml:space="preserve">  (``) </v>
      </c>
    </row>
    <row r="44" spans="1:33" ht="12.75" customHeight="1">
      <c r="A44" s="3">
        <v>44</v>
      </c>
      <c r="B44" s="109"/>
      <c r="C44" s="111"/>
      <c r="D44" s="95"/>
      <c r="E44" s="95"/>
      <c r="F44" s="95"/>
      <c r="G44" s="95"/>
      <c r="H44" s="95"/>
      <c r="I44" s="97"/>
      <c r="J44" s="97"/>
      <c r="K44" s="97"/>
      <c r="L44" s="102" t="str">
        <f>IF(L43="","",VLOOKUP(L43,$D$23:$M$26,6,FALSE))</f>
        <v/>
      </c>
      <c r="M44" s="103"/>
      <c r="N44" s="103" t="str">
        <f t="shared" ref="N44" si="16">IF(N43="","",VLOOKUP(N43,$D$23:$M$26,6,FALSE))</f>
        <v/>
      </c>
      <c r="O44" s="103"/>
      <c r="P44" s="103" t="str">
        <f t="shared" ref="P44" si="17">IF(P43="","",VLOOKUP(P43,$D$23:$M$26,6,FALSE))</f>
        <v/>
      </c>
      <c r="Q44" s="103"/>
      <c r="R44" s="103" t="str">
        <f t="shared" ref="R44" si="18">IF(R43="","",VLOOKUP(R43,$D$23:$M$26,6,FALSE))</f>
        <v/>
      </c>
      <c r="S44" s="103"/>
      <c r="T44" s="103" t="str">
        <f t="shared" ref="T44" si="19">IF(T43="","",VLOOKUP(T43,$D$23:$M$26,6,FALSE))</f>
        <v/>
      </c>
      <c r="U44" s="103"/>
      <c r="V44" s="28" t="str">
        <f>IF(V43="","",VLOOKUP(V43,$D$23:$M$26,6,FALSE))</f>
        <v/>
      </c>
      <c r="W44" s="101"/>
      <c r="X44" s="101"/>
      <c r="Y44" s="91"/>
      <c r="Z44" s="91"/>
      <c r="AA44" s="91"/>
      <c r="AB44" s="92"/>
      <c r="AC44" s="93"/>
      <c r="AG44" s="10" t="str">
        <f>IF(D42="","",
" REFERENCES `"&amp;I42&amp;"`"
&amp;" ("&amp;CONCATENATE(
"`"&amp;L42&amp;"`",
IF(N42="","",",`"&amp;N42&amp;"`"),
IF(P42="","",",`"&amp;P42&amp;"`"),
IF(R42="","",",`"&amp;R42&amp;"`"),
IF(T42="","",",`"&amp;T42&amp;"`"),
IF(U42="","",",`"&amp;U42&amp;"`"),
IF(V42="","",",`"&amp;V42&amp;"`")
)&amp;")"
&amp;IF(X42="","",X42)&amp;
IF(X43="","",X43)&amp;
";")</f>
        <v xml:space="preserve"> REFERENCES `$[:TDevEntityByDestEntId.code]` (`$[:TDevAttributeByDestAttrId.code]`);</v>
      </c>
    </row>
    <row r="45" spans="1:33" ht="12.75" customHeight="1">
      <c r="A45" s="3">
        <v>45</v>
      </c>
      <c r="B45" s="107"/>
      <c r="C45" s="110" t="s">
        <v>25</v>
      </c>
      <c r="D45" s="112"/>
      <c r="E45" s="112"/>
      <c r="F45" s="112"/>
      <c r="G45" s="112"/>
      <c r="H45" s="112"/>
      <c r="I45" s="112"/>
      <c r="J45" s="112"/>
      <c r="K45" s="112"/>
      <c r="L45" s="113"/>
      <c r="M45" s="106"/>
      <c r="N45" s="106"/>
      <c r="O45" s="106"/>
      <c r="P45" s="106"/>
      <c r="Q45" s="106"/>
      <c r="R45" s="106"/>
      <c r="S45" s="106"/>
      <c r="T45" s="187"/>
      <c r="U45" s="188"/>
      <c r="V45" s="25"/>
      <c r="W45" s="72"/>
      <c r="X45" s="31"/>
      <c r="Y45" s="88"/>
      <c r="Z45" s="88"/>
      <c r="AA45" s="88"/>
      <c r="AB45" s="89"/>
      <c r="AC45" s="90"/>
      <c r="AG45" s="10" t="str">
        <f>IF(D45="","","ALTER TABLE `"&amp;$C$18&amp;"`"&amp;" ADD FOREIGN KEY `"&amp;D45&amp;"`  ")</f>
        <v/>
      </c>
    </row>
    <row r="46" spans="1:33" ht="12.75" customHeight="1">
      <c r="A46" s="3">
        <v>46</v>
      </c>
      <c r="B46" s="108"/>
      <c r="C46" s="110"/>
      <c r="D46" s="94"/>
      <c r="E46" s="94"/>
      <c r="F46" s="94"/>
      <c r="G46" s="94"/>
      <c r="H46" s="94"/>
      <c r="I46" s="96"/>
      <c r="J46" s="96"/>
      <c r="K46" s="96"/>
      <c r="L46" s="98"/>
      <c r="M46" s="99"/>
      <c r="N46" s="99"/>
      <c r="O46" s="99"/>
      <c r="P46" s="99"/>
      <c r="Q46" s="99"/>
      <c r="R46" s="99"/>
      <c r="S46" s="99"/>
      <c r="T46" s="181"/>
      <c r="U46" s="182"/>
      <c r="V46" s="26"/>
      <c r="W46" s="104"/>
      <c r="X46" s="100" t="s">
        <v>22</v>
      </c>
      <c r="Y46" s="88"/>
      <c r="Z46" s="88"/>
      <c r="AA46" s="88"/>
      <c r="AB46" s="89"/>
      <c r="AC46" s="90"/>
      <c r="AG46" s="10" t="str">
        <f>IF(D45="","","  ("
&amp;CONCATENATE(
"`"&amp;L46&amp;"`",
IF(N46="","",",`"&amp;N46&amp;"`"),
IF(P46="","",",`"&amp;P46&amp;"`"),
IF(R46="","",",`"&amp;R46&amp;"`"),
IF(T46="","",",`"&amp;T46&amp;"`"),
IF(U46="","",",`"&amp;U46&amp;"`"),
IF(V46="","",",`"&amp;V46&amp;"`")
)&amp;") ")</f>
        <v/>
      </c>
    </row>
    <row r="47" spans="1:33" ht="12.75" customHeight="1">
      <c r="A47" s="3">
        <v>47</v>
      </c>
      <c r="B47" s="109"/>
      <c r="C47" s="111"/>
      <c r="D47" s="95"/>
      <c r="E47" s="95"/>
      <c r="F47" s="95"/>
      <c r="G47" s="95"/>
      <c r="H47" s="95"/>
      <c r="I47" s="97"/>
      <c r="J47" s="97"/>
      <c r="K47" s="97"/>
      <c r="L47" s="102" t="str">
        <f>IF(L46="","",VLOOKUP(L46,$D$23:$M$26,6,FALSE))</f>
        <v/>
      </c>
      <c r="M47" s="103"/>
      <c r="N47" s="103" t="str">
        <f t="shared" ref="N47" si="20">IF(N46="","",VLOOKUP(N46,$D$23:$M$26,6,FALSE))</f>
        <v/>
      </c>
      <c r="O47" s="103"/>
      <c r="P47" s="103" t="str">
        <f t="shared" ref="P47" si="21">IF(P46="","",VLOOKUP(P46,$D$23:$M$26,6,FALSE))</f>
        <v/>
      </c>
      <c r="Q47" s="103"/>
      <c r="R47" s="103" t="str">
        <f t="shared" ref="R47" si="22">IF(R46="","",VLOOKUP(R46,$D$23:$M$26,6,FALSE))</f>
        <v/>
      </c>
      <c r="S47" s="103"/>
      <c r="T47" s="103" t="str">
        <f t="shared" ref="T47" si="23">IF(T46="","",VLOOKUP(T46,$D$23:$M$26,6,FALSE))</f>
        <v/>
      </c>
      <c r="U47" s="103"/>
      <c r="V47" s="28" t="str">
        <f>IF(V46="","",VLOOKUP(V46,$D$23:$M$26,6,FALSE))</f>
        <v/>
      </c>
      <c r="W47" s="105"/>
      <c r="X47" s="101"/>
      <c r="Y47" s="91"/>
      <c r="Z47" s="91"/>
      <c r="AA47" s="91"/>
      <c r="AB47" s="92"/>
      <c r="AC47" s="93"/>
      <c r="AG47" s="10" t="str">
        <f>IF(D45="","",
" REFERENCES `"&amp;I45&amp;"`"
&amp;" ("&amp;CONCATENATE(
"`"&amp;L45&amp;"`",
IF(N45="","",",`"&amp;N45&amp;"`"),
IF(P45="","",",`"&amp;P45&amp;"`"),
IF(R45="","",",`"&amp;R45&amp;"`"),
IF(T45="","",",`"&amp;T45&amp;"`"),
IF(U45="","",",`"&amp;U45&amp;"`"),
IF(V45="","",",`"&amp;V45&amp;"`")
)&amp;")"
&amp;IF(X45="","",X45)&amp;
IF(X46="","",X46)&amp;
";")</f>
        <v/>
      </c>
    </row>
    <row r="48" spans="1:33" ht="12.75" customHeight="1">
      <c r="A48" s="3">
        <v>48</v>
      </c>
      <c r="B48" s="40"/>
      <c r="C48" s="14" t="s">
        <v>26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8"/>
      <c r="Z48" s="18"/>
      <c r="AA48" s="18"/>
      <c r="AB48" s="18"/>
      <c r="AC48" s="18"/>
      <c r="AG48" s="10" t="s">
        <v>76</v>
      </c>
    </row>
    <row r="49" spans="1:1" ht="12.75" customHeight="1">
      <c r="A49" s="3">
        <v>49</v>
      </c>
    </row>
    <row r="50" spans="1:1" ht="12.75" customHeight="1">
      <c r="A50" s="3">
        <v>50</v>
      </c>
    </row>
  </sheetData>
  <sheetProtection formatCells="0" formatColumns="0" formatRows="0" insertRows="0" deleteRows="0" sort="0" autoFilter="0" pivotTables="0"/>
  <mergeCells count="154">
    <mergeCell ref="Y40:AC41"/>
    <mergeCell ref="D41:H41"/>
    <mergeCell ref="I41:K41"/>
    <mergeCell ref="L41:V41"/>
    <mergeCell ref="B45:B47"/>
    <mergeCell ref="C45:C47"/>
    <mergeCell ref="D45:H45"/>
    <mergeCell ref="B40:B41"/>
    <mergeCell ref="C40:C41"/>
    <mergeCell ref="D40:H40"/>
    <mergeCell ref="I40:K40"/>
    <mergeCell ref="L40:V40"/>
    <mergeCell ref="N42:O42"/>
    <mergeCell ref="I45:K45"/>
    <mergeCell ref="L45:M45"/>
    <mergeCell ref="P42:Q42"/>
    <mergeCell ref="R42:S42"/>
    <mergeCell ref="T43:U43"/>
    <mergeCell ref="T44:U44"/>
    <mergeCell ref="T42:U42"/>
    <mergeCell ref="T45:U45"/>
    <mergeCell ref="T46:U46"/>
    <mergeCell ref="T47:U47"/>
    <mergeCell ref="L43:M43"/>
    <mergeCell ref="Y17:AC17"/>
    <mergeCell ref="C18:H18"/>
    <mergeCell ref="I18:M18"/>
    <mergeCell ref="N18:O18"/>
    <mergeCell ref="P18:T18"/>
    <mergeCell ref="U18:V18"/>
    <mergeCell ref="W18:X18"/>
    <mergeCell ref="Y18:AC18"/>
    <mergeCell ref="C17:H17"/>
    <mergeCell ref="I17:M17"/>
    <mergeCell ref="N17:O17"/>
    <mergeCell ref="P17:T17"/>
    <mergeCell ref="U17:V17"/>
    <mergeCell ref="W17:X17"/>
    <mergeCell ref="D23:H23"/>
    <mergeCell ref="I23:M23"/>
    <mergeCell ref="N23:O23"/>
    <mergeCell ref="W23:X23"/>
    <mergeCell ref="Y23:AC23"/>
    <mergeCell ref="C19:O19"/>
    <mergeCell ref="P19:Q19"/>
    <mergeCell ref="R19:T19"/>
    <mergeCell ref="U19:X19"/>
    <mergeCell ref="Y19:AC19"/>
    <mergeCell ref="C20:O20"/>
    <mergeCell ref="P20:Q20"/>
    <mergeCell ref="R20:T20"/>
    <mergeCell ref="U20:X20"/>
    <mergeCell ref="Y20:AC20"/>
    <mergeCell ref="D24:H24"/>
    <mergeCell ref="I24:M24"/>
    <mergeCell ref="N24:O24"/>
    <mergeCell ref="W24:X24"/>
    <mergeCell ref="Y24:AC24"/>
    <mergeCell ref="D25:H25"/>
    <mergeCell ref="I25:M25"/>
    <mergeCell ref="N25:O25"/>
    <mergeCell ref="W25:X25"/>
    <mergeCell ref="Y25:AC25"/>
    <mergeCell ref="Y29:AC30"/>
    <mergeCell ref="D30:V30"/>
    <mergeCell ref="B31:B33"/>
    <mergeCell ref="C31:C33"/>
    <mergeCell ref="D31:M31"/>
    <mergeCell ref="N31:V31"/>
    <mergeCell ref="W31:W33"/>
    <mergeCell ref="X31:X33"/>
    <mergeCell ref="Y31:AC33"/>
    <mergeCell ref="D32:E32"/>
    <mergeCell ref="B29:B30"/>
    <mergeCell ref="C29:C30"/>
    <mergeCell ref="D29:M29"/>
    <mergeCell ref="N29:V29"/>
    <mergeCell ref="W29:W30"/>
    <mergeCell ref="X29:X30"/>
    <mergeCell ref="R32:S32"/>
    <mergeCell ref="T32:U32"/>
    <mergeCell ref="D33:E33"/>
    <mergeCell ref="F33:G33"/>
    <mergeCell ref="H33:I33"/>
    <mergeCell ref="J33:K33"/>
    <mergeCell ref="L33:M33"/>
    <mergeCell ref="N33:O33"/>
    <mergeCell ref="P33:Q33"/>
    <mergeCell ref="R33:S33"/>
    <mergeCell ref="F32:G32"/>
    <mergeCell ref="H32:I32"/>
    <mergeCell ref="J32:K32"/>
    <mergeCell ref="L32:M32"/>
    <mergeCell ref="N32:O32"/>
    <mergeCell ref="P32:Q32"/>
    <mergeCell ref="T33:U33"/>
    <mergeCell ref="B34:B36"/>
    <mergeCell ref="C34:C36"/>
    <mergeCell ref="D34:M34"/>
    <mergeCell ref="N34:V34"/>
    <mergeCell ref="W34:W36"/>
    <mergeCell ref="T35:U35"/>
    <mergeCell ref="D36:E36"/>
    <mergeCell ref="F36:G36"/>
    <mergeCell ref="H36:I36"/>
    <mergeCell ref="J36:K36"/>
    <mergeCell ref="L36:M36"/>
    <mergeCell ref="N36:O36"/>
    <mergeCell ref="P36:Q36"/>
    <mergeCell ref="R36:S36"/>
    <mergeCell ref="T36:U36"/>
    <mergeCell ref="X34:X36"/>
    <mergeCell ref="Y34:AC36"/>
    <mergeCell ref="D35:E35"/>
    <mergeCell ref="F35:G35"/>
    <mergeCell ref="H35:I35"/>
    <mergeCell ref="J35:K35"/>
    <mergeCell ref="L35:M35"/>
    <mergeCell ref="N35:O35"/>
    <mergeCell ref="P35:Q35"/>
    <mergeCell ref="R35:S35"/>
    <mergeCell ref="N43:O43"/>
    <mergeCell ref="P43:Q43"/>
    <mergeCell ref="R43:S43"/>
    <mergeCell ref="W43:W44"/>
    <mergeCell ref="B42:B44"/>
    <mergeCell ref="C42:C44"/>
    <mergeCell ref="D42:H42"/>
    <mergeCell ref="I42:K42"/>
    <mergeCell ref="L42:M42"/>
    <mergeCell ref="Y45:AC47"/>
    <mergeCell ref="D46:H47"/>
    <mergeCell ref="I46:K47"/>
    <mergeCell ref="L46:M46"/>
    <mergeCell ref="N46:O46"/>
    <mergeCell ref="P46:Q46"/>
    <mergeCell ref="R46:S46"/>
    <mergeCell ref="X43:X44"/>
    <mergeCell ref="L44:M44"/>
    <mergeCell ref="N44:O44"/>
    <mergeCell ref="P44:Q44"/>
    <mergeCell ref="R44:S44"/>
    <mergeCell ref="W46:W47"/>
    <mergeCell ref="X46:X47"/>
    <mergeCell ref="L47:M47"/>
    <mergeCell ref="N47:O47"/>
    <mergeCell ref="P47:Q47"/>
    <mergeCell ref="R47:S47"/>
    <mergeCell ref="N45:O45"/>
    <mergeCell ref="P45:Q45"/>
    <mergeCell ref="R45:S45"/>
    <mergeCell ref="Y42:AC44"/>
    <mergeCell ref="D43:H44"/>
    <mergeCell ref="I43:K44"/>
  </mergeCells>
  <phoneticPr fontId="1" type="noConversion"/>
  <dataValidations count="16">
    <dataValidation type="list" allowBlank="1" showInputMessage="1" showErrorMessage="1" sqref="X34:X36" xr:uid="{00000000-0002-0000-0200-000000000000}">
      <formula1>"ASC,DESC,"</formula1>
    </dataValidation>
    <dataValidation type="list" allowBlank="1" showInputMessage="1" showErrorMessage="1" sqref="W34:W36" xr:uid="{00000000-0002-0000-0200-000001000000}">
      <formula1>"NCL,CL,"</formula1>
    </dataValidation>
    <dataValidation type="list" allowBlank="1" showInputMessage="1" showErrorMessage="1" sqref="C34:C36" xr:uid="{00000000-0002-0000-0200-000002000000}">
      <formula1>"PK,UQ,IDX"</formula1>
    </dataValidation>
    <dataValidation type="list" allowBlank="1" showInputMessage="1" showErrorMessage="1" sqref="P20:Q20" xr:uid="{00000000-0002-0000-0200-000003000000}">
      <formula1>"Oracle,MySQL,MS_SQL,DB2"</formula1>
    </dataValidation>
    <dataValidation type="list" allowBlank="1" showInputMessage="1" showErrorMessage="1" sqref="U18:V18" xr:uid="{00000000-0002-0000-0200-000004000000}">
      <formula1>"00_Draft,20_Official,60_Dev,80_GoLive"</formula1>
    </dataValidation>
    <dataValidation type="list" allowBlank="1" showInputMessage="1" showErrorMessage="1" sqref="W42:W47" xr:uid="{00000000-0002-0000-0200-000005000000}">
      <formula1>"1,*"</formula1>
    </dataValidation>
    <dataValidation type="list" allowBlank="1" showInputMessage="1" showErrorMessage="1" sqref="X42:X47" xr:uid="{00000000-0002-0000-0200-000006000000}">
      <formula1>"No Action,Cascade,Set Null,Restrict"</formula1>
    </dataValidation>
    <dataValidation type="list" allowBlank="1" showInputMessage="1" showErrorMessage="1" sqref="D35:V35 L46:T46 L43:T43 V43 V46" xr:uid="{00000000-0002-0000-0200-000007000000}">
      <formula1>$D$23:$D$25</formula1>
    </dataValidation>
    <dataValidation type="list" errorStyle="warning" allowBlank="1" showInputMessage="1" showErrorMessage="1" sqref="N24:O24" xr:uid="{00000000-0002-0000-0200-000008000000}">
      <formula1>"VARCHAR,CHAR,INTEGER,DATE,TINYTEXT,TEXT,LONGTEXT,MEDIUMTEXT,TINYINT,SMALLINT,MEDIUMINT,BIGINT,YEAR,DATETIME,TIMESTAMP,TIME"</formula1>
    </dataValidation>
    <dataValidation errorStyle="warning" allowBlank="1" showInputMessage="1" showErrorMessage="1" sqref="W31:X33 S24:V24" xr:uid="{00000000-0002-0000-0200-000009000000}"/>
    <dataValidation type="list" errorStyle="warning" allowBlank="1" showInputMessage="1" showErrorMessage="1" sqref="C31:C33" xr:uid="{00000000-0002-0000-0200-00000A000000}">
      <formula1>"PK,UQ,IDX"</formula1>
    </dataValidation>
    <dataValidation type="list" errorStyle="warning" allowBlank="1" showInputMessage="1" showErrorMessage="1" sqref="D32:V32" xr:uid="{00000000-0002-0000-0200-00000B000000}">
      <formula1>$D$23:$D$25</formula1>
    </dataValidation>
    <dataValidation type="list" allowBlank="1" showInputMessage="1" showErrorMessage="1" sqref="N25:O25" xr:uid="{00000000-0002-0000-0200-00000C000000}">
      <formula1>"VARCHAR,CHAR,INTEGER,DATE,TINYTEXT,TEXT,LONGTEXT,MEDIUMTEXT,TINYINT,SMALLINT,MEDIUMINT,BIGINT,YEAR,DATETIME,TIMESTAMP,TIME"</formula1>
    </dataValidation>
    <dataValidation type="list" allowBlank="1" showInputMessage="1" showErrorMessage="1" sqref="V25" xr:uid="{00000000-0002-0000-0200-00000D000000}">
      <formula1>"UUID,++"</formula1>
    </dataValidation>
    <dataValidation type="list" allowBlank="1" showInputMessage="1" showErrorMessage="1" sqref="S25:U25" xr:uid="{00000000-0002-0000-0200-00000E000000}">
      <formula1>"○,"</formula1>
    </dataValidation>
    <dataValidation type="list" allowBlank="1" showInputMessage="1" showErrorMessage="1" sqref="C3:J3" xr:uid="{00000000-0002-0000-0200-00000F000000}">
      <formula1>"Fixed,Row,Column"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38B5-F38B-41DC-A52E-B38C5AA37C18}">
  <sheetPr>
    <outlinePr summaryBelow="0" summaryRight="0"/>
  </sheetPr>
  <dimension ref="A1:AG58"/>
  <sheetViews>
    <sheetView tabSelected="1" zoomScaleNormal="100" zoomScaleSheetLayoutView="100" workbookViewId="0">
      <selection activeCell="C18" sqref="C18:H18"/>
    </sheetView>
  </sheetViews>
  <sheetFormatPr defaultColWidth="4.19921875" defaultRowHeight="12.75" customHeight="1" outlineLevelRow="1"/>
  <cols>
    <col min="1" max="1" width="0.8984375" style="3" customWidth="1"/>
    <col min="2" max="2" width="18.3984375" style="10" hidden="1" customWidth="1"/>
    <col min="3" max="24" width="4.3984375" style="8" customWidth="1"/>
    <col min="25" max="29" width="4.3984375" style="16" customWidth="1"/>
    <col min="30" max="30" width="8.8984375" style="3" hidden="1" customWidth="1"/>
    <col min="31" max="31" width="8.69921875" style="3" hidden="1" customWidth="1"/>
    <col min="32" max="32" width="9" style="3" hidden="1" customWidth="1"/>
    <col min="33" max="33" width="41.19921875" style="10" customWidth="1"/>
    <col min="34" max="34" width="7.69921875" style="3" bestFit="1" customWidth="1"/>
    <col min="35" max="16384" width="4.19921875" style="3"/>
  </cols>
  <sheetData>
    <row r="1" spans="1:32" ht="3.75" customHeight="1">
      <c r="A1" s="3">
        <v>1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s="8">
        <v>6</v>
      </c>
      <c r="I1" s="8">
        <v>7</v>
      </c>
      <c r="J1" s="8">
        <v>8</v>
      </c>
    </row>
    <row r="2" spans="1:32" ht="12" hidden="1">
      <c r="A2" s="3">
        <v>2</v>
      </c>
      <c r="B2" s="79" t="s">
        <v>34</v>
      </c>
      <c r="C2" s="4" t="s">
        <v>27</v>
      </c>
      <c r="D2" s="4" t="s">
        <v>0</v>
      </c>
      <c r="E2" s="4" t="s">
        <v>107</v>
      </c>
      <c r="F2" s="4" t="s">
        <v>1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17"/>
      <c r="Z2" s="17"/>
      <c r="AA2" s="17"/>
      <c r="AB2" s="17"/>
      <c r="AC2" s="17"/>
      <c r="AD2" s="73" t="s">
        <v>142</v>
      </c>
      <c r="AE2" s="73" t="s">
        <v>143</v>
      </c>
      <c r="AF2" s="74" t="s">
        <v>151</v>
      </c>
    </row>
    <row r="3" spans="1:32" ht="12" hidden="1">
      <c r="A3" s="3">
        <v>3</v>
      </c>
      <c r="B3" s="77" t="s">
        <v>53</v>
      </c>
      <c r="C3" s="4" t="s">
        <v>109</v>
      </c>
      <c r="D3" s="4" t="s">
        <v>153</v>
      </c>
      <c r="E3" s="4" t="s">
        <v>153</v>
      </c>
      <c r="F3" s="4" t="s">
        <v>153</v>
      </c>
      <c r="H3" s="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7"/>
      <c r="Z3" s="17"/>
      <c r="AA3" s="17"/>
      <c r="AB3" s="17"/>
      <c r="AC3" s="17"/>
      <c r="AD3" s="10" t="s">
        <v>132</v>
      </c>
      <c r="AE3" s="10" t="s">
        <v>141</v>
      </c>
      <c r="AF3" s="4"/>
    </row>
    <row r="4" spans="1:32" ht="12" hidden="1">
      <c r="A4" s="3">
        <v>4</v>
      </c>
      <c r="B4" s="77" t="s">
        <v>54</v>
      </c>
      <c r="C4" s="4" t="str">
        <f>B17</f>
        <v>RID</v>
      </c>
      <c r="D4" s="4" t="str">
        <f>B23</f>
        <v>RID</v>
      </c>
      <c r="E4" s="4" t="str">
        <f>B37</f>
        <v>RID</v>
      </c>
      <c r="F4" s="4" t="str">
        <f>B48</f>
        <v>RID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17"/>
      <c r="Z4" s="17"/>
      <c r="AA4" s="17"/>
      <c r="AB4" s="17"/>
      <c r="AC4" s="17"/>
      <c r="AD4" s="10" t="s">
        <v>135</v>
      </c>
      <c r="AE4" s="10" t="s">
        <v>144</v>
      </c>
      <c r="AF4" s="4"/>
    </row>
    <row r="5" spans="1:32" ht="12" hidden="1">
      <c r="A5" s="3">
        <v>5</v>
      </c>
      <c r="B5" s="77" t="s">
        <v>55</v>
      </c>
      <c r="C5" s="4">
        <f>AG20</f>
        <v>0</v>
      </c>
      <c r="D5" s="4" t="str">
        <f>AG34</f>
        <v>) ENGINE=InnoDB COMMENT='';</v>
      </c>
      <c r="E5" s="4">
        <f>AG45</f>
        <v>0</v>
      </c>
      <c r="F5" s="4" t="str">
        <f>AG56</f>
        <v>SET FOREIGN_KEY_CHECKS=1;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17"/>
      <c r="Z5" s="17"/>
      <c r="AA5" s="17"/>
      <c r="AB5" s="17"/>
      <c r="AC5" s="17"/>
      <c r="AD5" s="10" t="s">
        <v>136</v>
      </c>
      <c r="AE5" s="10" t="s">
        <v>145</v>
      </c>
      <c r="AF5" s="4" t="s">
        <v>152</v>
      </c>
    </row>
    <row r="6" spans="1:32" ht="12" hidden="1">
      <c r="A6" s="3">
        <v>6</v>
      </c>
      <c r="B6" s="78" t="s">
        <v>110</v>
      </c>
      <c r="C6" s="3"/>
      <c r="D6" s="3" t="str">
        <f>D23</f>
        <v>Name (Physical Name)</v>
      </c>
      <c r="E6" s="3" t="str">
        <f>D37</f>
        <v>Name (Physical Name)</v>
      </c>
      <c r="F6" s="3" t="str">
        <f>D48</f>
        <v>Name (Physical Name)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17"/>
      <c r="Z6" s="17"/>
      <c r="AA6" s="17"/>
      <c r="AB6" s="17"/>
      <c r="AC6" s="17"/>
      <c r="AD6" s="10" t="s">
        <v>131</v>
      </c>
      <c r="AE6" s="10" t="s">
        <v>146</v>
      </c>
      <c r="AF6" s="4"/>
    </row>
    <row r="7" spans="1:32" ht="12" hidden="1">
      <c r="A7" s="3">
        <v>7</v>
      </c>
      <c r="B7" s="77" t="s">
        <v>177</v>
      </c>
      <c r="C7" s="7"/>
      <c r="D7" s="7">
        <v>0</v>
      </c>
      <c r="E7" s="4">
        <v>0</v>
      </c>
      <c r="F7" s="4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7"/>
      <c r="Z7" s="17"/>
      <c r="AA7" s="17"/>
      <c r="AB7" s="17"/>
      <c r="AC7" s="17"/>
      <c r="AD7" s="10" t="s">
        <v>137</v>
      </c>
      <c r="AE7" s="10" t="s">
        <v>147</v>
      </c>
      <c r="AF7" s="4" t="s">
        <v>152</v>
      </c>
    </row>
    <row r="8" spans="1:32" ht="12" hidden="1">
      <c r="A8" s="3">
        <v>8</v>
      </c>
      <c r="B8" s="78" t="s">
        <v>178</v>
      </c>
      <c r="C8" s="7"/>
      <c r="D8" s="7">
        <v>1</v>
      </c>
      <c r="E8" s="4">
        <v>2</v>
      </c>
      <c r="F8" s="4">
        <v>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17"/>
      <c r="Z8" s="17"/>
      <c r="AA8" s="17"/>
      <c r="AB8" s="17"/>
      <c r="AC8" s="17"/>
      <c r="AD8" s="10" t="s">
        <v>138</v>
      </c>
      <c r="AE8" s="10" t="s">
        <v>148</v>
      </c>
      <c r="AF8" s="4" t="s">
        <v>152</v>
      </c>
    </row>
    <row r="9" spans="1:32" ht="12" hidden="1">
      <c r="A9" s="3">
        <v>9</v>
      </c>
      <c r="B9" s="78" t="s">
        <v>181</v>
      </c>
      <c r="C9" s="4"/>
      <c r="D9" s="4">
        <v>1</v>
      </c>
      <c r="E9" s="4">
        <v>2</v>
      </c>
      <c r="F9" s="4">
        <v>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17"/>
      <c r="Z9" s="17"/>
      <c r="AA9" s="17"/>
      <c r="AB9" s="17"/>
      <c r="AC9" s="17"/>
      <c r="AD9" s="10" t="s">
        <v>134</v>
      </c>
      <c r="AE9" s="10" t="s">
        <v>133</v>
      </c>
      <c r="AF9" s="4" t="s">
        <v>152</v>
      </c>
    </row>
    <row r="10" spans="1:32" ht="12" hidden="1">
      <c r="A10" s="3">
        <v>10</v>
      </c>
      <c r="B10" s="78" t="s">
        <v>185</v>
      </c>
      <c r="C10" s="75"/>
      <c r="D10" s="4">
        <v>1</v>
      </c>
      <c r="E10" s="4">
        <v>3</v>
      </c>
      <c r="F10" s="4">
        <v>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17"/>
      <c r="Z10" s="17"/>
      <c r="AA10" s="17"/>
      <c r="AB10" s="17"/>
      <c r="AC10" s="17"/>
      <c r="AD10" s="10" t="s">
        <v>139</v>
      </c>
      <c r="AE10" s="10" t="s">
        <v>149</v>
      </c>
      <c r="AF10" s="4"/>
    </row>
    <row r="11" spans="1:32" ht="12" hidden="1">
      <c r="A11" s="3">
        <v>11</v>
      </c>
      <c r="B11" s="77" t="s">
        <v>180</v>
      </c>
      <c r="C11" s="7"/>
      <c r="D11" s="7">
        <v>1</v>
      </c>
      <c r="E11" s="4">
        <v>2</v>
      </c>
      <c r="F11" s="4">
        <v>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17"/>
      <c r="Z11" s="17"/>
      <c r="AA11" s="17"/>
      <c r="AB11" s="17"/>
      <c r="AC11" s="17"/>
      <c r="AD11" s="10" t="s">
        <v>140</v>
      </c>
      <c r="AE11" s="10" t="s">
        <v>150</v>
      </c>
      <c r="AF11" s="4" t="s">
        <v>152</v>
      </c>
    </row>
    <row r="12" spans="1:32" ht="12" hidden="1">
      <c r="A12" s="3">
        <v>12</v>
      </c>
      <c r="B12" s="77" t="s">
        <v>179</v>
      </c>
      <c r="C12" s="7"/>
      <c r="D12" s="7">
        <v>-1</v>
      </c>
      <c r="E12" s="4">
        <v>-1</v>
      </c>
      <c r="F12" s="4">
        <v>-1</v>
      </c>
      <c r="H12" s="4"/>
      <c r="I12" s="76"/>
      <c r="J12" s="76"/>
      <c r="O12" s="3"/>
      <c r="P12" s="3"/>
      <c r="Q12" s="3"/>
      <c r="R12" s="3"/>
      <c r="S12" s="3"/>
      <c r="T12" s="3"/>
      <c r="U12" s="3"/>
      <c r="V12" s="3"/>
      <c r="W12" s="3"/>
      <c r="X12" s="3"/>
      <c r="Y12" s="17"/>
      <c r="Z12" s="17"/>
      <c r="AA12" s="17"/>
      <c r="AB12" s="17"/>
      <c r="AC12" s="17"/>
    </row>
    <row r="13" spans="1:32" ht="12" hidden="1">
      <c r="A13" s="3">
        <v>13</v>
      </c>
      <c r="B13" s="38" t="s">
        <v>187</v>
      </c>
      <c r="C13" s="75" t="s">
        <v>191</v>
      </c>
      <c r="D13" s="75" t="s">
        <v>192</v>
      </c>
      <c r="E13" s="6" t="s">
        <v>193</v>
      </c>
      <c r="F13" s="4" t="s">
        <v>194</v>
      </c>
      <c r="G13" s="4"/>
      <c r="H13" s="4"/>
      <c r="I13" s="76"/>
      <c r="J13" s="76"/>
      <c r="O13" s="3"/>
      <c r="P13" s="3"/>
      <c r="Q13" s="3"/>
      <c r="R13" s="3"/>
      <c r="S13" s="3"/>
      <c r="T13" s="3"/>
      <c r="U13" s="3"/>
      <c r="V13" s="3"/>
      <c r="W13" s="3"/>
      <c r="X13" s="3"/>
      <c r="Y13" s="17"/>
      <c r="Z13" s="17"/>
      <c r="AA13" s="17"/>
      <c r="AB13" s="17"/>
      <c r="AC13" s="17"/>
    </row>
    <row r="14" spans="1:32" ht="12" hidden="1">
      <c r="A14" s="3">
        <v>14</v>
      </c>
      <c r="B14" s="38" t="s">
        <v>188</v>
      </c>
      <c r="C14" s="9"/>
      <c r="D14" s="9"/>
      <c r="E14" s="6"/>
      <c r="F14" s="4"/>
      <c r="G14" s="4"/>
      <c r="H14" s="4"/>
      <c r="O14" s="3"/>
      <c r="P14" s="3"/>
      <c r="Q14" s="3"/>
      <c r="R14" s="3"/>
      <c r="S14" s="3"/>
      <c r="T14" s="3"/>
      <c r="U14" s="3"/>
      <c r="V14" s="3"/>
      <c r="W14" s="3"/>
      <c r="X14" s="3"/>
      <c r="Y14" s="17"/>
      <c r="Z14" s="17"/>
      <c r="AA14" s="17"/>
      <c r="AB14" s="17"/>
      <c r="AC14" s="17"/>
    </row>
    <row r="15" spans="1:32" ht="12" hidden="1">
      <c r="A15" s="3">
        <v>15</v>
      </c>
      <c r="B15" s="29"/>
      <c r="C15" s="9"/>
      <c r="D15" s="9"/>
      <c r="E15" s="6"/>
      <c r="F15" s="4"/>
      <c r="G15" s="4"/>
      <c r="H15" s="4"/>
      <c r="O15" s="3"/>
      <c r="P15" s="3"/>
      <c r="Q15" s="3"/>
      <c r="R15" s="3"/>
      <c r="S15" s="3"/>
      <c r="T15" s="3"/>
      <c r="U15" s="3"/>
      <c r="V15" s="3"/>
      <c r="W15" s="3"/>
      <c r="X15" s="3"/>
      <c r="Y15" s="17"/>
      <c r="Z15" s="17"/>
      <c r="AA15" s="17"/>
      <c r="AB15" s="17"/>
      <c r="AC15" s="17"/>
    </row>
    <row r="16" spans="1:32" ht="12" hidden="1">
      <c r="A16" s="3">
        <v>16</v>
      </c>
      <c r="B16" s="4">
        <v>0</v>
      </c>
      <c r="C16" s="5">
        <v>1</v>
      </c>
      <c r="D16" s="5">
        <v>2</v>
      </c>
      <c r="E16" s="5">
        <v>3</v>
      </c>
      <c r="F16" s="5">
        <v>4</v>
      </c>
      <c r="G16" s="5">
        <v>5</v>
      </c>
      <c r="H16" s="5">
        <v>6</v>
      </c>
      <c r="I16" s="5">
        <v>7</v>
      </c>
      <c r="J16" s="5">
        <v>8</v>
      </c>
      <c r="K16" s="5">
        <v>9</v>
      </c>
      <c r="L16" s="5">
        <v>10</v>
      </c>
      <c r="M16" s="5">
        <v>11</v>
      </c>
      <c r="N16" s="5">
        <v>12</v>
      </c>
      <c r="O16" s="5">
        <v>13</v>
      </c>
      <c r="P16" s="5">
        <v>14</v>
      </c>
      <c r="Q16" s="5">
        <v>15</v>
      </c>
      <c r="R16" s="5">
        <v>16</v>
      </c>
      <c r="S16" s="5">
        <v>17</v>
      </c>
      <c r="T16" s="5">
        <v>18</v>
      </c>
      <c r="U16" s="5">
        <v>19</v>
      </c>
      <c r="V16" s="5">
        <v>20</v>
      </c>
      <c r="W16" s="5">
        <v>21</v>
      </c>
      <c r="X16" s="5">
        <v>22</v>
      </c>
      <c r="Y16" s="5">
        <v>23</v>
      </c>
      <c r="Z16" s="5">
        <v>24</v>
      </c>
      <c r="AA16" s="5">
        <v>25</v>
      </c>
      <c r="AB16" s="5">
        <v>26</v>
      </c>
      <c r="AC16" s="5">
        <v>27</v>
      </c>
    </row>
    <row r="17" spans="1:33" ht="12.75" customHeight="1">
      <c r="A17" s="3">
        <v>17</v>
      </c>
      <c r="B17" s="11" t="s">
        <v>47</v>
      </c>
      <c r="C17" s="157" t="s">
        <v>56</v>
      </c>
      <c r="D17" s="158"/>
      <c r="E17" s="158"/>
      <c r="F17" s="158"/>
      <c r="G17" s="158"/>
      <c r="H17" s="158"/>
      <c r="I17" s="158" t="s">
        <v>67</v>
      </c>
      <c r="J17" s="158"/>
      <c r="K17" s="158"/>
      <c r="L17" s="158"/>
      <c r="M17" s="158"/>
      <c r="N17" s="158" t="s">
        <v>4</v>
      </c>
      <c r="O17" s="158"/>
      <c r="P17" s="158" t="s">
        <v>5</v>
      </c>
      <c r="Q17" s="158"/>
      <c r="R17" s="158"/>
      <c r="S17" s="158"/>
      <c r="T17" s="158"/>
      <c r="U17" s="158" t="s">
        <v>6</v>
      </c>
      <c r="V17" s="158"/>
      <c r="W17" s="158" t="s">
        <v>7</v>
      </c>
      <c r="X17" s="158"/>
      <c r="Y17" s="159" t="s">
        <v>70</v>
      </c>
      <c r="Z17" s="159"/>
      <c r="AA17" s="159"/>
      <c r="AB17" s="160"/>
      <c r="AC17" s="161"/>
      <c r="AG17" s="10" t="str">
        <f>"--  Table DDL: ["&amp;$C$18&amp;"] "&amp;$I$18</f>
        <v xml:space="preserve">--  Table DDL: [] </v>
      </c>
    </row>
    <row r="18" spans="1:33" ht="12.75" customHeight="1">
      <c r="A18" s="3">
        <v>18</v>
      </c>
      <c r="B18" s="12" t="s">
        <v>113</v>
      </c>
      <c r="C18" s="170"/>
      <c r="D18" s="171"/>
      <c r="E18" s="171"/>
      <c r="F18" s="171"/>
      <c r="G18" s="171"/>
      <c r="H18" s="171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6"/>
      <c r="Z18" s="166"/>
      <c r="AA18" s="167"/>
      <c r="AB18" s="168"/>
      <c r="AC18" s="169"/>
      <c r="AG18" s="10" t="s">
        <v>74</v>
      </c>
    </row>
    <row r="19" spans="1:33" ht="12.75" customHeight="1" outlineLevel="1">
      <c r="A19" s="3">
        <v>19</v>
      </c>
      <c r="B19" s="39"/>
      <c r="C19" s="157" t="s">
        <v>9</v>
      </c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 t="s">
        <v>10</v>
      </c>
      <c r="Q19" s="158"/>
      <c r="R19" s="158" t="s">
        <v>51</v>
      </c>
      <c r="S19" s="158"/>
      <c r="T19" s="158"/>
      <c r="U19" s="158" t="s">
        <v>11</v>
      </c>
      <c r="V19" s="158"/>
      <c r="W19" s="158"/>
      <c r="X19" s="158"/>
      <c r="Y19" s="159" t="s">
        <v>12</v>
      </c>
      <c r="Z19" s="159"/>
      <c r="AA19" s="159"/>
      <c r="AB19" s="160"/>
      <c r="AC19" s="161"/>
      <c r="AG19" s="10" t="str">
        <f>"DROP TABLE IF EXISTS `"&amp;$C$18&amp;"` CASCADE;"</f>
        <v>DROP TABLE IF EXISTS `` CASCADE;</v>
      </c>
    </row>
    <row r="20" spans="1:33" ht="12.75" customHeight="1" outlineLevel="1">
      <c r="A20" s="3">
        <v>20</v>
      </c>
      <c r="B20" s="12"/>
      <c r="C20" s="162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4" t="s">
        <v>75</v>
      </c>
      <c r="Q20" s="164"/>
      <c r="R20" s="164"/>
      <c r="S20" s="164"/>
      <c r="T20" s="164"/>
      <c r="U20" s="165"/>
      <c r="V20" s="165"/>
      <c r="W20" s="165"/>
      <c r="X20" s="165"/>
      <c r="Y20" s="166"/>
      <c r="Z20" s="166"/>
      <c r="AA20" s="167"/>
      <c r="AB20" s="168"/>
      <c r="AC20" s="169"/>
    </row>
    <row r="21" spans="1:33" ht="7.5" customHeight="1" outlineLevel="1">
      <c r="A21" s="3">
        <v>21</v>
      </c>
    </row>
    <row r="22" spans="1:33" ht="12.75" customHeight="1">
      <c r="A22" s="3">
        <v>22</v>
      </c>
      <c r="C22" s="13" t="s">
        <v>13</v>
      </c>
    </row>
    <row r="23" spans="1:33" ht="12.75" customHeight="1">
      <c r="A23" s="3">
        <v>23</v>
      </c>
      <c r="B23" s="11" t="s">
        <v>47</v>
      </c>
      <c r="C23" s="19" t="s">
        <v>14</v>
      </c>
      <c r="D23" s="152" t="s">
        <v>56</v>
      </c>
      <c r="E23" s="152"/>
      <c r="F23" s="152"/>
      <c r="G23" s="152"/>
      <c r="H23" s="152"/>
      <c r="I23" s="152" t="s">
        <v>57</v>
      </c>
      <c r="J23" s="152"/>
      <c r="K23" s="152"/>
      <c r="L23" s="152"/>
      <c r="M23" s="152"/>
      <c r="N23" s="152" t="s">
        <v>15</v>
      </c>
      <c r="O23" s="152"/>
      <c r="P23" s="20" t="s">
        <v>16</v>
      </c>
      <c r="Q23" s="85" t="s">
        <v>17</v>
      </c>
      <c r="R23" s="85" t="s">
        <v>50</v>
      </c>
      <c r="S23" s="85" t="s">
        <v>18</v>
      </c>
      <c r="T23" s="85" t="s">
        <v>19</v>
      </c>
      <c r="U23" s="84" t="s">
        <v>49</v>
      </c>
      <c r="V23" s="84" t="s">
        <v>105</v>
      </c>
      <c r="W23" s="153" t="s">
        <v>20</v>
      </c>
      <c r="X23" s="153"/>
      <c r="Y23" s="154" t="s">
        <v>21</v>
      </c>
      <c r="Z23" s="154"/>
      <c r="AA23" s="154"/>
      <c r="AB23" s="155"/>
      <c r="AC23" s="156"/>
      <c r="AG23" s="10" t="str">
        <f>"CREATE TABLE `"&amp;$C$18&amp;"` ("</f>
        <v>CREATE TABLE `` (</v>
      </c>
    </row>
    <row r="24" spans="1:33" ht="12.75" customHeight="1">
      <c r="A24" s="3">
        <v>24</v>
      </c>
      <c r="B24" s="39" t="s">
        <v>114</v>
      </c>
      <c r="C24" s="21">
        <v>0</v>
      </c>
      <c r="D24" s="147" t="s">
        <v>173</v>
      </c>
      <c r="E24" s="147"/>
      <c r="F24" s="147"/>
      <c r="G24" s="147"/>
      <c r="H24" s="147"/>
      <c r="I24" s="147" t="s">
        <v>115</v>
      </c>
      <c r="J24" s="147"/>
      <c r="K24" s="147"/>
      <c r="L24" s="147"/>
      <c r="M24" s="147"/>
      <c r="N24" s="148" t="s">
        <v>132</v>
      </c>
      <c r="O24" s="148"/>
      <c r="P24" s="22">
        <v>50</v>
      </c>
      <c r="Q24" s="22"/>
      <c r="R24" s="22"/>
      <c r="S24" s="71" t="s">
        <v>204</v>
      </c>
      <c r="T24" s="71" t="s">
        <v>204</v>
      </c>
      <c r="U24" s="71" t="s">
        <v>204</v>
      </c>
      <c r="V24" s="86" t="s">
        <v>116</v>
      </c>
      <c r="W24" s="147"/>
      <c r="X24" s="147"/>
      <c r="Y24" s="149"/>
      <c r="Z24" s="149"/>
      <c r="AA24" s="149"/>
      <c r="AB24" s="150"/>
      <c r="AC24" s="151"/>
      <c r="AG24" s="10" t="str">
        <f t="shared" ref="AG24:AG25" si="0">IF(D24="","",
IF((ROW(AG24)=ROW($D$21)+2),"",",")
&amp;"`"&amp;D24&amp;"` "
&amp;VLOOKUP(N24,$AD$3:$AF$18,2,FALSE)&amp;IF(VLOOKUP(N24,$AD$3:$AF$18,3,FALSE)="N","","("&amp;IF(Q24&gt;0,Q24&amp;","&amp;INT(R24),INT(P24))&amp;") ")
&amp;IF(S24="",""," NOT NULL ")
&amp;IF(V24="++"," AUTO_INCREMENT ","")
&amp;" COMMENT '"&amp;I24&amp;IF(Y24="","","-"&amp;Y24)&amp;"'"
)</f>
        <v>,`rid` VARCHAR(50)  NOT NULL  COMMENT '记录编号'</v>
      </c>
    </row>
    <row r="25" spans="1:33" ht="12.75" customHeight="1">
      <c r="B25" s="12"/>
      <c r="C25" s="21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8"/>
      <c r="O25" s="148"/>
      <c r="P25" s="22"/>
      <c r="Q25" s="22"/>
      <c r="R25" s="22"/>
      <c r="S25" s="71"/>
      <c r="T25" s="71"/>
      <c r="U25" s="71"/>
      <c r="V25" s="86"/>
      <c r="W25" s="147"/>
      <c r="X25" s="147"/>
      <c r="Y25" s="149"/>
      <c r="Z25" s="149"/>
      <c r="AA25" s="149"/>
      <c r="AB25" s="150"/>
      <c r="AC25" s="151"/>
      <c r="AG25" s="10" t="str">
        <f t="shared" si="0"/>
        <v/>
      </c>
    </row>
    <row r="26" spans="1:33" ht="12.75" customHeight="1">
      <c r="B26" s="12"/>
      <c r="C26" s="21">
        <v>900</v>
      </c>
      <c r="D26" s="147" t="s">
        <v>117</v>
      </c>
      <c r="E26" s="147"/>
      <c r="F26" s="147"/>
      <c r="G26" s="147"/>
      <c r="H26" s="147"/>
      <c r="I26" s="147" t="s">
        <v>118</v>
      </c>
      <c r="J26" s="147"/>
      <c r="K26" s="147"/>
      <c r="L26" s="147"/>
      <c r="M26" s="147"/>
      <c r="N26" s="148" t="s">
        <v>132</v>
      </c>
      <c r="O26" s="148"/>
      <c r="P26" s="22">
        <v>255</v>
      </c>
      <c r="Q26" s="22"/>
      <c r="R26" s="22"/>
      <c r="S26" s="71"/>
      <c r="T26" s="71"/>
      <c r="U26" s="71"/>
      <c r="V26" s="86"/>
      <c r="W26" s="147"/>
      <c r="X26" s="147"/>
      <c r="Y26" s="149"/>
      <c r="Z26" s="149"/>
      <c r="AA26" s="149"/>
      <c r="AB26" s="150"/>
      <c r="AC26" s="151"/>
      <c r="AG26" s="10" t="str">
        <f t="shared" ref="AG26:AG32" si="1">IF(D26="","",
IF((ROW(AG26)=ROW($D$21)+2),"",",")
&amp;"`"&amp;D26&amp;"` "
&amp;VLOOKUP(N26,$AD$3:$AF$18,2,FALSE)&amp;IF(VLOOKUP(N26,$AD$3:$AF$18,3,FALSE)="N","","("&amp;IF(Q26&gt;0,Q26&amp;","&amp;INT(R26),INT(P26))&amp;") ")
&amp;IF(S26="",""," NOT NULL ")
&amp;IF(V26="++"," AUTO_INCREMENT ","")
&amp;" COMMENT '"&amp;I26&amp;IF(Y26="","","-"&amp;Y26)&amp;"'"
)</f>
        <v>,`notes` VARCHAR(255)  COMMENT '描述'</v>
      </c>
    </row>
    <row r="27" spans="1:33" ht="12.75" customHeight="1">
      <c r="B27" s="12"/>
      <c r="C27" s="21">
        <v>911</v>
      </c>
      <c r="D27" s="147" t="s">
        <v>119</v>
      </c>
      <c r="E27" s="147"/>
      <c r="F27" s="147"/>
      <c r="G27" s="147"/>
      <c r="H27" s="147"/>
      <c r="I27" s="147" t="s">
        <v>120</v>
      </c>
      <c r="J27" s="147"/>
      <c r="K27" s="147"/>
      <c r="L27" s="147"/>
      <c r="M27" s="147"/>
      <c r="N27" s="148" t="s">
        <v>132</v>
      </c>
      <c r="O27" s="148"/>
      <c r="P27" s="22">
        <v>50</v>
      </c>
      <c r="Q27" s="22"/>
      <c r="R27" s="22"/>
      <c r="S27" s="71"/>
      <c r="T27" s="71"/>
      <c r="U27" s="71"/>
      <c r="V27" s="86"/>
      <c r="W27" s="147"/>
      <c r="X27" s="147"/>
      <c r="Y27" s="149"/>
      <c r="Z27" s="149"/>
      <c r="AA27" s="149"/>
      <c r="AB27" s="150"/>
      <c r="AC27" s="151"/>
      <c r="AG27" s="10" t="str">
        <f t="shared" si="1"/>
        <v>,`c_uid` VARCHAR(50)  COMMENT '创建用户号'</v>
      </c>
    </row>
    <row r="28" spans="1:33" ht="12.75" customHeight="1">
      <c r="B28" s="12"/>
      <c r="C28" s="21">
        <v>912</v>
      </c>
      <c r="D28" s="147" t="s">
        <v>121</v>
      </c>
      <c r="E28" s="147"/>
      <c r="F28" s="147"/>
      <c r="G28" s="147"/>
      <c r="H28" s="147"/>
      <c r="I28" s="147" t="s">
        <v>122</v>
      </c>
      <c r="J28" s="147"/>
      <c r="K28" s="147"/>
      <c r="L28" s="147"/>
      <c r="M28" s="147"/>
      <c r="N28" s="148" t="s">
        <v>132</v>
      </c>
      <c r="O28" s="148"/>
      <c r="P28" s="22">
        <v>50</v>
      </c>
      <c r="Q28" s="22"/>
      <c r="R28" s="22"/>
      <c r="S28" s="71"/>
      <c r="T28" s="71"/>
      <c r="U28" s="71"/>
      <c r="V28" s="86"/>
      <c r="W28" s="147"/>
      <c r="X28" s="147"/>
      <c r="Y28" s="149"/>
      <c r="Z28" s="149"/>
      <c r="AA28" s="149"/>
      <c r="AB28" s="150"/>
      <c r="AC28" s="151"/>
      <c r="AG28" s="10" t="str">
        <f t="shared" si="1"/>
        <v>,`c_name` VARCHAR(50)  COMMENT '创建用户名'</v>
      </c>
    </row>
    <row r="29" spans="1:33" ht="12.75" customHeight="1">
      <c r="B29" s="12"/>
      <c r="C29" s="21">
        <v>913</v>
      </c>
      <c r="D29" s="147" t="s">
        <v>123</v>
      </c>
      <c r="E29" s="147"/>
      <c r="F29" s="147"/>
      <c r="G29" s="147"/>
      <c r="H29" s="147"/>
      <c r="I29" s="147" t="s">
        <v>124</v>
      </c>
      <c r="J29" s="147"/>
      <c r="K29" s="147"/>
      <c r="L29" s="147"/>
      <c r="M29" s="147"/>
      <c r="N29" s="148" t="s">
        <v>134</v>
      </c>
      <c r="O29" s="148"/>
      <c r="P29" s="22"/>
      <c r="Q29" s="22"/>
      <c r="R29" s="22"/>
      <c r="S29" s="71"/>
      <c r="T29" s="71"/>
      <c r="U29" s="71"/>
      <c r="V29" s="86"/>
      <c r="W29" s="147"/>
      <c r="X29" s="147"/>
      <c r="Y29" s="149"/>
      <c r="Z29" s="149"/>
      <c r="AA29" s="149"/>
      <c r="AB29" s="150"/>
      <c r="AC29" s="151"/>
      <c r="AG29" s="10" t="str">
        <f t="shared" si="1"/>
        <v>,`c_time` DATETIME COMMENT '创建时间'</v>
      </c>
    </row>
    <row r="30" spans="1:33" ht="12.75" customHeight="1">
      <c r="B30" s="12"/>
      <c r="C30" s="21">
        <v>921</v>
      </c>
      <c r="D30" s="147" t="s">
        <v>125</v>
      </c>
      <c r="E30" s="147"/>
      <c r="F30" s="147"/>
      <c r="G30" s="147"/>
      <c r="H30" s="147"/>
      <c r="I30" s="147" t="s">
        <v>126</v>
      </c>
      <c r="J30" s="147"/>
      <c r="K30" s="147"/>
      <c r="L30" s="147"/>
      <c r="M30" s="147"/>
      <c r="N30" s="148" t="s">
        <v>132</v>
      </c>
      <c r="O30" s="148"/>
      <c r="P30" s="22">
        <v>50</v>
      </c>
      <c r="Q30" s="22"/>
      <c r="R30" s="22"/>
      <c r="S30" s="71"/>
      <c r="T30" s="71"/>
      <c r="U30" s="71"/>
      <c r="V30" s="86"/>
      <c r="W30" s="147"/>
      <c r="X30" s="147"/>
      <c r="Y30" s="149"/>
      <c r="Z30" s="149"/>
      <c r="AA30" s="149"/>
      <c r="AB30" s="150"/>
      <c r="AC30" s="151"/>
      <c r="AG30" s="10" t="str">
        <f t="shared" si="1"/>
        <v>,`m_uid` VARCHAR(50)  COMMENT '修改用户号'</v>
      </c>
    </row>
    <row r="31" spans="1:33" ht="12.75" customHeight="1">
      <c r="B31" s="12"/>
      <c r="C31" s="21">
        <v>922</v>
      </c>
      <c r="D31" s="147" t="s">
        <v>127</v>
      </c>
      <c r="E31" s="147"/>
      <c r="F31" s="147"/>
      <c r="G31" s="147"/>
      <c r="H31" s="147"/>
      <c r="I31" s="147" t="s">
        <v>128</v>
      </c>
      <c r="J31" s="147"/>
      <c r="K31" s="147"/>
      <c r="L31" s="147"/>
      <c r="M31" s="147"/>
      <c r="N31" s="148" t="s">
        <v>132</v>
      </c>
      <c r="O31" s="148"/>
      <c r="P31" s="22">
        <v>50</v>
      </c>
      <c r="Q31" s="22"/>
      <c r="R31" s="22"/>
      <c r="S31" s="71"/>
      <c r="T31" s="71"/>
      <c r="U31" s="71"/>
      <c r="V31" s="86"/>
      <c r="W31" s="147"/>
      <c r="X31" s="147"/>
      <c r="Y31" s="149"/>
      <c r="Z31" s="149"/>
      <c r="AA31" s="149"/>
      <c r="AB31" s="150"/>
      <c r="AC31" s="151"/>
      <c r="AG31" s="10" t="str">
        <f t="shared" si="1"/>
        <v>,`m_name` VARCHAR(50)  COMMENT '修改用户名'</v>
      </c>
    </row>
    <row r="32" spans="1:33" ht="12.75" customHeight="1">
      <c r="B32" s="40"/>
      <c r="C32" s="21">
        <v>923</v>
      </c>
      <c r="D32" s="147" t="s">
        <v>129</v>
      </c>
      <c r="E32" s="147"/>
      <c r="F32" s="147"/>
      <c r="G32" s="147"/>
      <c r="H32" s="147"/>
      <c r="I32" s="147" t="s">
        <v>130</v>
      </c>
      <c r="J32" s="147"/>
      <c r="K32" s="147"/>
      <c r="L32" s="147"/>
      <c r="M32" s="147"/>
      <c r="N32" s="148" t="s">
        <v>134</v>
      </c>
      <c r="O32" s="148"/>
      <c r="P32" s="22"/>
      <c r="Q32" s="22"/>
      <c r="R32" s="22"/>
      <c r="S32" s="71"/>
      <c r="T32" s="71"/>
      <c r="U32" s="71"/>
      <c r="V32" s="86"/>
      <c r="W32" s="147"/>
      <c r="X32" s="147"/>
      <c r="Y32" s="149"/>
      <c r="Z32" s="149"/>
      <c r="AA32" s="149"/>
      <c r="AB32" s="150"/>
      <c r="AC32" s="151"/>
      <c r="AG32" s="10" t="str">
        <f t="shared" si="1"/>
        <v>,`m_time` DATETIME COMMENT '修改时间'</v>
      </c>
    </row>
    <row r="33" spans="1:33" ht="12.75" customHeight="1">
      <c r="A33" s="3">
        <v>25</v>
      </c>
      <c r="B33" s="12"/>
      <c r="C33" s="21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8"/>
      <c r="O33" s="148"/>
      <c r="P33" s="22"/>
      <c r="Q33" s="22"/>
      <c r="R33" s="22"/>
      <c r="S33" s="71"/>
      <c r="T33" s="71"/>
      <c r="U33" s="71"/>
      <c r="V33" s="71"/>
      <c r="W33" s="147"/>
      <c r="X33" s="147"/>
      <c r="Y33" s="149"/>
      <c r="Z33" s="149"/>
      <c r="AA33" s="149"/>
      <c r="AB33" s="150"/>
      <c r="AC33" s="151"/>
      <c r="AG33" s="10" t="str">
        <f>IF(D33="","",
IF((ROW(AG33)=ROW($D$23)+2),"",",")
&amp;"`"&amp;D33&amp;"` "
&amp;VLOOKUP(N33,$AD$3:$AF$20,2,FALSE)&amp;IF(VLOOKUP(N33,$AD$3:$AF$20,3,FALSE)="N","","("&amp;IF(Q33&gt;0,Q33&amp;","&amp;INT(R33),INT(P33))&amp;") ")
&amp;IF(S33="",""," NOT NULL ")
&amp;IF(V33="++"," AUTO_INCREMENT ","")
&amp;" COMMENT '"&amp;I33&amp;IF(Y33="","","-"&amp;Y33)&amp;"'"
)</f>
        <v/>
      </c>
    </row>
    <row r="34" spans="1:33" ht="12.75" customHeight="1">
      <c r="A34" s="3">
        <v>26</v>
      </c>
      <c r="B34" s="40"/>
      <c r="C34" s="14" t="s">
        <v>52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8"/>
      <c r="Z34" s="18"/>
      <c r="AA34" s="18"/>
      <c r="AB34" s="18"/>
      <c r="AC34" s="30"/>
      <c r="AG34" s="10" t="str">
        <f>") ENGINE=InnoDB COMMENT='"&amp;$C$20&amp;"';"</f>
        <v>) ENGINE=InnoDB COMMENT='';</v>
      </c>
    </row>
    <row r="35" spans="1:33" ht="7.5" customHeight="1">
      <c r="A35" s="3">
        <v>27</v>
      </c>
    </row>
    <row r="36" spans="1:33" ht="12.75" customHeight="1">
      <c r="A36" s="3">
        <v>28</v>
      </c>
      <c r="C36" s="13" t="s">
        <v>60</v>
      </c>
    </row>
    <row r="37" spans="1:33" ht="12.75" customHeight="1">
      <c r="A37" s="3">
        <v>29</v>
      </c>
      <c r="B37" s="139" t="s">
        <v>48</v>
      </c>
      <c r="C37" s="141" t="s">
        <v>23</v>
      </c>
      <c r="D37" s="143" t="s">
        <v>56</v>
      </c>
      <c r="E37" s="143"/>
      <c r="F37" s="143"/>
      <c r="G37" s="143"/>
      <c r="H37" s="143"/>
      <c r="I37" s="143"/>
      <c r="J37" s="143"/>
      <c r="K37" s="143"/>
      <c r="L37" s="143"/>
      <c r="M37" s="143"/>
      <c r="N37" s="143" t="s">
        <v>57</v>
      </c>
      <c r="O37" s="143"/>
      <c r="P37" s="143"/>
      <c r="Q37" s="143"/>
      <c r="R37" s="143"/>
      <c r="S37" s="143"/>
      <c r="T37" s="143"/>
      <c r="U37" s="143"/>
      <c r="V37" s="143"/>
      <c r="W37" s="144" t="s">
        <v>58</v>
      </c>
      <c r="X37" s="146" t="s">
        <v>24</v>
      </c>
      <c r="Y37" s="131" t="s">
        <v>21</v>
      </c>
      <c r="Z37" s="132"/>
      <c r="AA37" s="132"/>
      <c r="AB37" s="133"/>
      <c r="AC37" s="134"/>
    </row>
    <row r="38" spans="1:33" ht="12.75" customHeight="1">
      <c r="A38" s="3">
        <v>30</v>
      </c>
      <c r="B38" s="140"/>
      <c r="C38" s="142"/>
      <c r="D38" s="138" t="s">
        <v>72</v>
      </c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45"/>
      <c r="X38" s="145"/>
      <c r="Y38" s="135"/>
      <c r="Z38" s="135"/>
      <c r="AA38" s="135"/>
      <c r="AB38" s="136"/>
      <c r="AC38" s="137"/>
    </row>
    <row r="39" spans="1:33" ht="12.75" customHeight="1">
      <c r="A39" s="3">
        <v>31</v>
      </c>
      <c r="B39" s="122" t="s">
        <v>114</v>
      </c>
      <c r="C39" s="125" t="s">
        <v>203</v>
      </c>
      <c r="D39" s="128" t="str">
        <f>"PK_"&amp;C18</f>
        <v>PK_</v>
      </c>
      <c r="E39" s="129"/>
      <c r="F39" s="129"/>
      <c r="G39" s="129"/>
      <c r="H39" s="129"/>
      <c r="I39" s="129"/>
      <c r="J39" s="129"/>
      <c r="K39" s="129"/>
      <c r="L39" s="129"/>
      <c r="M39" s="129"/>
      <c r="N39" s="189" t="s">
        <v>206</v>
      </c>
      <c r="O39" s="129"/>
      <c r="P39" s="129"/>
      <c r="Q39" s="129"/>
      <c r="R39" s="129"/>
      <c r="S39" s="129"/>
      <c r="T39" s="129"/>
      <c r="U39" s="129"/>
      <c r="V39" s="130"/>
      <c r="W39" s="114"/>
      <c r="X39" s="114"/>
      <c r="Y39" s="190" t="s">
        <v>206</v>
      </c>
      <c r="Z39" s="117"/>
      <c r="AA39" s="117"/>
      <c r="AB39" s="117"/>
      <c r="AC39" s="117"/>
    </row>
    <row r="40" spans="1:33" ht="12.75" customHeight="1">
      <c r="A40" s="3">
        <v>32</v>
      </c>
      <c r="B40" s="123"/>
      <c r="C40" s="126"/>
      <c r="D40" s="120" t="s">
        <v>205</v>
      </c>
      <c r="E40" s="121"/>
      <c r="F40" s="121"/>
      <c r="G40" s="121"/>
      <c r="H40" s="121"/>
      <c r="I40" s="121"/>
      <c r="J40" s="121"/>
      <c r="K40" s="121"/>
      <c r="L40" s="121"/>
      <c r="M40" s="121"/>
      <c r="N40" s="121"/>
      <c r="O40" s="121"/>
      <c r="P40" s="121"/>
      <c r="Q40" s="121"/>
      <c r="R40" s="121"/>
      <c r="S40" s="121"/>
      <c r="T40" s="121"/>
      <c r="U40" s="121"/>
      <c r="V40" s="24"/>
      <c r="W40" s="115"/>
      <c r="X40" s="115"/>
      <c r="Y40" s="118"/>
      <c r="Z40" s="118"/>
      <c r="AA40" s="118"/>
      <c r="AB40" s="118"/>
      <c r="AC40" s="118"/>
    </row>
    <row r="41" spans="1:33" ht="12.75" customHeight="1">
      <c r="A41" s="3">
        <v>33</v>
      </c>
      <c r="B41" s="124"/>
      <c r="C41" s="127"/>
      <c r="D41" s="102" t="str">
        <f>IF(D40="","",VLOOKUP(D40,$D$23:$M$34,6,FALSE))</f>
        <v>记录编号</v>
      </c>
      <c r="E41" s="103"/>
      <c r="F41" s="103" t="str">
        <f t="shared" ref="F41" si="2">IF(F40="","",VLOOKUP(F40,$D$23:$M$34,6,FALSE))</f>
        <v/>
      </c>
      <c r="G41" s="103"/>
      <c r="H41" s="103" t="str">
        <f t="shared" ref="H41" si="3">IF(H40="","",VLOOKUP(H40,$D$23:$M$34,6,FALSE))</f>
        <v/>
      </c>
      <c r="I41" s="103"/>
      <c r="J41" s="103" t="str">
        <f t="shared" ref="J41" si="4">IF(J40="","",VLOOKUP(J40,$D$23:$M$34,6,FALSE))</f>
        <v/>
      </c>
      <c r="K41" s="103"/>
      <c r="L41" s="103" t="str">
        <f t="shared" ref="L41" si="5">IF(L40="","",VLOOKUP(L40,$D$23:$M$34,6,FALSE))</f>
        <v/>
      </c>
      <c r="M41" s="103"/>
      <c r="N41" s="103" t="str">
        <f t="shared" ref="N41" si="6">IF(N40="","",VLOOKUP(N40,$D$23:$M$34,6,FALSE))</f>
        <v/>
      </c>
      <c r="O41" s="103"/>
      <c r="P41" s="103" t="str">
        <f t="shared" ref="P41" si="7">IF(P40="","",VLOOKUP(P40,$D$23:$M$34,6,FALSE))</f>
        <v/>
      </c>
      <c r="Q41" s="103"/>
      <c r="R41" s="103" t="str">
        <f t="shared" ref="R41" si="8">IF(R40="","",VLOOKUP(R40,$D$23:$M$34,6,FALSE))</f>
        <v/>
      </c>
      <c r="S41" s="103"/>
      <c r="T41" s="103" t="str">
        <f t="shared" ref="T41" si="9">IF(T40="","",VLOOKUP(T40,$D$23:$M$34,6,FALSE))</f>
        <v/>
      </c>
      <c r="U41" s="103"/>
      <c r="V41" s="27" t="str">
        <f>IF(V40="","",VLOOKUP(V40,$D$23:$M$34,6,FALSE))</f>
        <v/>
      </c>
      <c r="W41" s="116"/>
      <c r="X41" s="116"/>
      <c r="Y41" s="119"/>
      <c r="Z41" s="119"/>
      <c r="AA41" s="119"/>
      <c r="AB41" s="119"/>
      <c r="AC41" s="119"/>
    </row>
    <row r="42" spans="1:33" ht="12.75" customHeight="1">
      <c r="A42" s="3">
        <v>34</v>
      </c>
      <c r="B42" s="122"/>
      <c r="C42" s="125"/>
      <c r="D42" s="128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30"/>
      <c r="W42" s="114"/>
      <c r="X42" s="114"/>
      <c r="Y42" s="117"/>
      <c r="Z42" s="117"/>
      <c r="AA42" s="117"/>
      <c r="AB42" s="117"/>
      <c r="AC42" s="117"/>
      <c r="AG42" s="10" t="str">
        <f>IF(D42="","","ALTER TABLE `"&amp;$C$18&amp;"`"
&amp;IF(C42="PK"," ADD CONSTRAINT `"&amp;D42&amp;"` PRIMARY KEY ",
IF(C42="UQ"," ADD UNIQUE `"&amp;D42&amp;"` ",
" ADD INDEX  `"&amp;D42&amp;"`  "))
)</f>
        <v/>
      </c>
    </row>
    <row r="43" spans="1:33" ht="12.75" customHeight="1">
      <c r="A43" s="3">
        <v>35</v>
      </c>
      <c r="B43" s="123"/>
      <c r="C43" s="126"/>
      <c r="D43" s="120"/>
      <c r="E43" s="121"/>
      <c r="F43" s="121"/>
      <c r="G43" s="121"/>
      <c r="H43" s="121"/>
      <c r="I43" s="121"/>
      <c r="J43" s="121"/>
      <c r="K43" s="121"/>
      <c r="L43" s="121"/>
      <c r="M43" s="121"/>
      <c r="N43" s="121"/>
      <c r="O43" s="121"/>
      <c r="P43" s="121"/>
      <c r="Q43" s="121"/>
      <c r="R43" s="121"/>
      <c r="S43" s="121"/>
      <c r="T43" s="121"/>
      <c r="U43" s="121"/>
      <c r="V43" s="24"/>
      <c r="W43" s="115"/>
      <c r="X43" s="115"/>
      <c r="Y43" s="118"/>
      <c r="Z43" s="118"/>
      <c r="AA43" s="118"/>
      <c r="AB43" s="118"/>
      <c r="AC43" s="118"/>
      <c r="AG43" s="10" t="str">
        <f>IF(D42="","",
"("&amp;CONCATENATE(
"`"&amp;D43&amp;"`",
IF(F43="","",",`"&amp;F43&amp;"`"),
IF(H43="","",",`"&amp;H43&amp;"`"),
IF(J43="","",",`"&amp;J43&amp;"`"),
IF(L43="","",",`"&amp;L43&amp;"`"),
IF(N43="","",",`"&amp;N43&amp;"`"),
IF(P43="","",",`"&amp;P43&amp;"`"),
IF(R43="","",",`"&amp;R43&amp;"`"),
IF(T43="","",",`"&amp;T43&amp;"`"),
IF(V43="","",",`"&amp;V43&amp;"`")
)&amp;")"&amp;";")</f>
        <v/>
      </c>
    </row>
    <row r="44" spans="1:33" ht="12.75" customHeight="1">
      <c r="A44" s="3">
        <v>36</v>
      </c>
      <c r="B44" s="124"/>
      <c r="C44" s="127"/>
      <c r="D44" s="102" t="str">
        <f>IF(D43="","",VLOOKUP(D43,$D$23:$M$34,6,FALSE))</f>
        <v/>
      </c>
      <c r="E44" s="103"/>
      <c r="F44" s="103" t="str">
        <f t="shared" ref="F44" si="10">IF(F43="","",VLOOKUP(F43,$D$23:$M$34,6,FALSE))</f>
        <v/>
      </c>
      <c r="G44" s="103"/>
      <c r="H44" s="103" t="str">
        <f t="shared" ref="H44" si="11">IF(H43="","",VLOOKUP(H43,$D$23:$M$34,6,FALSE))</f>
        <v/>
      </c>
      <c r="I44" s="103"/>
      <c r="J44" s="103" t="str">
        <f t="shared" ref="J44" si="12">IF(J43="","",VLOOKUP(J43,$D$23:$M$34,6,FALSE))</f>
        <v/>
      </c>
      <c r="K44" s="103"/>
      <c r="L44" s="103" t="str">
        <f t="shared" ref="L44" si="13">IF(L43="","",VLOOKUP(L43,$D$23:$M$34,6,FALSE))</f>
        <v/>
      </c>
      <c r="M44" s="103"/>
      <c r="N44" s="103" t="str">
        <f t="shared" ref="N44" si="14">IF(N43="","",VLOOKUP(N43,$D$23:$M$34,6,FALSE))</f>
        <v/>
      </c>
      <c r="O44" s="103"/>
      <c r="P44" s="103" t="str">
        <f t="shared" ref="P44" si="15">IF(P43="","",VLOOKUP(P43,$D$23:$M$34,6,FALSE))</f>
        <v/>
      </c>
      <c r="Q44" s="103"/>
      <c r="R44" s="103" t="str">
        <f t="shared" ref="R44" si="16">IF(R43="","",VLOOKUP(R43,$D$23:$M$34,6,FALSE))</f>
        <v/>
      </c>
      <c r="S44" s="103"/>
      <c r="T44" s="103" t="str">
        <f t="shared" ref="T44" si="17">IF(T43="","",VLOOKUP(T43,$D$23:$M$34,6,FALSE))</f>
        <v/>
      </c>
      <c r="U44" s="103"/>
      <c r="V44" s="27" t="str">
        <f>IF(V43="","",VLOOKUP(V43,$D$23:$M$34,6,FALSE))</f>
        <v/>
      </c>
      <c r="W44" s="116"/>
      <c r="X44" s="116"/>
      <c r="Y44" s="119"/>
      <c r="Z44" s="119"/>
      <c r="AA44" s="119"/>
      <c r="AB44" s="119"/>
      <c r="AC44" s="119"/>
    </row>
    <row r="45" spans="1:33" ht="12.75" customHeight="1">
      <c r="A45" s="3">
        <v>37</v>
      </c>
      <c r="C45" s="8" t="s">
        <v>59</v>
      </c>
    </row>
    <row r="46" spans="1:33" ht="7.5" customHeight="1">
      <c r="A46" s="3">
        <v>38</v>
      </c>
    </row>
    <row r="47" spans="1:33" ht="12.75" customHeight="1">
      <c r="A47" s="3">
        <v>39</v>
      </c>
      <c r="C47" s="13" t="s">
        <v>71</v>
      </c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33" ht="12.75" customHeight="1">
      <c r="A48" s="3">
        <v>40</v>
      </c>
      <c r="B48" s="178" t="s">
        <v>48</v>
      </c>
      <c r="C48" s="141" t="s">
        <v>23</v>
      </c>
      <c r="D48" s="143" t="s">
        <v>56</v>
      </c>
      <c r="E48" s="143"/>
      <c r="F48" s="143"/>
      <c r="G48" s="143"/>
      <c r="H48" s="143"/>
      <c r="I48" s="143" t="s">
        <v>66</v>
      </c>
      <c r="J48" s="143"/>
      <c r="K48" s="143"/>
      <c r="L48" s="143" t="s">
        <v>68</v>
      </c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83" t="s">
        <v>64</v>
      </c>
      <c r="X48" s="87" t="s">
        <v>62</v>
      </c>
      <c r="Y48" s="131" t="s">
        <v>21</v>
      </c>
      <c r="Z48" s="131"/>
      <c r="AA48" s="131"/>
      <c r="AB48" s="172"/>
      <c r="AC48" s="173"/>
    </row>
    <row r="49" spans="1:33" ht="12.75" customHeight="1">
      <c r="A49" s="3">
        <v>41</v>
      </c>
      <c r="B49" s="179"/>
      <c r="C49" s="180"/>
      <c r="D49" s="177" t="s">
        <v>57</v>
      </c>
      <c r="E49" s="177"/>
      <c r="F49" s="177"/>
      <c r="G49" s="177"/>
      <c r="H49" s="177"/>
      <c r="I49" s="177" t="s">
        <v>61</v>
      </c>
      <c r="J49" s="177"/>
      <c r="K49" s="177"/>
      <c r="L49" s="177" t="s">
        <v>69</v>
      </c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82" t="s">
        <v>65</v>
      </c>
      <c r="X49" s="23" t="s">
        <v>63</v>
      </c>
      <c r="Y49" s="174"/>
      <c r="Z49" s="174"/>
      <c r="AA49" s="174"/>
      <c r="AB49" s="175"/>
      <c r="AC49" s="176"/>
    </row>
    <row r="50" spans="1:33" ht="12.75" customHeight="1">
      <c r="A50" s="3">
        <v>42</v>
      </c>
      <c r="B50" s="107" t="s">
        <v>114</v>
      </c>
      <c r="C50" s="110" t="s">
        <v>25</v>
      </c>
      <c r="D50" s="112"/>
      <c r="E50" s="112"/>
      <c r="F50" s="112"/>
      <c r="G50" s="112"/>
      <c r="H50" s="112"/>
      <c r="I50" s="112"/>
      <c r="J50" s="112"/>
      <c r="K50" s="112"/>
      <c r="L50" s="113"/>
      <c r="M50" s="106"/>
      <c r="N50" s="106"/>
      <c r="O50" s="106"/>
      <c r="P50" s="106"/>
      <c r="Q50" s="106"/>
      <c r="R50" s="106"/>
      <c r="S50" s="106"/>
      <c r="T50" s="185"/>
      <c r="U50" s="186"/>
      <c r="V50" s="25"/>
      <c r="W50" s="31"/>
      <c r="X50" s="31"/>
      <c r="Y50" s="88"/>
      <c r="Z50" s="88"/>
      <c r="AA50" s="88"/>
      <c r="AB50" s="89"/>
      <c r="AC50" s="90"/>
      <c r="AG50" s="10" t="str">
        <f>IF(D50="","","ALTER TABLE `"&amp;$C$18&amp;"`"&amp;" ADD FOREIGN KEY `"&amp;D50&amp;"`  ")</f>
        <v/>
      </c>
    </row>
    <row r="51" spans="1:33" ht="12.75" customHeight="1">
      <c r="A51" s="3">
        <v>43</v>
      </c>
      <c r="B51" s="108"/>
      <c r="C51" s="110"/>
      <c r="D51" s="94"/>
      <c r="E51" s="94"/>
      <c r="F51" s="94"/>
      <c r="G51" s="94"/>
      <c r="H51" s="94"/>
      <c r="I51" s="96"/>
      <c r="J51" s="96"/>
      <c r="K51" s="96"/>
      <c r="L51" s="98"/>
      <c r="M51" s="99"/>
      <c r="N51" s="99"/>
      <c r="O51" s="99"/>
      <c r="P51" s="99"/>
      <c r="Q51" s="99"/>
      <c r="R51" s="99"/>
      <c r="S51" s="99"/>
      <c r="T51" s="181"/>
      <c r="U51" s="182"/>
      <c r="V51" s="26"/>
      <c r="W51" s="100"/>
      <c r="X51" s="100" t="s">
        <v>22</v>
      </c>
      <c r="Y51" s="88"/>
      <c r="Z51" s="88"/>
      <c r="AA51" s="88"/>
      <c r="AB51" s="89"/>
      <c r="AC51" s="90"/>
      <c r="AG51" s="10" t="str">
        <f>IF(D50="","","  ("
&amp;CONCATENATE(
"`"&amp;L51&amp;"`",
IF(N51="","",",`"&amp;N51&amp;"`"),
IF(P51="","",",`"&amp;P51&amp;"`"),
IF(R51="","",",`"&amp;R51&amp;"`"),
IF(T51="","",",`"&amp;T51&amp;"`"),
IF(U51="","",",`"&amp;U51&amp;"`"),
IF(V51="","",",`"&amp;V51&amp;"`")
)&amp;") ")</f>
        <v/>
      </c>
    </row>
    <row r="52" spans="1:33" ht="12.75" customHeight="1">
      <c r="A52" s="3">
        <v>44</v>
      </c>
      <c r="B52" s="109"/>
      <c r="C52" s="111"/>
      <c r="D52" s="95"/>
      <c r="E52" s="95"/>
      <c r="F52" s="95"/>
      <c r="G52" s="95"/>
      <c r="H52" s="95"/>
      <c r="I52" s="97"/>
      <c r="J52" s="97"/>
      <c r="K52" s="97"/>
      <c r="L52" s="102" t="str">
        <f>IF(L51="","",VLOOKUP(L51,$D$23:$M$34,6,FALSE))</f>
        <v/>
      </c>
      <c r="M52" s="103"/>
      <c r="N52" s="103" t="str">
        <f>IF(N51="","",VLOOKUP(N51,$D$23:$M$34,6,FALSE))</f>
        <v/>
      </c>
      <c r="O52" s="103"/>
      <c r="P52" s="103" t="str">
        <f>IF(P51="","",VLOOKUP(P51,$D$23:$M$34,6,FALSE))</f>
        <v/>
      </c>
      <c r="Q52" s="103"/>
      <c r="R52" s="103" t="str">
        <f>IF(R51="","",VLOOKUP(R51,$D$23:$M$34,6,FALSE))</f>
        <v/>
      </c>
      <c r="S52" s="103"/>
      <c r="T52" s="183" t="str">
        <f>IF(T51="","",VLOOKUP(T51,$D$23:$M$34,6,FALSE))</f>
        <v/>
      </c>
      <c r="U52" s="184"/>
      <c r="V52" s="28" t="str">
        <f>IF(V51="","",VLOOKUP(V51,$D$23:$M$34,6,FALSE))</f>
        <v/>
      </c>
      <c r="W52" s="101"/>
      <c r="X52" s="101"/>
      <c r="Y52" s="91"/>
      <c r="Z52" s="91"/>
      <c r="AA52" s="91"/>
      <c r="AB52" s="92"/>
      <c r="AC52" s="93"/>
      <c r="AG52" s="10" t="str">
        <f>IF(D50="","",
" REFERENCES `"&amp;I50&amp;"`"
&amp;" ("&amp;CONCATENATE(
"`"&amp;L50&amp;"`",
IF(N50="","",",`"&amp;N50&amp;"`"),
IF(P50="","",",`"&amp;P50&amp;"`"),
IF(R50="","",",`"&amp;R50&amp;"`"),
IF(T50="","",",`"&amp;T50&amp;"`"),
IF(U50="","",",`"&amp;U50&amp;"`"),
IF(V50="","",",`"&amp;V50&amp;"`")
)&amp;")"
&amp;IF(X50="","",X50)&amp;
IF(X51="","",X51)&amp;
";")</f>
        <v/>
      </c>
    </row>
    <row r="53" spans="1:33" ht="12.75" customHeight="1">
      <c r="A53" s="3">
        <v>45</v>
      </c>
      <c r="B53" s="107"/>
      <c r="C53" s="110" t="s">
        <v>25</v>
      </c>
      <c r="D53" s="112"/>
      <c r="E53" s="112"/>
      <c r="F53" s="112"/>
      <c r="G53" s="112"/>
      <c r="H53" s="112"/>
      <c r="I53" s="112"/>
      <c r="J53" s="112"/>
      <c r="K53" s="112"/>
      <c r="L53" s="113"/>
      <c r="M53" s="106"/>
      <c r="N53" s="106"/>
      <c r="O53" s="106"/>
      <c r="P53" s="106"/>
      <c r="Q53" s="106"/>
      <c r="R53" s="106"/>
      <c r="S53" s="106"/>
      <c r="T53" s="187"/>
      <c r="U53" s="188"/>
      <c r="V53" s="25"/>
      <c r="W53" s="72"/>
      <c r="X53" s="31"/>
      <c r="Y53" s="88"/>
      <c r="Z53" s="88"/>
      <c r="AA53" s="88"/>
      <c r="AB53" s="89"/>
      <c r="AC53" s="90"/>
      <c r="AG53" s="10" t="str">
        <f>IF(D53="","","ALTER TABLE `"&amp;$C$18&amp;"`"&amp;" ADD FOREIGN KEY `"&amp;D53&amp;"`  ")</f>
        <v/>
      </c>
    </row>
    <row r="54" spans="1:33" ht="12.75" customHeight="1">
      <c r="A54" s="3">
        <v>46</v>
      </c>
      <c r="B54" s="108"/>
      <c r="C54" s="110"/>
      <c r="D54" s="94"/>
      <c r="E54" s="94"/>
      <c r="F54" s="94"/>
      <c r="G54" s="94"/>
      <c r="H54" s="94"/>
      <c r="I54" s="96"/>
      <c r="J54" s="96"/>
      <c r="K54" s="96"/>
      <c r="L54" s="98"/>
      <c r="M54" s="99"/>
      <c r="N54" s="99"/>
      <c r="O54" s="99"/>
      <c r="P54" s="99"/>
      <c r="Q54" s="99"/>
      <c r="R54" s="99"/>
      <c r="S54" s="99"/>
      <c r="T54" s="181"/>
      <c r="U54" s="182"/>
      <c r="V54" s="26"/>
      <c r="W54" s="104"/>
      <c r="X54" s="100" t="s">
        <v>22</v>
      </c>
      <c r="Y54" s="88"/>
      <c r="Z54" s="88"/>
      <c r="AA54" s="88"/>
      <c r="AB54" s="89"/>
      <c r="AC54" s="90"/>
      <c r="AG54" s="10" t="str">
        <f>IF(D53="","","  ("
&amp;CONCATENATE(
"`"&amp;L54&amp;"`",
IF(N54="","",",`"&amp;N54&amp;"`"),
IF(P54="","",",`"&amp;P54&amp;"`"),
IF(R54="","",",`"&amp;R54&amp;"`"),
IF(T54="","",",`"&amp;T54&amp;"`"),
IF(U54="","",",`"&amp;U54&amp;"`"),
IF(V54="","",",`"&amp;V54&amp;"`")
)&amp;") ")</f>
        <v/>
      </c>
    </row>
    <row r="55" spans="1:33" ht="12.75" customHeight="1">
      <c r="A55" s="3">
        <v>47</v>
      </c>
      <c r="B55" s="109"/>
      <c r="C55" s="111"/>
      <c r="D55" s="95"/>
      <c r="E55" s="95"/>
      <c r="F55" s="95"/>
      <c r="G55" s="95"/>
      <c r="H55" s="95"/>
      <c r="I55" s="97"/>
      <c r="J55" s="97"/>
      <c r="K55" s="97"/>
      <c r="L55" s="102" t="str">
        <f>IF(L54="","",VLOOKUP(L54,$D$23:$M$34,6,FALSE))</f>
        <v/>
      </c>
      <c r="M55" s="103"/>
      <c r="N55" s="103" t="str">
        <f>IF(N54="","",VLOOKUP(N54,$D$23:$M$34,6,FALSE))</f>
        <v/>
      </c>
      <c r="O55" s="103"/>
      <c r="P55" s="103" t="str">
        <f>IF(P54="","",VLOOKUP(P54,$D$23:$M$34,6,FALSE))</f>
        <v/>
      </c>
      <c r="Q55" s="103"/>
      <c r="R55" s="103" t="str">
        <f>IF(R54="","",VLOOKUP(R54,$D$23:$M$34,6,FALSE))</f>
        <v/>
      </c>
      <c r="S55" s="103"/>
      <c r="T55" s="183" t="str">
        <f>IF(T54="","",VLOOKUP(T54,$D$23:$M$34,6,FALSE))</f>
        <v/>
      </c>
      <c r="U55" s="184"/>
      <c r="V55" s="28" t="str">
        <f>IF(V54="","",VLOOKUP(V54,$D$23:$M$34,6,FALSE))</f>
        <v/>
      </c>
      <c r="W55" s="105"/>
      <c r="X55" s="101"/>
      <c r="Y55" s="91"/>
      <c r="Z55" s="91"/>
      <c r="AA55" s="91"/>
      <c r="AB55" s="92"/>
      <c r="AC55" s="93"/>
      <c r="AG55" s="10" t="str">
        <f>IF(D53="","",
" REFERENCES `"&amp;I53&amp;"`"
&amp;" ("&amp;CONCATENATE(
"`"&amp;L53&amp;"`",
IF(N53="","",",`"&amp;N53&amp;"`"),
IF(P53="","",",`"&amp;P53&amp;"`"),
IF(R53="","",",`"&amp;R53&amp;"`"),
IF(T53="","",",`"&amp;T53&amp;"`"),
IF(U53="","",",`"&amp;U53&amp;"`"),
IF(V53="","",",`"&amp;V53&amp;"`")
)&amp;")"
&amp;IF(X53="","",X53)&amp;
IF(X54="","",X54)&amp;
";")</f>
        <v/>
      </c>
    </row>
    <row r="56" spans="1:33" ht="12.75" customHeight="1">
      <c r="A56" s="3">
        <v>48</v>
      </c>
      <c r="B56" s="40"/>
      <c r="C56" s="14" t="s">
        <v>26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8"/>
      <c r="Z56" s="18"/>
      <c r="AA56" s="18"/>
      <c r="AB56" s="18"/>
      <c r="AC56" s="18"/>
      <c r="AG56" s="10" t="s">
        <v>76</v>
      </c>
    </row>
    <row r="57" spans="1:33" s="10" customFormat="1" ht="12.75" customHeight="1">
      <c r="A57" s="3">
        <v>49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16"/>
      <c r="Z57" s="16"/>
      <c r="AA57" s="16"/>
      <c r="AB57" s="16"/>
      <c r="AC57" s="16"/>
      <c r="AD57" s="3"/>
      <c r="AE57" s="3"/>
      <c r="AF57" s="3"/>
    </row>
    <row r="58" spans="1:33" s="10" customFormat="1" ht="12.75" customHeight="1">
      <c r="A58" s="3">
        <v>50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16"/>
      <c r="Z58" s="16"/>
      <c r="AA58" s="16"/>
      <c r="AB58" s="16"/>
      <c r="AC58" s="16"/>
      <c r="AD58" s="3"/>
      <c r="AE58" s="3"/>
      <c r="AF58" s="3"/>
    </row>
  </sheetData>
  <sheetProtection formatCells="0" formatColumns="0" formatRows="0" insertRows="0" deleteRows="0" sort="0" autoFilter="0" pivotTables="0"/>
  <mergeCells count="194">
    <mergeCell ref="D32:H32"/>
    <mergeCell ref="I32:M32"/>
    <mergeCell ref="N32:O32"/>
    <mergeCell ref="W32:X32"/>
    <mergeCell ref="Y32:AC32"/>
    <mergeCell ref="D25:H25"/>
    <mergeCell ref="I25:M25"/>
    <mergeCell ref="N25:O25"/>
    <mergeCell ref="W25:X25"/>
    <mergeCell ref="Y25:AC25"/>
    <mergeCell ref="D30:H30"/>
    <mergeCell ref="I30:M30"/>
    <mergeCell ref="N30:O30"/>
    <mergeCell ref="W30:X30"/>
    <mergeCell ref="Y30:AC30"/>
    <mergeCell ref="D31:H31"/>
    <mergeCell ref="I31:M31"/>
    <mergeCell ref="N31:O31"/>
    <mergeCell ref="W31:X31"/>
    <mergeCell ref="Y31:AC31"/>
    <mergeCell ref="D28:H28"/>
    <mergeCell ref="I28:M28"/>
    <mergeCell ref="N28:O28"/>
    <mergeCell ref="W28:X28"/>
    <mergeCell ref="Y28:AC28"/>
    <mergeCell ref="D29:H29"/>
    <mergeCell ref="I29:M29"/>
    <mergeCell ref="N29:O29"/>
    <mergeCell ref="W29:X29"/>
    <mergeCell ref="Y29:AC29"/>
    <mergeCell ref="D26:H26"/>
    <mergeCell ref="I26:M26"/>
    <mergeCell ref="N26:O26"/>
    <mergeCell ref="W26:X26"/>
    <mergeCell ref="Y26:AC26"/>
    <mergeCell ref="D27:H27"/>
    <mergeCell ref="I27:M27"/>
    <mergeCell ref="N27:O27"/>
    <mergeCell ref="W27:X27"/>
    <mergeCell ref="Y27:AC27"/>
    <mergeCell ref="T54:U54"/>
    <mergeCell ref="W54:W55"/>
    <mergeCell ref="X54:X55"/>
    <mergeCell ref="L55:M55"/>
    <mergeCell ref="N55:O55"/>
    <mergeCell ref="P55:Q55"/>
    <mergeCell ref="R55:S55"/>
    <mergeCell ref="T55:U55"/>
    <mergeCell ref="P53:Q53"/>
    <mergeCell ref="R53:S53"/>
    <mergeCell ref="T53:U53"/>
    <mergeCell ref="Y53:AC55"/>
    <mergeCell ref="D54:H55"/>
    <mergeCell ref="I54:K55"/>
    <mergeCell ref="L54:M54"/>
    <mergeCell ref="N54:O54"/>
    <mergeCell ref="P54:Q54"/>
    <mergeCell ref="R54:S54"/>
    <mergeCell ref="B53:B55"/>
    <mergeCell ref="C53:C55"/>
    <mergeCell ref="D53:H53"/>
    <mergeCell ref="I53:K53"/>
    <mergeCell ref="L53:M53"/>
    <mergeCell ref="N53:O53"/>
    <mergeCell ref="T51:U51"/>
    <mergeCell ref="W51:W52"/>
    <mergeCell ref="X51:X52"/>
    <mergeCell ref="L52:M52"/>
    <mergeCell ref="N52:O52"/>
    <mergeCell ref="P52:Q52"/>
    <mergeCell ref="R52:S52"/>
    <mergeCell ref="T52:U52"/>
    <mergeCell ref="P50:Q50"/>
    <mergeCell ref="R50:S50"/>
    <mergeCell ref="T50:U50"/>
    <mergeCell ref="Y50:AC52"/>
    <mergeCell ref="D51:H52"/>
    <mergeCell ref="I51:K52"/>
    <mergeCell ref="L51:M51"/>
    <mergeCell ref="N51:O51"/>
    <mergeCell ref="P51:Q51"/>
    <mergeCell ref="R51:S51"/>
    <mergeCell ref="Y48:AC49"/>
    <mergeCell ref="D49:H49"/>
    <mergeCell ref="I49:K49"/>
    <mergeCell ref="L49:V49"/>
    <mergeCell ref="B50:B52"/>
    <mergeCell ref="C50:C52"/>
    <mergeCell ref="D50:H50"/>
    <mergeCell ref="I50:K50"/>
    <mergeCell ref="L50:M50"/>
    <mergeCell ref="N50:O50"/>
    <mergeCell ref="T44:U44"/>
    <mergeCell ref="B48:B49"/>
    <mergeCell ref="C48:C49"/>
    <mergeCell ref="D48:H48"/>
    <mergeCell ref="I48:K48"/>
    <mergeCell ref="L48:V48"/>
    <mergeCell ref="H44:I44"/>
    <mergeCell ref="J44:K44"/>
    <mergeCell ref="L44:M44"/>
    <mergeCell ref="N44:O44"/>
    <mergeCell ref="P44:Q44"/>
    <mergeCell ref="R44:S44"/>
    <mergeCell ref="W42:W44"/>
    <mergeCell ref="X42:X44"/>
    <mergeCell ref="Y42:AC44"/>
    <mergeCell ref="D43:E43"/>
    <mergeCell ref="F43:G43"/>
    <mergeCell ref="H43:I43"/>
    <mergeCell ref="J43:K43"/>
    <mergeCell ref="L43:M43"/>
    <mergeCell ref="N43:O43"/>
    <mergeCell ref="P43:Q43"/>
    <mergeCell ref="R41:S41"/>
    <mergeCell ref="T41:U41"/>
    <mergeCell ref="B42:B44"/>
    <mergeCell ref="C42:C44"/>
    <mergeCell ref="D42:M42"/>
    <mergeCell ref="N42:V42"/>
    <mergeCell ref="R43:S43"/>
    <mergeCell ref="T43:U43"/>
    <mergeCell ref="D44:E44"/>
    <mergeCell ref="F44:G44"/>
    <mergeCell ref="P40:Q40"/>
    <mergeCell ref="R40:S40"/>
    <mergeCell ref="T40:U40"/>
    <mergeCell ref="D41:E41"/>
    <mergeCell ref="F41:G41"/>
    <mergeCell ref="H41:I41"/>
    <mergeCell ref="J41:K41"/>
    <mergeCell ref="L41:M41"/>
    <mergeCell ref="N41:O41"/>
    <mergeCell ref="P41:Q41"/>
    <mergeCell ref="D40:E40"/>
    <mergeCell ref="F40:G40"/>
    <mergeCell ref="H40:I40"/>
    <mergeCell ref="J40:K40"/>
    <mergeCell ref="L40:M40"/>
    <mergeCell ref="N40:O40"/>
    <mergeCell ref="X37:X38"/>
    <mergeCell ref="Y37:AC38"/>
    <mergeCell ref="D38:V38"/>
    <mergeCell ref="B39:B41"/>
    <mergeCell ref="C39:C41"/>
    <mergeCell ref="D39:M39"/>
    <mergeCell ref="N39:V39"/>
    <mergeCell ref="W39:W41"/>
    <mergeCell ref="X39:X41"/>
    <mergeCell ref="Y39:AC41"/>
    <mergeCell ref="D33:H33"/>
    <mergeCell ref="I33:M33"/>
    <mergeCell ref="N33:O33"/>
    <mergeCell ref="W33:X33"/>
    <mergeCell ref="Y33:AC33"/>
    <mergeCell ref="B37:B38"/>
    <mergeCell ref="C37:C38"/>
    <mergeCell ref="D37:M37"/>
    <mergeCell ref="N37:V37"/>
    <mergeCell ref="W37:W38"/>
    <mergeCell ref="D23:H23"/>
    <mergeCell ref="I23:M23"/>
    <mergeCell ref="N23:O23"/>
    <mergeCell ref="W23:X23"/>
    <mergeCell ref="Y23:AC23"/>
    <mergeCell ref="D24:H24"/>
    <mergeCell ref="I24:M24"/>
    <mergeCell ref="N24:O24"/>
    <mergeCell ref="W24:X24"/>
    <mergeCell ref="Y24:AC24"/>
    <mergeCell ref="C19:O19"/>
    <mergeCell ref="P19:Q19"/>
    <mergeCell ref="R19:T19"/>
    <mergeCell ref="U19:X19"/>
    <mergeCell ref="Y19:AC19"/>
    <mergeCell ref="C20:O20"/>
    <mergeCell ref="P20:Q20"/>
    <mergeCell ref="R20:T20"/>
    <mergeCell ref="U20:X20"/>
    <mergeCell ref="Y20:AC20"/>
    <mergeCell ref="Y17:AC17"/>
    <mergeCell ref="C18:H18"/>
    <mergeCell ref="I18:M18"/>
    <mergeCell ref="N18:O18"/>
    <mergeCell ref="P18:T18"/>
    <mergeCell ref="U18:V18"/>
    <mergeCell ref="W18:X18"/>
    <mergeCell ref="Y18:AC18"/>
    <mergeCell ref="C17:H17"/>
    <mergeCell ref="I17:M17"/>
    <mergeCell ref="N17:O17"/>
    <mergeCell ref="P17:T17"/>
    <mergeCell ref="U17:V17"/>
    <mergeCell ref="W17:X17"/>
  </mergeCells>
  <phoneticPr fontId="1" type="noConversion"/>
  <dataValidations count="16">
    <dataValidation type="list" allowBlank="1" showInputMessage="1" showErrorMessage="1" sqref="C3:J3" xr:uid="{C3F4B0A1-7983-4833-987B-510A39B6135B}">
      <formula1>"Fixed,Row,Column"</formula1>
    </dataValidation>
    <dataValidation type="list" allowBlank="1" showInputMessage="1" showErrorMessage="1" sqref="S24:U33" xr:uid="{3DB5489A-8CCA-4969-AF3B-029462AB24A9}">
      <formula1>"V,"</formula1>
    </dataValidation>
    <dataValidation type="list" allowBlank="1" showInputMessage="1" showErrorMessage="1" sqref="V24:V33" xr:uid="{390B1CA2-5376-49C3-84C2-5578484DC7B4}">
      <formula1>"UUID,++"</formula1>
    </dataValidation>
    <dataValidation type="list" allowBlank="1" showInputMessage="1" showErrorMessage="1" sqref="N33:O33" xr:uid="{DE4BA3C8-FBE8-47B6-BDDF-C33A23CB31EA}">
      <formula1>"VARCHAR,CHAR,INTEGER,DATE,TINYTEXT,TEXT,LONGTEXT,MEDIUMTEXT,TINYINT,SMALLINT,MEDIUMINT,BIGINT,YEAR,DATETIME,TIMESTAMP,TIME"</formula1>
    </dataValidation>
    <dataValidation type="list" errorStyle="warning" allowBlank="1" showInputMessage="1" showErrorMessage="1" sqref="D40:V40" xr:uid="{1C276C6B-A4F4-4503-8093-B9151B872BFD}">
      <formula1>$D$23:$D$33</formula1>
    </dataValidation>
    <dataValidation type="list" errorStyle="warning" allowBlank="1" showInputMessage="1" showErrorMessage="1" sqref="C39:C41" xr:uid="{882670AB-0489-40BB-8FD7-F7F336467F36}">
      <formula1>"PK,UQ,IDX"</formula1>
    </dataValidation>
    <dataValidation errorStyle="warning" allowBlank="1" showInputMessage="1" showErrorMessage="1" sqref="W39:X41" xr:uid="{2924C111-2919-45ED-B9FC-B24ED454A39B}"/>
    <dataValidation type="list" allowBlank="1" showInputMessage="1" showErrorMessage="1" sqref="D43:V43 L54:T54 L51:T51 V51 V54" xr:uid="{B8D737CA-B76B-4CC5-9DFE-7BC1032D863D}">
      <formula1>$D$23:$D$33</formula1>
    </dataValidation>
    <dataValidation type="list" allowBlank="1" showInputMessage="1" showErrorMessage="1" sqref="X50:X55" xr:uid="{38BEDCE1-0537-4F4D-B62C-16CA3F22B2B1}">
      <formula1>"No Action,Cascade,Set Null,Restrict"</formula1>
    </dataValidation>
    <dataValidation type="list" allowBlank="1" showInputMessage="1" showErrorMessage="1" sqref="W50:W55" xr:uid="{A06AA31D-9748-4787-81FF-2D4D3EA1F984}">
      <formula1>"1,*"</formula1>
    </dataValidation>
    <dataValidation type="list" allowBlank="1" showInputMessage="1" showErrorMessage="1" sqref="U18:V18" xr:uid="{61B5F9CE-C106-4583-AE90-FB9015928947}">
      <formula1>"00_Draft,20_Official,60_Dev,80_GoLive"</formula1>
    </dataValidation>
    <dataValidation type="list" allowBlank="1" showInputMessage="1" showErrorMessage="1" sqref="P20:Q20" xr:uid="{7E79AC9C-3196-42F6-AEBD-302287F917FA}">
      <formula1>"Oracle,MySQL,MS_SQL,DB2"</formula1>
    </dataValidation>
    <dataValidation type="list" allowBlank="1" showInputMessage="1" showErrorMessage="1" sqref="C42:C44" xr:uid="{9E31F02D-3B73-4264-BC1F-DBA15114FAE2}">
      <formula1>"PK,UQ,IDX"</formula1>
    </dataValidation>
    <dataValidation type="list" allowBlank="1" showInputMessage="1" showErrorMessage="1" sqref="W42:W44" xr:uid="{3400CA48-9803-444B-A6A4-1549513EC4C1}">
      <formula1>"NCL,CL,"</formula1>
    </dataValidation>
    <dataValidation type="list" allowBlank="1" showInputMessage="1" showErrorMessage="1" sqref="X42:X44" xr:uid="{086B7CB3-A028-4BEA-9801-2F4287BDCE36}">
      <formula1>"ASC,DESC,"</formula1>
    </dataValidation>
    <dataValidation type="list" allowBlank="1" showInputMessage="1" showErrorMessage="1" sqref="N24:O32" xr:uid="{D75A27D2-0002-4DF6-B5A0-93A23DED53FC}">
      <formula1>"String,Integer,Double,BigDecimal,Date,Time,Timestamp,Boolean,Blob,Clob"</formula1>
    </dataValidation>
  </dataValidations>
  <printOptions horizontalCentered="1"/>
  <pageMargins left="0.78740157480314965" right="0.78740157480314965" top="0.9055118110236221" bottom="0.74803149606299213" header="0.51181102362204722" footer="0.51181102362204722"/>
  <pageSetup paperSize="9" pageOrder="overThenDown" orientation="landscape" horizontalDpi="300" verticalDpi="300" r:id="rId1"/>
  <headerFooter alignWithMargins="0">
    <oddHeader>&amp;L&amp;"Arial,Bold"&amp;16Table Definition Document   -   Table Detail</oddHeader>
    <oddFooter>&amp;C- &amp;A [&amp;P / &amp;N]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4</vt:i4>
      </vt:variant>
    </vt:vector>
  </HeadingPairs>
  <TitlesOfParts>
    <vt:vector size="8" baseType="lpstr">
      <vt:lpstr>Notes</vt:lpstr>
      <vt:lpstr>_LIST_</vt:lpstr>
      <vt:lpstr>_TBL_</vt:lpstr>
      <vt:lpstr>_表格定义</vt:lpstr>
      <vt:lpstr>_TBL_!Print_Area</vt:lpstr>
      <vt:lpstr>_表格定义!Print_Area</vt:lpstr>
      <vt:lpstr>_TBL_!Print_Titles</vt:lpstr>
      <vt:lpstr>_表格定义!Print_Titles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StoneShi</dc:creator>
  <cp:lastModifiedBy>StoneShi</cp:lastModifiedBy>
  <cp:lastPrinted>2015-10-29T04:51:59Z</cp:lastPrinted>
  <dcterms:created xsi:type="dcterms:W3CDTF">2015-08-10T12:01:53Z</dcterms:created>
  <dcterms:modified xsi:type="dcterms:W3CDTF">2018-03-23T19:07:01Z</dcterms:modified>
</cp:coreProperties>
</file>