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Users\CliffordSheppard\Documents\Work\"/>
    </mc:Choice>
  </mc:AlternateContent>
  <xr:revisionPtr revIDLastSave="0" documentId="13_ncr:1_{05889535-1FFD-4FA0-B6F7-F2F24AA0F9C4}" xr6:coauthVersionLast="47" xr6:coauthVersionMax="47" xr10:uidLastSave="{00000000-0000-0000-0000-000000000000}"/>
  <bookViews>
    <workbookView xWindow="1080" yWindow="1680" windowWidth="25170" windowHeight="12960" xr2:uid="{00000000-000D-0000-FFFF-FFFF00000000}"/>
  </bookViews>
  <sheets>
    <sheet name="copy_of-downloadable_CSV" sheetId="3" r:id="rId1"/>
  </sheets>
  <definedNames>
    <definedName name="_xlnm._FilterDatabase" localSheetId="0" hidden="1">'copy_of-downloadable_CSV'!$A$1:$A$732</definedName>
    <definedName name="Z_9D150598_E897_4A5C_A93C_610DAD832770_.wvu.FilterData" localSheetId="0" hidden="1">'copy_of-downloadable_CSV'!$A$1:$A$732</definedName>
    <definedName name="Z_B33A16D2_103E_4155_9769_D7D5DCEE0E1F_.wvu.FilterData" localSheetId="0" hidden="1">'copy_of-downloadable_CSV'!$A$1:$BZ$732</definedName>
    <definedName name="Z_E1879E07_B825_4EA3_954B_A4688C1F764C_.wvu.FilterData" localSheetId="0" hidden="1">'copy_of-downloadable_CSV'!$C$1:$C$732</definedName>
  </definedNames>
  <calcPr calcId="181029"/>
  <customWorkbookViews>
    <customWorkbookView name="Abbr" guid="{9D150598-E897-4A5C-A93C-610DAD832770}" maximized="1" windowWidth="0" windowHeight="0" activeSheetId="0"/>
    <customWorkbookView name="Filter 1" guid="{B33A16D2-103E-4155-9769-D7D5DCEE0E1F}" maximized="1" windowWidth="0" windowHeight="0" activeSheetId="0"/>
    <customWorkbookView name="Agency" guid="{E1879E07-B825-4EA3-954B-A4688C1F764C}"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U645" i="3" l="1"/>
  <c r="BU626" i="3"/>
  <c r="BU617" i="3"/>
  <c r="BU614" i="3"/>
  <c r="BU611" i="3"/>
  <c r="BU608" i="3"/>
  <c r="BU602" i="3"/>
  <c r="BU601" i="3"/>
  <c r="Y529" i="3"/>
  <c r="BU369" i="3"/>
  <c r="BU349" i="3"/>
  <c r="BU300" i="3"/>
  <c r="BA191" i="3"/>
  <c r="BU110" i="3"/>
  <c r="BU109" i="3"/>
  <c r="BU4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200-000003000000}">
      <text>
        <r>
          <rPr>
            <sz val="10"/>
            <color rgb="FF000000"/>
            <rFont val="Arial"/>
          </rPr>
          <t>April 2011 to March 2012</t>
        </r>
      </text>
    </comment>
    <comment ref="I1" authorId="0" shapeId="0" xr:uid="{00000000-0006-0000-0200-000004000000}">
      <text>
        <r>
          <rPr>
            <sz val="10"/>
            <color rgb="FF000000"/>
            <rFont val="Arial"/>
          </rPr>
          <t>January 2012 to December 2012</t>
        </r>
      </text>
    </comment>
    <comment ref="L1" authorId="0" shapeId="0" xr:uid="{00000000-0006-0000-0200-000005000000}">
      <text>
        <r>
          <rPr>
            <sz val="10"/>
            <color rgb="FF000000"/>
            <rFont val="Arial"/>
          </rPr>
          <t>April 2012 to March 2013</t>
        </r>
      </text>
    </comment>
    <comment ref="O1" authorId="0" shapeId="0" xr:uid="{00000000-0006-0000-0200-000006000000}">
      <text>
        <r>
          <rPr>
            <sz val="10"/>
            <color rgb="FF000000"/>
            <rFont val="Arial"/>
          </rPr>
          <t>July 2012 to June 2013</t>
        </r>
      </text>
    </comment>
    <comment ref="R1" authorId="0" shapeId="0" xr:uid="{00000000-0006-0000-0200-000007000000}">
      <text>
        <r>
          <rPr>
            <sz val="10"/>
            <color rgb="FF000000"/>
            <rFont val="Arial"/>
          </rPr>
          <t>Oct 2012-Sep 2013</t>
        </r>
      </text>
    </comment>
    <comment ref="U1" authorId="0" shapeId="0" xr:uid="{00000000-0006-0000-0200-000008000000}">
      <text>
        <r>
          <rPr>
            <sz val="10"/>
            <color rgb="FF000000"/>
            <rFont val="Arial"/>
          </rPr>
          <t>Jan 2013-Dec 2013</t>
        </r>
      </text>
    </comment>
    <comment ref="X1" authorId="0" shapeId="0" xr:uid="{00000000-0006-0000-0200-000009000000}">
      <text>
        <r>
          <rPr>
            <sz val="10"/>
            <color rgb="FF000000"/>
            <rFont val="Arial"/>
          </rPr>
          <t>Apr 2013-Mar 2014</t>
        </r>
      </text>
    </comment>
    <comment ref="AA1" authorId="0" shapeId="0" xr:uid="{00000000-0006-0000-0200-00000A000000}">
      <text>
        <r>
          <rPr>
            <sz val="10"/>
            <color rgb="FF000000"/>
            <rFont val="Arial"/>
          </rPr>
          <t>Jul 2013-Jun 2014</t>
        </r>
      </text>
    </comment>
    <comment ref="AD1" authorId="0" shapeId="0" xr:uid="{00000000-0006-0000-0200-00000B000000}">
      <text>
        <r>
          <rPr>
            <sz val="10"/>
            <color rgb="FF000000"/>
            <rFont val="Arial"/>
          </rPr>
          <t>Oct 2013-Sep 2014</t>
        </r>
      </text>
    </comment>
    <comment ref="AG1" authorId="0" shapeId="0" xr:uid="{00000000-0006-0000-0200-00000C000000}">
      <text>
        <r>
          <rPr>
            <sz val="10"/>
            <color rgb="FF000000"/>
            <rFont val="Arial"/>
          </rPr>
          <t>Jan 2014-Dec 2014</t>
        </r>
      </text>
    </comment>
    <comment ref="AJ1" authorId="0" shapeId="0" xr:uid="{00000000-0006-0000-0200-00000D000000}">
      <text>
        <r>
          <rPr>
            <sz val="10"/>
            <color rgb="FF000000"/>
            <rFont val="Arial"/>
          </rPr>
          <t>Apr 2014-Mar 2015</t>
        </r>
      </text>
    </comment>
    <comment ref="AM1" authorId="0" shapeId="0" xr:uid="{00000000-0006-0000-0200-00000E000000}">
      <text>
        <r>
          <rPr>
            <sz val="10"/>
            <color rgb="FF000000"/>
            <rFont val="Arial"/>
          </rPr>
          <t>Jul 2014-Jun 2015</t>
        </r>
      </text>
    </comment>
    <comment ref="AP1" authorId="0" shapeId="0" xr:uid="{00000000-0006-0000-0200-00000F000000}">
      <text>
        <r>
          <rPr>
            <sz val="10"/>
            <color rgb="FF000000"/>
            <rFont val="Arial"/>
          </rPr>
          <t>Oct 2014-Sep 2015</t>
        </r>
      </text>
    </comment>
    <comment ref="AS1" authorId="0" shapeId="0" xr:uid="{00000000-0006-0000-0200-000010000000}">
      <text>
        <r>
          <rPr>
            <sz val="10"/>
            <color rgb="FF000000"/>
            <rFont val="Arial"/>
          </rPr>
          <t>Jan 2015-Dec 2015</t>
        </r>
      </text>
    </comment>
    <comment ref="AV1" authorId="0" shapeId="0" xr:uid="{00000000-0006-0000-0200-000011000000}">
      <text>
        <r>
          <rPr>
            <sz val="10"/>
            <color rgb="FF000000"/>
            <rFont val="Arial"/>
          </rPr>
          <t>Apr 2015-Mar 2016</t>
        </r>
      </text>
    </comment>
    <comment ref="AY1" authorId="0" shapeId="0" xr:uid="{00000000-0006-0000-0200-000012000000}">
      <text>
        <r>
          <rPr>
            <sz val="10"/>
            <color rgb="FF000000"/>
            <rFont val="Arial"/>
          </rPr>
          <t>Jul 2015-Jun 2016</t>
        </r>
      </text>
    </comment>
    <comment ref="BB1" authorId="0" shapeId="0" xr:uid="{00000000-0006-0000-0200-000013000000}">
      <text>
        <r>
          <rPr>
            <sz val="10"/>
            <color rgb="FF000000"/>
            <rFont val="Arial"/>
          </rPr>
          <t>Oct 2015-Sep 2016</t>
        </r>
      </text>
    </comment>
    <comment ref="BE1" authorId="0" shapeId="0" xr:uid="{00000000-0006-0000-0200-000014000000}">
      <text>
        <r>
          <rPr>
            <sz val="10"/>
            <color rgb="FF000000"/>
            <rFont val="Arial"/>
          </rPr>
          <t>Jan 2016-Dec 2016</t>
        </r>
      </text>
    </comment>
    <comment ref="BH1" authorId="0" shapeId="0" xr:uid="{00000000-0006-0000-0200-000015000000}">
      <text>
        <r>
          <rPr>
            <sz val="10"/>
            <color rgb="FF000000"/>
            <rFont val="Arial"/>
          </rPr>
          <t>Apr 2016-Mar 2017</t>
        </r>
      </text>
    </comment>
    <comment ref="BK1" authorId="0" shapeId="0" xr:uid="{00000000-0006-0000-0200-000016000000}">
      <text>
        <r>
          <rPr>
            <sz val="10"/>
            <color rgb="FF000000"/>
            <rFont val="Arial"/>
          </rPr>
          <t>Jul 2016-Jun 2017</t>
        </r>
      </text>
    </comment>
    <comment ref="BN1" authorId="0" shapeId="0" xr:uid="{00000000-0006-0000-0200-000017000000}">
      <text>
        <r>
          <rPr>
            <sz val="10"/>
            <color rgb="FF000000"/>
            <rFont val="Arial"/>
          </rPr>
          <t>Oct 2016-Sep 2017</t>
        </r>
      </text>
    </comment>
    <comment ref="BQ1" authorId="0" shapeId="0" xr:uid="{00000000-0006-0000-0200-000018000000}">
      <text>
        <r>
          <rPr>
            <sz val="10"/>
            <color rgb="FF000000"/>
            <rFont val="Arial"/>
          </rPr>
          <t>Oct 2016-Sep 2017</t>
        </r>
      </text>
    </comment>
    <comment ref="L449" authorId="0" shapeId="0" xr:uid="{00000000-0006-0000-0200-00001A000000}">
      <text>
        <r>
          <rPr>
            <sz val="10"/>
            <color rgb="FF000000"/>
            <rFont val="Arial"/>
          </rPr>
          <t>Estimate - see GDS notes</t>
        </r>
      </text>
    </comment>
    <comment ref="L450" authorId="0" shapeId="0" xr:uid="{00000000-0006-0000-0200-00001B000000}">
      <text>
        <r>
          <rPr>
            <sz val="10"/>
            <color rgb="FF000000"/>
            <rFont val="Arial"/>
          </rPr>
          <t>Estimate - see GDS notes</t>
        </r>
      </text>
    </comment>
    <comment ref="L451" authorId="0" shapeId="0" xr:uid="{00000000-0006-0000-0200-00001C000000}">
      <text>
        <r>
          <rPr>
            <sz val="10"/>
            <color rgb="FF000000"/>
            <rFont val="Arial"/>
          </rPr>
          <t>Estimate - see GDS notes</t>
        </r>
      </text>
    </comment>
    <comment ref="L452" authorId="0" shapeId="0" xr:uid="{00000000-0006-0000-0200-00001D000000}">
      <text>
        <r>
          <rPr>
            <sz val="10"/>
            <color rgb="FF000000"/>
            <rFont val="Arial"/>
          </rPr>
          <t>Estimate - see GDS notes</t>
        </r>
      </text>
    </comment>
    <comment ref="L453" authorId="0" shapeId="0" xr:uid="{00000000-0006-0000-0200-00001E000000}">
      <text>
        <r>
          <rPr>
            <sz val="10"/>
            <color rgb="FF000000"/>
            <rFont val="Arial"/>
          </rPr>
          <t>Estimate - see GDS notes</t>
        </r>
      </text>
    </comment>
    <comment ref="L454" authorId="0" shapeId="0" xr:uid="{00000000-0006-0000-0200-00001F000000}">
      <text>
        <r>
          <rPr>
            <sz val="10"/>
            <color rgb="FF000000"/>
            <rFont val="Arial"/>
          </rPr>
          <t>Estimate - see GDS notes</t>
        </r>
      </text>
    </comment>
    <comment ref="L455" authorId="0" shapeId="0" xr:uid="{00000000-0006-0000-0200-000020000000}">
      <text>
        <r>
          <rPr>
            <sz val="10"/>
            <color rgb="FF000000"/>
            <rFont val="Arial"/>
          </rPr>
          <t>Estimate - see GDS notes</t>
        </r>
      </text>
    </comment>
    <comment ref="L456" authorId="0" shapeId="0" xr:uid="{00000000-0006-0000-0200-000021000000}">
      <text>
        <r>
          <rPr>
            <sz val="10"/>
            <color rgb="FF000000"/>
            <rFont val="Arial"/>
          </rPr>
          <t>Estimate - see GDS notes</t>
        </r>
      </text>
    </comment>
    <comment ref="H606" authorId="0" shapeId="0" xr:uid="{00000000-0006-0000-0200-000022000000}">
      <text>
        <r>
          <rPr>
            <sz val="10"/>
            <color rgb="FF000000"/>
            <rFont val="Arial"/>
          </rPr>
          <t xml:space="preserve">Takeup of online claims in FY 11/12 was low so was not counted initially. </t>
        </r>
      </text>
    </comment>
  </commentList>
</comments>
</file>

<file path=xl/sharedStrings.xml><?xml version="1.0" encoding="utf-8"?>
<sst xmlns="http://schemas.openxmlformats.org/spreadsheetml/2006/main" count="7448" uniqueCount="2891">
  <si>
    <t>Abbr</t>
  </si>
  <si>
    <t>Department</t>
  </si>
  <si>
    <t>Agency/body</t>
  </si>
  <si>
    <t>Name of service</t>
  </si>
  <si>
    <t>Slug</t>
  </si>
  <si>
    <t>2012-Q4 Vol.</t>
  </si>
  <si>
    <t>2012-Q4 CPT (£)</t>
  </si>
  <si>
    <t>2012-Q4 Digital vol.</t>
  </si>
  <si>
    <t>2013-Q1 Vol.</t>
  </si>
  <si>
    <t>2013-Q1 CPT (£)</t>
  </si>
  <si>
    <t>2013-Q1 Digital vol.</t>
  </si>
  <si>
    <t>2013-Q2 Vol.</t>
  </si>
  <si>
    <t>2013-Q2 CPT (£)</t>
  </si>
  <si>
    <t>2013-Q2 Digital vol.</t>
  </si>
  <si>
    <t>2013-Q3 Vol.</t>
  </si>
  <si>
    <t>2013-Q3 CPT (£)</t>
  </si>
  <si>
    <t>2013-Q3 Digital vol.</t>
  </si>
  <si>
    <t>2013-Q4 Vol.</t>
  </si>
  <si>
    <t>2013-Q4 CPT (£)</t>
  </si>
  <si>
    <t>2013-Q4 Digital vol.</t>
  </si>
  <si>
    <t>2014-Q1 Vol.</t>
  </si>
  <si>
    <t>2014-Q1 CPT (£)</t>
  </si>
  <si>
    <t>2014-Q1 Digital vol.</t>
  </si>
  <si>
    <t>2014-Q2 Vol.</t>
  </si>
  <si>
    <t>2014-Q2 CPT (£)</t>
  </si>
  <si>
    <t>2014-Q2 Digital vol.</t>
  </si>
  <si>
    <t>2014-Q3 Vol.</t>
  </si>
  <si>
    <t>2014-Q3 CPT (£)</t>
  </si>
  <si>
    <t>2014-Q3 Digital vol.</t>
  </si>
  <si>
    <t>2014-Q4 Vol.</t>
  </si>
  <si>
    <t>2014-Q4 CPT (£)</t>
  </si>
  <si>
    <t>2014-Q4 Digital vol.</t>
  </si>
  <si>
    <t>2015-Q1 Vol.</t>
  </si>
  <si>
    <t>2015-Q1 CPT (£)</t>
  </si>
  <si>
    <t>2015-Q1 Digital vol.</t>
  </si>
  <si>
    <t>2015-Q2 Vol.</t>
  </si>
  <si>
    <t>2015-Q2 CPT (£)</t>
  </si>
  <si>
    <t>2015-Q2 Digital vol.</t>
  </si>
  <si>
    <t>2015-Q3 Vol.</t>
  </si>
  <si>
    <t>2015-Q3 CPT (£)</t>
  </si>
  <si>
    <t>2015-Q3 Digital vol.</t>
  </si>
  <si>
    <t>2015-Q4 Vol.</t>
  </si>
  <si>
    <t>2015-Q4 CPT (£)</t>
  </si>
  <si>
    <t>2015-Q4 Digital vol.</t>
  </si>
  <si>
    <t>2016-Q1 Vol.</t>
  </si>
  <si>
    <t>2016-Q1 CPT (£)</t>
  </si>
  <si>
    <t>2016-Q1 Digital vol.</t>
  </si>
  <si>
    <t>2016-Q2 Vol.</t>
  </si>
  <si>
    <t>2016-Q2 CPT (£)</t>
  </si>
  <si>
    <t>2016-Q2 Digital vol.</t>
  </si>
  <si>
    <t>2016-Q3 Vol.</t>
  </si>
  <si>
    <t>2016-Q3 CPT (£)</t>
  </si>
  <si>
    <t>2016-Q3 Digital vol.</t>
  </si>
  <si>
    <t>2016-Q4 Vol.</t>
  </si>
  <si>
    <t>2016-Q4 CPT (£)</t>
  </si>
  <si>
    <t>2016-Q4 Digital vol.</t>
  </si>
  <si>
    <t>2017-Q1 Vol.</t>
  </si>
  <si>
    <t>2017-Q1 CPT (£)</t>
  </si>
  <si>
    <t>2017-Q1 Digital vol.</t>
  </si>
  <si>
    <t>2017-Q2 Vol.</t>
  </si>
  <si>
    <t>2017-Q2 CPT (£)</t>
  </si>
  <si>
    <t>2017-Q2 Digital vol.</t>
  </si>
  <si>
    <t>2017-Q3 Vol.</t>
  </si>
  <si>
    <t>2017-Q3 CPT (£)</t>
  </si>
  <si>
    <t>2017-Q3 Digital vol.</t>
  </si>
  <si>
    <t>2017-Q4 Vol.</t>
  </si>
  <si>
    <t>2017-Q4 CPT (£)</t>
  </si>
  <si>
    <t>2017-Q4 Digital vol.</t>
  </si>
  <si>
    <t>2018-Q1 Vol.</t>
  </si>
  <si>
    <t>2018-Q1 CPT (£)</t>
  </si>
  <si>
    <t>2018-Q1 Digital vol.</t>
  </si>
  <si>
    <t>URL</t>
  </si>
  <si>
    <t>Description of service</t>
  </si>
  <si>
    <t>Notes on costs</t>
  </si>
  <si>
    <t>Other notes</t>
  </si>
  <si>
    <t>Customer type</t>
  </si>
  <si>
    <t>Business model</t>
  </si>
  <si>
    <t>CO</t>
  </si>
  <si>
    <t>Cabinet Office</t>
  </si>
  <si>
    <t>Searches using the government property finder</t>
  </si>
  <si>
    <t>co-government-property-finder</t>
  </si>
  <si>
    <t>Requesting information</t>
  </si>
  <si>
    <t>https://www.gov.uk/find-government-property</t>
  </si>
  <si>
    <t>Data for searches for government property to rent or buy, to contest its current use or to suggest how it could be put to better economic use.</t>
  </si>
  <si>
    <t>[not provided]</t>
  </si>
  <si>
    <t>Defra</t>
  </si>
  <si>
    <t>Department for Environment, Food and Rural Affairs</t>
  </si>
  <si>
    <t>Natural England</t>
  </si>
  <si>
    <t>Claims under the Catchment Sensitive Farming capital grant scheme</t>
  </si>
  <si>
    <t>defra-catchment-sensitive-farming-capital-grant-scheme-claims</t>
  </si>
  <si>
    <t>Data for claims under the Catchment Sensitive Farming capital grant scheme, administered by Natural England.</t>
  </si>
  <si>
    <t>Energy Crops Scheme: applications</t>
  </si>
  <si>
    <t>defra-energy-crops-scheme-applications</t>
  </si>
  <si>
    <t>Data for applications for the Energy Crops Scheme.</t>
  </si>
  <si>
    <t>Energy Crops Scheme: claims</t>
  </si>
  <si>
    <t>defra-energy-crops-scheme-claims</t>
  </si>
  <si>
    <t>Data for claims made under the Energy Crops Scheme, managed by Natural England.</t>
  </si>
  <si>
    <t>Entry Level Stewardship: applications to transfer</t>
  </si>
  <si>
    <t>defra-entry-level-stewardship-applications</t>
  </si>
  <si>
    <t>Data for applications for the Engry Level Stewardship scheme, administered by Natural England.</t>
  </si>
  <si>
    <t>Entry Level Stewardship claims</t>
  </si>
  <si>
    <t>defra-entry-level-stewardship-claims</t>
  </si>
  <si>
    <t>Data for claims for EU funding made by managers of rural land to the Entry Level Stewardship scheme, administered by Natural England.</t>
  </si>
  <si>
    <t>PINS requested for Entry Level Stewardship</t>
  </si>
  <si>
    <t>defra-entry-level-stewardship-pins-requested</t>
  </si>
  <si>
    <t>Data for PINS requested for Entry Level Stewardship.</t>
  </si>
  <si>
    <t>Environmental Impact Assessments screening decisions: tip-offs</t>
  </si>
  <si>
    <t>defra-environmental-impact-assessments-screening-decisions-tip-offs</t>
  </si>
  <si>
    <t>Data for tip-offs relating to Environmental Impact Assessments screening decisions.</t>
  </si>
  <si>
    <t>Costs are shared with Environmental Impact Assessments screening decisions: applications</t>
  </si>
  <si>
    <t>Higher Level Stewardship: applications to transfer</t>
  </si>
  <si>
    <t>defra-higher-level-stewardship-applications</t>
  </si>
  <si>
    <t>Data for applications for the Higher Level Stewardship scheme, administered by Natural England.</t>
  </si>
  <si>
    <t>Higher Level Stewardship: claims</t>
  </si>
  <si>
    <t>defra-higher-level-stewardship-claims</t>
  </si>
  <si>
    <t>Data for claims under the Higher Level Stewardship scheme, administered by Natural England.</t>
  </si>
  <si>
    <t>Rural Payments Agency</t>
  </si>
  <si>
    <t>Milk Production Reduction Scheme</t>
  </si>
  <si>
    <t>defra-milk-production-reduction-scheme</t>
  </si>
  <si>
    <t>Requesting benefits, payments or loans</t>
  </si>
  <si>
    <t>https://www.gov.uk/guidance/milk-production-reduction-scheme-how-to-apply</t>
  </si>
  <si>
    <t>The Milk Production Reduction Scheme provides money to milk producers who volunteer to reduce their cows’ milk deliveries.</t>
  </si>
  <si>
    <t>Open access land: applications to suspend right of access</t>
  </si>
  <si>
    <t>defra-open-access-land-applications-to-suspend-rights-of-access</t>
  </si>
  <si>
    <t>Providing information</t>
  </si>
  <si>
    <t>http://www.naturalengland.org.uk/ourwork/access/openaccess/restrictions.aspx</t>
  </si>
  <si>
    <t>Data for applications to suspend right of access across open access land.</t>
  </si>
  <si>
    <t>Open access land: dedications</t>
  </si>
  <si>
    <t>defra-open-access-land-dedications</t>
  </si>
  <si>
    <t>Data for voluntary dedications of land as open access land.</t>
  </si>
  <si>
    <t>Open access land: discretionary exclusions and restrictions</t>
  </si>
  <si>
    <t>defra-open-access-land-discretionary-exclusions-restrictions</t>
  </si>
  <si>
    <t>Data for discretionary exclusions and restrictions to access requested by landowners or farm tenants.</t>
  </si>
  <si>
    <t>Open access land: Forestry Commission restrictions</t>
  </si>
  <si>
    <t>defra-open-access-land-forestry-commission-restrictions</t>
  </si>
  <si>
    <t>Data for restrictions on access to Forestry Commission land.</t>
  </si>
  <si>
    <t>Open access land: outline application for restriction</t>
  </si>
  <si>
    <t>defra-open-access-land-outline-application-for-restriction</t>
  </si>
  <si>
    <t>Data for outline applications to allow landowners to submit preliminary details of a request to restrict open access.</t>
  </si>
  <si>
    <t>Organic Entry Level Stewardship: applications for transfer</t>
  </si>
  <si>
    <t>defra-organic-entry-level-stewardship-applications</t>
  </si>
  <si>
    <t>Data for applications for Organic Entry Level Stewardship, managed by Natural England.</t>
  </si>
  <si>
    <t>Organic Entry Level Stewardship scheme: claims</t>
  </si>
  <si>
    <t>defra-organic-entry-level-stewardship-claims</t>
  </si>
  <si>
    <t>Data for claims under the Organic Entry Level Stewardship scheme, administered by Natural England.</t>
  </si>
  <si>
    <t>Rural Development Funding claims</t>
  </si>
  <si>
    <t>defra-rural-development-funding-claims</t>
  </si>
  <si>
    <t>Forestry Commission</t>
  </si>
  <si>
    <t>Timber dispatches</t>
  </si>
  <si>
    <t>defra-timber-dispatches</t>
  </si>
  <si>
    <t>Data for timber dispatches.</t>
  </si>
  <si>
    <t>Animal and Plant Health Agency</t>
  </si>
  <si>
    <t xml:space="preserve">Welfare in transit: journey log applications </t>
  </si>
  <si>
    <t>defra-welfare-in-transit-journey-log-applications-processed</t>
  </si>
  <si>
    <t>Data for journey log applications processed.</t>
  </si>
  <si>
    <t>DfT</t>
  </si>
  <si>
    <t>Department for Transport</t>
  </si>
  <si>
    <t>Maritime and Coastguard Agency</t>
  </si>
  <si>
    <t>Applications for a compass adjuster's certificate of competency</t>
  </si>
  <si>
    <t>dft-compass-adjusters-certificates-of-competency-applications</t>
  </si>
  <si>
    <t>Requesting a licence or consent</t>
  </si>
  <si>
    <t>Data for applications for a certificate of competency for a compass adjuster.</t>
  </si>
  <si>
    <t>Highways England</t>
  </si>
  <si>
    <t>Dart Charge: Dartford Crossing payments</t>
  </si>
  <si>
    <t>dft-dart-charge-dartford-crossing-payments</t>
  </si>
  <si>
    <t>Making a payment</t>
  </si>
  <si>
    <t>https://www.gov.uk/pay-dartford-crossing-charge</t>
  </si>
  <si>
    <t>Data for payments to use the Dartford Crossing</t>
  </si>
  <si>
    <t xml:space="preserve">Includes fixed (subject to inflation) maintenance charges, Highways England staff salaries/training/expenses and transactional charges paid to service provider (inclusive of VAT). Also includes costs paid to TEC, TPT &amp; DVLA. Does not include setup costs or contractual changes. </t>
  </si>
  <si>
    <t>A transaction is defined as a crossing during charging hours. Crossings can be counted at a later date if they progress out of image review to a recognised crossing. This occurs in a handful of cases and should not change crossing figures by any more than 0.001%.</t>
  </si>
  <si>
    <t>Electronic Service Delivery for Abnormal Loads (ESDAL): notifications</t>
  </si>
  <si>
    <t>dft-notifications-sent-via-electronic-service-delivery-for-abnormal-loads-esdal</t>
  </si>
  <si>
    <t>http://www.highways.gov.uk/specialist-information/abnormal-loads/</t>
  </si>
  <si>
    <t>Data for notifications from hauliers transporting abnormal loads on roads in England using the Electronic Service Delivery for Abnormal Loads (ESDAL).</t>
  </si>
  <si>
    <t>Safe manning of ships: applications for a safe manning document</t>
  </si>
  <si>
    <t>dft-safe-manning-documents-applications</t>
  </si>
  <si>
    <t>https://www.gov.uk/government/publications/application-for-a-safe-manning-document-msf-4227</t>
  </si>
  <si>
    <t>Data for applications for a safe manning document, required for every ship over 500 gross tonnage (GT) joining the UK Ship Register.</t>
  </si>
  <si>
    <t>Fees and charges</t>
  </si>
  <si>
    <t>Safe manning of ships: applications for a safe manning document for vessels with a sister vessel already registered</t>
  </si>
  <si>
    <t>dft-safe-manning-documents-applications-for-a-sister-ship-of-a-uk-registered-ship</t>
  </si>
  <si>
    <t>Data for applications for a safe manning document for vessels with a sister ship already registered with the UK.</t>
  </si>
  <si>
    <t>Safe manning of ships: technical amendments to documents</t>
  </si>
  <si>
    <t>dft-safe-manning-documents-technical-amendments</t>
  </si>
  <si>
    <t>Data for amendments to a vessel's safe manning document, including manning changes, or a name change of vessel or owner.</t>
  </si>
  <si>
    <t>Safe manning of ships: applications for exemption from requirements</t>
  </si>
  <si>
    <t>dft-safe-manning-requirements-applications-for-exemption</t>
  </si>
  <si>
    <t>Data for applications for an exemption from the safe manning requirements, eg the reduction of a crew numbers for a short period of time due to an emergency.</t>
  </si>
  <si>
    <t>Applications for vessel traffic services (VTS) certification logbooks</t>
  </si>
  <si>
    <t>dft-vessel-traffic-services-vts-certification-logbooks-applications</t>
  </si>
  <si>
    <t>https://www.gov.uk/vts-certification-operators-supervisors-and-instructors</t>
  </si>
  <si>
    <t>Data for applications for the issue of a Vessel Traffic Services Certification Logbook, including the issue of certificates.</t>
  </si>
  <si>
    <t>DHSC</t>
  </si>
  <si>
    <t>Department of Health and Social Care</t>
  </si>
  <si>
    <t>Public Health England</t>
  </si>
  <si>
    <t>Alcohol learning resources: e-learning completed</t>
  </si>
  <si>
    <t>dh-alcohol-learning-centre-e-learning-course</t>
  </si>
  <si>
    <t>Booking events and resources</t>
  </si>
  <si>
    <t>http://www.alcohollearningcentre.org.uk/eLearning/</t>
  </si>
  <si>
    <t>Data for certificates issued for completed e-learning by healthcare and social care professionals.</t>
  </si>
  <si>
    <t>Human Tissue Authority</t>
  </si>
  <si>
    <t>Human Tissue Authority: orders for body donation packs</t>
  </si>
  <si>
    <t>dh-body-donation-packs-sent-via-post</t>
  </si>
  <si>
    <t>Ordering goods</t>
  </si>
  <si>
    <t>Data for orders for packs containing information about body donation.</t>
  </si>
  <si>
    <t>Taxpayers</t>
  </si>
  <si>
    <t>NHS Digital</t>
  </si>
  <si>
    <t>Charity Letter Forwarding Service</t>
  </si>
  <si>
    <t>dh-charity-letter-forwarding-service</t>
  </si>
  <si>
    <t xml:space="preserve">Data for charity letter forwarding using demographic data to help charities establish contact with individuals in important cases. </t>
  </si>
  <si>
    <t>Human Tissue Authority: corrective and preventative action (CAPA)</t>
  </si>
  <si>
    <t>dh-corrective-preventative-action-capa</t>
  </si>
  <si>
    <t>-</t>
  </si>
  <si>
    <t>Data for CAPA plans that contain measures that need to be taken to address any identified minor or major shortfall.</t>
  </si>
  <si>
    <t>Medicines and Healthcare products Regulatory Agency</t>
  </si>
  <si>
    <t>Reports of counterfeit medicines</t>
  </si>
  <si>
    <t>dh-counterfeit-medicines-reporting</t>
  </si>
  <si>
    <t>http://www.mhra.gov.uk/Safetyinformation/Howwemonitorthesafetyofproducts/Medicines/DefectiveMedicinesReportCentre/CON019692</t>
  </si>
  <si>
    <t>Data for reports to the Medicines and Healthcare products Regulatory Agency of suspected counterfeit products.</t>
  </si>
  <si>
    <t>Bookings for health protection and epidemiology training courses</t>
  </si>
  <si>
    <t>dh-course-bookings</t>
  </si>
  <si>
    <t>https://www.phe-protectionservices.org.uk/hpet/courses/list/#</t>
  </si>
  <si>
    <t>Data for online bookings for health protection and epidemiology training courses.</t>
  </si>
  <si>
    <t>Court orders for data disclosure</t>
  </si>
  <si>
    <t>dh-court-order-data-disclosure</t>
  </si>
  <si>
    <t>Data for handling cases where solicitors submit court orders for data disclosure.</t>
  </si>
  <si>
    <t>Online requests, registrations and bookings for the Culture Collections</t>
  </si>
  <si>
    <t>dh-culture-collections-online-forms</t>
  </si>
  <si>
    <t>https://www.phe-culturecollections.org.uk/forms/forms.aspx</t>
  </si>
  <si>
    <t>Data for online forms submitted to request information, register, book training courses or submit information to PHE's culture collections.</t>
  </si>
  <si>
    <t>Culture Collections: orders for products</t>
  </si>
  <si>
    <t>dh-culture-collections-orders-for-products</t>
  </si>
  <si>
    <t>https://www.phe-culturecollections.org.uk/orderinginfo/index.aspx</t>
  </si>
  <si>
    <t>Data for online ordering of Culture Collections cells and micro-organisms.</t>
  </si>
  <si>
    <t>Reports of defective medicines</t>
  </si>
  <si>
    <t>dh-defective-medicines-reporting-centre</t>
  </si>
  <si>
    <t>http://www.mhra.gov.uk/Safetyinformation/Reportingsafetyproblems/Reportingsuspecteddefectsinmedicines/Suspecteddefectonlineform/index.htm</t>
  </si>
  <si>
    <t>Data for report forms from patients, healthcare professionals and public suspecting a defect in a medicine.</t>
  </si>
  <si>
    <t>Adverse incident reports involving medical devices</t>
  </si>
  <si>
    <t>dh-devices-adverse-incident-reporting</t>
  </si>
  <si>
    <t>http://www.mhra.gov.uk/Safetyinformation/Reportingsafetyproblems/Devices/index.htm</t>
  </si>
  <si>
    <t>Data for reporting of adverse incidents involving medical devices by healthcare professionals, manufacturers and members of the public.</t>
  </si>
  <si>
    <t>Requests for Public Health England (PHE) e-Lab reports</t>
  </si>
  <si>
    <t>dh-e-lab-reports</t>
  </si>
  <si>
    <t xml:space="preserve">Data for requests to Microbiology Services to receive laboratory reports as PDF files </t>
  </si>
  <si>
    <t>National Cancer Registration Service: genetics information requests</t>
  </si>
  <si>
    <t>dh-genetics-info-request</t>
  </si>
  <si>
    <t>http://www.ncras.nhs.uk/patientinfo/</t>
  </si>
  <si>
    <t>Data for downloadable genetic information request forms submitted by email in all English regions.</t>
  </si>
  <si>
    <t>Health and social care publications</t>
  </si>
  <si>
    <t>dh-health-social-care-publications-order-line</t>
  </si>
  <si>
    <t>http://www.orderline.dh.gov.uk/ecom_dh/public/home.jsf</t>
  </si>
  <si>
    <t>Data for downloads and orders of Health and Social Care publications.</t>
  </si>
  <si>
    <t>Health Survey for England: bloodbank service</t>
  </si>
  <si>
    <t>dh-health-survey-for-england-hse-bloodbank-service</t>
  </si>
  <si>
    <t>Data for applications to use blood samples taken as part of the Health Survey for England in research work.</t>
  </si>
  <si>
    <t>UK Radon: home measurement packs</t>
  </si>
  <si>
    <t>dh-home-measurement-pack-orders</t>
  </si>
  <si>
    <t>http://www.ukradon.org/services/orderdomestic</t>
  </si>
  <si>
    <t>Data for online orders for radon home measurment packs.</t>
  </si>
  <si>
    <t>Registrations on the external quality assessment scheme</t>
  </si>
  <si>
    <t>dh-laboratory-registrations</t>
  </si>
  <si>
    <t>Registering</t>
  </si>
  <si>
    <t>http://www.phe-eqa.org.uk/</t>
  </si>
  <si>
    <t>Data for online registration forms returned by laboratories so they can quality assure their results using PHE's external quality assessment (proficiency testing) schemes for food and water microbiology.</t>
  </si>
  <si>
    <t xml:space="preserve">Reports of medicines offences </t>
  </si>
  <si>
    <t>dh-medicines-offences-reporting</t>
  </si>
  <si>
    <t>Data for reports of medicines offences.</t>
  </si>
  <si>
    <t>National Travel Health Network and Centre: bookings for yellow fever vaccination training</t>
  </si>
  <si>
    <t>dh-national-travel-health-network-centre-bookings-for-yellow-fever-vaccination-training</t>
  </si>
  <si>
    <t>http://www.nathnac.org/pro/YFVCTraining.htm</t>
  </si>
  <si>
    <t>Data for bookings for the online update and class-based yellow fever vaccination training.</t>
  </si>
  <si>
    <t>Preparation Process Dossiers (PPDs)</t>
  </si>
  <si>
    <t>dh-preparation-process-dossiers-ppds</t>
  </si>
  <si>
    <t>Data for ppds submitted to the HTA, which assist the review of process validation in the tissue for patient treatment sector.</t>
  </si>
  <si>
    <t>National Travel Health Network and Centre: orders for publications</t>
  </si>
  <si>
    <t>dh-publications-online-ordering-service</t>
  </si>
  <si>
    <t>https://connect3.communisis.com/NHS/Public/Catalogue.aspx</t>
  </si>
  <si>
    <t>Data for orders for travel health publications.</t>
  </si>
  <si>
    <t>Currently only 3 items in the catalogue.</t>
  </si>
  <si>
    <t>Radiation Protection Services</t>
  </si>
  <si>
    <t>dh-radiation-protection-services</t>
  </si>
  <si>
    <t>https://www.phe-protectionservices.org.uk/services</t>
  </si>
  <si>
    <t>Data for orders for laboratory and technical services, and training from Radiation Protection Services, annual Radon forum and emergency response courses.</t>
  </si>
  <si>
    <t>Orders for radon risk reports</t>
  </si>
  <si>
    <t>dh-radon-risk-reports</t>
  </si>
  <si>
    <t>http://www.ukradon.org/services/address_search</t>
  </si>
  <si>
    <t>Data for orders of reports giving the estimated probability that an address is above the action level for radon.</t>
  </si>
  <si>
    <t>Alcohol Learning Resources: registrations for e-learning</t>
  </si>
  <si>
    <t>dh-registration-for-e-learning</t>
  </si>
  <si>
    <t>Data for registrations to use the Alcohol Learning Resources e-learning services.</t>
  </si>
  <si>
    <t xml:space="preserve">Human Tissue Authority: submissions using the online portal </t>
  </si>
  <si>
    <t>dh-self-service-online-portal</t>
  </si>
  <si>
    <t>https://portal.hta.gov.uk</t>
  </si>
  <si>
    <t>Data for forms submitted through the portal including licence applications, serious adverse event and reaction reports, reportable incidents, annual activity returns, compliance updates, assessor reports.</t>
  </si>
  <si>
    <t>Tracing Service</t>
  </si>
  <si>
    <t>dh-tracing-service</t>
  </si>
  <si>
    <t xml:space="preserve">Data for tracing individuals using demographic data to help charities establish contact. </t>
  </si>
  <si>
    <t>UK Radon: workplace measurement packs</t>
  </si>
  <si>
    <t>dh-work-place-measurement-pack-orders</t>
  </si>
  <si>
    <t>http://www.ukradon.org/services/orderworkplace</t>
  </si>
  <si>
    <t>Data for online orders for radon workplace measurement packs.</t>
  </si>
  <si>
    <t>HMRC</t>
  </si>
  <si>
    <t>HM Revenue and Customs</t>
  </si>
  <si>
    <t>Excise Movement Control System transactions</t>
  </si>
  <si>
    <t>hmrc-excise-movement-control-service</t>
  </si>
  <si>
    <t>http://www.hmrc.gov.uk/emcs/</t>
  </si>
  <si>
    <t xml:space="preserve">Data for authorisations to despatch exise goods, amendments to the consignee, cancellations of a movement and confirmations of receipt of goods. </t>
  </si>
  <si>
    <t xml:space="preserve">A transaction is a draft movement requesting authorisation to despatch the goods, a request to amend the consignee, a request to cancel a movement or a confirmation of receipt of the goods. There are no payment transactions. </t>
  </si>
  <si>
    <t>Machine Games Duty: registrations and returns</t>
  </si>
  <si>
    <t>hmrc-machine-games-duty</t>
  </si>
  <si>
    <t>http://www.hmrc.gov.uk/machinegamesduty/machine-games-duty.htm</t>
  </si>
  <si>
    <t>Data for registrations and quarterly duty returns on profits from machine games.</t>
  </si>
  <si>
    <t>A transaction is the submission of a registration application or a quarterly duty return.</t>
  </si>
  <si>
    <t>Registrations to be a Dealer in Controlled Oils</t>
  </si>
  <si>
    <t>hmrc-registered-dealers-in-controlled-oils</t>
  </si>
  <si>
    <t>Data for registrations for businesses, and the monthly returns they submit that detail supplies in that period.</t>
  </si>
  <si>
    <t>A transaction is the submission of a registration application or a monthly return.</t>
  </si>
  <si>
    <t>Home Office</t>
  </si>
  <si>
    <t>Biometric residence permits: replacements</t>
  </si>
  <si>
    <t>home-office-biometric-residence-permits-replacements</t>
  </si>
  <si>
    <t>https://www.gov.uk/replace-brp</t>
  </si>
  <si>
    <t>Data for replacements of biometric residence permits (BRP) showing people have a right to work in the UK.</t>
  </si>
  <si>
    <t>AGO</t>
  </si>
  <si>
    <t>Attorney General's Office</t>
  </si>
  <si>
    <t>Treasury Solicitor's Department</t>
  </si>
  <si>
    <t>Trusts and estates: referrals of estates and company assets (bona vacantia)</t>
  </si>
  <si>
    <t>ago-bona-vacantia-referrals-of-estates-company-assets</t>
  </si>
  <si>
    <t>https://www.gov.uk/unclaimed-estates-bona-vacantia</t>
  </si>
  <si>
    <t>Data for referrals to the bona vacantia division of the Treasury Solicitor's Office.</t>
  </si>
  <si>
    <t>Business</t>
  </si>
  <si>
    <t>Government Digital Service</t>
  </si>
  <si>
    <t>Online applications for local and regulatory authority licences</t>
  </si>
  <si>
    <t>co-online-licence-applications</t>
  </si>
  <si>
    <t>https://www.gov.uk/licence-finder</t>
  </si>
  <si>
    <t>Data for applications for licences from local authorities and other licensing organisations.</t>
  </si>
  <si>
    <t>BEIS</t>
  </si>
  <si>
    <t>Department for Business, Energy and Industrial Strategy</t>
  </si>
  <si>
    <t>Innovate UK</t>
  </si>
  <si>
    <t>Innovation Funding Service: Applications for innovation funding</t>
  </si>
  <si>
    <t>beis-innovation-funding-service-applications-for-innovation-funding</t>
  </si>
  <si>
    <t>https://apply-for-innovation-funding.service.gov.uk/competition/search</t>
  </si>
  <si>
    <t>Data on applications for Innovation funding</t>
  </si>
  <si>
    <t>Innovation Funding Service: Applications to create accounts</t>
  </si>
  <si>
    <t>beis-innovation-funding-service-applications-to-create-accounts</t>
  </si>
  <si>
    <t>Data on creating accounts for Innovation funding applications</t>
  </si>
  <si>
    <t>Advisory, Conciliation and Arbitration Service</t>
  </si>
  <si>
    <t>Registrations to use online training and resources on workplace relations</t>
  </si>
  <si>
    <t>bis-acas-elearning-registrations</t>
  </si>
  <si>
    <t>https://elearning.acas.org.uk/</t>
  </si>
  <si>
    <t>Data for registrations to use Acas's elearning modules on employment relations.</t>
  </si>
  <si>
    <t>Intellectual Property Office</t>
  </si>
  <si>
    <t>Requests to add extra classes to an existing trade mark application</t>
  </si>
  <si>
    <t>bis-add-extra-classes-tm3a</t>
  </si>
  <si>
    <t>https://www.gov.uk/government/publications/trade-mark-forms-and-fees</t>
  </si>
  <si>
    <t>Data for requests to add extra classes to an existing application (TM3A).</t>
  </si>
  <si>
    <t>Applications for licences under the patent to be available as of right</t>
  </si>
  <si>
    <t>bis-application-by-the-proprietor-of-a-patent-for-an-entry-to-be-made-in-the-register-that-licences-under-the-patent-are-available-as-of-right-f28</t>
  </si>
  <si>
    <t>https://www.gov.uk/government/publications/patent-forms-and-fees</t>
  </si>
  <si>
    <t>Data for applications by the proprietor of a patent for an entry to be made in the register that licences under the patent are available as of right (F28).</t>
  </si>
  <si>
    <t>Patents: applications by the proprietor to cancel an entry in the register that licences are available as of right</t>
  </si>
  <si>
    <t>bis-application-by-the-proprietor-of-a-patent-to-cancel-an-entry-in-the-register-that-licences-under-the-patent-are-available-as-of-right-f30</t>
  </si>
  <si>
    <t>Amending/deleting information</t>
  </si>
  <si>
    <t>Data for applications by the proprietor of a patent to cancel an entry in the register that licences under the patent are available as of right (F30).</t>
  </si>
  <si>
    <t>Application fee for a patent: payments after applications have been made</t>
  </si>
  <si>
    <t>bis-application-fee-for-a-patent-application-af1</t>
  </si>
  <si>
    <t>https://www.gov.uk/file-documents-pending-patent</t>
  </si>
  <si>
    <t>Data for application fee for a patent application (AF1) if not already been paid with Form 1 or Form 9A.</t>
  </si>
  <si>
    <t>Applications for approved verification of weighing or measuring equipment</t>
  </si>
  <si>
    <t>bis-application-for-approved-verification</t>
  </si>
  <si>
    <t>http://www.nmodoitonline.bis.gov.uk/applicationform/application-for-approved-verification.aspx</t>
  </si>
  <si>
    <t>Data for applications for approved verification of weighing or measuring equipment.</t>
  </si>
  <si>
    <t>Applications for calibration</t>
  </si>
  <si>
    <t>bis-application-for-calibration</t>
  </si>
  <si>
    <t>http://www.nmodoitonline.bis.gov.uk/applicationform/Application_For_The_Calibration_of_Mass_Length_or_Volume.aspx</t>
  </si>
  <si>
    <t>Data for applications for calibration of mass, length or volume.</t>
  </si>
  <si>
    <t>Patents: applications for declaration of lapse or invalidity, or to revoke an extension of a Supplementary Protection Certificate</t>
  </si>
  <si>
    <t>bis-application-for-declaration-of-lapse-or-invalidity-or-to-revoke-an-extension-of-the-duration-of-a-supplementary-protection-certificate-sp3</t>
  </si>
  <si>
    <t>Data for applications for declaration of lapse or invalidity, or to revoke an extension of the duration of a Supplementary Protection Certificate (SP3).</t>
  </si>
  <si>
    <t xml:space="preserve">Applications for European patent </t>
  </si>
  <si>
    <t>bis-application-for-european-patent-ep1001e</t>
  </si>
  <si>
    <t>Data for applications for European patent (EP1001E).</t>
  </si>
  <si>
    <t>Patents: applications for extension to a Supplementary Protection Certificate</t>
  </si>
  <si>
    <t>bis-application-for-extension-to-a-supplementary-protection-certificate-sp4</t>
  </si>
  <si>
    <t>Data for applications for Extension to a Supplementary Protection Certificate (SP4).</t>
  </si>
  <si>
    <t>Innovate UK funding: applications for grants</t>
  </si>
  <si>
    <t>bis-application-for-funding</t>
  </si>
  <si>
    <t>https://grants.innovateuk.org/welcome</t>
  </si>
  <si>
    <t>Data for applications for funding.</t>
  </si>
  <si>
    <t>Applications for international patent</t>
  </si>
  <si>
    <t>bis-application-for-international-patent-pctro101</t>
  </si>
  <si>
    <t>Data for applications for an international patent (PCTRO101).</t>
  </si>
  <si>
    <t>Applications for pre-assessment</t>
  </si>
  <si>
    <t>bis-application-for-pre-assessment</t>
  </si>
  <si>
    <t>http://www.nmodoitonline.bis.gov.uk/applicationform/Application_For_Pre-Assessment.aspx</t>
  </si>
  <si>
    <t>Data for applications for pre-assesments.</t>
  </si>
  <si>
    <t>Applications for product certification</t>
  </si>
  <si>
    <t>bis-application-for-product-certification</t>
  </si>
  <si>
    <t>http://www.nmodoitonline.bis.gov.uk/applicationform/Application_for_Product_Certification.aspx</t>
  </si>
  <si>
    <t>Data for applications for product certification.</t>
  </si>
  <si>
    <t>Patents: applications for the grant of a Supplementary Protection Certificate</t>
  </si>
  <si>
    <t>bis-application-of-grant-of-a-supplementary-protection-certificate-sp1</t>
  </si>
  <si>
    <t>Data for applications for the grant of a Supplementary Protection Certificate (SP1).</t>
  </si>
  <si>
    <t>Applications to amend the regulations for a certification or collective mark</t>
  </si>
  <si>
    <t>bis-application-to-amend-the-regulations-governing-the-use-of-a-certification-or-collective-mark-tm36</t>
  </si>
  <si>
    <t>Data for applications to amend the regulations governing the use of a certification or collective mark (TM36).</t>
  </si>
  <si>
    <t>Applications to declare invalid a registration or a protected international trade mark</t>
  </si>
  <si>
    <t>bis-application-to-declare-invalid-a-registration-or-a-protected-international-tm-tm26l</t>
  </si>
  <si>
    <t>Data for applications to declare invalid a registration or a protected international trade mark (TM26l).</t>
  </si>
  <si>
    <t>Trade marks: applications to intervene in proceedings</t>
  </si>
  <si>
    <t>bis-application-to-intervene-in-proceedings-tm27</t>
  </si>
  <si>
    <t>Data for applications to intervene in proceedings (TM27).</t>
  </si>
  <si>
    <t>Trade marks: applications to record or cancel a registrable transaction under the Madrid Protocol</t>
  </si>
  <si>
    <t>bis-application-to-record-or-cancel-a-registrable-transaction-other-than-assignment-or-licence-application-to-record-or-cancel-a-notifiable-transcation-under-the-madrid-protocol-tm24</t>
  </si>
  <si>
    <t>Data for applications to record or cancel a registrable transaction other than assignment or licence, or to cancel a notifiable transaction under the Madrid Protocol (TM24).</t>
  </si>
  <si>
    <t>Trade marks: applications to rectify the register</t>
  </si>
  <si>
    <t>bis-application-to-rectify-the-register-tm26r</t>
  </si>
  <si>
    <t>Data for applications to rectify the register (TM26R).</t>
  </si>
  <si>
    <t>Applications to record licences against trade marks</t>
  </si>
  <si>
    <t>bis-application-to-register-a-licensee-tm50</t>
  </si>
  <si>
    <t>Data for applications to record licences against trade marks.</t>
  </si>
  <si>
    <t>Designs: applications to register one or more designs</t>
  </si>
  <si>
    <t>bis-application-to-register-one-or-more-designs-df2a</t>
  </si>
  <si>
    <t>https://www.gov.uk/apply-register-design</t>
  </si>
  <si>
    <t>Data for applications to register designs, submitted on form DF2A.</t>
  </si>
  <si>
    <t>Digital service introduced September 2015.</t>
  </si>
  <si>
    <t>Application to record a change of ownership or give notice of rights acquired in a patent or patent application</t>
  </si>
  <si>
    <t>bis-application-to-register-or-give-notice-of-rights-acquired-in-a-patent-or-in-an-application-form-f21</t>
  </si>
  <si>
    <t>Data for applications to record a change of ownership or give notice of rights acquired in a patent or patent application (F21).</t>
  </si>
  <si>
    <t>Applications to remove or amend a licence against a trade mark</t>
  </si>
  <si>
    <t>bis-application-to-remove-or-amend-the-recordal-of-a-licence-tm51</t>
  </si>
  <si>
    <t>Data for applications to remove or amend a licence against a trade mark (TM51).</t>
  </si>
  <si>
    <t>Applications to record changes to the ownership of UK trade marks</t>
  </si>
  <si>
    <t>bis-application-to-request-a-change-of-ownership-tm16</t>
  </si>
  <si>
    <t>Data for applications to record changes, submitted on form TM16.</t>
  </si>
  <si>
    <t>Applications to restore a patent</t>
  </si>
  <si>
    <t>bis-application-to-restore-a-patent-f16</t>
  </si>
  <si>
    <t>Data for applications to restore a patent (F16).</t>
  </si>
  <si>
    <t>Applications to revoke a registration or a protected international trade mark for reasons of non-use</t>
  </si>
  <si>
    <t>bis-application-to-revoke-a-registration-or-a-protected-international-tm-for-reasons-of-non-use-tm26n</t>
  </si>
  <si>
    <t>Data for applications to revoke a registration or a protected international trade mark for reasons of non-use (TM26N).</t>
  </si>
  <si>
    <t>Applications to revoke a registration or a protected international trade mark for reasons other than non-use</t>
  </si>
  <si>
    <t>bis-application-to-revoke-a-registration-or-a-protected-international-tm-for-reasons-other-than-non-use-tm26o</t>
  </si>
  <si>
    <t>Data for applications to revoke a registration or a protected international trade mark for reasons other than non-use (TM26O).</t>
  </si>
  <si>
    <t>Trade marks: applications to set aside cancellation of application or revocation or invalidation of registration</t>
  </si>
  <si>
    <t>bis-application-to-set-aside-cancellation-of-application-or-revocation-or-invalidation-of-registration-tm29</t>
  </si>
  <si>
    <t>Data for applications to set aside cancellation of application or revocation or invalidation of trade mark registration (TM29).</t>
  </si>
  <si>
    <t>Insolvency Service</t>
  </si>
  <si>
    <t>Applications for bankruptcy</t>
  </si>
  <si>
    <t>bis-applications-for-bankruptcy</t>
  </si>
  <si>
    <t>https://www.gov.uk/apply-for-bankruptcy</t>
  </si>
  <si>
    <t>Data for applications by individuals applying for bankrupcy</t>
  </si>
  <si>
    <t>Orphan works: applications for an orphan works licence</t>
  </si>
  <si>
    <t>bis-applications-for-orphan-works-licence</t>
  </si>
  <si>
    <t>https://www.orphanworkslicensing.service.gov.uk/apply/work/title</t>
  </si>
  <si>
    <t>Data for applications for orphan works licences, allowing use of creative works or performances for which the rights holder is either unknown or cannot be found.</t>
  </si>
  <si>
    <t>UK Space Agency</t>
  </si>
  <si>
    <t>UK Space Agency: Space for All award applications</t>
  </si>
  <si>
    <t>bis-applications-for-space-for-all-community-sponsorship-awards</t>
  </si>
  <si>
    <t>https://www.gov.uk/guidance/apply-for-funding-academic-community-and-educational</t>
  </si>
  <si>
    <t>Data for applications submitted for Space for All community sponsorship awards.</t>
  </si>
  <si>
    <t>Applications to register a Primary Authority Partnership</t>
  </si>
  <si>
    <t>bis-applications-to-register-a-primary-authority-partnership</t>
  </si>
  <si>
    <t>https://primary-authority.beis.gov.uk/</t>
  </si>
  <si>
    <t>Data for applications by businesses to register a Primary Authority Partnership with one or more local authority for regulatory compliance purposes.</t>
  </si>
  <si>
    <t>Appointments or changes of representative (for opponents and cancellation applicants)</t>
  </si>
  <si>
    <t>bis-appointment-for-change-of-agent-or-contact-address-legal-proceedings-only-tm33p</t>
  </si>
  <si>
    <t>Data for appointments or changes of representative (TM33P) (for opponents and cancellation applicants).</t>
  </si>
  <si>
    <t>Appointment or change of representative for trade mark owners or holders</t>
  </si>
  <si>
    <t>bis-appointment-for-change-of-agent-or-contact-address-tm33</t>
  </si>
  <si>
    <t>Data for appointment or change of representative (TM33) for trade mark owners or holders.</t>
  </si>
  <si>
    <t>Appointment or change of agent for a patent</t>
  </si>
  <si>
    <t>bis-appointment-or-change-of-agent-f51</t>
  </si>
  <si>
    <t>https://www.gov.uk/government/publications/patent-forms-and-fees/patent-forms-and-fees</t>
  </si>
  <si>
    <t>Data for appointment or change of agent to be authorised to act in all or part of matters relating to the application of a patent or granted patent (F51).</t>
  </si>
  <si>
    <t>This cost is not tracked as represents a non fee bearing form</t>
  </si>
  <si>
    <t>Innovate UK funding: assessments of grant applications</t>
  </si>
  <si>
    <t>bis-assessment-of-application-for-funding-managed</t>
  </si>
  <si>
    <t>Data for assessments of grant applications by independent assessors. There are several assessments for each application.</t>
  </si>
  <si>
    <t>Acas training course bookings</t>
  </si>
  <si>
    <t>bis-booking-a-training-course</t>
  </si>
  <si>
    <t>https://obs.acas.org.uk/</t>
  </si>
  <si>
    <t>Data for bookings for Acas's training courses.</t>
  </si>
  <si>
    <t>Land Registry</t>
  </si>
  <si>
    <t>Land Registry: registrations affecting multiple titles (bulk register updates)</t>
  </si>
  <si>
    <t>bis-bulk-register-updates-brus-bankruptcy-dlgs</t>
  </si>
  <si>
    <t>https://www.gov.uk/government/collections/business-e-services</t>
  </si>
  <si>
    <t>Data for single applications to register a transaction affecting multiple titles.</t>
  </si>
  <si>
    <t>The cost per title updated under this process is negligible.</t>
  </si>
  <si>
    <t xml:space="preserve">Volumes represent the total number of individual titles updated rather than the number of bulk updates submitted. </t>
  </si>
  <si>
    <t>Change of proprietor's name or address on a trade mark application</t>
  </si>
  <si>
    <t>bis-change-of-proprietors-name-or-address-or-other-change-to-app-tm21</t>
  </si>
  <si>
    <t>Data for requests for change of proprietor's name or address, or other change to application (TM21).</t>
  </si>
  <si>
    <t>Companies House</t>
  </si>
  <si>
    <t>Companies House filing service: extractives industry payment disclosures</t>
  </si>
  <si>
    <t>bis-companies-house-filing-extractives-industry-payment-disclosures</t>
  </si>
  <si>
    <t>https://www.gov.uk/government/publications/filing-reports-for-the-extractives-industries</t>
  </si>
  <si>
    <t>Filing Registration service of data for disclosing payments made by large undertakings operating in the extractives industries to governments as required by the Reports on Payments to Governments Regulations 2014</t>
  </si>
  <si>
    <t>Service introduced towards the end of 2016</t>
  </si>
  <si>
    <t>Patents: continuation of proceedings before the Comptroller</t>
  </si>
  <si>
    <t>bis-continuation-of-proceedings-before-the-comptroller-f4</t>
  </si>
  <si>
    <t>Data for continuation of proceedings before the Comptroller (F4).</t>
  </si>
  <si>
    <t>Bankruptcy and liquidation: deposits of unclaimed money</t>
  </si>
  <si>
    <t>bis-deposit-unclaimed-money-cau103-cau104</t>
  </si>
  <si>
    <t>https://www.gov.uk/government/organisations/insolvency-service</t>
  </si>
  <si>
    <t>Data for deposits of unclaimed money on voluntary and administration cases (CAU103 and CAU104) when creditors haven't cashed cheques issued.</t>
  </si>
  <si>
    <t>Ordnance Survey</t>
  </si>
  <si>
    <t xml:space="preserve">Ordnance Survey products: online sales of digital subscriptions and physical products </t>
  </si>
  <si>
    <t>bis-digital-product-subscriptions-with-ordnance-survey</t>
  </si>
  <si>
    <t>Data for digital product subscriptions to Ordnance Survey.</t>
  </si>
  <si>
    <t>Ordnance Survey products: digital product order fulfillment</t>
  </si>
  <si>
    <t>bis-digital-products-order-fulfilment-by-ordnance-survey</t>
  </si>
  <si>
    <t>Data for digital product order fulfillment by Ordnance Survey.</t>
  </si>
  <si>
    <t>Dispositionary First Lease (DFL) applications</t>
  </si>
  <si>
    <t>bis-dispositionary-first-lease-dfl</t>
  </si>
  <si>
    <t>Data for applications to register a new lease granted out of a registered title.</t>
  </si>
  <si>
    <t>European Enterprise Network Opportunity Finder: expressions of interest in business opportunities</t>
  </si>
  <si>
    <t>bis-european-enterprise-network-opportunity-finder-expressions-of-interest-in-business-opportunities</t>
  </si>
  <si>
    <t>http://www.enterprise-europe.co.uk/</t>
  </si>
  <si>
    <t>Data for expressions of interest in business opportunities</t>
  </si>
  <si>
    <t>Filing a translation in connection with a European patent</t>
  </si>
  <si>
    <t>bis-filing-a-translation-in-connection-with-a-european-patent-or-a-european-patent-application-f54</t>
  </si>
  <si>
    <t>Data for filing a translation in connection with a European patent or a European patent application (F54).</t>
  </si>
  <si>
    <t>Filing of regulations governing certification or collective marks</t>
  </si>
  <si>
    <t>bis-filing-of-regulations-governing-the-use-of-certification-or-collective-marks-tm35</t>
  </si>
  <si>
    <t>Data for filing of regulations governing the use of certification or collective marks (TM35).</t>
  </si>
  <si>
    <t>First registration of estates</t>
  </si>
  <si>
    <t>bis-first-registration-of-estates</t>
  </si>
  <si>
    <t>Data for applications for the compulsory or voluntary first registration of an unregistered freehold or leasehold estate in land.</t>
  </si>
  <si>
    <t>Applications for patents</t>
  </si>
  <si>
    <t>bis-grant-of-patent-requests-f1</t>
  </si>
  <si>
    <t>https://www.gov.uk/apply-for-a-patent</t>
  </si>
  <si>
    <t>Data for applications to apply for an intellectual property right, granted by a country's government for a limited period.</t>
  </si>
  <si>
    <t>These costs are based on our fee charges data produced for 10/11 and exclude policy cost</t>
  </si>
  <si>
    <t>Income Payments Agreements and Income Payment Orders</t>
  </si>
  <si>
    <t>bis-income-payments-agreements-ipa-income-payment-orders-ipo</t>
  </si>
  <si>
    <t>Data for Income Payment Agreements between the bankrupt and the official receiver or trustee or, in cases of no agreement, IPOs.</t>
  </si>
  <si>
    <t>Complaints to the Insolvency Service</t>
  </si>
  <si>
    <t>bis-initial-contacts-about-a-complaint-or-grievance</t>
  </si>
  <si>
    <t>https://www.gov.uk/government/collections/insolvency-service-investigations-and-enforcement-what-we-do-our-outcomes-and-complaints</t>
  </si>
  <si>
    <t>Data for complaints received about live companies (not subject to insolvency procedings) and complaints about insolvent companies or disqualified directors acting as a director while disqualified.</t>
  </si>
  <si>
    <t xml:space="preserve">Patents: initiation of proceedings before the Comptroller </t>
  </si>
  <si>
    <t>bis-initial-of-proceeding-before-the-comptroller-f2</t>
  </si>
  <si>
    <t>Data for initiation of proceedings before the Comptroller (F2).</t>
  </si>
  <si>
    <t>Land Registry: updates to the register</t>
  </si>
  <si>
    <t>bis-land-register-updates-including-transfers-of-ownership</t>
  </si>
  <si>
    <t>https://www.gov.uk/registering-land-or-property-with-land-registry</t>
  </si>
  <si>
    <t>Data for requests to update the register (eg for change of ownership) by conveyancers acting on behalf of clients, or by the public.</t>
  </si>
  <si>
    <t>Digital Transactions are defined as those lodged by a customer through a digital channel. Once received some of these transactions are processed automatically whilst others require manual intervention and subsequently incur greater costs. As fewer transactions are lodged through non-digital channels a greater proportion of digital transactions require such manual intervention. Therefore whilst overall efficiency of a service may improve, the calculated average cost per digital transaction may be negatively impacted.&lt;br&gt;&lt;br&gt;Land Registry costs are based on total costs per the 2014/15 published accounts (excluding exceptional items). Because our costs do not incur evenly, transaction costs based on published annual accounts represent a more stable reflection of the costs of delivering services and exclude changes purely resulting from the uneven profile of our costs. Apportioned costs include (but are not limited to) labour, accommodation, office equipment, information services, depreciation, provisions, fees paid, and general overheads; all attributed using the most appropriate cost driver. Costs also include that of indemnity, being compensation paid to injured parties such as victims of property fraud. Payments and required movements in the provision for such payments (as determined by an independent actuary) create a significant degree of annual fluctuation in costs which impact on cost per transaction accordingly.</t>
  </si>
  <si>
    <t>Digital transactions are defined as those lodged and processed electronically, and those lodged electronically but which require some manual intervention. Figures are based on an average percentage basis across each quarter. &lt;/br&gt;&lt;/br&gt;Applications to update the Land Registry may be submitted by conveyancers acting on behalf of clients, or by the public. Examples of applications include change of property ownership or registration of a mortgage.</t>
  </si>
  <si>
    <t>Patents: late additions and declarations of priority</t>
  </si>
  <si>
    <t>bis-late-additions-declarations-of-priority-f3</t>
  </si>
  <si>
    <t>Data for late additions and declarations of priority (F3).</t>
  </si>
  <si>
    <t>Acas model workplace self-assessment tool: registrations</t>
  </si>
  <si>
    <t>bis-model-workplace-registrations</t>
  </si>
  <si>
    <t>https://obs.acas.org.uk/modelworkplace/</t>
  </si>
  <si>
    <t>Data for registrations to self-assess a company's people management and employment relations.</t>
  </si>
  <si>
    <t>Innovate UK funding: monitoring reports filed</t>
  </si>
  <si>
    <t>bis-monitoring-reports-filed</t>
  </si>
  <si>
    <t>Data for reports filed by independent persons monitoring Innovate UK projects.</t>
  </si>
  <si>
    <t>National processing of an international application for a patent</t>
  </si>
  <si>
    <t>bis-national-processing-of-an-international-application-for-a-patent-np1</t>
  </si>
  <si>
    <t>https://www.gov.uk/request-uk-processing-of-international-patent-application</t>
  </si>
  <si>
    <t>Data for national processing of an international application for a patent (NP1).</t>
  </si>
  <si>
    <t>Trade marks: notices of appeal to the appointed person</t>
  </si>
  <si>
    <t>bis-notice-of-appeal-to-the-appointed-person-tm55</t>
  </si>
  <si>
    <t>Data for notices of appeal to the appointed person (TM55).</t>
  </si>
  <si>
    <t>Trade marks: notices of defence and counter-statements on the grounds of non-use</t>
  </si>
  <si>
    <t>bis-notice-of-defence-counter-statement-for-use-in-revocation-on-the-grounds-of-non-use-tm8n</t>
  </si>
  <si>
    <t>Data for notices of defence and counter-statement for use in revocation on the grounds of non-use (TM8N).</t>
  </si>
  <si>
    <t>Notices of defence and counter-statements</t>
  </si>
  <si>
    <t>bis-notice-of-defence-counter-statement-tm8</t>
  </si>
  <si>
    <t>Data for notices of defence and counter-statements (TM8).</t>
  </si>
  <si>
    <t>Patents: notices of opposition to proceedings before the Comptroller</t>
  </si>
  <si>
    <t>bis-notice-of-opposition-to-proceedings-before-the-comptroller-f15</t>
  </si>
  <si>
    <t>Data for notices of opposition to proceedings before the Comptroller (F15)</t>
  </si>
  <si>
    <t>Notices of partial surender of spec of goods and services for which the mark is registered</t>
  </si>
  <si>
    <t>bis-notice-of-partial-surender-of-spec-of-goods-services-for-which-the-mark-is-registered-tm23</t>
  </si>
  <si>
    <t>Data for notices of partial surender of spec of goods and services for which a trade mark is registered (TM23).</t>
  </si>
  <si>
    <t>Patents: notice to restrict availability of samples to experts</t>
  </si>
  <si>
    <t>bis-notice-of-the-intention-to-restrict-the-availability-of-samples-of-biological-material-to-experts-f8a</t>
  </si>
  <si>
    <t>Data for notices of the intention to restrict the availability of samples of biological material to experts (F8A).</t>
  </si>
  <si>
    <t>Notices of threatened opposition</t>
  </si>
  <si>
    <t>bis-notice-of-threatened-opposition-tm7a</t>
  </si>
  <si>
    <t>https://www.gov.uk/notice-to-oppose-trademark</t>
  </si>
  <si>
    <t>Data for notices of threatened opposition (TM7A).</t>
  </si>
  <si>
    <t>Notices to surrender a registration</t>
  </si>
  <si>
    <t>bis-notice-to-surrender-a-registration-tm22</t>
  </si>
  <si>
    <t>Data for notices to surrender a registration (TM22).</t>
  </si>
  <si>
    <t>Notifications by heat suppliers about heat networks</t>
  </si>
  <si>
    <t>bis-notifications-by-heat-suppliers-about-heat-networks</t>
  </si>
  <si>
    <t>https://www.gov.uk/guidance/heat-networks</t>
  </si>
  <si>
    <t>Data for statutory notifications by suppliers of heat, cooling, and/or hot water about heat networks under the Heat Network Regulations</t>
  </si>
  <si>
    <t>Some organisations send a single email covering multiple attachments covering multiple heat networks. One email with multiple attachments is counted as one transaction.</t>
  </si>
  <si>
    <t>Requests to Land Registry for official copies of records</t>
  </si>
  <si>
    <t>bis-official-copies-from-land-registry</t>
  </si>
  <si>
    <t>Data for requests for official copies of a register entry or title plan.</t>
  </si>
  <si>
    <t xml:space="preserve">Copies of the register, plan and documents referred to in the register can be requested. An official copy is guaranteed by Land Registry to be accurate at the time it was produced. Official copies are admissible in court and are used in house purchases and court proceedings.&lt;br/&gt;&lt;br/&gt;Applications lodged electronically may still require some manual intervention. </t>
  </si>
  <si>
    <t>Ordnance Survey products: OpenData digital product order fulfillment</t>
  </si>
  <si>
    <t>bis-opendata-digital-products-order-fulfilment-by-ordnance-survey</t>
  </si>
  <si>
    <t>https://www.ordnancesurvey.co.uk/</t>
  </si>
  <si>
    <t>Data for OpenData digital product order fulfillment by Ordnance Survey.</t>
  </si>
  <si>
    <t>Trade marks: opposition and statement of grounds</t>
  </si>
  <si>
    <t>bis-opposition-statement-of-grounds-tm7</t>
  </si>
  <si>
    <t>Data for opposition and statement of grounds (TM7).</t>
  </si>
  <si>
    <t>Ordnance Survey products: physical product order fulfillment</t>
  </si>
  <si>
    <t>bis-ordnance-survey-physical-products-order-fulfilment</t>
  </si>
  <si>
    <t>Data for physical product order fulfillment by Ordance Survey.</t>
  </si>
  <si>
    <t>Outer Space Act licences</t>
  </si>
  <si>
    <t>bis-outer-space-act-licences</t>
  </si>
  <si>
    <t>https://www.gov.uk/guidance/apply-for-a-license-under-the-outer-space-act-1986</t>
  </si>
  <si>
    <t>Data for licences to launch or operate a spacecraft, satellite or manage other activities in outer space, under the Outer Space Act 1986.</t>
  </si>
  <si>
    <t>Land Registry: outline applications</t>
  </si>
  <si>
    <t>bis-outline-applications-land-registry</t>
  </si>
  <si>
    <t>Data for outline applications to reserve a period of priority for an interest that cannot be protected by an official search.</t>
  </si>
  <si>
    <t>Patents: payment of annual fees</t>
  </si>
  <si>
    <t>bis-payment-of-annual-fees-sp2</t>
  </si>
  <si>
    <t>Data for payment of annual fees (SP2).</t>
  </si>
  <si>
    <t>Patent renewals (F12)</t>
  </si>
  <si>
    <t>bis-payment-of-patent-renewal-fee-f12</t>
  </si>
  <si>
    <t>https://www.gov.uk/renew-patent</t>
  </si>
  <si>
    <t xml:space="preserve">Data for renewals of patent intellectual property rights. </t>
  </si>
  <si>
    <t>Ordnance Survey products: physical product fulfillment</t>
  </si>
  <si>
    <t>bis-physical-product-fulfilment-by-ordnance-survey</t>
  </si>
  <si>
    <t>Data for physical product fulfillment by Ordance Survey.</t>
  </si>
  <si>
    <t>Preliminary information questionnaire for bankrupts and company officers</t>
  </si>
  <si>
    <t>bis-preliminary-information-questionnaire-for-bankrupts-creditor-petitions-company-officers-piqb-piqc</t>
  </si>
  <si>
    <t>Data for preliminary information questionnaires for bankrupts (PIQB) and company officers (PIQC).</t>
  </si>
  <si>
    <t>Bankruptcy and liquidation: proof of debt</t>
  </si>
  <si>
    <t>bis-proof-of-debt</t>
  </si>
  <si>
    <t>Data for proofs of debt submitted by the creditor to the liquidator, official receiver or trustee.</t>
  </si>
  <si>
    <t>Applications for quality management systems certification</t>
  </si>
  <si>
    <t>bis-quality-management-systems-qms-certification-application</t>
  </si>
  <si>
    <t>http://www.nmodoitonline.bis.gov.uk/applicationform/Quality_Management_System_Certification_On-line_Application_Form.aspx</t>
  </si>
  <si>
    <t>Data for applications for quality management systems certification.</t>
  </si>
  <si>
    <t>Trade mark applications</t>
  </si>
  <si>
    <t>bis-register-a-trade-mark-tm3-applications</t>
  </si>
  <si>
    <t>https://www.gov.uk/how-to-register-a-trade-mark</t>
  </si>
  <si>
    <t>Data for applications to register a trade mark covering one or more classes of goods or service (TM3). Includes applications under Right Start where trade mark applicants pay a reduced fee.</t>
  </si>
  <si>
    <t>Designs: registered design renewals</t>
  </si>
  <si>
    <t>bis-registered-design-renewals</t>
  </si>
  <si>
    <t>https://www.gov.uk/renew-registered-design</t>
  </si>
  <si>
    <t>Data for renewals of registered design intellectual property rights.</t>
  </si>
  <si>
    <t>Innovate UK funding: registrations to apply for grants</t>
  </si>
  <si>
    <t>bis-registrations-for-application</t>
  </si>
  <si>
    <t>https://www.gov.uk/government/collections/innovation-grants-for-business-apply-for-funding</t>
  </si>
  <si>
    <t>Data for registrations to apply for grants.</t>
  </si>
  <si>
    <t>Innovate UK funding: registrations for Knowledge Transfer Network</t>
  </si>
  <si>
    <t>bis-registrations-for-knowledge-transfer-network-ktn-connect-access-members</t>
  </si>
  <si>
    <t>https://connect.innovateuk.org/web/ktn-access</t>
  </si>
  <si>
    <t>Data for registrations on the connect platform, to apply for some competitions, access communities and content, and to make grant claims.</t>
  </si>
  <si>
    <t>Trade mark renewals</t>
  </si>
  <si>
    <t>bis-renewal-of-trade-mark-tm11</t>
  </si>
  <si>
    <t>https://www.gov.uk/renew-your-trade-mark</t>
  </si>
  <si>
    <t>Data for trade mark renewal applications.</t>
  </si>
  <si>
    <t>Requests for a certificate from the Comptroller</t>
  </si>
  <si>
    <t>bis-request-for-a-certificate-if-the-comptroller-or-a-certified-or-uncertified-copy-from-a-file-or-register-f23</t>
  </si>
  <si>
    <t>https://www.gov.uk/get-uncertified-electronic-copy-patent</t>
  </si>
  <si>
    <t>Data for requests for a certificate from the Comptroller or a certified or uncertified copy from a file or register (F23).</t>
  </si>
  <si>
    <t>Requests for a certified copy of a trade mark</t>
  </si>
  <si>
    <t>bis-request-for-a-certified-copy-tm31r</t>
  </si>
  <si>
    <t>Data for requests for a certified copy of a trade mark or trade mark application (TM31R).</t>
  </si>
  <si>
    <t>Requests for a further search under section 17(6) or payment for a supplementary certificate</t>
  </si>
  <si>
    <t>bis-request-for-a-further-search-under-section-17-6-or-payment-for-a-supplementary-certificate-under-section-17-8-request-for-search-f9-f9a</t>
  </si>
  <si>
    <t>Data for requests for a further search under section 17(6) or payment for a supplementary certificate under section 17(8) (F9/F9A).</t>
  </si>
  <si>
    <t>Patents: requests to authorise release of biological material</t>
  </si>
  <si>
    <t>bis-request-for-certificate-authorising-the-release-of-a-sample-of-biological-material-f8</t>
  </si>
  <si>
    <t>Data for requests for certificate authorising the release of a sample of biological material (F8).</t>
  </si>
  <si>
    <t>Trade marks: requests for a cooling off period</t>
  </si>
  <si>
    <t>bis-request-for-cooling-off-period-tm9c</t>
  </si>
  <si>
    <t>Data for requests for an extension of time to resolve filing deficiencies, deal with post-pub issues or retrospectively extend deadline (TM9).</t>
  </si>
  <si>
    <t>Requests for an extension of time to resolve filing deficiencies etc</t>
  </si>
  <si>
    <t>bis-request-for-eot-to-resolve-filing-deficiencies-deal-with-post-pub-issues-or-retrospectively-extend-deadline-tm9</t>
  </si>
  <si>
    <t>Data for requests for an extension of time  to resolve filing deficiencies, deal with post-pub issues or retrospectively extend deadline (TM9).</t>
  </si>
  <si>
    <t>Trade marks: requests for extension to the cooling off period</t>
  </si>
  <si>
    <t>bis-request-for-extension-to-the-cooling-off-period-tm9e</t>
  </si>
  <si>
    <t>Data for requests for extension to the cooling off period (TM9E).</t>
  </si>
  <si>
    <t>Requests for information about applications and registered trade marks</t>
  </si>
  <si>
    <t>bis-request-for-information-about-applications-registered-marks-tm31c</t>
  </si>
  <si>
    <t>Data for requests for information about applications and registered marks (TM31C).</t>
  </si>
  <si>
    <t>Requests for information in relation to an international trade mark</t>
  </si>
  <si>
    <t>bis-request-for-information-in-relation-to-an-international-tm-tm31m</t>
  </si>
  <si>
    <t>Data for requests for information in relation to an international trade mark (TM31M).</t>
  </si>
  <si>
    <t>Patents: requests for opinion as to validity or infringement</t>
  </si>
  <si>
    <t>bis-request-for-opinion-as-to-validity-or-infringement-f17</t>
  </si>
  <si>
    <t>Data for requests for opinion as to validity or infringement (F17).</t>
  </si>
  <si>
    <t>Trade marks: requests for recordal of concurrent registration</t>
  </si>
  <si>
    <t>bis-request-for-recordal-of-concurrent-registration-tm28</t>
  </si>
  <si>
    <t>Data for requests for recordal of concurrent registration (TM28).</t>
  </si>
  <si>
    <t>Trade marks: requests for statement of reasons</t>
  </si>
  <si>
    <t>bis-request-for-statement-of-reasons-for-registrars-decision-tm5</t>
  </si>
  <si>
    <t>Data for requests for statement of reasons for registrar's decision (TM5).</t>
  </si>
  <si>
    <t>Patents: requests for substantive examination</t>
  </si>
  <si>
    <t>bis-request-for-substantive-examination-f10</t>
  </si>
  <si>
    <t>Data for requests for substantive examination (F10).</t>
  </si>
  <si>
    <t>Requests to be informed of future events relating to a patent application or patent (caveat)</t>
  </si>
  <si>
    <t>bis-request-to-be-informed-of-future-events-relating-to-a-patent-application-or-patent-caveat-f49</t>
  </si>
  <si>
    <t>Data for requests to be informed of future events relating to a patent application or patent (caveat) (F49).</t>
  </si>
  <si>
    <t>Patents: requests to correct a name or address</t>
  </si>
  <si>
    <t>bis-request-to-correct-a-name-or-address-f20</t>
  </si>
  <si>
    <t>Data for requests to correct a name or address in a patent (F20).</t>
  </si>
  <si>
    <t>Trade marks: requests to divide an application</t>
  </si>
  <si>
    <t>bis-request-to-divide-an-application-tm12</t>
  </si>
  <si>
    <t>Data for requests to divide an application (TM12).</t>
  </si>
  <si>
    <t>Patents: requests to extend a prescribed time limit</t>
  </si>
  <si>
    <t>bis-request-to-extend-a-prescribed-time-limit-f52</t>
  </si>
  <si>
    <t>Data for requests to extend a prescribed time limit (F52).</t>
  </si>
  <si>
    <t>Trade marks: requests to merge applications or registrations</t>
  </si>
  <si>
    <t>bis-request-to-merge-applications-or-registrations-tm17</t>
  </si>
  <si>
    <t>Data for requests to merge applications or registrations (TM17).</t>
  </si>
  <si>
    <t>Trade marks: requests to proceed to evidence rounds</t>
  </si>
  <si>
    <t>bis-request-to-proceed-to-evidence-rounds-tm53</t>
  </si>
  <si>
    <t>Data for requests to proceed to evidence rounds (TM53).</t>
  </si>
  <si>
    <t>Requests to reinstate a patent application</t>
  </si>
  <si>
    <t>bis-request-to-reinstate-a-patent-application-f14</t>
  </si>
  <si>
    <t>Data for requests to reinstate a patent application (F14).</t>
  </si>
  <si>
    <t>Requests to restore or renew a trade mark registration</t>
  </si>
  <si>
    <t>bis-request-to-restore-or-renew-a-registration-tm13</t>
  </si>
  <si>
    <t>Data for requests to restore or renew a registration (TM13).</t>
  </si>
  <si>
    <t>Trade marks: requests to terminate the cooling off period</t>
  </si>
  <si>
    <t>bis-request-to-terminate-the-cooling-off-period-tm9t</t>
  </si>
  <si>
    <t>Data for requests to terminate the cooling off period (TM9T).</t>
  </si>
  <si>
    <t>Requests not to publish patent applications in the Patents Journal</t>
  </si>
  <si>
    <t>bis-requests-not-to-publish-patent-applications-in-the-patents-journal</t>
  </si>
  <si>
    <t>https://www.gov.uk/government/organisations/intellectual-property-office</t>
  </si>
  <si>
    <t>Data for requests not to publish patent applications in the Patents Journal.</t>
  </si>
  <si>
    <t>Research Councils</t>
  </si>
  <si>
    <t xml:space="preserve">Research Councils: grant applications </t>
  </si>
  <si>
    <t>bis-research-councils-grants-processed-by-uk-shared-business-services-ltd-uk-sbs</t>
  </si>
  <si>
    <t>https://je-s.rcuk.ac.uk/</t>
  </si>
  <si>
    <t>Data for grant applications made to the UK Research Councils, processed by UK Shared Business Services Ltd (UK SBS).</t>
  </si>
  <si>
    <t>Data only includes version 1 grants. Outline grants (included here) are usually excluded from individual Research Council reporting.</t>
  </si>
  <si>
    <t>Land Registry: search of part</t>
  </si>
  <si>
    <t>bis-search-of-part-land-registry</t>
  </si>
  <si>
    <t>Data for protected applications for official searches, which freeze part of the title for a priority period.</t>
  </si>
  <si>
    <t>Number of digital transactions taken from the delivery channel for each service. Applications lodged electronically may still require some manual intervention. Figure is based on an average percentage basis across each quarter.</t>
  </si>
  <si>
    <t>Land Registry: searches for title numbers</t>
  </si>
  <si>
    <t>bis-search-of-the-index-map-land-registry</t>
  </si>
  <si>
    <t>Data for searches of the index map to find out whether or not land is registered and, if so, to obtain the title number.</t>
  </si>
  <si>
    <t>Digital transactions are defined as those lodged and processed electronically, and those lodged electronically but which require some manual intervention. Figures are based on an average percentage basis across each quarter.</t>
  </si>
  <si>
    <t>Land Registry: searches of whole register</t>
  </si>
  <si>
    <t>bis-search-of-whole-land-registry</t>
  </si>
  <si>
    <t>https://www.gov.uk/search-property-information-land-registry</t>
  </si>
  <si>
    <t xml:space="preserve">Data for protected applications for official searches, which 'freeze' the title for a priority period. </t>
  </si>
  <si>
    <t xml:space="preserve">A person who wishes to protect a future update to the register, such as a purchase or a mortgage, may make an official search against the registered title. The effect of the official search is to "freeze" the title which prevents another application being registered until the protected application is made. &lt;br/&gt;&lt;br/&gt; Applications lodged electronically may still require some manual intervention. </t>
  </si>
  <si>
    <t>Right Start, second part</t>
  </si>
  <si>
    <t>bis-second-part-of-right-start-tm3s</t>
  </si>
  <si>
    <t>Data for second part of Right Start (TM3S). Trade mark applicants who apply under Right Start are required to pay the balance of their fee, if they decide to proceed with their application following receipt of the examination report.</t>
  </si>
  <si>
    <t>Patents: statements of inventorship</t>
  </si>
  <si>
    <t>bis-statement-of-inventorship-of-right-to-grant-of-a-patent-f7</t>
  </si>
  <si>
    <t>Data for statements of inventorship and of right to grant of a patent (F7)</t>
  </si>
  <si>
    <t>Bankruptcy and liquidation: tax and National Insurance disclosure (TNIDIS) forms issued</t>
  </si>
  <si>
    <t>bis-tax-national-insurance-disclosure-tnidis-forms-issued</t>
  </si>
  <si>
    <t>Data for issues of the TNIDIS form that authorises the payment to the official receiver (or trustee) any applicable income tax refunds.</t>
  </si>
  <si>
    <t>Land Registry: title register, plan and document views</t>
  </si>
  <si>
    <t>bis-title-register-views</t>
  </si>
  <si>
    <t>Data for applications to view the title register, plan, or documents.</t>
  </si>
  <si>
    <t>A view of a register, document or plan provides a snapshot of the information that Land Registry holds at the time of the request. Views can only be requested digitally. Requests can be made by businesses and members of the public.</t>
  </si>
  <si>
    <t>Land Registry: transfer of part</t>
  </si>
  <si>
    <t>bis-transfer-of-part-tp-land-registry</t>
  </si>
  <si>
    <t>Data for applications to register the transfer of part of an existing registered title.</t>
  </si>
  <si>
    <t>Transform a Madrid protocol designation</t>
  </si>
  <si>
    <t>bis-transform-a-madrid-protocol-designation-tm4</t>
  </si>
  <si>
    <t>Data for transforming a Madrid protocol designation (TM4).</t>
  </si>
  <si>
    <t>Updates to insolvency practitioner details</t>
  </si>
  <si>
    <t>bis-update-insolvency-practitioner-details</t>
  </si>
  <si>
    <t>Data for updates to insolvency practitioner details.</t>
  </si>
  <si>
    <t>The volumes represent the number of updates per IP but not the volume of transactional updates. One IP update can represent thousands of transactional amendments</t>
  </si>
  <si>
    <t>Well Operations Notification System (WONS): applications</t>
  </si>
  <si>
    <t>decc-applications-made-under-the-well-operation-notifications-system</t>
  </si>
  <si>
    <t/>
  </si>
  <si>
    <t>Data for applications for the Well Operations Notification System (WONS).</t>
  </si>
  <si>
    <t>Biomass Suppliers List registrations</t>
  </si>
  <si>
    <t>decc-biomass-suppliers-list-registrations</t>
  </si>
  <si>
    <t>https://www.gov.uk/register-biomass-supplier</t>
  </si>
  <si>
    <t>Data for registrations on the Biomass Suppliers List</t>
  </si>
  <si>
    <t>Service managed on behalf of BEIS by Gemserve</t>
  </si>
  <si>
    <t>Well Operations Notification System (WONS): consents and notifications</t>
  </si>
  <si>
    <t>decc-consents-notifications-issued-under-the-well-operation-notifications-system</t>
  </si>
  <si>
    <t>https://www.og.decc.gov.uk/portal.htm</t>
  </si>
  <si>
    <t>Data for consents and notifications under the Well Operations Notification System (WONS).</t>
  </si>
  <si>
    <t>Carbon Reduction Commitment (CRC) Energy Efficiency Scheme: registrations</t>
  </si>
  <si>
    <t>decc-crc-energy-efficiency-scheme</t>
  </si>
  <si>
    <t>https://www.gov.uk/crc-energy-efficiency-scheme-qualification-and-registration</t>
  </si>
  <si>
    <t>Data for registrations with the Carbon Reduction Commitment (CRC) Energy Efficiency Scheme.</t>
  </si>
  <si>
    <t>Service managed on behalf of BEIS by the Environment Agency</t>
  </si>
  <si>
    <t>Oil and Gas decommissioning liabilities: section 29 notices</t>
  </si>
  <si>
    <t>decc-decommissioning-liability-section-29-notices</t>
  </si>
  <si>
    <t>Data for notices served under section 29.</t>
  </si>
  <si>
    <t>Energy Technology List (ETL) batched product applications</t>
  </si>
  <si>
    <t>decc-eca-scheme-etl-batched-product-application</t>
  </si>
  <si>
    <t>https://www.gov.uk/guidance/energy-technology-list</t>
  </si>
  <si>
    <t>Data for batched product applications for products that meet the energy-saving criteria to be on the ETL and qualify for enhanced capital allowances.</t>
  </si>
  <si>
    <t>Service managed on behalf of BEIS by the Carbon Trust</t>
  </si>
  <si>
    <t>Energy Act 2008, part 4a: applications for consent to locate</t>
  </si>
  <si>
    <t>decc-energy-act-part-4a-applications</t>
  </si>
  <si>
    <t>Data for applications for consent to locaate oil and gas offshore installations, under the Energy Act 2008, part 4a.</t>
  </si>
  <si>
    <t>Environmental directions under the Offshore Petroleum Production and Pipelines (Assessment of Environmental Effects) Regulations 1999</t>
  </si>
  <si>
    <t>decc-environmental-directions-under-the-offshore-petroleum-production-pipe-lines-assessment-of-environmental-effects-regulations-1999-as-amended</t>
  </si>
  <si>
    <t>Data for environmental directions under the Offshore Petroleum Production and Pipelines (Assessment of Environmental Effects) Regulations 1999.</t>
  </si>
  <si>
    <t>Environmental management systems (EMS): annual public statements</t>
  </si>
  <si>
    <t>decc-environmental-management-systems-annual-public-statements-ems-public-statements</t>
  </si>
  <si>
    <t>Data for annual public statements using EMS.</t>
  </si>
  <si>
    <t>Environmental management systems (EMS): verification reports</t>
  </si>
  <si>
    <t>decc-environmental-management-systems-verification-reports-ems</t>
  </si>
  <si>
    <t xml:space="preserve">Data for verification reports of EMS provided to DECC by operators. </t>
  </si>
  <si>
    <t>Oil and gas: environmental statements</t>
  </si>
  <si>
    <t>decc-environmental-statements-eia-regulations</t>
  </si>
  <si>
    <t>Data for environmental statements submitted to DECC under the Environmental Impact Assessment regulations.</t>
  </si>
  <si>
    <t>EU Emissions Trading System (ETS) applications</t>
  </si>
  <si>
    <t>decc-eu-emissions-trading-system-ets-applications</t>
  </si>
  <si>
    <t>https://euets.environment-agency.gov.uk/Common/Help.aspx</t>
  </si>
  <si>
    <t>Data for EU Emissions Trading System (ETS) greenhouse gas emissions permit applications made to the Environment Agency.</t>
  </si>
  <si>
    <t>Application process operated by the Environment Agency on behalf of BEIS</t>
  </si>
  <si>
    <t>EU Emissions Trading System (ETS): submissions using the auction platform</t>
  </si>
  <si>
    <t>decc-eu-emissions-trading-system-ets-auction-platform</t>
  </si>
  <si>
    <t>https://www.gov.uk/guidance/eu-ets-carbon-markets</t>
  </si>
  <si>
    <t>Data for submissions made using the auction platform of the EU Emissions Trading System (ETS)</t>
  </si>
  <si>
    <t>The auction platform is run by ICE Futures Europe on behalf of BEIS. The design of the auctions is specified in EU law (the Auctioning Regulation).</t>
  </si>
  <si>
    <t>Ofgem</t>
  </si>
  <si>
    <t>Applications to be listed on the Central Feed-in Tariffs Register (CFR)</t>
  </si>
  <si>
    <t>decc-feed-in-tariffs-cfr-registration</t>
  </si>
  <si>
    <t>https://www.renewablesandchp.ofgem.gov.uk/</t>
  </si>
  <si>
    <t>Data for applications to be listed on the Central Feed-in Tariffs Register (CFR), managed by Ofgem.</t>
  </si>
  <si>
    <t>Feed in Tariffs: levelisation</t>
  </si>
  <si>
    <t>decc-feed-in-tariffs-levelisation</t>
  </si>
  <si>
    <t>Data for levelisation of feed-in tariffs.</t>
  </si>
  <si>
    <t>Renewals Obligation Order Feed-In Tariff (ROO-FIT) accreditation</t>
  </si>
  <si>
    <t>decc-feed-in-tariffs-roo-fit-accreditation</t>
  </si>
  <si>
    <t>https://www.ofgem.gov.uk/environmental-programmes/feed-tariff-fit-scheme/applying-feed-tariff/roo-fit</t>
  </si>
  <si>
    <t>Data for ROO-FIT accreditations issued by Ofgem.</t>
  </si>
  <si>
    <t>Field production, flaring and venting consents</t>
  </si>
  <si>
    <t>decc-field-production-flaring-venting-consents</t>
  </si>
  <si>
    <t>Data for field production, flaring and venting consents.</t>
  </si>
  <si>
    <t>Fluorinated greenhouse gas and ozone depleting substances: notifications</t>
  </si>
  <si>
    <t>decc-fluorinated-greenhouse-gas-f-gas-ozone-depleting-substances-ods-ncfs</t>
  </si>
  <si>
    <t>Data for F-Gas/ODS Annex C non-compliance notification forms (NCFs) submitted by operators to DECC when they have identified that they had a release of over 1000 tonnes.</t>
  </si>
  <si>
    <t>Green Deal: provider registrations</t>
  </si>
  <si>
    <t>decc-green-deal-register-provider-registrations</t>
  </si>
  <si>
    <t>http://gdorb.decc.gov.uk/providers/become-a-provider</t>
  </si>
  <si>
    <t>Data for applications to become Green Deal Providers and withdrawals from the scheme</t>
  </si>
  <si>
    <t>Green Deal Providers arrange Green Deal Plans, provide finance, and arrange for the installation of the agreed energy efficiency improvements through an authorised installer. Green Deal Providers are assessed and authorised by the Green Deal Oversight and Registration Body. Costs are paid by BEIS. Volumes include both Pre-Assessment Questionnaires (PAQs) and Fitness Tests.</t>
  </si>
  <si>
    <t>Coal Authority</t>
  </si>
  <si>
    <t>Coal Authority licence applications</t>
  </si>
  <si>
    <t>decc-licence-applications</t>
  </si>
  <si>
    <t>https://www.gov.uk/government/collections/coal-mining-licence-applications</t>
  </si>
  <si>
    <t xml:space="preserve">Data for applications for Coal Authority licences to mine coal or extract gas, and agreements to access coal mines. </t>
  </si>
  <si>
    <t>Applications under the Marine and Coastal Access Act</t>
  </si>
  <si>
    <t>decc-marine-coastal-access-act-applications</t>
  </si>
  <si>
    <t>Data for applications under the Marine and Coastal Access Act.</t>
  </si>
  <si>
    <t>Coal Authority mining reports</t>
  </si>
  <si>
    <t>decc-mining-reports</t>
  </si>
  <si>
    <t>https://www.gov.uk/check-if-property-is-affected-by-coal-mining</t>
  </si>
  <si>
    <t>Data for mining reports issued by the Coal Authority, which allow property owners to check if a property is in a former coal mining area and to order a mining report.</t>
  </si>
  <si>
    <t>Energy infrastructure: necessary wayleave applications</t>
  </si>
  <si>
    <t>decc-necessary-wayleave-applications</t>
  </si>
  <si>
    <t>https://www.og.decc.gov.uk/EIP.htm</t>
  </si>
  <si>
    <t>Data for applications for use of land for electricty lines on the Energy Infrastructure Portal.</t>
  </si>
  <si>
    <t>Notifications of offshore decommissioning liabilities</t>
  </si>
  <si>
    <t>decc-notification-of-offshore-decommissioning-liabilities</t>
  </si>
  <si>
    <t>Data for notifications of offshore decommissioning liabilities.</t>
  </si>
  <si>
    <t>Non-compliance notifications under the Offshore Chemicals Regulations 2002</t>
  </si>
  <si>
    <t>decc-offshore-chemicals-regulations-ncfs</t>
  </si>
  <si>
    <t>Data for non-compliance notifications submitted by operators to DECC when they have breached their permit issued under the Offshore Chemicals Regulations 2002.</t>
  </si>
  <si>
    <t>Offshore Combustion Installation Permits (PPC)</t>
  </si>
  <si>
    <t>decc-offshore-combustion-installation-permits-ppc</t>
  </si>
  <si>
    <t>Data for permits for offshore combustion installations.</t>
  </si>
  <si>
    <t>Oil pollution emergency plans</t>
  </si>
  <si>
    <t>decc-oil-pollution-emergency-plans</t>
  </si>
  <si>
    <t>Data for OPEPs submitted, setting out arrangements for responding to incidents that cause or may cause oil pollution in the sea.</t>
  </si>
  <si>
    <t xml:space="preserve">OPEPs are submitted under two sets of regulations - Merchant shipping (oil pollution preparedness, response co-operation convention) regulations 1998 and The Offshore Installations (Emergency Pollution Control) Regulations 2002. </t>
  </si>
  <si>
    <t>Oil Pollution Prevention and Control Regulations 2005: non-compliance notifications</t>
  </si>
  <si>
    <t>decc-oil-pollution-prevention-control-oppc-non-compliance-notification-forms-ncfs</t>
  </si>
  <si>
    <t xml:space="preserve">Data for submissions of OPPC non-compliance notification forms to say that there has been a breach of their OPPC permit application. </t>
  </si>
  <si>
    <t>Combined Heat and Power quality assurance (CHPQA) programme: online submissions</t>
  </si>
  <si>
    <t>decc-online-chpqa-submission-system</t>
  </si>
  <si>
    <t>https://www.chpqa.com/</t>
  </si>
  <si>
    <t>Data for online submissions using the CHPQA portal.</t>
  </si>
  <si>
    <t>The Combined Heat and Power Quality Assurance programme (CHPQA) is a government initiative for assessing Combined Heat &amp; Power (CHP) schemes throughout the UK. CHP schemes are assessed on the basis of their energy efficiency and environmental performance to ensure that the associated fiscal benefits are in line with environmental performance. Participation is voluntary, but successful CHPQA certification grants eligibility to a range of benefits, including Renewable Obligation Certificates, Renewable Heat Incentive, Carbon Price Floor (heat) relief and Climate Change Levy exemption. Service managed on behalf of BEIS by Ricardo</t>
  </si>
  <si>
    <t>Energy infrastructure: overhead electricity line consents</t>
  </si>
  <si>
    <t>decc-overhead-electricity-line-consents</t>
  </si>
  <si>
    <t>Data for applications for consent for overhead electricity lines, on the Energy Infrastructure Portal.</t>
  </si>
  <si>
    <t>Coal Authority permit applications</t>
  </si>
  <si>
    <t>decc-permits</t>
  </si>
  <si>
    <t>https://www.gov.uk/get-a-permit-to-deal-with-a-coal-mine-on-your-property</t>
  </si>
  <si>
    <t>Data for applications for Coal Authority permits to enter, disturb or change coal mines or coal managed or owned by the Coal Authority.</t>
  </si>
  <si>
    <t>Permits for the use and discharge offshore of approved chemicals for drilling, maintenance and production activities</t>
  </si>
  <si>
    <t>decc-permits-for-the-use-discharge-offshore-of-approved-chemicals-for-drilling-maintenance-production-activities</t>
  </si>
  <si>
    <t>Data for permits for the use and discharge offshore of approved chemicals for drilling, maintenance and production activities.</t>
  </si>
  <si>
    <t>Petroleum licence administration</t>
  </si>
  <si>
    <t>decc-petroleum-licence-administration</t>
  </si>
  <si>
    <t>https://www.gov.uk/oil-and-gas-petroleum-licensing-guidance</t>
  </si>
  <si>
    <t>Data for the administration of petroleum licences.</t>
  </si>
  <si>
    <t>Petroleum Licence applications</t>
  </si>
  <si>
    <t>decc-petroleum-licence-applications-received</t>
  </si>
  <si>
    <t>Data for applications for petroleum licences.</t>
  </si>
  <si>
    <t>Petroleum Licence: change of control applications</t>
  </si>
  <si>
    <t>decc-petroleum-licence-change-of-control-applications</t>
  </si>
  <si>
    <t>Data for applications for petroleum licence change of control.</t>
  </si>
  <si>
    <t>Petroleum Operations Notice PON 14 (habitats regulations) applications</t>
  </si>
  <si>
    <t>decc-petroleum-operations-notice-no-14-habitats-regs-applications</t>
  </si>
  <si>
    <t>Data for applications to carry out marine or geophysical surveys (PON 14a and 14b).</t>
  </si>
  <si>
    <t>Pipeline deposit consents</t>
  </si>
  <si>
    <t>decc-pipeline-deposit-consents</t>
  </si>
  <si>
    <t>Data for consents for pipeline deposits.</t>
  </si>
  <si>
    <t>Pipeline works: authorisations and variations</t>
  </si>
  <si>
    <t>decc-pipeline-works-authorisations-variations</t>
  </si>
  <si>
    <t>Data for authorisations and variations to authorisations for pipeline works.</t>
  </si>
  <si>
    <t>Pollution Prevention and Control (PPC) non-compliance notifications</t>
  </si>
  <si>
    <t>decc-pollution-prevention-control-ppc-ncfs</t>
  </si>
  <si>
    <t>Data for non-compliance notifications submitted by operators to DECC wen they have breached their PPC permit.</t>
  </si>
  <si>
    <t>Reports of non-compliance with the Energy Act 2008: part 4a consent to locate</t>
  </si>
  <si>
    <t>decc-pon10-non-compliance-notifications</t>
  </si>
  <si>
    <t>Data for reports of non-compliance with the Energy Act 2008, part 4a consent to locate.</t>
  </si>
  <si>
    <t>Notifications of loss or dumping of materials at sea from offshore oil and gas installations</t>
  </si>
  <si>
    <t>decc-pon2-notifications-of-loss-or-dumping-of-materials-at-sea-from-offshore-oil-gas-installations</t>
  </si>
  <si>
    <t>Data for notifications of loss or dumping of materials at sea from offshore oil and gas installations (submissions of Petroleum Operations Notice PON 2).</t>
  </si>
  <si>
    <t>Renewable Heat Incentive: applications</t>
  </si>
  <si>
    <t>decc-renewable-heat-incentive-rhi-application-process</t>
  </si>
  <si>
    <t>Data for applications to the Renewable Heat Incentive scheme.</t>
  </si>
  <si>
    <t>Service managed on behalf of BEIS by OFGEM</t>
  </si>
  <si>
    <t>Renewable Heat Incentive: payments processed</t>
  </si>
  <si>
    <t>decc-renewable-heat-incentive-rhi-payments-processing</t>
  </si>
  <si>
    <t>Data for payments processed for the Renewable Heat Incentive.</t>
  </si>
  <si>
    <t>Renewable Heat Incentive: quarterly metering data submissions</t>
  </si>
  <si>
    <t>decc-renewable-heat-incentive-rhi-quarterly-metering-data-submission</t>
  </si>
  <si>
    <t>Data for quarterly metering data submissions for the Renewable Heat Incentive scheme.</t>
  </si>
  <si>
    <t>Renewables Obligation: accreditations</t>
  </si>
  <si>
    <t>decc-renewables-obligation-accreditation</t>
  </si>
  <si>
    <t>Data for Renewables Obligation accreditations issued by Ofgem.</t>
  </si>
  <si>
    <t>Renewables Obligation: compliance</t>
  </si>
  <si>
    <t>decc-renewables-obligation-compliance</t>
  </si>
  <si>
    <t xml:space="preserve">Data for registrations on the Ofgem Renewables Obligation Register. </t>
  </si>
  <si>
    <t>Renewables Obligation: output data submissions</t>
  </si>
  <si>
    <t>decc-renewables-obligation-output-data-submission</t>
  </si>
  <si>
    <t>Data for Renewables Obligation output data submissions to Ofgem</t>
  </si>
  <si>
    <t>Rig Stabilisation (Rock Dumping) applications</t>
  </si>
  <si>
    <t>decc-rig-stabilisation-rock-dumping-applications</t>
  </si>
  <si>
    <t>Data for Rig Stabilisation (Rock Dumping) applications.</t>
  </si>
  <si>
    <t>Applications to set up a safety zone around an offshore energy installation</t>
  </si>
  <si>
    <t>decc-safety-zone-applications</t>
  </si>
  <si>
    <t>Data for applications to set up a safety zone with specified prohibited and/or permitted activities for certain vessels within a defined area around an offshore renewable energy installation.</t>
  </si>
  <si>
    <t>Stewardship production efficiency returns</t>
  </si>
  <si>
    <t>decc-stewardship-production-efficiency-returns-for-oil-gas-fields</t>
  </si>
  <si>
    <t>Data for stewardships production efficiency returns for oil and gas fields, submitted by operators.</t>
  </si>
  <si>
    <t>Environmental and Emissions Monitoring: submissions of returns by industry</t>
  </si>
  <si>
    <t>decc-submission-by-industry-of-environmental-emissions-monitoring-returns</t>
  </si>
  <si>
    <t>Data for submissions by industry of Environmental and Emissions Monitoring returns.</t>
  </si>
  <si>
    <t>DCMS</t>
  </si>
  <si>
    <t>Department for Culture, Media and Sport</t>
  </si>
  <si>
    <t>Ofcom</t>
  </si>
  <si>
    <t>Amendments to community radio licences</t>
  </si>
  <si>
    <t>dcms-amend-a-community-radio-licence</t>
  </si>
  <si>
    <t>http://licensing.ofcom.org.uk/</t>
  </si>
  <si>
    <t>Data for amendments to community radio licences</t>
  </si>
  <si>
    <t>Amendments to analogue commercial radio licences</t>
  </si>
  <si>
    <t>dcms-amend-an-analogue-commercial-radio-licence</t>
  </si>
  <si>
    <t>Data for Amendments to analogue commercial radio licences.</t>
  </si>
  <si>
    <t>Amendments to ship radio licences</t>
  </si>
  <si>
    <t>dcms-amend-your-existing-ship-radio-licence-details</t>
  </si>
  <si>
    <t>Data for amendments to ship radio licences.</t>
  </si>
  <si>
    <t>Applications for spectrum trading (lease)</t>
  </si>
  <si>
    <t>dcms-application-for-spectrum-trading-lease-ofw512</t>
  </si>
  <si>
    <t>Data for applications for Spectrum Trading (Lease) (OfW512).</t>
  </si>
  <si>
    <t>Applications for spectrum trading</t>
  </si>
  <si>
    <t>dcms-application-for-spectrum-trading-ofw206</t>
  </si>
  <si>
    <t>Data for applications for Spectrum Trading (OfW206).</t>
  </si>
  <si>
    <t>Applications for spectrum trading (outright transfer)</t>
  </si>
  <si>
    <t>dcms-application-for-spectrum-trading-outright-transfer-ofw437</t>
  </si>
  <si>
    <t>Data for applications for Spectrum Trading (Outright Transfer) (OfW437).</t>
  </si>
  <si>
    <t xml:space="preserve">Applications to transfer an existing Digital Television Programme Service licence (DTPS) </t>
  </si>
  <si>
    <t>dcms-application-form-for-ofcom-s-consent-to-transfer-an-existing-digital-television-programme-service-licence-dtps-digital-television-additional-service-licence-dtas</t>
  </si>
  <si>
    <t>Data for applications to transfer an existing Digital Television Programme Service licence (DTPS) and Digital Television Additional Service licence (DTAS).</t>
  </si>
  <si>
    <t>Business radio licence applications</t>
  </si>
  <si>
    <t>dcms-apply-for-a-new-business-radio-licence-online</t>
  </si>
  <si>
    <t>Data for business radio licence applications.</t>
  </si>
  <si>
    <t>Applications for ship radio licences</t>
  </si>
  <si>
    <t>dcms-apply-for-a-new-ship-radio-licence</t>
  </si>
  <si>
    <t>Data for afor ship radio licences.</t>
  </si>
  <si>
    <t>Applications for local digital television programme service licences</t>
  </si>
  <si>
    <t>dcms-apply-for-an-local-digital-television-programme-service-l-dtps-licence</t>
  </si>
  <si>
    <t>Data for applications for local digital television programme service licences.</t>
  </si>
  <si>
    <t>Applications for analogue commercial radio licences</t>
  </si>
  <si>
    <t>dcms-apply-for-analogue-commercial-radio-licence</t>
  </si>
  <si>
    <t>Data for applications for analogue commercial radio licences.</t>
  </si>
  <si>
    <t>Arts Council</t>
  </si>
  <si>
    <t>Grants for the arts: applications</t>
  </si>
  <si>
    <t>dcms-apply-for-arts-funding</t>
  </si>
  <si>
    <t>http://www.artscouncil.org.uk/funding/apply-for-funding/grants-for-the-arts/</t>
  </si>
  <si>
    <t>Data for applications for National Lottery funded grants managed by the Arts Council to run arts activities and help artists and arts organisations.</t>
  </si>
  <si>
    <t>Applications for community radio licences</t>
  </si>
  <si>
    <t>dcms-apply-for-community-radio-licence</t>
  </si>
  <si>
    <t>Data for applications for community radio licences.</t>
  </si>
  <si>
    <t>Applications for long-term restricted service (radio) licences</t>
  </si>
  <si>
    <t>dcms-apply-for-long-term-restricted-service-radio-licence</t>
  </si>
  <si>
    <t>Data applications for long-term restricted service (radio) licences.</t>
  </si>
  <si>
    <t>Heritage Lottery Fund</t>
  </si>
  <si>
    <t>Heritage Lottery Fund applications</t>
  </si>
  <si>
    <t>dcms-apply-for-lottery-funding</t>
  </si>
  <si>
    <t>http://www.lotterygoodcauses.org.uk/funding-finder</t>
  </si>
  <si>
    <t>Data for applications to the Heritage Lottery Fund.</t>
  </si>
  <si>
    <t>Applications for short-term restricted service (radio) licences</t>
  </si>
  <si>
    <t>dcms-apply-for-short-term-restricted-service-radio-licence</t>
  </si>
  <si>
    <t>Data for applications for short-term restricted service (radio) licences.</t>
  </si>
  <si>
    <t>Transportable Earth Station (TES) clearance applications</t>
  </si>
  <si>
    <t>dcms-apply-for-transportable-earth-station-tes-clearances</t>
  </si>
  <si>
    <t>Data for Transportable Earth Station (TES) operations, which are used to provide outside broadcast links back to a studio or directly to a broadcasting satellite.</t>
  </si>
  <si>
    <t xml:space="preserve">Applications for local multiplex licence </t>
  </si>
  <si>
    <t>dcms-applying-for-a-local-multiplex-licence</t>
  </si>
  <si>
    <t>Data for applications for a local multiplex licence.</t>
  </si>
  <si>
    <t xml:space="preserve">Applications for Audio Distribution Systems Restrictive Service Licences (ADSRSL) </t>
  </si>
  <si>
    <t>dcms-audio-distribution-systems-rsl-ads-srl-application</t>
  </si>
  <si>
    <t xml:space="preserve">Data for applications for ADSRSL, for the transmission of audio content for direct reception within a small defined area, typically a sports stadium or conference hall. </t>
  </si>
  <si>
    <t>British Film Institute</t>
  </si>
  <si>
    <t>BFI Film Fund: applications</t>
  </si>
  <si>
    <t>dcms-bfi-grants-for-film-making-distribution-training-tax-relief-administration</t>
  </si>
  <si>
    <t>http://www.bfi.org.uk/supporting-uk-film/funding-filmmakers</t>
  </si>
  <si>
    <t>Data for applications for National Lottery funded grants managed by the British Film Institute for the production, development, exhibition and distribution of film projects, support of archive, and film education and skills.</t>
  </si>
  <si>
    <t>Department for Culture Media and Sport</t>
  </si>
  <si>
    <t>British Horseracing Grant Scheme: applications</t>
  </si>
  <si>
    <t>dcms-british-horseracing-grant-scheme</t>
  </si>
  <si>
    <t>http://www.britishhorseracing.com/grant_scheme/</t>
  </si>
  <si>
    <t>Data for applications to the British Horseracing Authority for grants to benefit the British thoroughbred racing and breeding industries.</t>
  </si>
  <si>
    <t>The scheme is funded by part of British Horseracing's share of the proceeds from the sale of the Tote by DCMS in June 2011. Following an open tender process, the contract to administer the grant scheme on behalf of the Secretary of State was awarded by DCMS to the British Horseracing Authority (BHA).</t>
  </si>
  <si>
    <t>Certification and tax relief applications for films, high-end television programmes, animations and children’s television programmes</t>
  </si>
  <si>
    <t>dcms-certification-tax-relief-applications-for-films-high-end-television-programmes-animations-children-s-television-programmes</t>
  </si>
  <si>
    <t>http://www.bfi.org.uk/film-industry/british-certification-tax-relief</t>
  </si>
  <si>
    <t>Data for applications for tax relief for films, high-end televesion programmes, animations, and children's television programmes.</t>
  </si>
  <si>
    <t>Audio Distribution Systems Restrictive Service Licences (ADSRSL): change or add services</t>
  </si>
  <si>
    <t>dcms-change-or-add-services-to-an-audio-distribution-systems-rsl-licence</t>
  </si>
  <si>
    <t>Data for changes and additions to Audio Distribution Systems Restrictive Service Licences (ADSSRL).</t>
  </si>
  <si>
    <t xml:space="preserve">Applications for Digital Television Programme Service licence (DTPS) and Digital Television Additional Service licence (DTAS) </t>
  </si>
  <si>
    <t>dcms-digital-television-programme-service-licence-dtps-digital-television-additional-service-licence-dtas-application</t>
  </si>
  <si>
    <t>Data for applications for Digital Television Programme Service licence (DTPS) and Digital Television Additional Service licence (DTAS) .</t>
  </si>
  <si>
    <t>English Heritage</t>
  </si>
  <si>
    <t>English Heritage: bookings and orders</t>
  </si>
  <si>
    <t>dcms-english-heritage-commercial-income-generation-activities</t>
  </si>
  <si>
    <t>http://www.english-heritage.org.uk/book-and-buy/</t>
  </si>
  <si>
    <t>Data for bookings for rented properties and orders for books and other products from English Heritage.</t>
  </si>
  <si>
    <t>English Heritage grant applications</t>
  </si>
  <si>
    <t>dcms-english-heritage-grant-applications</t>
  </si>
  <si>
    <t>http://www.english-heritage.org.uk/professional/funding/grants/</t>
  </si>
  <si>
    <t>Data for applications for English Heritage grants.</t>
  </si>
  <si>
    <t>Gambling Commission</t>
  </si>
  <si>
    <t>Gambling Commission: key events reported</t>
  </si>
  <si>
    <t>dcms-gambling-commission-key-events-reported</t>
  </si>
  <si>
    <t>http://www.gamblingcommission.gov.uk/Key-events.aspx</t>
  </si>
  <si>
    <t>Data for key events reported to the Gambling Commission.</t>
  </si>
  <si>
    <t>Gambling Commission: licence conditions and codes of practice (LCCP) reported</t>
  </si>
  <si>
    <t>dcms-gambling-commission-licence-conditions-codes-of-practice-lccp-reported</t>
  </si>
  <si>
    <t>Data for LCCP notifications reported to the Gambling Commission.</t>
  </si>
  <si>
    <t>Gambling Commission online returns</t>
  </si>
  <si>
    <t>dcms-gambling-commission-online-returns</t>
  </si>
  <si>
    <t>https://secure.gamblingcommission.gov.uk/RegReturnsLive/</t>
  </si>
  <si>
    <t>Data for Gambling Commission online returns.</t>
  </si>
  <si>
    <t>Gambling Commission: operating licence amendments</t>
  </si>
  <si>
    <t>dcms-gambling-commission-operating-licence-amendments</t>
  </si>
  <si>
    <t>http://www.gamblingcommission.gov.uk/Licensing-compliance-enforcement/Most-used-forms.aspx</t>
  </si>
  <si>
    <t>Data for amendments to Gambling Commission operating licences.</t>
  </si>
  <si>
    <t>Gambling Commission: personal licence renewals</t>
  </si>
  <si>
    <t>dcms-gambling-commission-personal-licence-renewals</t>
  </si>
  <si>
    <t>Data for renewals of personal licences.</t>
  </si>
  <si>
    <t>Applications for ground probing radar licences</t>
  </si>
  <si>
    <t>dcms-ground-probing-radar-licence-application-form</t>
  </si>
  <si>
    <t>Data for applications for ground probing radar licences.</t>
  </si>
  <si>
    <t>Ground probing radar: notifications of usage near radio astronomy sites</t>
  </si>
  <si>
    <t>dcms-ground-probing-radar-notification-of-usage-near-radio-astronomy-sites</t>
  </si>
  <si>
    <t>Data for notifications of usage near radio astronomy sites.</t>
  </si>
  <si>
    <t>Online lottery submissions</t>
  </si>
  <si>
    <t>dcms-online-lottery-submissions</t>
  </si>
  <si>
    <t>http://www.gamblingcommission.gov.uk/Gambling-sectors/Lotteries/Operating-licence-holders/Information-that-must-be-provided/Lottery-submissions.aspx</t>
  </si>
  <si>
    <t>Data for online lottery submissions to the Gambling Commission.</t>
  </si>
  <si>
    <t xml:space="preserve">Applications for an operating gambling licence </t>
  </si>
  <si>
    <t>dcms-operating-licence-application</t>
  </si>
  <si>
    <t>http://www.gamblingcommission.gov.uk/licensing_compliance__enfo/licensing.aspx</t>
  </si>
  <si>
    <t>Data applications for an operating gambling licence.</t>
  </si>
  <si>
    <t>Ofcom licences: payments</t>
  </si>
  <si>
    <t>dcms-pay-for-licences</t>
  </si>
  <si>
    <t>https://secure.ofcom.org.uk/payments/</t>
  </si>
  <si>
    <t>Data for payments under Ofcom licences.</t>
  </si>
  <si>
    <t xml:space="preserve">Applications for a personal gambling licence </t>
  </si>
  <si>
    <t>dcms-personal-licence-application</t>
  </si>
  <si>
    <t>Data for applications for a personal gambling licence.</t>
  </si>
  <si>
    <t>Applications for a remote gambling licence</t>
  </si>
  <si>
    <t>dcms-remote-gambling-licence</t>
  </si>
  <si>
    <t>Data for applications for a remote gambling licence.</t>
  </si>
  <si>
    <t>Changes to business radio licences</t>
  </si>
  <si>
    <t>dcms-request-changes-to-a-business-radio-licence</t>
  </si>
  <si>
    <t>Data for changes to business radio licences.</t>
  </si>
  <si>
    <t>Sport England</t>
  </si>
  <si>
    <t>Sport England grant applications</t>
  </si>
  <si>
    <t>dcms-sport-england-grants</t>
  </si>
  <si>
    <t>http://www.sportengland.org/myapplications</t>
  </si>
  <si>
    <t>Data for applications to Sport England funding streams to support a community sports structure in England.</t>
  </si>
  <si>
    <t>Visit England</t>
  </si>
  <si>
    <t>Visit England: quality assessment scheme</t>
  </si>
  <si>
    <t>dcms-visit-england-quality-assurance-scheme</t>
  </si>
  <si>
    <t>http://www.visitengland.org/busdev/accreditation/qascheme/benefits.aspx</t>
  </si>
  <si>
    <t xml:space="preserve">Data for registrations by businesses with Visit England's quality assessment scheme. </t>
  </si>
  <si>
    <t>DfE</t>
  </si>
  <si>
    <t>Department for Education</t>
  </si>
  <si>
    <t>Education and Skills Funding Agency</t>
  </si>
  <si>
    <t>Apprenticeships: vacancies posted</t>
  </si>
  <si>
    <t>bis-apprenticeship-vacancies-vacancies-posted</t>
  </si>
  <si>
    <t>http://www.apprenticeships.org.uk/</t>
  </si>
  <si>
    <t>Data for vacancies for apprenticeships posted by employers on the national online recruitment system in England.</t>
  </si>
  <si>
    <t>The total costs of the apprenticeship transactional service have been apportioned to this service according to the total volume of applications.</t>
  </si>
  <si>
    <t>Skills Funding Agency (SFA) learning and training: training organisation data returns</t>
  </si>
  <si>
    <t>bis-data-collections-training-organisation-data-returns</t>
  </si>
  <si>
    <t>https://www.gov.uk/government/publications/oldc-online-data-collections-system</t>
  </si>
  <si>
    <t>Data for files submitted by learning providers regarding learning and training provision.</t>
  </si>
  <si>
    <t>Graduate Talent Pool: internship vacancies posted</t>
  </si>
  <si>
    <t>bis-graduate-talent-pool-internship-vacancies-posted-by-employers</t>
  </si>
  <si>
    <t>http://graduatetalentpool.direct.gov.uk/</t>
  </si>
  <si>
    <t>Data for internship vacancies posted by employers for graduate work experience.</t>
  </si>
  <si>
    <t>Higher Education Funding Council for England</t>
  </si>
  <si>
    <t>Higher education data submissions and returns</t>
  </si>
  <si>
    <t>bis-he-data-submissions-returns</t>
  </si>
  <si>
    <t>https://www.hefce.ac.uk/usernamepasswordplugin/login.aspx</t>
  </si>
  <si>
    <t>Data for submissions and returns of higher education data, collected by the Higher Education Funding Council for England.</t>
  </si>
  <si>
    <t>Learning Record Service: unique learner numbers (ULNs) created</t>
  </si>
  <si>
    <t>bis-learning-record-service-unique-learner-numbers-ulns-created</t>
  </si>
  <si>
    <t>https://www.gov.uk/government/publications/lrs-unique-learner-numbers</t>
  </si>
  <si>
    <t xml:space="preserve">Data for unique learner numbers (ULNs) created, including single and multiple (batch), which register learners over 14 with the Learning Record Service. </t>
  </si>
  <si>
    <t>The cost per transaction figure has been calculated using an apportioned cost for the volume of ULN transactions, based on the total transaction volumes and cost for the Learning Records Service.&lt;br&gt;&lt;br&gt;The significant reduction on the previous cost per transaction figure is a consequence of new contractual arrangements under which SFA buys the service.</t>
  </si>
  <si>
    <t>National Apprenticeship Awards: applications</t>
  </si>
  <si>
    <t>bis-national-apprenticeship-awards-completed-applications</t>
  </si>
  <si>
    <t>http://www.apprenticeships.org.uk/awards/nationalapprenticeshipawards.aspx</t>
  </si>
  <si>
    <t>Data for completed applications submitted to SFA for the National Apprenticeship Awards.</t>
  </si>
  <si>
    <t>These transactions relate to the number of entries and applications submitted by employers and individuals. The applications process runs annually from January to March only.</t>
  </si>
  <si>
    <t>National Apprenticeship Awards: registrations</t>
  </si>
  <si>
    <t>bis-national-apprenticeship-awards-registrations</t>
  </si>
  <si>
    <t>Data for registrations for the National Apprenticeship Awards.</t>
  </si>
  <si>
    <t>UK Register of Learning Providers: new providers verified</t>
  </si>
  <si>
    <t>bis-uk-register-of-learning-providers-providers-verified</t>
  </si>
  <si>
    <t>https://www.ukrlp.co.uk/</t>
  </si>
  <si>
    <t>Data for new learning providers registering with the UK Register of Learning Providers. Information supplied by registered providers is shared across agencies including the Skills Funding Agency and the Higher Education Funding Council for England.</t>
  </si>
  <si>
    <t>UK Register of Learning Providers: updates to registrations</t>
  </si>
  <si>
    <t>bis-uk-register-of-learning-providers-updates-to-provider-details</t>
  </si>
  <si>
    <t>Data for learning providers who have updated the details they registered on the UK Register of Learning Providers.</t>
  </si>
  <si>
    <t>Ofqual</t>
  </si>
  <si>
    <t>Applications to become a recognised qualifications awarding organisation</t>
  </si>
  <si>
    <t>dfe-apply-to-become-a-recognised-awarding-organisation</t>
  </si>
  <si>
    <t>http://www.ofqual.gov.uk/for-awarding-organisations/recognition</t>
  </si>
  <si>
    <t xml:space="preserve">Data for applications to award regulated qualifications from GCSEs and A levels to specialised vocational qualifications. </t>
  </si>
  <si>
    <t>Office for Standards in Education, Children's Services and Skills</t>
  </si>
  <si>
    <t>Childminder registrations</t>
  </si>
  <si>
    <t>dfe-childminder-registrations</t>
  </si>
  <si>
    <t>http://www.ofsted.gov.uk/early-years-and-childcare/become-childcare-provider-or-childminder/register-childminder</t>
  </si>
  <si>
    <t>Data for registrations with Ofsted as a person providing care for one or more children aged between birth and 18, to whom they are not related, for reward, in someone’s home (usually their own).</t>
  </si>
  <si>
    <t>Registrations for online events about teaching and leadership</t>
  </si>
  <si>
    <t>dfe-dfe-online-events-registration</t>
  </si>
  <si>
    <t>http://www.education.gov.uk/get-into-teaching/events/online-events.aspx</t>
  </si>
  <si>
    <t>Data for registrations for online events about teaching and leadership.</t>
  </si>
  <si>
    <t>Home childcarer registrations</t>
  </si>
  <si>
    <t>dfe-home-childcarer-regsitrations</t>
  </si>
  <si>
    <t>http://www.ofsted.gov.uk/early-years-and-childcare/become-childcare-provider-or-childminder/register-home-childcarer</t>
  </si>
  <si>
    <t xml:space="preserve">Data for registrations with Ofsted as a person providing care for children from birth up to the age of 18 at the home of one of the children. </t>
  </si>
  <si>
    <t>Provider of childcare on domestic premises: registrations</t>
  </si>
  <si>
    <t>dfe-provider-of-childcare-on-domestic-premises-registrations</t>
  </si>
  <si>
    <t>http://www.ofsted.gov.uk/early-years-and-childcare/become-childcare-provider-or-childminder/register-provide-childcare-domestic-premises</t>
  </si>
  <si>
    <t>Data for registrations with Ofsted as a group of four or more people working with children in someone’s home.</t>
  </si>
  <si>
    <t>Provider of childcare on non-domestic premises: registrations</t>
  </si>
  <si>
    <t>dfe-provider-of-childcare-on-non-domestic-premises-registrations</t>
  </si>
  <si>
    <t>http://www.ofsted.gov.uk/early-years-and-childcare/become-childcare-provider-or-childminder/register-provide-childcare-non-domestic-premises</t>
  </si>
  <si>
    <t>Data for registrations with Ofsted as a person or organisation providing care in a purpose-built nursery or a village hall.</t>
  </si>
  <si>
    <t>Social work portal: registrations</t>
  </si>
  <si>
    <t>dfe-social-work-portal</t>
  </si>
  <si>
    <t>Data for registrations and completions on the Assessed and Supported Year in Employment programme, recorded on the social work portal.</t>
  </si>
  <si>
    <t>Qualifications submitted to the Register of Regulated Qualifications</t>
  </si>
  <si>
    <t>dfe-submit-a-qualification-to-the-register-of-regulated-qualifications</t>
  </si>
  <si>
    <t>http://register.ofqual.gov.uk/</t>
  </si>
  <si>
    <t>Data for qualifications submitted to the Register of Regulated Qualifications.</t>
  </si>
  <si>
    <t>Animal Reporting and Movement Service (ARAMS): animal movements</t>
  </si>
  <si>
    <t>defra-animal-reporting-movement-service-arams-animal-movements</t>
  </si>
  <si>
    <t>http://www.arams.co.uk/</t>
  </si>
  <si>
    <t>Data for movements of sheep, goats and deer within England, reported through the Animal Reporting and Movement Service (ARAMS).</t>
  </si>
  <si>
    <t>Marine Management Organisation</t>
  </si>
  <si>
    <t>Applications for a deemed marine licence to accompany a Development Consent Order</t>
  </si>
  <si>
    <t>defra-applications-for-a-deemed-marine-licence-to-accompany-a-development-consent-order</t>
  </si>
  <si>
    <t>Data on applications for a deemed marine licence.</t>
  </si>
  <si>
    <t>Applications for Harbour Orders</t>
  </si>
  <si>
    <t>defra-applications-for-harbour-orders</t>
  </si>
  <si>
    <t>Data on applications for Harbour Orders, concerning the management and creation of harbours.</t>
  </si>
  <si>
    <t>Applications for Safety Zone consents, required for offshore renewable energy installations</t>
  </si>
  <si>
    <t>defra-applications-for-safety-zone-consents-required-for-offshore-renewable-energy-installations</t>
  </si>
  <si>
    <t>Data on applications for Safety Zone consents, required for offshore renewable energy installations</t>
  </si>
  <si>
    <t>Applications for Section 36 consents, required for the construction, extension or operation of electricity generating stations</t>
  </si>
  <si>
    <t>defra-applications-for-section-36-consents-required-for-the-construction-extension-or-operation-of-electricity-generating-stations</t>
  </si>
  <si>
    <t>Data on applications for Section 36 consents, which are required for the construction, extension or operation of electricity generating stations.</t>
  </si>
  <si>
    <t>Centre for Environment, Fisheries and Aquaculture Science</t>
  </si>
  <si>
    <t>Fish, shellfish and crustacean farm authorisations</t>
  </si>
  <si>
    <t>defra-authorisation-of-aquatic-animal-farms-shellfish-purification-centres-fish-dealers</t>
  </si>
  <si>
    <t>https://www.gov.uk/fish-and-shellfish-farm-authorisation-and-registration</t>
  </si>
  <si>
    <t>Data for applications from fisheries for authorisation to import live fish, shellfish or crustacea from EU or third countries.</t>
  </si>
  <si>
    <t>Authorisations to import live fish, shellfish or crustacea</t>
  </si>
  <si>
    <t>defra-authorisation-of-fish-shellfish-importers</t>
  </si>
  <si>
    <t>Data for applications from importers for authorisation to import live fish, shellfish or crustacea from EU or third countries.</t>
  </si>
  <si>
    <t>Basic Payment Scheme (BPS)</t>
  </si>
  <si>
    <t>defra-basic-payment-scheme-bps</t>
  </si>
  <si>
    <t>Data on the annual claims received for the BPS scheme; the replacement scheme for SPS. Figure includes all claims, this includes mutiple customer submissions through paper and electronic means.</t>
  </si>
  <si>
    <t>Veterinary Medicines Directorate</t>
  </si>
  <si>
    <t>Sale of veterinary medicines: batch exemptions and batch release requests</t>
  </si>
  <si>
    <t>defra-batch-exemptions-batch-release</t>
  </si>
  <si>
    <t>Data for batch exemptions and batch release requests.</t>
  </si>
  <si>
    <t>BeeBase: beekeeper registrations</t>
  </si>
  <si>
    <t>defra-beebase-beekeeper-registrations</t>
  </si>
  <si>
    <t>http://www.gov.uk/apha</t>
  </si>
  <si>
    <t>Data for registrations on Bee Base.</t>
  </si>
  <si>
    <t>Camping and caravanning exemption certificates</t>
  </si>
  <si>
    <t>defra-camping-caravanning-exemptions-certificates</t>
  </si>
  <si>
    <t>http://www.naturalengland.org.uk/ourwork/regulation/campingandcaravan/default.aspx</t>
  </si>
  <si>
    <t>Data for issues of exemption certificates to allow organisations promoting recreational or instructional objectives to operate camping or caravanning sites, without the need for planning permission or a licence from a local authority.</t>
  </si>
  <si>
    <t>Common Agricultural Policy (CAP) export refunds</t>
  </si>
  <si>
    <t>defra-cap-export-refunds</t>
  </si>
  <si>
    <t>Data for Common Agricultural Policy (CAP) export refunds.</t>
  </si>
  <si>
    <t>CAP import and export licences</t>
  </si>
  <si>
    <t>defra-cap-import-export-licences</t>
  </si>
  <si>
    <t>Data for CAP import and export licences.</t>
  </si>
  <si>
    <t>Applications for Catchment Sensitive Farming capital grants</t>
  </si>
  <si>
    <t>defra-catchment-sensitive-farming-capital-grant-scheme-applications</t>
  </si>
  <si>
    <t>http://www.naturalengland.org.uk/ourwork/farming/csf/cgs/default.aspx</t>
  </si>
  <si>
    <t>Data for applications for Catchment Sensitive Farming capital grants</t>
  </si>
  <si>
    <t>Costs are shared with claims for Catchment Sensitive Farming Capital Grant Scheme</t>
  </si>
  <si>
    <t>Cattle Tracing System</t>
  </si>
  <si>
    <t>defra-cattle-tracing-system-movements</t>
  </si>
  <si>
    <t>https://www.gov.uk/cattle-tracing-online</t>
  </si>
  <si>
    <t>Data for checks run using the Cattle Tracing System (CTS), which has records of cattle births, movements and deaths.</t>
  </si>
  <si>
    <t xml:space="preserve">The transactional cost uses the same methodology for apportioning the overall agency costs used in the Single Payment Scheme model. </t>
  </si>
  <si>
    <t>Applications for Certificates of Free Sale</t>
  </si>
  <si>
    <t>defra-certificates-of-free-sale</t>
  </si>
  <si>
    <t>Data for applications for Certificates of Free Sale, which are provided to accompany food products upon export and are mainly required by non-EU countries, particularly those in the Middle East.</t>
  </si>
  <si>
    <t>Convention on International Trade in Endangered Species of Wild Fauna and Flora (CITES): registrations for birds in captivity</t>
  </si>
  <si>
    <t>defra-cites-bird-registrations</t>
  </si>
  <si>
    <t>http://animalhealth.defra.gov.uk/cites/</t>
  </si>
  <si>
    <t>Data for registrations of birds listed in Schedule 4 of the Wildlife and Countryside Act that are kept in captivity.</t>
  </si>
  <si>
    <t>Convention on International Trade in Endangered Species of Wild Fauna and Flora (CITES): permits issued</t>
  </si>
  <si>
    <t>defra-cites-permits-issued</t>
  </si>
  <si>
    <t>Data for issues of CITES permits for the import/export of endangered species for commercial gain.</t>
  </si>
  <si>
    <t>Customer registrations for County Parish Holding allocations</t>
  </si>
  <si>
    <t>defra-customer-registration-county-parish-holding-allocations</t>
  </si>
  <si>
    <t>Data for customer registrations for County Parish Holding allocations.</t>
  </si>
  <si>
    <t>Animal health: subscriptions to alerts for exotic disease outbreaks</t>
  </si>
  <si>
    <t>defra-disease-alert-notifications</t>
  </si>
  <si>
    <t>http://animalhealth.defra.gov.uk/alerts/</t>
  </si>
  <si>
    <t>Data for users subscribing to SMS alerts of new confirmed exotic disease outbreak.</t>
  </si>
  <si>
    <t xml:space="preserve">Applications for plant passports, using the eDomero online system </t>
  </si>
  <si>
    <t>defra-edomero-plant-passports-inspections</t>
  </si>
  <si>
    <t>http://edomero.defra.gov.uk/</t>
  </si>
  <si>
    <t>Data for applications for authorisations for plant passports, to move plants within the EU.</t>
  </si>
  <si>
    <t>Energy Crops Scheme: amendments</t>
  </si>
  <si>
    <t>defra-energy-crops-scheme-amendments</t>
  </si>
  <si>
    <t>http://www.naturalengland.org.uk/ourwork/farming/funding/ecs/default.aspx</t>
  </si>
  <si>
    <t>Data for amendments made under the Energy Crops Scheme, managed by Natural England.</t>
  </si>
  <si>
    <t>England Woodland Grant Scheme</t>
  </si>
  <si>
    <t>defra-england-woodland-grant-scheme</t>
  </si>
  <si>
    <t>http://www.forestry.gov.uk/ewgs</t>
  </si>
  <si>
    <t>Data for applications to the England Woodland Grant Scheme</t>
  </si>
  <si>
    <t>Enhanced Capital Allowance (ECA) scheme for water efficient technologies</t>
  </si>
  <si>
    <t>defra-enhanced-capital-allowance-scheme-water-reuse</t>
  </si>
  <si>
    <t>http://wtl.defra.gov.uk/product_search_landing.asp</t>
  </si>
  <si>
    <t>Data for registrations on the Enhanced Capital Allowance (ECA) Scheme for water.</t>
  </si>
  <si>
    <t>Entry Level Stewardship: amendments</t>
  </si>
  <si>
    <t>defra-entry-level-stewardship-amendments</t>
  </si>
  <si>
    <t>http://www.naturalengland.org.uk/ourwork/farming/funding/es/els/online/default.aspx</t>
  </si>
  <si>
    <t>Data for amendments to Entry Level Stewardship submissions.</t>
  </si>
  <si>
    <t>Forestry: environmental impact assessments</t>
  </si>
  <si>
    <t>defra-environmental-impact-assessments</t>
  </si>
  <si>
    <t>http://www.forestry.gov.uk/england-eia</t>
  </si>
  <si>
    <t>Data for environmental impact assessments submitted to the Forestry Commission.</t>
  </si>
  <si>
    <t>Environmental Impact Assessments: applications for screening decisions</t>
  </si>
  <si>
    <t>defra-environmental-impact-assessments-screening-decisions-applications</t>
  </si>
  <si>
    <t>http://www.naturalengland.org.uk/ourwork/regulation/eia/default.aspx</t>
  </si>
  <si>
    <t>Data for applications for screening assessments under the EIA (agriculture) regulations.</t>
  </si>
  <si>
    <t>Costs are shared with Environmental Impact Assessments screening decisions: tip-offs</t>
  </si>
  <si>
    <t>European Fisheries Fund applications</t>
  </si>
  <si>
    <t>defra-european-fisheries-fund-applications</t>
  </si>
  <si>
    <t>https://www.gov.uk/apply-for-a-european-fisheries-fund-grant</t>
  </si>
  <si>
    <t>Data for applications for grants from the European Fisheries Fund.</t>
  </si>
  <si>
    <t>European Maritime Fisheries Fund applications</t>
  </si>
  <si>
    <t>defra-european-maritime-fisheries-fund-applications</t>
  </si>
  <si>
    <t>Data on applications for the European Maritime Fisheries Fund (EMFF).</t>
  </si>
  <si>
    <t>Sale of veterinary medicines: export certificates</t>
  </si>
  <si>
    <t>defra-export-certificates</t>
  </si>
  <si>
    <t>Data for export certificates issued for veterinary medicines.</t>
  </si>
  <si>
    <t>Online Export System launched in March 2013</t>
  </si>
  <si>
    <t>Issues of Export Health Certificates</t>
  </si>
  <si>
    <t>defra-export-health-certificates</t>
  </si>
  <si>
    <t>https://secure.eol.defra.gov.uk/</t>
  </si>
  <si>
    <t>Data for issues of certificates for the export of live animals.</t>
  </si>
  <si>
    <t>Exports for live fish, shellfish and crustacean movements</t>
  </si>
  <si>
    <t>defra-exports-for-live-fish-shellfish-crustacean-movements</t>
  </si>
  <si>
    <t>Data for applications to export fish, shellfish or crustacea out of England and Wales.</t>
  </si>
  <si>
    <t>Farm environment plans submitted (pre-requisite to Higher Level Stewardship)</t>
  </si>
  <si>
    <t>defra-farm-environment-plan-pre-requisite-to-higher-level-stewardship</t>
  </si>
  <si>
    <t>http://www.naturalengland.org.uk/ourwork/farming/funding/es/hls/fep.aspx</t>
  </si>
  <si>
    <t>Data for farm environment plans (pre-requisite to Higher Level Stewardship).</t>
  </si>
  <si>
    <t>Farm survey responses</t>
  </si>
  <si>
    <t>defra-farm-surveys-interactions</t>
  </si>
  <si>
    <t>https://secure.services.defra.gov.uk/wps/portal/wfa/FarmSurveys</t>
  </si>
  <si>
    <t>Data for the collection and official confirmation of survey responses for use by the Department for Environment, Food and Rural Affairs (Defra) statistics team.</t>
  </si>
  <si>
    <t>Felling licences</t>
  </si>
  <si>
    <t>defra-felling-licences</t>
  </si>
  <si>
    <t>http://www.forestry.gov.uk/forestry/INFD-6DFK86</t>
  </si>
  <si>
    <t>Data for felling licences issued by the Forestry Commission.</t>
  </si>
  <si>
    <t>Environment Agency</t>
  </si>
  <si>
    <t>Registrations to receive flood warnings</t>
  </si>
  <si>
    <t>defra-flood-warnings-registration</t>
  </si>
  <si>
    <t>https://www.gov.uk/sign-up-for-flood-warnings</t>
  </si>
  <si>
    <t>Data for registrations to the Flood Warning System.</t>
  </si>
  <si>
    <t>Waste: generic operator returns</t>
  </si>
  <si>
    <t>defra-generic-operator-returns-waste</t>
  </si>
  <si>
    <t>https://gor.environment-agency.gov.uk/GORExt/login.htm</t>
  </si>
  <si>
    <t>Data for uploads of data on waste to the Environment Agency's online system for standard operator returns.</t>
  </si>
  <si>
    <t>Generic operator returns: water abstraction</t>
  </si>
  <si>
    <t>defra-generic-operator-returns-water-abstraction</t>
  </si>
  <si>
    <t>Data for uploads of data on water abstraction to the Environment Agency's online system for standard operator returns.</t>
  </si>
  <si>
    <t>Generic operator returns: water quality</t>
  </si>
  <si>
    <t>defra-generic-operator-returns-water-quality</t>
  </si>
  <si>
    <t>Data for uploads of data on water quality to the Environment Agency's online system for standard operator returns.</t>
  </si>
  <si>
    <t>Genetically modified organisms (GMOs): applications for consent to release GMOs</t>
  </si>
  <si>
    <t>defra-gm-authorisations</t>
  </si>
  <si>
    <t>https://www.gov.uk/government/collections/genetically-modified-organisms-applications-and-consents</t>
  </si>
  <si>
    <t>Data for requests for consent to release genetically modified organisms for research and development (not marketing authorisations).</t>
  </si>
  <si>
    <t>Heather and grass burning licences</t>
  </si>
  <si>
    <t>defra-heather-grass-burning-licences</t>
  </si>
  <si>
    <t>http://www.naturalengland.org.uk/ourwork/regulation/burning/default.aspx</t>
  </si>
  <si>
    <t>Data for licences issued to burn heather and grass.</t>
  </si>
  <si>
    <t>Heritage management plan grants</t>
  </si>
  <si>
    <t>defra-heritage-management-plan-grants</t>
  </si>
  <si>
    <t>http://www.naturalengland.org.uk/ourwork/landscape/protection/historiccultural/heritagelandscapes/grants.aspx</t>
  </si>
  <si>
    <t>Data for Heritage management plan grants, managed by Natural England.</t>
  </si>
  <si>
    <t>Higher Level Stewardship: amendments</t>
  </si>
  <si>
    <t>defra-higher-level-stewardship-amendments</t>
  </si>
  <si>
    <t>http://www.naturalengland.org.uk/ourwork/farming/funding/es/hls/howtogetstartedhls.aspx</t>
  </si>
  <si>
    <t>Data amendments under the Entry Level Stewardship scheme, administered by Natural England.</t>
  </si>
  <si>
    <t>Illegal felling reports</t>
  </si>
  <si>
    <t>defra-illegal-felling-reports</t>
  </si>
  <si>
    <t>Data for reports of illegal felling to the Forestry Commission.</t>
  </si>
  <si>
    <t>Sale of veterinary medicines: applications for special import certificates</t>
  </si>
  <si>
    <t>defra-import-certificate-applications-special-import-certificates</t>
  </si>
  <si>
    <t>http://www.vmd.defra.gov.uk/sis/default.aspx</t>
  </si>
  <si>
    <t>Data for applications for special import certificates.</t>
  </si>
  <si>
    <t>Sale of veterinary medicines: applications for special treatment certificates</t>
  </si>
  <si>
    <t>defra-import-certificate-applications-special-treatment-certificates</t>
  </si>
  <si>
    <t>Data for applications for special treatment certificates.</t>
  </si>
  <si>
    <t>Import and production of seeds at risk of GM presence</t>
  </si>
  <si>
    <t>defra-import-production-of-seeds-at-risk-of-gm-presence</t>
  </si>
  <si>
    <t>Data for import and production of seeds at risk of GM presence.</t>
  </si>
  <si>
    <t>Internal market fruit and vegetables scheme</t>
  </si>
  <si>
    <t>defra-internal-market-fruit-vegetables-scheme</t>
  </si>
  <si>
    <t>Data for internal market fruit and vegetables scheme.</t>
  </si>
  <si>
    <t>Internal market intervention</t>
  </si>
  <si>
    <t>defra-internal-market-intervention</t>
  </si>
  <si>
    <t>Data for internal market interventions</t>
  </si>
  <si>
    <t>Internal market milk quotas</t>
  </si>
  <si>
    <t>defra-internal-market-milk-quotas</t>
  </si>
  <si>
    <t>Data for Rural Payments Agency internal market milk quotas.</t>
  </si>
  <si>
    <t>Internal market private storage aid</t>
  </si>
  <si>
    <t>defra-internal-market-private-storage-aid</t>
  </si>
  <si>
    <t>Data for internal market private storage aid.</t>
  </si>
  <si>
    <t>Internal market promotions schemes</t>
  </si>
  <si>
    <t>defra-internal-market-promotions-schemes</t>
  </si>
  <si>
    <t>Data for internal market sugar production charge.</t>
  </si>
  <si>
    <t>Internal market school milk subsidy</t>
  </si>
  <si>
    <t>defra-internal-market-school-milk-subsidy</t>
  </si>
  <si>
    <t>Data for internal market school milk subsidy.</t>
  </si>
  <si>
    <t>Licences for research using prohibited plant material</t>
  </si>
  <si>
    <t>defra-licences-for-research-using-otherwise-prohibited-plant-material</t>
  </si>
  <si>
    <t>Data for applications for licences for research using otherwise prohibited plant material</t>
  </si>
  <si>
    <t xml:space="preserve">Licences to fish and sell fish </t>
  </si>
  <si>
    <t>defra-licences-to-fish-sell-fish-commercially</t>
  </si>
  <si>
    <t>Data for licences to fish and sell fish commercially.</t>
  </si>
  <si>
    <t>Licences to introduce or keep non-native fish, shellfish or crustacea</t>
  </si>
  <si>
    <t>defra-licenses-for-the-keeping-of-non-native-fish-shellfish-crustacea</t>
  </si>
  <si>
    <t>Data for applications for licences to keep any non native fish, shellfish or crustacea, including lobsters and crayfish.</t>
  </si>
  <si>
    <t>Licensing of chemicals to clear up oil and chemical spills</t>
  </si>
  <si>
    <t>defra-licensing-of-chemicals-for-the-clear-up-of-oil-chemical-spills</t>
  </si>
  <si>
    <t>Data for licences granted for chemicals to clear up oil and chemical spills.</t>
  </si>
  <si>
    <t>Livestock unit registrations</t>
  </si>
  <si>
    <t>defra-livestock-unit-registrations</t>
  </si>
  <si>
    <t>http://animalhealth.defra.gov.uk/keeping-animals/registering/poultry.html</t>
  </si>
  <si>
    <t>Data for registrations of livestock units for the purposes of management of exotic and endemic diseases in animals, and for the allocation of herd and flock marks for the acquisition of animals ear tags.</t>
  </si>
  <si>
    <t>Logbook inspections for fishing vessels</t>
  </si>
  <si>
    <t>defra-logbook-inspections-mandatory-online-for-larger-boats-optional-for-smaller-vessels</t>
  </si>
  <si>
    <t xml:space="preserve">Data for inspections of logbooks for fishing vessels, mandatory online for larger boats, and optional for smaller vessels. </t>
  </si>
  <si>
    <t>Management of fishing quotas: buying, selling, leasing or trading</t>
  </si>
  <si>
    <t>defra-managament-of-fishing-quotas-buying-selling-leasing-or-trading</t>
  </si>
  <si>
    <t>Data on the buying, selling, leasing and trading of fishing quotas.</t>
  </si>
  <si>
    <t>Online applications for marine licences</t>
  </si>
  <si>
    <t>defra-marine-licences-online-applications</t>
  </si>
  <si>
    <t>https://marinelicensing.marinemanagement.org.uk/</t>
  </si>
  <si>
    <t>Data for online applications for marine licences</t>
  </si>
  <si>
    <t>Marine wildlife licence applications</t>
  </si>
  <si>
    <t>defra-marine-wildlife-licence-applications</t>
  </si>
  <si>
    <t>Data on applications for marine wildlife licences.</t>
  </si>
  <si>
    <t>Sale of veterinary medicines: marketing authorisations</t>
  </si>
  <si>
    <t>defra-marketing-authorisations-european-e-portal</t>
  </si>
  <si>
    <t xml:space="preserve">Data for marketing authorisations for the sale of veterinary medicines. </t>
  </si>
  <si>
    <t>Plant health: notifications of high-risk trees from the European Union</t>
  </si>
  <si>
    <t>defra-notification-of-high-risk-trees</t>
  </si>
  <si>
    <t>Data for notifications of high-risk trees from the European Union</t>
  </si>
  <si>
    <t>Plant health: notifications of high risk materials from the EU</t>
  </si>
  <si>
    <t>defra-notifications-of-high-risk-materials-from-eu</t>
  </si>
  <si>
    <t>Data for notifications of high risk materials from the EU.</t>
  </si>
  <si>
    <t>Online collection of sales notes for fish</t>
  </si>
  <si>
    <t>defra-online-collection-of-sales-notes</t>
  </si>
  <si>
    <t>http://www.fishregister.gov.uk/</t>
  </si>
  <si>
    <t>Data for online collection of sales notes for fish.</t>
  </si>
  <si>
    <t>Organic Entry Level Stewardship: amendments</t>
  </si>
  <si>
    <t>defra-organic-entry-level-stewardship-amendments</t>
  </si>
  <si>
    <t>http://www.naturalengland.org.uk/ourwork/farming/funding/es/oels/howtogetstartedoels.aspx</t>
  </si>
  <si>
    <t>Data for amendments made under the Organic Entry Level Stewardship scheme, administered by Natural England.</t>
  </si>
  <si>
    <t>Surveillance of veterinary medicines: pharmacovigilance adverse reaction reports</t>
  </si>
  <si>
    <t>defra-pharmacovigilance-surveillance-of-veterinary-medicines</t>
  </si>
  <si>
    <t>http://www.vmd.defra.gov.uk/adversereactionreporting/</t>
  </si>
  <si>
    <t>Data for adverse reaction reports sent to the Veterinary Medicines Directorate.</t>
  </si>
  <si>
    <t>Pig movement reports</t>
  </si>
  <si>
    <t>defra-pig-movement-reporting</t>
  </si>
  <si>
    <t>https://www.gov.uk/bpex-online-pig-movement</t>
  </si>
  <si>
    <t xml:space="preserve">Data for completed movements of pigs recorded to control diseases by enabling tracing in the event of an outbreak </t>
  </si>
  <si>
    <t>This service is contracted out and Defra pays £339,889 per year (fixed price contract). The costs per transaction quoted here are based on the total of moves completed rather than the total number of movements reported to the system. Costs are based on a total contract price rather than transactional costs. Transactions include both digital and paper.</t>
  </si>
  <si>
    <t>Plant Breeders' Rights</t>
  </si>
  <si>
    <t>defra-plant-breeders-rights</t>
  </si>
  <si>
    <t xml:space="preserve">Data for applications to qualify for legal protection for the investment plant breeders make in breeding and developing new varieties. </t>
  </si>
  <si>
    <t>Plant health exports: inspections</t>
  </si>
  <si>
    <t>defra-plant-health-exports-inspections</t>
  </si>
  <si>
    <t>Data for inspections of exported plants under the plant health controls.</t>
  </si>
  <si>
    <t>Plant health imports: inspections</t>
  </si>
  <si>
    <t>defra-plant-health-imports-inspections</t>
  </si>
  <si>
    <t>Data for inspections of imported plants under the plant health controls.</t>
  </si>
  <si>
    <t>Plant Health Propagation Scheme</t>
  </si>
  <si>
    <t>defra-plant-health-propagation-scheme</t>
  </si>
  <si>
    <t>Data for applications to be on the register of growers approved for stock.</t>
  </si>
  <si>
    <t>Approvals of premises for animal health and welfare</t>
  </si>
  <si>
    <t>defra-premises-approvals</t>
  </si>
  <si>
    <t>http://www.defra.gov.uk/ahvla-en/disease-control/premises-licence/approved/</t>
  </si>
  <si>
    <t>Data for approval of premises for animal health and welfare purposes.</t>
  </si>
  <si>
    <t>Imports of fruit and vegetables using the Procedure for Electronic Application for Certificates (PEACH) system</t>
  </si>
  <si>
    <t>defra-procedure-for-electronic-application-for-certificates-peach-fruit-vegetable-imports</t>
  </si>
  <si>
    <t>https://www.gov.uk/using-the-peach-system-to-import-plants-and-fresh-produce</t>
  </si>
  <si>
    <t>Data for imports of fruit and vegetables using the Procedure for Electronic Application for Certificates (PEACH) system.</t>
  </si>
  <si>
    <t>Registrations of fisheries and cropping waters</t>
  </si>
  <si>
    <t>defra-registration-of-fisheries-cropping-waters</t>
  </si>
  <si>
    <t>Data for applications to register a fishery or cropping water in England and Wales - registered sites can apply to stock or remove fish.</t>
  </si>
  <si>
    <t>Issues of import licences for research samples</t>
  </si>
  <si>
    <t>defra-research-samples-import-licenses-issued</t>
  </si>
  <si>
    <t>http://www.defra.gov.uk/animal-trade/imports-non-eu/</t>
  </si>
  <si>
    <t>Data for issues of licences authorising the import of research samples.</t>
  </si>
  <si>
    <t>Surveillance of veterinary medicines: residues, samples from customers</t>
  </si>
  <si>
    <t>defra-residues-customers-samples</t>
  </si>
  <si>
    <t>Data for samples of residues in veterinary medicines, supplied by customers</t>
  </si>
  <si>
    <t>Land Management System: amendments</t>
  </si>
  <si>
    <t>defra-rural-land-registration</t>
  </si>
  <si>
    <t>Data for parcel level amendments to agricultural land on the Rural Land Register</t>
  </si>
  <si>
    <t>Submissions of samples to the Animal and Plant Health Agency for testing</t>
  </si>
  <si>
    <t>defra-sample-diagnostics</t>
  </si>
  <si>
    <t>http://vla.defra.gov.uk/services/ser_tests.htm</t>
  </si>
  <si>
    <t>Data for submissions of samples for testing at APHA laboratories.</t>
  </si>
  <si>
    <t>Seed certification</t>
  </si>
  <si>
    <t>defra-seed-certification</t>
  </si>
  <si>
    <t>Data for online applications for seed certification</t>
  </si>
  <si>
    <t>Seed potato classification scheme</t>
  </si>
  <si>
    <t>defra-seed-potato-classification-scheme</t>
  </si>
  <si>
    <t>Data for applications to be on the register of growers whose potato stocks have been granted growing crop certificates.</t>
  </si>
  <si>
    <t>Registrations to store, treat or dispose of non-hazardous waste.</t>
  </si>
  <si>
    <t>defra-simple-waste-registrations</t>
  </si>
  <si>
    <t>https://www.gov.uk/managing-your-waste-an-overview</t>
  </si>
  <si>
    <t>Data for registrations from businesses for a permit to store, treat or dispose of non-hazardous waste.</t>
  </si>
  <si>
    <t>Assents for sites of special scientific interest</t>
  </si>
  <si>
    <t>defra-sites-of-special-scientific-interest-sssi-assents-s28h</t>
  </si>
  <si>
    <t>http://www.naturalengland.org.uk/ourwork/conservation/designatedareas/sssi/duties.aspx</t>
  </si>
  <si>
    <t>Data for assents for sites of special scientific interest.</t>
  </si>
  <si>
    <t>Consents for sites of special scientific interest (S28E)</t>
  </si>
  <si>
    <t>defra-sites-of-special-scientific-interest-sssi-consents-s28e</t>
  </si>
  <si>
    <t>http://www.naturalengland.org.uk/ourwork/conservation/designatedareas/sssi/owneroccupierinfo.aspx#responsibilities</t>
  </si>
  <si>
    <t>Data for consents for sites of special scientific interest (S28E).</t>
  </si>
  <si>
    <t>Sale of veterinary medicines: exemptions for small pet animals</t>
  </si>
  <si>
    <t>defra-small-animal-exemption-scheme</t>
  </si>
  <si>
    <t>https://www.gov.uk/medicines-for-small-pet-animals</t>
  </si>
  <si>
    <t>Data for exemptions for certain veterinary medicines from needing a marketing authorisation, if they are for small pet animals, including aquarium animals, caged birds, homing pigeons, small rodents, ferrets and rabbits.</t>
  </si>
  <si>
    <t>Registrations of waste carriers, brokers and dealers</t>
  </si>
  <si>
    <t>defra-waste-carriers-brokers-dealers-registrations</t>
  </si>
  <si>
    <t>https://www.gov.uk/waste-carrier-or-broker-registration</t>
  </si>
  <si>
    <t>Data for registrations with the Environment Agency by people that transport, buy, sell or dispose of waste, or arrange for someone else to do do so.</t>
  </si>
  <si>
    <t>Animal transporter authorisations</t>
  </si>
  <si>
    <t>defra-welfare-in-transit-transporter-authorisation-applications-processed</t>
  </si>
  <si>
    <t>http://www.defra.gov.uk/food-farm/animals/welfare/transport/transporter-authorisation/</t>
  </si>
  <si>
    <t>Data for authorisations to tranport live animals.</t>
  </si>
  <si>
    <t>Wildlife licences</t>
  </si>
  <si>
    <t>defra-wildlife-licences</t>
  </si>
  <si>
    <t>http://www.naturalengland.org.uk/ourwork/regulation/wildlife/licences/default.aspx</t>
  </si>
  <si>
    <t>Data for applications for wildlife licences, to carry out an activity prohibited under wildlife legislation.</t>
  </si>
  <si>
    <t>DFID</t>
  </si>
  <si>
    <t>Department for International Development</t>
  </si>
  <si>
    <t>Small Charities Challenge Fund: applications</t>
  </si>
  <si>
    <t>dfid-small-charities-challenge-fund-applications</t>
  </si>
  <si>
    <t>https://www.ukaiddirect.org/applications-sccf-grant/</t>
  </si>
  <si>
    <t>Data for applications submitted from not-for-profit UK registered organisation, with an annual income of £250,000 or less. Grants to support and strengthen the work of small UK registered charities to help enhance their capacity to carry out work in the priority countries in efforts to tackle poverty and work towards achieving the Global Goals.</t>
  </si>
  <si>
    <t>UK Aid Direct: proposals</t>
  </si>
  <si>
    <t>dfid-uk-aid-direct-proposals</t>
  </si>
  <si>
    <t>https://www.ukaiddirect.org/</t>
  </si>
  <si>
    <t>Data for proposals submitted for  support to civil society organisations working on sustained poverty reduction in marginalised and vulnerable communities.</t>
  </si>
  <si>
    <t>UK aid match: proposals submitted</t>
  </si>
  <si>
    <t>dfid-uk-aid-match-submit-a-proposal</t>
  </si>
  <si>
    <t>https://www.gov.uk/uk-aid-match</t>
  </si>
  <si>
    <t>Data for proposals submitted for matched funding for not-for-profit organisations carrying out work in developing countries to reduce poverty.</t>
  </si>
  <si>
    <t>DIT</t>
  </si>
  <si>
    <t>Department for International Trade</t>
  </si>
  <si>
    <t>Applications for a certificate of free sale or a certificate of manufacture to export consumer goods</t>
  </si>
  <si>
    <t>bis-applications-for-a-certificate-of-free-sale-or-a-certificate-of-manufacture-to-export-consumer-goods</t>
  </si>
  <si>
    <t>https://www.ilb.bis.gov.uk/icms/fox/live/IMP_LOGIN/login</t>
  </si>
  <si>
    <t>Data for applications for a certificate of free sale or a certificate of manufacture, allowing the export of consumer goods such as cosmetics, toiletries, and detergents.</t>
  </si>
  <si>
    <t>Applications for trade associations and other industry representative organisations to become accredited Trade Challenge Partners</t>
  </si>
  <si>
    <t>bis-applications-for-a-trade-association-to-become-an-accredited-ukti-trade-challenge-partner</t>
  </si>
  <si>
    <t>https://www.gov.uk/government/publications/trade-challenge-partner-accreditation</t>
  </si>
  <si>
    <t>Data for applications for trade associations and other industry representatives to become an accredited trade challenge partner. Accreditation allows partners to work with DIT to deliver customer-focused trade shows and events.</t>
  </si>
  <si>
    <t>Online service introduced at end of 2014.</t>
  </si>
  <si>
    <t>Applications for a licence to import controlled goods</t>
  </si>
  <si>
    <t>bis-applications-for-licences-to-import-goods</t>
  </si>
  <si>
    <t>Data for applications for licences to import controlled goods such as firearms or products from countries subject to quotas and sanctions.</t>
  </si>
  <si>
    <t>Business opportunities service: expressions of interest in sales leads</t>
  </si>
  <si>
    <t>bis-business-opportunities-service-expressions-of-interest-in-sales-leads</t>
  </si>
  <si>
    <t>https://www.businessopportunities.ukti.gov.uk</t>
  </si>
  <si>
    <t>Data for overseas sales leads sourced by DIT in over 100 countries - UK companies can read them and follow up with DIT staff.</t>
  </si>
  <si>
    <t>Export licence applications for strategic goods using the SPIRE electronic licensing system</t>
  </si>
  <si>
    <t>bis-export-control-organisation-spire-electronic-licensing-system</t>
  </si>
  <si>
    <t>https://www.spire.bis.gov.uk/eng/fox/espire/LOGIN/login</t>
  </si>
  <si>
    <t>Data for export licence applications for 'strategic' goods - security items, firearms, and dual-use goods (that can be used for both civil and miltary purposes) - using the SPIRE electronic licensing system.</t>
  </si>
  <si>
    <t>The information provided is classified as management information and not official statistics. Official statistics are available at https://www.gov.uk/government/collections/strategic-export-controls-licensing-data.</t>
  </si>
  <si>
    <t>Online registration for UK Trade and Investment events</t>
  </si>
  <si>
    <t>bis-online-registration-to-participate-in-ukti-events</t>
  </si>
  <si>
    <t>https://www.events.ukti.gov.uk/</t>
  </si>
  <si>
    <t>Data for online registrations for DIT events, including support to participate in trade fairs overseas, delivery of sector based trade missions, seminars, workshops and webinars.</t>
  </si>
  <si>
    <t>Individual orders for the Overseas Market Introduction Service (OMIS)</t>
  </si>
  <si>
    <t>bis-overseas-market-introduction-service-omis-commissioning-bespoke-services-from-ukti</t>
  </si>
  <si>
    <t>https://www.gov.uk/overseas-market-introduction-service</t>
  </si>
  <si>
    <t xml:space="preserve">Data for individual orders for the Overseas Market Introduction Service (OMIS), UKTI's premium chargeable service used by UK companies to pursue export activities. </t>
  </si>
  <si>
    <t>UK Export Finance</t>
  </si>
  <si>
    <t>Provision of export credit guarantees and insurance policies</t>
  </si>
  <si>
    <t>bis-provision-of-export-credit-guarantees-insurance-policies-cases-where-support-given-covering-302-guarantees-or-insurance-policies</t>
  </si>
  <si>
    <t>https://www.gov.uk/government/organisations/uk-export-finance</t>
  </si>
  <si>
    <t>Data for provision of export credit guarantees and insurance policies.</t>
  </si>
  <si>
    <t>A digital channel for this service is in development.</t>
  </si>
  <si>
    <t>Driver and Vehicle Licensing Agency</t>
  </si>
  <si>
    <t>Amend trade licence</t>
  </si>
  <si>
    <t>dft-amend-trade-licence</t>
  </si>
  <si>
    <t>https://www.gov.uk/trade-licence-plates</t>
  </si>
  <si>
    <t>Data for applications for a replacement or otherwise changing a trade licence.</t>
  </si>
  <si>
    <t>The volume and cost data presented here is subject to change as the method of calculation is refined. Until it has been through a formal assurance process, care should be taken in using the data to support analysis of DVLA business.</t>
  </si>
  <si>
    <t>Driver and Vehicle Standards Agency</t>
  </si>
  <si>
    <t>HGV and PSV test bookings</t>
  </si>
  <si>
    <t>dft-annual-hgv-psv-test-booking</t>
  </si>
  <si>
    <t>https://www.gov.uk/book-a-single-annual-test-online</t>
  </si>
  <si>
    <t>Data for annual test bookings for heavy goods vehicles (HGVs) and public service vehicles (PSVs).</t>
  </si>
  <si>
    <t>MOT scheme: applications to be an authorised examiner</t>
  </si>
  <si>
    <t>dft-application-to-be-a-mot-scheme-authorised-examiner</t>
  </si>
  <si>
    <t>Data for applications to the Driver and Vehicle Standards Agency (DVLA) to be an authorised examiner for MOTs.</t>
  </si>
  <si>
    <t>MOT scheme: applications to be a nominated tester</t>
  </si>
  <si>
    <t>dft-application-to-be-a-mot-scheme-nominated-tester-nt</t>
  </si>
  <si>
    <t>Data for applications to the Driver and Vehicle Standards Agency (DVLA) to be a nominated tester for MOTs.</t>
  </si>
  <si>
    <t>Applications to be an HGV/PSV operator</t>
  </si>
  <si>
    <t>dft-application-to-be-an-hgv-psv-operator</t>
  </si>
  <si>
    <t>Data for applications to be an HGV/PSV operator.</t>
  </si>
  <si>
    <t>Digital tachograph card applications</t>
  </si>
  <si>
    <t>dft-apply-for-digital-tachograph-card</t>
  </si>
  <si>
    <t>https://www.gov.uk/government/organisations/vehicle-and-operator-services-agency/series/approved-tachograph-centre-forms-and-guidance</t>
  </si>
  <si>
    <t>Data for applications for a company, control, driver or work digital tachograph card.</t>
  </si>
  <si>
    <t>Driving instructors: trainee licence applications</t>
  </si>
  <si>
    <t>dft-apply-for-driving-instructor-trainee-licence</t>
  </si>
  <si>
    <t>https://www.gov.uk/apply-for-a-trainee-driving-instructor-licence</t>
  </si>
  <si>
    <t>Data for applications for a trainee licence to give driving lessons.</t>
  </si>
  <si>
    <t>Vehicle trade licence applications</t>
  </si>
  <si>
    <t>dft-apply-for-trade-licence</t>
  </si>
  <si>
    <t>Data for applications for a trade licence from DVLA, to hold vehicles in temporary possession.</t>
  </si>
  <si>
    <t>Driving instructors: change of details</t>
  </si>
  <si>
    <t>dft-driving-instructor-change-of-details</t>
  </si>
  <si>
    <t>https://www.gov.uk/update-approved-driving-instructor-registration</t>
  </si>
  <si>
    <t>Data for updates to approved driving instructor (ADI) registrations.</t>
  </si>
  <si>
    <t>Driving instructors: applications</t>
  </si>
  <si>
    <t>dft-driving-instructor-first-applications</t>
  </si>
  <si>
    <t>https://www.gov.uk/apply-to-become-a-driving-instructor</t>
  </si>
  <si>
    <t>Data for applications to start qualifying as an approved driving instructor (ADI).</t>
  </si>
  <si>
    <t>Driving instructors: registrations</t>
  </si>
  <si>
    <t>dft-driving-instructor-registrations</t>
  </si>
  <si>
    <t>https://www.gov.uk/manage-approved-driving-instructor-registration</t>
  </si>
  <si>
    <t>Data for registrations as a driving instructor with the Driver and Vehicle Standard Agency.</t>
  </si>
  <si>
    <t>Driving instructors: renewals and re-registrations</t>
  </si>
  <si>
    <t>dft-driving-instructor-renewals-re-registrations</t>
  </si>
  <si>
    <t>https://www.gov.uk/renew-approved-driving-instructor-adi-registration</t>
  </si>
  <si>
    <t xml:space="preserve">Data for renewals or re-registrations for approved driving instructors (ADIs). </t>
  </si>
  <si>
    <t>HGV/PSV operator variation application</t>
  </si>
  <si>
    <t>dft-hgv-psv-operator-variation-application</t>
  </si>
  <si>
    <t>Data on changes to a PSV operator’s licence.</t>
  </si>
  <si>
    <t>Driver Certificate of Professional Competence (CPC): training records</t>
  </si>
  <si>
    <t>dft-record-driver-certificate-of-professional-competence-cpc-training</t>
  </si>
  <si>
    <t>https://www.gov.uk/record-driver-cpc-training-you-deliver</t>
  </si>
  <si>
    <t xml:space="preserve">Data for successful completions of a Driver Certificate of Professional Competence (CPC) periodic training course. </t>
  </si>
  <si>
    <t>Fleet licence registrations and amendments</t>
  </si>
  <si>
    <t>dft-register-or-amend-fleet-vehicle-details</t>
  </si>
  <si>
    <t>Data for registrations and amendments to vehicle registration certificate details for fleet vehicles.</t>
  </si>
  <si>
    <t xml:space="preserve">From April 2014, volumes for this service have been integrated with 'Vehicle registration certificates: changes'. </t>
  </si>
  <si>
    <t>Vehicle trade licence renewals</t>
  </si>
  <si>
    <t>dft-renew-trade-licence</t>
  </si>
  <si>
    <t>Data for renewals to trade licences with the Driver and Vehicle Licensing Agency.</t>
  </si>
  <si>
    <t>Statutory updates of bus registrations with operator licensing</t>
  </si>
  <si>
    <t>dft-statutory-update-of-bus-registrations-with-operator-licensing</t>
  </si>
  <si>
    <t>https://www.tan.gov.uk/Operator/AuthFiles/VOSA_Login.asp</t>
  </si>
  <si>
    <t>Data for statutory updates of bus registrations with operator licensing.</t>
  </si>
  <si>
    <t>Statutory updates of operator licence</t>
  </si>
  <si>
    <t>dft-statutory-update-of-operator-licence</t>
  </si>
  <si>
    <t>Data for statutory updates of operator licence.</t>
  </si>
  <si>
    <t>DWP</t>
  </si>
  <si>
    <t>Department for Work and Pensions</t>
  </si>
  <si>
    <t>Health and Safety Executive</t>
  </si>
  <si>
    <t>Applications for a licence to import acetylene</t>
  </si>
  <si>
    <t>dwp-application-for-a-licence-to-import-acetylene-or-amendment-to-an-existing-licence</t>
  </si>
  <si>
    <t>https://www.hse.gov.uk/forms/explosive/</t>
  </si>
  <si>
    <t>Data for applications for a licence to import acetylene, or amendment to an existing licence (HSE form LP53).</t>
  </si>
  <si>
    <t>Applications for classification of explosives</t>
  </si>
  <si>
    <t>dwp-application-for-classification-of-explosives</t>
  </si>
  <si>
    <t>Data for applications for the issue of a Competent Authority Document for the transport of Class 1 goods (explosives) under the Carriage of Dangerous Goods and Use of Transportable Pressure Equipment Regulations 2009 (as amended) (HSE forms LP71, LP82 &amp; LP83).</t>
  </si>
  <si>
    <t>Applications for a registration or storage licence for explosives</t>
  </si>
  <si>
    <t>dwp-application-for-registration-storage-licence-under-the-manufacture-storage-of-explosives-regulations</t>
  </si>
  <si>
    <t>Data for applications for a registration or storage licence for explosives under the Manufacture and Storage of Explosives Regulations.</t>
  </si>
  <si>
    <t>Applications for approval of a pesticide</t>
  </si>
  <si>
    <t>dwp-application-process-under-the-control-of-pesticides-regulations-copr</t>
  </si>
  <si>
    <t>https://www.hse.gov.uk/forms/pesticide/index.htm</t>
  </si>
  <si>
    <t>Data for applications to gain approval for either a product or active substance which is regulated under the Control of Pesticides Regulations (COPR).</t>
  </si>
  <si>
    <t>Applications for an explosives licence</t>
  </si>
  <si>
    <t>dwp-apply-for-explosives-licence</t>
  </si>
  <si>
    <t>Data for applications for explosives licences, usually required for the storage or manufacture of explosives (HSE form LP41).</t>
  </si>
  <si>
    <t>Pipeline Safety Regulations: changes of major accident hazard (MAH) pipeline operator</t>
  </si>
  <si>
    <t>dwp-change-of-major-accident-hazard-mah-pipeline-operator-psr-reg-22-1</t>
  </si>
  <si>
    <t>Data for changes submitted about major accident hazards (MAH) Pipeline Operator under the Pipeline Safety Regulations 1999 (PSR 22 (1)).</t>
  </si>
  <si>
    <t>Electrical safety: reports of incidents</t>
  </si>
  <si>
    <t>dwp-electricity-safety-quality-continuity-regulations-esqcr-reports-of-incidents</t>
  </si>
  <si>
    <t>Data for reports of incidents under the Electricity Safety, Quality and Continuity Regulations (ESQCR).</t>
  </si>
  <si>
    <t>Notification of the non-issue of a Landlord Gas Safety Record</t>
  </si>
  <si>
    <t>dwp-lgsr1-notification-of-the-non-issue-of-a-landlord-gas-safety-record</t>
  </si>
  <si>
    <t>https://extranet.hse.gov.uk/lfserver/external/lgsr1</t>
  </si>
  <si>
    <t>Data for notifications from tenants or local authorities where landlords have failed to provide tenants with a copy of a gas safety record.</t>
  </si>
  <si>
    <t>Notification of construction project</t>
  </si>
  <si>
    <t>dwp-notification-of-construction-project-f10</t>
  </si>
  <si>
    <t>Data for notifications of constructions projects received using form F10.</t>
  </si>
  <si>
    <t>Notification of intention to carry out site radiography</t>
  </si>
  <si>
    <t>dwp-notification-of-intention-to-carry-out-site-radiography-irr3</t>
  </si>
  <si>
    <t>https://www.hse.gov.uk/forms/notification/index.htm</t>
  </si>
  <si>
    <t>Data for notifications of site radiography received using form IRR3.</t>
  </si>
  <si>
    <t>Notification of ionising radiation activities</t>
  </si>
  <si>
    <t>dwp-notification-of-ionising-radiation-activities-irr6</t>
  </si>
  <si>
    <t>Data for notifications of radiation activities received using form IRR6.</t>
  </si>
  <si>
    <t>Notification of use and consignment of biological agents</t>
  </si>
  <si>
    <t>dwp-notification-of-use-consignment-of-biological-agents-cba1</t>
  </si>
  <si>
    <t>Datafor notifications of use and consignment of biological agents, received using form CBA1.</t>
  </si>
  <si>
    <t>Notifications relating to intention to use premises for genetic modification</t>
  </si>
  <si>
    <t>dwp-notifications-relating-to-intention-to-use-premises-for-genetic-modification-cu1-cu2</t>
  </si>
  <si>
    <t>https://www.hse.gov.uk/forms/genetic/index.htm</t>
  </si>
  <si>
    <t>Data for notifications about using premises for genetic modification received using forms CU1 and CU2.</t>
  </si>
  <si>
    <t>Pipeline Safety Regulations: notifications before construction</t>
  </si>
  <si>
    <t>dwp-pipeline-safety-regulations-notification-before-construction-psr-reg-20</t>
  </si>
  <si>
    <t>Data for notifications before construction of a new major accident hazard pipeline, under the Pipelines Safety Regulations 1996 (PSR 20).</t>
  </si>
  <si>
    <t>Pipeline Safety Regulations: notifications before pipeline use</t>
  </si>
  <si>
    <t>dwp-pipeline-safety-regulations-notification-before-use-psr-reg-21</t>
  </si>
  <si>
    <t>Data for notifications before use of the intention to bring a major accident hazard (MAH) pipeline into use.</t>
  </si>
  <si>
    <t>Pipeline Safety Regulations: notifications in other cases</t>
  </si>
  <si>
    <t>dwp-pipeline-safety-regulations-notification-in-other-cases-psr-reg-22-2</t>
  </si>
  <si>
    <t>Data for notifications under the Pipelines Safety Regulations 1999, such as significant changes to a pipeline which can affect the level of risk, change of pipeline operator or major modifications to existing pipelines.</t>
  </si>
  <si>
    <t>Pipeline Safety Regulations: notifications to change operator</t>
  </si>
  <si>
    <t>dwp-pipeline-safety-regulations-notification-pipe1</t>
  </si>
  <si>
    <t>Data for notifications of a change of major accident hazard (MAH) Pipeline Operator to HSE.</t>
  </si>
  <si>
    <t>Submissions of radioactive substance risk assessment reports</t>
  </si>
  <si>
    <t>dwp-provision-of-an-assessment-report-reppir1</t>
  </si>
  <si>
    <t>https://www.hse.gov.uk/forms/notification/</t>
  </si>
  <si>
    <t>Data for reports submitted under the Radiation Emergency Prepardeness and Public Information Regulations 2001 (REPPIR), which require those who handle or transport radioactive substances to carry out a risk assessment and send a report of it to HSE.</t>
  </si>
  <si>
    <t>Notification under the Reporting of Injuries, Diseases and Dangerous Occurrences Regulations 1995 (RIDDOR)</t>
  </si>
  <si>
    <t>dwp-riddor-reporting-of-injuries-diseases-dangerous-occurrences-regulations-1995</t>
  </si>
  <si>
    <t>http://www.hse.gov.uk/riddor/</t>
  </si>
  <si>
    <t>Data for reports of serious workplace accidents, occupational diseases and dangerous occurrences.</t>
  </si>
  <si>
    <t>Universal Jobmatch: vacancies placed by employers</t>
  </si>
  <si>
    <t>dwp-universal-jobmatch-vacancies-placed-by-employers</t>
  </si>
  <si>
    <t>http://jobvacancies.businesslink.gov.uk/IndexDwp.aspx</t>
  </si>
  <si>
    <t xml:space="preserve">Data for job adverts put up by registered employers using the Universal Jobmatch online service. </t>
  </si>
  <si>
    <t>The number of transactions given covers the number of job vacancies entered onto the Universal Jobmatch service by employers. A vacancy relates to a job role and there may be one or more 'openings' related to a vacancy. &lt;br&gt;The total volume includes vacancies notified to UJ's predecessor services which were then entered onto the new service. This type of internal management information does not form part of the official statistics outputs that are released by the Department in accordance with the UK Statistics Authority’s Code of Practice.</t>
  </si>
  <si>
    <t xml:space="preserve">Reports of adverse drug reactions (including Yellow Card scheme) </t>
  </si>
  <si>
    <t>dh-adverse-drug-reactions-including-yellowcard-scheme-reporting</t>
  </si>
  <si>
    <t>http://yellowcard.mhra.gov.uk/</t>
  </si>
  <si>
    <t>Data for Adverse Drug Event reporting by GPs, public and manufacturers, including website receipts and business-to-business transactions with pharmaceutical companies using the E2B standard.</t>
  </si>
  <si>
    <t>Applications to the Advisory Committee on Borderline Substances to class products as borderline</t>
  </si>
  <si>
    <t>dh-advisory-committee-on-borderline-substances-certificate-request-form</t>
  </si>
  <si>
    <t>http://www.mhra.gov.uk/Howweregulate/Medicines/Doesmyproductneedalicence/Borderlineproducts/AdvisoryCommitteeonBorderlineSubstances/AdvisoryCommitteeonBorderlineSubstancesCertificateRequestForm/index.htm</t>
  </si>
  <si>
    <t>Data for manufacturer applications for products to be considered by the Advisory Committee as possible borderline products.</t>
  </si>
  <si>
    <t>Care Quality Commission</t>
  </si>
  <si>
    <t>Care Quality Commission: application withdrawals by providers and managers</t>
  </si>
  <si>
    <t>dh-application-withdrawal</t>
  </si>
  <si>
    <t>http://www.cqc.org.uk/organisations-we-regulate/registered-services/making-changes-your-registration</t>
  </si>
  <si>
    <t>Data for application withdrawals by CQC providers and managers.</t>
  </si>
  <si>
    <t>Human Fertilisation and Embryology Authority</t>
  </si>
  <si>
    <t>Human Fertilisation and Embryology Authority (HFEA) licence: applications</t>
  </si>
  <si>
    <t>dh-applications-for-a-new-licence-including-research-treatment-storage</t>
  </si>
  <si>
    <t>http://www.hfea.gov.uk/2500.html</t>
  </si>
  <si>
    <t>Data for applications for Human Fertilisation and Embryology Authority licences to carry out fertility treatment.</t>
  </si>
  <si>
    <t>Cost is general fee cost and not based on averages due to the number of licence types and different costs within this field. Cost does not include resource time.</t>
  </si>
  <si>
    <t>Human Fertilisation and Embryology Authority (HFEA) licence: renewals</t>
  </si>
  <si>
    <t>dh-applications-for-a-renewed-licence-including-research-treatment-storage</t>
  </si>
  <si>
    <t>Data for renewals of Human Fertilisation and Embryology Authority (HFEA) licences.</t>
  </si>
  <si>
    <t>Health Research Authority</t>
  </si>
  <si>
    <t>Health research: Confidentiality Advisory Group applications</t>
  </si>
  <si>
    <t>dh-applications-to-s251-cag</t>
  </si>
  <si>
    <t>http://www.hra.nhs.uk/research-community/applying-for-approvals/confidentiality-advisory-group-cag/</t>
  </si>
  <si>
    <t>Data for applications to the Confidentiality Advisory Group about requests to access patient information without consent,</t>
  </si>
  <si>
    <t>Human Fertilisation and Embryology Authority (HFEA) licence: applications to vary</t>
  </si>
  <si>
    <t>dh-applications-to-vary-a-licence-including-research-treatment-storage</t>
  </si>
  <si>
    <t>Data for applications to vary Human Fertilisation and Embryology Authority (HFEA) licences.</t>
  </si>
  <si>
    <t>Care Quality Commission providers: cancellations of provider registrations</t>
  </si>
  <si>
    <t>dh-cancellation-by-providers</t>
  </si>
  <si>
    <t>Data for cancellations of registration by CQC providers.</t>
  </si>
  <si>
    <t>Care Quality Commission: cancellations of manager registrations</t>
  </si>
  <si>
    <t>dh-cancellations-by-registered-managers</t>
  </si>
  <si>
    <t>Data for cancellations of registration by CQC managers.</t>
  </si>
  <si>
    <t>Care Quality Commission: suspension removals and changes to suspensions</t>
  </si>
  <si>
    <t>dh-change-or-remove-suspension</t>
  </si>
  <si>
    <t>Data for changes to and removals of suspensions.</t>
  </si>
  <si>
    <t>Care Quality Commission: registration changes for providers of health services</t>
  </si>
  <si>
    <t>dh-changes-to-registration-for-providers</t>
  </si>
  <si>
    <t>Data for registration changes by CQC providers.</t>
  </si>
  <si>
    <t>Care Quality Commission: registration changes for managers of health services</t>
  </si>
  <si>
    <t>dh-changes-to-registration-for-registered-managers</t>
  </si>
  <si>
    <t>Data for registration changes by CQC managers.</t>
  </si>
  <si>
    <t>Department of Health</t>
  </si>
  <si>
    <t>Healthy Start vouchers: reimbursements</t>
  </si>
  <si>
    <t>dh-healthy-start-reimbursements</t>
  </si>
  <si>
    <t>http://www.healthystart.nhs.uk/</t>
  </si>
  <si>
    <t>Data for payments for Healthy Start food vouchers which have been accepted by retailers.</t>
  </si>
  <si>
    <t>Human Tissue Authority inspections</t>
  </si>
  <si>
    <t>dh-inspections</t>
  </si>
  <si>
    <t>Data for Human Tissue Authority inspections and subsequent feedback reports.</t>
  </si>
  <si>
    <t>IRIS: payments for medicines licences</t>
  </si>
  <si>
    <t>dh-iris-payments-for-medicines-licences</t>
  </si>
  <si>
    <t>https://irisaccount.mhra.gov.uk/</t>
  </si>
  <si>
    <t>Data for payments by pharmaceutical industry customers for medicines licences.</t>
  </si>
  <si>
    <t>Human Tissue Authority licence variations</t>
  </si>
  <si>
    <t>dh-licence-variations</t>
  </si>
  <si>
    <t>Data for changes to licences, including address changes.</t>
  </si>
  <si>
    <t>Human Tissue Authority: licensing applications</t>
  </si>
  <si>
    <t>dh-licensing-applications</t>
  </si>
  <si>
    <t>Data for applications to be licensed by the Human Tissue Authority.</t>
  </si>
  <si>
    <t>Excludes ODT applications which are via the Portal.</t>
  </si>
  <si>
    <t>Medicines and Healthcare Regulatory Agency (MHRA) licence: cancellations</t>
  </si>
  <si>
    <t>dh-mhra-licences-cancellations</t>
  </si>
  <si>
    <t>https://services.intralinks.com/logon.html?clientID=3997623225</t>
  </si>
  <si>
    <t>Data for submissions from the pharmaceutical industry to MHRA for licence cancellations.</t>
  </si>
  <si>
    <t>Medicines and Healthcare Regulatory Agency (MHRA) licence: change of ownership</t>
  </si>
  <si>
    <t>dh-mhra-licences-change-of-ownership</t>
  </si>
  <si>
    <t>Data for submissions from the pharmaceutical industry to MHRA for change of licence ownership.</t>
  </si>
  <si>
    <t>Medicines and Healthcare Regulatory Agency (MHRA) licence: information updates</t>
  </si>
  <si>
    <t>dh-mhra-licences-information-update</t>
  </si>
  <si>
    <t>Data for updates to licences, submitted from the pharmaceutical industry to the Medicines and Healthcare products Regulatory Agency.</t>
  </si>
  <si>
    <t>Medicines and Healthcare Regulatory Agency (MHRA) licence: initial applications</t>
  </si>
  <si>
    <t>dh-mhra-licences-initial-applications</t>
  </si>
  <si>
    <t>Data for submissions from the pharmaceutical industry to MHRA for initial licence applications.</t>
  </si>
  <si>
    <t>Medicines and Healthcare Regulatory Agency (MHRA) licence: labels and leaflets</t>
  </si>
  <si>
    <t>dh-mhra-licences-labels-leaflets</t>
  </si>
  <si>
    <t>Data for submissions from the pharmaceutical industry to MHRA for labels and leaflets relating to licences.</t>
  </si>
  <si>
    <t>Medicines and Healthcare Regulatory Agency (MHRA) licence: product safety updates</t>
  </si>
  <si>
    <t>dh-mhra-licences-product-safety-updates</t>
  </si>
  <si>
    <t>Data for submissions from the pharmaceutical industry to MHRA for product safety updates relating to licences.</t>
  </si>
  <si>
    <t>Medicines and Healthcare Regulatory Agency (MHRA) licence: renewals</t>
  </si>
  <si>
    <t>dh-mhra-licences-renewals</t>
  </si>
  <si>
    <t>Data for submissions from the pharmaceutical industry to MHRA for licence renewals.</t>
  </si>
  <si>
    <t>Medicines and Healthcare Regulatory Agency (MHRA) licence: variations</t>
  </si>
  <si>
    <t>dh-mhra-licences-variations</t>
  </si>
  <si>
    <t>Data for submissions from the pharmaceutical industry to the Medicines and Healthcare products Regulatory Agency for licence variations.</t>
  </si>
  <si>
    <t>Care Quality Commission: notifications</t>
  </si>
  <si>
    <t>dh-notifications</t>
  </si>
  <si>
    <t>http://www.cqc.org.uk/content/notifications</t>
  </si>
  <si>
    <t>Data for notifications to the CQC, about changes, events or incidents.</t>
  </si>
  <si>
    <t>Nursery milk reimbursements</t>
  </si>
  <si>
    <t>dh-nursery-milk-reimbursements</t>
  </si>
  <si>
    <t xml:space="preserve">Data for payments for the cost of milk that's given to nursery age children by their carers (nurseries, childminders, day care settings). </t>
  </si>
  <si>
    <t>Overseas healthcare: insurance company reimbursements (A25b payments)</t>
  </si>
  <si>
    <t>dh-overseas-healthcare-insurance-company-reimbursements</t>
  </si>
  <si>
    <t>Data for reimbursements to insurance companies where their policies are used to cover health costs that should have been covered by the European Health Insurance Card (EHIC).</t>
  </si>
  <si>
    <t>Care Quality Commission: registrations of health services managers</t>
  </si>
  <si>
    <t>dh-registration-for-registered-managers</t>
  </si>
  <si>
    <t>Data for registrations as a CQC manager.</t>
  </si>
  <si>
    <t>Registrations, updates or deletions of rehab provider details on Rehab Online</t>
  </si>
  <si>
    <t>dh-registration-for-rehab-providers</t>
  </si>
  <si>
    <t>http://www.rehab-online.org.uk/providers/registration.aspx</t>
  </si>
  <si>
    <t xml:space="preserve">Data for registrations, updates or deletions of the details of rehab providers listed on Rehab Online. </t>
  </si>
  <si>
    <t>Care Quality Commission: registrations of health services providers</t>
  </si>
  <si>
    <t>dh-registrations-for-providers</t>
  </si>
  <si>
    <t>Data for registrations by CQC providers.</t>
  </si>
  <si>
    <t>Registrations to MHRA Portal:</t>
  </si>
  <si>
    <t>dh-registrations-to-mhra-portal</t>
  </si>
  <si>
    <t>http://portal.mhra.gov.uk/forms/registration/subscribing_organisation_registration_process.pdf</t>
  </si>
  <si>
    <t>Data for registrations to the Medicines and Healthcare products Regulatory Agency (MHRA) Portal.</t>
  </si>
  <si>
    <t xml:space="preserve">Health research: applications to the Research Ethics Committees </t>
  </si>
  <si>
    <t>dh-research-applications-to-recs</t>
  </si>
  <si>
    <t>https://www.myresearchproject.org.uk/</t>
  </si>
  <si>
    <t>Data for research applications to the Research Ethics Committees.</t>
  </si>
  <si>
    <t xml:space="preserve">Reports of serious adverse blood reactions and events (SABRE) </t>
  </si>
  <si>
    <t>dh-serious-adverse-blood-reactions-events-sabre-reporting</t>
  </si>
  <si>
    <t>http://www.mhra.gov.uk/Safetyinformation/Reportingsafetyproblems/Blood/index.htm</t>
  </si>
  <si>
    <t>Data for reporting of adverse incidents relating to blood products to the Medicines and Healthcare products Regulatory Agency.</t>
  </si>
  <si>
    <t>Requests for data from the 1939 Register Service</t>
  </si>
  <si>
    <t>dh-the-1939-register-service</t>
  </si>
  <si>
    <t>http://www.hscic.gov.uk/register-service</t>
  </si>
  <si>
    <t xml:space="preserve">Data for requests for data held by the Register Service on over 30 million people living in England and Wales in 1939. </t>
  </si>
  <si>
    <t>FCO</t>
  </si>
  <si>
    <t>Foreign and Commonwealth Office</t>
  </si>
  <si>
    <t>Academic Technology Approval Scheme (ATAS) applications</t>
  </si>
  <si>
    <t>fco-academic-technology-approval-scheme-atas-applications</t>
  </si>
  <si>
    <t>https://www.gov.uk/academic-technology-approval-scheme</t>
  </si>
  <si>
    <t>Data for checks carried out under the Academic Technology Approval Scheme.</t>
  </si>
  <si>
    <t>HMRC agent authorisations</t>
  </si>
  <si>
    <t>hmrc-agent-authorisation</t>
  </si>
  <si>
    <t>http://www.hmrc.gov.uk/agents/authorisation/</t>
  </si>
  <si>
    <t>Data for registrations, licence requests and authorisations submitted by tax agents, advisers and accountants.</t>
  </si>
  <si>
    <t>1.Transaction and cost numbers have been collected using current year outturn data. Variations from baseline 2011 to 2012 costs have been driven by changing volumes, investment and efficiencies already in train. &lt;br&gt;2. Unit cost data has been constructed using paybill data, with a 23% uplift for overheads. HMRC's costing framework is in development, and changes are in train to improve the accuracy of estates and IT cost apportionment. &lt;br&gt;3. Assumptions have been made about the balance of cost for transactional and enforcement/ other activity where business units mix both. &lt;br&gt;4. Additional IT investment to facilitate digital may alter the cost balance, with additional depreciation charges increasing online cost.</t>
  </si>
  <si>
    <t>Transactions include registrations, licence requests and authorisations.</t>
  </si>
  <si>
    <t>Alcohol and Tobacco Warehousing Declarations</t>
  </si>
  <si>
    <t>hmrc-alcohol-tobacco-warehousing-declarations</t>
  </si>
  <si>
    <t>Data for applications to become an authorised warehouse keeper, and warrants declaring duty payable on goods released for UK consumption.</t>
  </si>
  <si>
    <t xml:space="preserve">A transaction is an application to become an authorised warehousekeeper or a warrant declaring duty payable on alcohol and tobacco goods being released for consumption in the UK. These do not include payment transactions.
</t>
  </si>
  <si>
    <t>Valuation Office Agency</t>
  </si>
  <si>
    <t>Billing authority updates to the Council Tax list</t>
  </si>
  <si>
    <t>hmrc-billing-authority-updates-to-the-council-tax-list</t>
  </si>
  <si>
    <t>Data for billing authority updates to the Council Tax list.</t>
  </si>
  <si>
    <t>Billing authority updates to the rating list</t>
  </si>
  <si>
    <t>hmrc-billing-authority-updates-to-the-rating-list</t>
  </si>
  <si>
    <t>Data for billing authority updates to the rating list.</t>
  </si>
  <si>
    <t>Business rates appeals</t>
  </si>
  <si>
    <t>hmrc-business-rates-appeal</t>
  </si>
  <si>
    <t>Data for requests to the Valuation Office Agency to change a property's rateable value.</t>
  </si>
  <si>
    <t>Applications for recognition of charitable status and gift aid</t>
  </si>
  <si>
    <t>hmrc-charities-applications-change-of-details-gift-aid</t>
  </si>
  <si>
    <t>Data for applications for recognition of charitable status, changes of details and gift aid transactions.</t>
  </si>
  <si>
    <t>Construction Industry Scheme transactions</t>
  </si>
  <si>
    <t>hmrc-construction-industry-scheme</t>
  </si>
  <si>
    <t>http://www.hmrc.gov.uk/cis/</t>
  </si>
  <si>
    <t>Data for form submissions, amended submissions and registrations with the scheme, which defines how to handle payments to subcontractors.</t>
  </si>
  <si>
    <t>1.Transaction and cost numbers have been collected using current year outturn data. Variations from baseline 2011 to 2012 costs have been driven by changing volumes, investment and efficiencies already in train. &lt;br&gt;2. Unit cost data has been constructed using paybill data, with a 23% uplift for overheads. HMRC's costing framework is in development, and changes are in train to improve the accuracy of estates and IT cost apportionment. &lt;br&gt;3. Assumptions have been made about the balance of cost for transactional and enforcement/ other activity where business units mix both. &lt;br&gt;4. Additional IT investment to maintain the digital service may alter the cost balance, with additional depreciation charges increasing online cost.</t>
  </si>
  <si>
    <t>The volume of transactions includes initial claims and changes to circumstances and forms received digitally, but not individual payments made.</t>
  </si>
  <si>
    <t>Corporation Tax transactions</t>
  </si>
  <si>
    <t>hmrc-corporation-tax</t>
  </si>
  <si>
    <t>http://www.hmrc.gov.uk/ct/index.htm</t>
  </si>
  <si>
    <t>Data for tax payments made on company profits, and on the profits of permanent establishments of non-UK resident companies that trade in the EU.</t>
  </si>
  <si>
    <t xml:space="preserve">The cost of these transactions will include all the back office activity undertaken to deal with work arising from the contacts. It excludes the cost of compliance and enforcement activity. &lt;br&gt;1.Transaction and cost numbers have been collected using current year outturn data. Variations from baseline 2011 to 2012 costs have been driven by changing volumes, investment and efficiencies already in train. &lt;br&gt;2. Unit cost data has been constructed using paybill data, with a 23% uplift for overheads. HMRC's costing framework is in development, and changes are in train to improve the accuracy of estates and IT cost apportionment. &lt;br&gt;3. Assumptions have been made about the balance of cost for transactional and enforcement/ other activity where business units mix both. &lt;br&gt;4. Additional IT investment to maintain the digital service may alter the cost balance, with additional depreciation charges increasing online cost.
</t>
  </si>
  <si>
    <t xml:space="preserve">The transaction is defined as each customer contact, both incoming and outgoing (counted individually), within a process. This is counted by the channel used to make that contact. Estimates from samples are used where a physical count is not available. </t>
  </si>
  <si>
    <t>Customs transactions</t>
  </si>
  <si>
    <t>hmrc-customs</t>
  </si>
  <si>
    <t>Data for Customs Handling of Import Export Freight (CHIEF), Import Control System (ICS), National Export System (NES), National Transit, Electronic Binding Tariff Information, Intrastat and New Computerised Transit Sytem (NCTS).</t>
  </si>
  <si>
    <t>The transaction is defined as each customer contact, both in-coming and out-going (counted individually), within a process.  This is counted by the channel used to make that contact.  We are using an estimate from a sample where a physical count is not available.  The cost of these transactions will include all the back office activity undertaken to deal with work arising from the contacts.  It excludes the cost of compliance and enforcement activity. Transactions include declarations and telephone contacts.</t>
  </si>
  <si>
    <t>Debt management transactions</t>
  </si>
  <si>
    <t>hmrc-debt-management</t>
  </si>
  <si>
    <t>Data for the collection of unpaid taxes, overpayment of benefits and other debts due to the Exchequer.</t>
  </si>
  <si>
    <t>Duty Deferment electronic statements</t>
  </si>
  <si>
    <t>hmrc-duty-deferment-electronic-statements</t>
  </si>
  <si>
    <t>Data for electronic payments (excluding direct debit) for deferred import duties paid by traders.</t>
  </si>
  <si>
    <t>Duty stamps: registrations</t>
  </si>
  <si>
    <t>hmrc-duty-stamps</t>
  </si>
  <si>
    <t>Data for registrations, applications and requests for duty stamps.</t>
  </si>
  <si>
    <t xml:space="preserve">A transaction is a registration application or a request for duty stamps. There are no payment transactions.  </t>
  </si>
  <si>
    <t>Housing Benefit requests from billing authorities</t>
  </si>
  <si>
    <t>hmrc-housing-benefit-requests-from-billing-authorities</t>
  </si>
  <si>
    <t>Data for Housing Benefit requests from billing authorities.</t>
  </si>
  <si>
    <t>Inheritance Tax transactions</t>
  </si>
  <si>
    <t>hmrc-inheritance-tax</t>
  </si>
  <si>
    <t>https://www.gov.uk/inheritance-tax</t>
  </si>
  <si>
    <t>Data for payments of tax paid when a person's estate is worth more than £325,000 at the time of their death.</t>
  </si>
  <si>
    <t>Anti Money Laundering Supervision: registrations</t>
  </si>
  <si>
    <t>hmrc-money-laundering-regulations-mlr-8-annual-declaration</t>
  </si>
  <si>
    <t>Data for new registrations for auditors, external accountants and tax advisers; also fit and proper transactions, renewals and de-registrations.</t>
  </si>
  <si>
    <t xml:space="preserve">Money Laundering transactions include new registrations, ift and proper (F&amp;P) transactions, renewals by cheque, de-registrations and change of circumstances. </t>
  </si>
  <si>
    <t>National Insurance transactions</t>
  </si>
  <si>
    <t>hmrc-national-insurance</t>
  </si>
  <si>
    <t>https://www.gov.uk/national-insurance/overview</t>
  </si>
  <si>
    <t>Data for NI contributions people pay to be entitled to state benefits, notably their retirement pension.</t>
  </si>
  <si>
    <t>1.Transaction and cost numbers have been collected using current year outturn data. Variations from baseline 2011 to 12 costs have been driven by changing volumes, investment and efficiencies already in train. &lt;br&gt;2. Unit cost data has been constructed using paybill data, with a 23% uplift for overheads. HMRC's costing framework is in development and 2011-12 data have been updated with a more accurate reflection of volumes and costs. Changes are in train to improve the accuracy of estates and IT cost apportionment. &lt;br&gt;3. Assumptions have been made about the balance of cost for transactional and enforcement/ other activity where business units mix both. &lt;br&gt;4. Additional IT investment to facilitate digital may alter the cost balance, with additional depreciation charges increasing online cost.</t>
  </si>
  <si>
    <t>PAYE transactions</t>
  </si>
  <si>
    <t>hmrc-pay-as-you-earn-paye</t>
  </si>
  <si>
    <t>http://www.hmrc.gov.uk/payerti/index.htm</t>
  </si>
  <si>
    <t>Data for employers' transactions to send information to HMRC about income tax, NI contributions and student loan payments, and for employees transactions about repayments and changes of circumstances.</t>
  </si>
  <si>
    <t>1.Transaction and cost numbers have been collected using current year outturn data. Variations from baseline 2011 to 12 costs have been driven by changing volumes, investment and efficiencies already in train. &lt;br&gt;2. Unit cost data has been constructed using paybill data, with a 23% uplift for overheads. HMRC's costing framework is in development, and changes are in train to improve the accuracy of estates and IT cost apportionment. &lt;br&gt;3. Assumptions have been made about the balance of cost for transactional and enforcement/ other activity where business units mix both. &lt;br&gt;4. Additional IT investment to facilitate digital may alter the cost balance, with additional depreciation charges increasing online cost.</t>
  </si>
  <si>
    <t xml:space="preserve">1. HMRC is introducing PAYE Online, a new service to help individuals to manage their tax affairs and to deal with more complex areas such as tax codes and employer benefits. &lt;br&gt;2. The number of PAYE transactions increased significantly following the introduction of Real Time Information (RTI) in April 2013. When reporting in real time, employers send PAYE information electronically each time they pay their employees as part of routine payroll processes, rather than sending a separate return at the end of the year. The returns include details of their employees’ pay, tax and deductions. Reporting PAYE information in real time will improve PAYE making it quicker, easier and more accurate. </t>
  </si>
  <si>
    <t>Payments made by HMRC</t>
  </si>
  <si>
    <t>hmrc-payments-made-by-hmrc-banking</t>
  </si>
  <si>
    <t>Data for payments to customers either electronically or by post from HMRC.</t>
  </si>
  <si>
    <t>Payments received by HMRC</t>
  </si>
  <si>
    <t>hmrc-payments-received-by-hmrc-banking</t>
  </si>
  <si>
    <t>Data for customer payments made electronically, by cheque or by cash to HMRC.</t>
  </si>
  <si>
    <t>Non-domestic rent: information requests</t>
  </si>
  <si>
    <t>hmrc-request-for-non-domestic-rent-information</t>
  </si>
  <si>
    <t>Data for requests for non-domestic rent information.</t>
  </si>
  <si>
    <t>Stamp Duty Land Tax transactions</t>
  </si>
  <si>
    <t>hmrc-stamp-duty-land-tax</t>
  </si>
  <si>
    <t>https://www.gov.uk/buy-sell-your-home/stamp-duty-land-tax</t>
  </si>
  <si>
    <t>Data for returns filed, queries and other contacts, including by post and by telephone.</t>
  </si>
  <si>
    <t>1.Transaction and cost numbers have been collected using current year outturn data. Variations from baseline 2011 2012 costs have been driven by changing volumes, investment and efficiencies already in train. &lt;br&gt;2. Unit cost data has been constructed using paybill data, with a 23% uplift for overheads. HMRC's costing framework is in development, and changes are in train to improve the accuracy of estates and IT cost apportionment. &lt;br&gt;3. Assumptions have been made about the balance of cost for transactional and enforcement/ other activity where business units mix both. &lt;br&gt;4. Additional IT investment to facilitate digital may alter the cost balance, with additional depreciation charges increasing online cost.</t>
  </si>
  <si>
    <t xml:space="preserve">Transactions include form submissions and amended submissions. The transaction is defined as each incoming customer contact within a process, counted by the channel used to make that contact. The post figures includes all types received including returns filed manually as well as post for general or technical queries. Telephone contact relates to all calls received.
</t>
  </si>
  <si>
    <t>Stamp Duty Reserve Tax transactions</t>
  </si>
  <si>
    <t>hmrc-stamp-duty-reserve-tax</t>
  </si>
  <si>
    <t>http://www.hmrc.gov.uk/sdrt/intro/basics.htm</t>
  </si>
  <si>
    <t>Data for online submissions for electronic 'paperless' share purchases, which attract Stamp Duty Reserve Tax (SDRT).</t>
  </si>
  <si>
    <t>1. Transaction and cost numbers have been collected using current year outturn data. &lt;br&gt;2. Unit cost data has been constructed using paybill data, with a 23% uplift for overheads. HMRC's costing framework is in development, and changes are in train to improve the accuracy of estates and IT cost apportionment. &lt;br&gt;3. Assumptions have been made about the balance of cost for transactional and enforcement/other activity where business units mix both. &lt;br&gt;4. Additional IT investment to facilitate digital may alter the cost balance, with additional depreciation charges increasing online cost.</t>
  </si>
  <si>
    <t xml:space="preserve">Transactions included are share purchase submissions and amended submissions. The transaction is defined as each incoming customer contact within a process, counted by the channel used to make that contact. The post figures include all types received including returns filed manually as well as post for general or technical queries.  Telephone contact relates to all calls received.
</t>
  </si>
  <si>
    <t>Trusts and Estates transactions</t>
  </si>
  <si>
    <t>hmrc-trusts-estates</t>
  </si>
  <si>
    <t>Data for Trusts and Estates transactions</t>
  </si>
  <si>
    <t>VAT transactions</t>
  </si>
  <si>
    <t>hmrc-vat</t>
  </si>
  <si>
    <t>Data for declaration form submissions, amended submissions and registrations.</t>
  </si>
  <si>
    <t>The cost of these transactions includes all the back-office activity dealing with work arising from the contacts. It excludes the cost of compliance and enforcement activity. &lt;br&gt;1. Transaction and cost numbers have been collected using current year outturn data. &lt;br&gt;2. Variations to 2011 to 2012 volumes have arisen from a new approach to understanding the VAT service: many transaction services begin digitally but require additional manual intervention in order to complete the transaction effectively, eg identify and deal with basic errors, request additional customer data or apply an assessment of risk. HMRC have been trialling a new approach to measurement which captures this additional processing cost in order to identify the true cost of digital.  This will allow the business to track benefit of moving from a digital “front end only” to digitising the “end-to-end process” and provide the necessary information to make decisions around business process re-engineering and digital re-investment. &lt;br&gt;3. Unit cost data has been constructed using paybill data, with a 23% uplift for overheads. HMRC's costing framework is in development, and changes are in train to improve the accuracy of overhead cost apportionment.</t>
  </si>
  <si>
    <t xml:space="preserve">The transaction is defined as each customer contact, both incoming and outgoing (counted individually), within a process. Estimates from samples are used where a physical count is not available. </t>
  </si>
  <si>
    <t>HMT</t>
  </si>
  <si>
    <t>HM Treasury</t>
  </si>
  <si>
    <t>Financial Conduct Authority</t>
  </si>
  <si>
    <t>Applications for a direction or order under the Consumer Credit Act 1974</t>
  </si>
  <si>
    <t>bis-applying-for-a-direction-or-order-under-the-consumer-credit-act-1974-paying-the-associated-fee</t>
  </si>
  <si>
    <t>Data for applications for a direction or order under the Consumer Credit Act 1974.</t>
  </si>
  <si>
    <t>The Office of Fair Trading was responsible for protecting consumer interests throughout the UK until it closed on 1 April 2014. Responsibility for Consumer Credit licensing and Money Laundering supervision now lies with the Financial Conduct Authority and HMRC.</t>
  </si>
  <si>
    <t>Applications for a direction under Section 101(8) (Consumer credit licensing)</t>
  </si>
  <si>
    <t>bis-applying-for-a-direction-under-section-101-8-paying-the-associated-fee-consumer-credit-licensing</t>
  </si>
  <si>
    <t>Data for applications for a direction under Section 101(8) (Consumer credit licensing).</t>
  </si>
  <si>
    <t>Applications for a new consumer credit licence</t>
  </si>
  <si>
    <t>bis-applying-for-a-new-consumer-credit-licence-paying-the-fee</t>
  </si>
  <si>
    <t>Data for applications for a new consumer credit licence.</t>
  </si>
  <si>
    <t>Applications to renew a group licence (Consumer credit licensing)</t>
  </si>
  <si>
    <t>bis-applying-for-or-applying-to-renew-a-group-licence-consumer-credit-licensing</t>
  </si>
  <si>
    <t>Data for applications to renew a group licence (Consumer credit licensing).</t>
  </si>
  <si>
    <t>Applications to renew an existing consumer credit licence</t>
  </si>
  <si>
    <t>bis-applying-to-renew-an-existing-consumer-credit-licence-paying-the-fee</t>
  </si>
  <si>
    <t>Data for applications to renew an existing consumer credit licence.</t>
  </si>
  <si>
    <t>Applications to vary an existing consumer credit licence</t>
  </si>
  <si>
    <t>bis-applying-to-vary-an-existing-consumer-credit-licence-paying-the-fee</t>
  </si>
  <si>
    <t>Data for applications to vary an existing consumer credit licence.</t>
  </si>
  <si>
    <t>Notifications of changes to an existing consumer credit licence</t>
  </si>
  <si>
    <t>bis-notifying-changes-to-an-existing-consumer-credit-licence</t>
  </si>
  <si>
    <t>Data for notifications of changes to an existing consumer credit licence.</t>
  </si>
  <si>
    <t>Paying a 'top up fee' related to an ongoing application for a new consumer credit licence, to renew a licence or to vary a licence</t>
  </si>
  <si>
    <t>bis-paying-a-top-up-fee-related-to-an-ongoing-application-for-a-new-consumer-credit-licence-to-renew-a-licence-or-to-vary-a-licence</t>
  </si>
  <si>
    <t>Data for paying a 'top up fee' related to an ongoing application for a new consumer credit licence, to renew a licence or to vary a licence.</t>
  </si>
  <si>
    <t>Voluntary surrenders of an existing consumer credit licence</t>
  </si>
  <si>
    <t>bis-voluntarily-surrendering-an-existing-consumer-credit-licence</t>
  </si>
  <si>
    <t>Data for voluntary surrenders of an existing consumer credit licence.</t>
  </si>
  <si>
    <t>Gangmasters and Labour Abuse Authority</t>
  </si>
  <si>
    <t>Online licensing system for gangmasters</t>
  </si>
  <si>
    <t>defra-online-licensing-system-for-gangmasters</t>
  </si>
  <si>
    <t>http://www.gla.gov.uk/</t>
  </si>
  <si>
    <t>Data for applications for Gangmasters and Labour Abuse Authority licences to supply labourers for farms and packhouses.</t>
  </si>
  <si>
    <t>Disclosure and Barring Service</t>
  </si>
  <si>
    <t>Adult First checks</t>
  </si>
  <si>
    <t>home-office-adult-first-checks</t>
  </si>
  <si>
    <t>https://www.gov.uk/government/organisations/disclosure-and-barring-service</t>
  </si>
  <si>
    <t xml:space="preserve">Data for early criminal records checks against the Disclosure and Barring Service (DBS) in the health sector. </t>
  </si>
  <si>
    <t xml:space="preserve">This is a cost applied to the registered body (payment on account basis) and is processed through the DBS website using details from the submitted application. </t>
  </si>
  <si>
    <t>This service was run by the Independent Safeguarding Authority (ISA) before it joined with Criminal Records Bureau (CRB) to become DBS in December 2012.&lt;br&gt;The start point of all data periods shown for this service is December 2012.</t>
  </si>
  <si>
    <t>HM Passport Office</t>
  </si>
  <si>
    <t>Reduced notice period for marriage or civil partnership</t>
  </si>
  <si>
    <t>home-office-application-to-reduce-to-the-15-day-notice-period-for-marriage-or-civil-partnership</t>
  </si>
  <si>
    <t>Data for applications to reduce to the 15 day notice period for marriage or civil partnership.</t>
  </si>
  <si>
    <t>Checks on a biometric residence permit</t>
  </si>
  <si>
    <t>home-office-checks-on-a-biometric-residence-permit</t>
  </si>
  <si>
    <t>https://www.gov.uk/check-biometric-residence-permit</t>
  </si>
  <si>
    <t>Data for checks on a job applicant’s biometric residence permit (BRP) to see if they have a right to work in the UK.</t>
  </si>
  <si>
    <t>Requests to correct details in DBS checks</t>
  </si>
  <si>
    <t>home-office-data-quality-disputes-against-dbs-checks</t>
  </si>
  <si>
    <t>https://www.gov.uk/disclosure-barring-service-check/tracking-application-getting-certificate</t>
  </si>
  <si>
    <t>Data for requests to correct missing or incorrect details about the applicant (eg name, address) in Disclosure and Barring Service (formerly Criminal Records Bureau) certificates.</t>
  </si>
  <si>
    <t>The start point of all data periods shown for this service is December 2012, when the DBS was formed.</t>
  </si>
  <si>
    <t>Challenges about disclosed information in DBS checks</t>
  </si>
  <si>
    <t>home-office-data-source-disputes-against-dbs-checks</t>
  </si>
  <si>
    <t xml:space="preserve">Data for challenges to criminal record information disclosed in a Disclosure and Barring Service certificate. </t>
  </si>
  <si>
    <t>Domestic licensing compliance visits (controlled drugs)</t>
  </si>
  <si>
    <t>home-office-domestic-licensing-compliance-visits-drugs</t>
  </si>
  <si>
    <t>Data for domestic licensing compliance visits (controlled drugs).</t>
  </si>
  <si>
    <t>Controlled drugs and precursor chemicals: import and export licences</t>
  </si>
  <si>
    <t>home-office-drug-precursor-chemical-import-export-authorisations</t>
  </si>
  <si>
    <t>http://www.homeoffice.gov.uk/drugs/licensing/nds/</t>
  </si>
  <si>
    <t>Data for applications submitted and paper licences issued.</t>
  </si>
  <si>
    <t xml:space="preserve">Costs are calculated on a full cost recovery basis, prescribed by Statutory Instrument and agreed with HM Treasury. There are no transaction specific IT costs dependant on numbers of transactions. These are all covered in hosting fees which would be payable even if there were no transactions. </t>
  </si>
  <si>
    <t>Reports of immigration and commodity abuse</t>
  </si>
  <si>
    <t>home-office-intelligence-management-system</t>
  </si>
  <si>
    <t>Data for reports submitted by the public and partners, using the Home Office's Intelligence Management System.</t>
  </si>
  <si>
    <t>Controlled drugs and precursor chemicals: domestic licences issued</t>
  </si>
  <si>
    <t>home-office-precursor-chemical-domestic-licence-registration-application</t>
  </si>
  <si>
    <t>Data for electronic and hard copy applications and licences issued.</t>
  </si>
  <si>
    <t xml:space="preserve">Costs are calculated on a full cost recovery basis, prescribed by Statutory Instrument and agreed with HM Treasury. There are no transaction specific IT costs dependent on numbers of transactions. These are all covered in hosting fees which would be payable even if there were no transactions. Fees for these licences are highly variable and dependant on type. </t>
  </si>
  <si>
    <t>Licences for marriage and civil partnership</t>
  </si>
  <si>
    <t>home-office-registrar-generals-licence-for-marriage-civil-partnership</t>
  </si>
  <si>
    <t>Data for licences issued for marriage and civil partnership.</t>
  </si>
  <si>
    <t>MoD</t>
  </si>
  <si>
    <t>Ministry of Defence</t>
  </si>
  <si>
    <t>UK Hydrographic Office</t>
  </si>
  <si>
    <t>UK Hydrographic Office digital sales</t>
  </si>
  <si>
    <t>mod-digital-sales-tool</t>
  </si>
  <si>
    <t>https://www.ukho.gov.uk/_layouts/FBA/Login.aspx</t>
  </si>
  <si>
    <t>Data for UKHO's digital sales.</t>
  </si>
  <si>
    <t>Navy Command - Queen's Harbour Master (QHM)</t>
  </si>
  <si>
    <t>Personal watercraft licence applications</t>
  </si>
  <si>
    <t>mod-licence-application-vessel-accident-incident-reporting</t>
  </si>
  <si>
    <t>http://www.qhm.mod.uk/portsmouth/leisure/pwc-apply/</t>
  </si>
  <si>
    <t>Data for applications for a licence to water-ski, jet-ski or windsurf within QHM dockyard ports.</t>
  </si>
  <si>
    <t>MHCLG</t>
  </si>
  <si>
    <t>Ministry of Housing, Communities and Local Government</t>
  </si>
  <si>
    <t>Planning Inspectorate</t>
  </si>
  <si>
    <t>Planning applications: National Infrastructure projects</t>
  </si>
  <si>
    <t>dclg-national-infrastructure-planning-applications</t>
  </si>
  <si>
    <t>http://infrastructure.planninginspectorate.gov.uk/</t>
  </si>
  <si>
    <t>Data for applications for major infrastructure projects in England and Wales.</t>
  </si>
  <si>
    <t>MoJ</t>
  </si>
  <si>
    <t>Ministry of Justice</t>
  </si>
  <si>
    <t>Legal Aid Agency</t>
  </si>
  <si>
    <t>Claims for Crown Court Defence</t>
  </si>
  <si>
    <t>moj-advocate-defence-payments-agfs-bills</t>
  </si>
  <si>
    <t>Data for claims for criminal legal aid work submitted under the Advocates' Graduated Fee Scheme (AGFS).</t>
  </si>
  <si>
    <t>HM Courts &amp; Tribunals Service</t>
  </si>
  <si>
    <t>Insolvency petitions</t>
  </si>
  <si>
    <t>moj-insolvency-petitions</t>
  </si>
  <si>
    <t>https://www.gov.uk/creditor-bankruptcy-petitions</t>
  </si>
  <si>
    <t>Data for petitions to wind up a company or file for bankruptcy if the company or individual is unable to pay their debts.</t>
  </si>
  <si>
    <t>Companies House Search/Data Request Service: company reports data</t>
  </si>
  <si>
    <t>beis-companies-house-search-data-request-service-company-reports-data</t>
  </si>
  <si>
    <t>http://wck2.companieshouse.gov.uk//wcframe?name=accessCompanyInfo</t>
  </si>
  <si>
    <t>Paid for searches/data requests for company reports data made via the Companies House WebCHeck service</t>
  </si>
  <si>
    <t>Business and individuals</t>
  </si>
  <si>
    <t>Companies House Search/Data Request Service: document packages</t>
  </si>
  <si>
    <t>beis-companies-house-search-data-request-service-document-packages</t>
  </si>
  <si>
    <t>http://direct.companieshouse.gov.uk/</t>
  </si>
  <si>
    <t>Paid for searches/data requests for document packages made via the Companies House Direct Service</t>
  </si>
  <si>
    <t xml:space="preserve">Queen's Awards: online account registrations </t>
  </si>
  <si>
    <t>bis-queens-awards-online-account-registrations</t>
  </si>
  <si>
    <t>https://www.gov.uk/queens-awards-for-enterprise/overview</t>
  </si>
  <si>
    <t>Data for registrations for an online account, to apply for or nominate someone for the Queen's Awards for Enterprise.</t>
  </si>
  <si>
    <t>Queen's Awards: online applications and nominations</t>
  </si>
  <si>
    <t>bis-queens-awards-online-application-nomination-submissions</t>
  </si>
  <si>
    <t>Data for online applications and nominations for the Queen's Awards for Enterprise.</t>
  </si>
  <si>
    <t>Graduate Talent Pool: graduate and employer registrations</t>
  </si>
  <si>
    <t>bis-graduate-talent-pool-graduate-employer-registrations</t>
  </si>
  <si>
    <t>Data for registrations by graduates and employers to network for work experience.</t>
  </si>
  <si>
    <t>Listed Places of Worship Grant Scheme: VAT claims</t>
  </si>
  <si>
    <t>dcms-listed-places-of-worship-grant-scheme</t>
  </si>
  <si>
    <t>http://www.lpwscheme.org.uk/</t>
  </si>
  <si>
    <t>Data for claims for VAT incurred in making repairs and alterations to buildings used mainly for public worship.</t>
  </si>
  <si>
    <t>The number and particularly the complexity of these claims has been growing following recent changes to the scope of the scheme. Some additional costs have been offset by underuse of the Memorial Grant Scheme which is provided by the same supplier.</t>
  </si>
  <si>
    <t>Charity</t>
  </si>
  <si>
    <t>Memorials Grant Scheme: VAT claims</t>
  </si>
  <si>
    <t>dcms-memorial-grant-scheme-claims</t>
  </si>
  <si>
    <t>http://www.memorialgrant.org.uk/</t>
  </si>
  <si>
    <t>Data for claims for VAT incurred by registered charities and faith groups for the construction, renovation and maintenance of memorials.</t>
  </si>
  <si>
    <t>Under the existing contract, the vast majority of the cost is fixed regardless of the number of claims processed. The period in question was exceptionally low in applications, resulting in a high cost per transaction.&lt;br&gt;Underuse of the service has been used to offset additional costs to administer the 'Listed Place of Worship Grant Scheme'.&lt;br&gt;The contract to administer the Memorials Grant Scheme is presently out to tender, and a more cost-effective option should be in place later in 2014.</t>
  </si>
  <si>
    <t>Crown Prosecution Service</t>
  </si>
  <si>
    <t>Witness expenses: reimbursements</t>
  </si>
  <si>
    <t>ago-reimbursing-witness-expenses</t>
  </si>
  <si>
    <t>http://www.cps.gov.uk/legal/v_to_z/witnesses_expenses_and_allowances/</t>
  </si>
  <si>
    <t>Data for reimbursements made to witnesses in court appearances, to cover expenses and allowances.</t>
  </si>
  <si>
    <t>Individuals</t>
  </si>
  <si>
    <t>E-petitions created</t>
  </si>
  <si>
    <t>co-creating-an-e-petition</t>
  </si>
  <si>
    <t>https://www.gov.uk/petition-government</t>
  </si>
  <si>
    <t>Data for e-petitions created.</t>
  </si>
  <si>
    <t>Costs for this service are covered by 'e-petition signatures', which uses the same system.</t>
  </si>
  <si>
    <t>Nominations for honours</t>
  </si>
  <si>
    <t>co-honours-nominations</t>
  </si>
  <si>
    <t>https://www.gov.uk/honours/overview</t>
  </si>
  <si>
    <t>Data for nominations for the honours system to recognise people who have made achievements in public life, or committed themselves to serving and helping Britain.</t>
  </si>
  <si>
    <t>Public appointments: applications</t>
  </si>
  <si>
    <t>co-public-appointments-applications</t>
  </si>
  <si>
    <t>https://www.gov.uk/public-appointments</t>
  </si>
  <si>
    <t>Data for applications for positions at a public body, such as a national museum, regulatory agency or a specialist advisory council.</t>
  </si>
  <si>
    <t>Queen's Awards: nominations for the Queen's Award Voluntary Service</t>
  </si>
  <si>
    <t>co-queens-award-for-voluntary-service-nominations</t>
  </si>
  <si>
    <t>https://www.gov.uk/queens-award-for-voluntary-service/overview</t>
  </si>
  <si>
    <t>Data for nominations for the QAVS, the highest award given to volunteer groups across the UK.</t>
  </si>
  <si>
    <t>E-petition signatures</t>
  </si>
  <si>
    <t>co-signing-an-e-petition</t>
  </si>
  <si>
    <t>Data for signatures on e-petitions.</t>
  </si>
  <si>
    <t>The costs for this service also cover 'Creating an e-petition'. The given cost per transaction is rounded up to the nearest penny.</t>
  </si>
  <si>
    <t>Voter registrations</t>
  </si>
  <si>
    <t>co-voter-registration</t>
  </si>
  <si>
    <t>https://www.gov.uk/register-to-vote</t>
  </si>
  <si>
    <t>Data for registrations to vote in England, Scotland or Wales.</t>
  </si>
  <si>
    <t>Acas Early Conciliation</t>
  </si>
  <si>
    <t>beis-acas-early-conciliation</t>
  </si>
  <si>
    <t>https://ec.acas.org.uk/</t>
  </si>
  <si>
    <t>Data for notifications of intention to make a claim to an Employment Tribunal, enabling Acas to offer early conciliation to settle workplace disputes.</t>
  </si>
  <si>
    <t>Conduct of directors assessments</t>
  </si>
  <si>
    <t>bis-conduct-of-directors-assessments</t>
  </si>
  <si>
    <t>https://www.gov.uk/government/publications/director-conduct-report-service</t>
  </si>
  <si>
    <t>Data for returns from insolvency practitioner returns</t>
  </si>
  <si>
    <t>Debt Relief Order (DRO) applications</t>
  </si>
  <si>
    <t>bis-debt-relief-order</t>
  </si>
  <si>
    <t>https://www.gov.uk/government/publications/getting-a-debt-relief-order</t>
  </si>
  <si>
    <t>Data for applications (via an intermediary) for a Debt Relief Order (DRO).</t>
  </si>
  <si>
    <t>Bankruptcy and liquidation: payment requests</t>
  </si>
  <si>
    <t>bis-payment-requests-cau101-cau105-cau109-received</t>
  </si>
  <si>
    <t>https://www.gov.uk/government/publications/bankruptcy</t>
  </si>
  <si>
    <t>Data for payment requests (CAU101, CAU105 and CAU109) received from Insolvency Practitioners.</t>
  </si>
  <si>
    <t>Redundancy payments</t>
  </si>
  <si>
    <t>bis-redundancy-payments-claims-consolidated</t>
  </si>
  <si>
    <t>https://www.gov.uk/claim-redundancy</t>
  </si>
  <si>
    <t>Data for the support and process individual claims for statutory redundancy pay by employees of insolvent firms.</t>
  </si>
  <si>
    <t>Registrations and updates of Individual Voluntary Arrangements (IVAs).</t>
  </si>
  <si>
    <t>bis-register-update-individual-voluntary-arrangements-iva-agreement-between-a-debtor-creditors</t>
  </si>
  <si>
    <t>Data for registrations and updates of Individual Voluntary Arrangements (IVAs) between a debtor and creditors.</t>
  </si>
  <si>
    <t>Warm Home Discount Scheme: claims</t>
  </si>
  <si>
    <t>decc-warm-home-discount-scheme-referrals</t>
  </si>
  <si>
    <t>https://www.gov.uk/the-warm-home-discount-scheme</t>
  </si>
  <si>
    <t>Data for claims to the Warm Home Discount Scheme.</t>
  </si>
  <si>
    <t>Claimants that have been notified that they may qualify to receive the Warm Home Discount (WHD) are required to contact the WHD Team to confirm their qualification. The service is seasonal - calls are not processed in the April to June quarter. Claims are made on the phone or by correspondence.</t>
  </si>
  <si>
    <t>Apprenticeships: applications</t>
  </si>
  <si>
    <t>bis-apprenticeship-vacancies-applications</t>
  </si>
  <si>
    <t>https://www.gov.uk/apply-apprenticeship</t>
  </si>
  <si>
    <t>Data for applications submitted to employers using the national online recruitment system for apprenticeships in England.</t>
  </si>
  <si>
    <t>Student Loans Company</t>
  </si>
  <si>
    <t>Applications for Disabled Student Allowance (DSA), targeted support and EU Tuition Fee Loans</t>
  </si>
  <si>
    <t>bis-student-finance-applications-disabled-student-allowance-eu-other-targeted-support</t>
  </si>
  <si>
    <t>https://www.gov.uk/apply-online-for-student-finance</t>
  </si>
  <si>
    <t>Data for applications for Disabled Student Allowances (DSAs), targeted support and EU Tuition Fee Loans.</t>
  </si>
  <si>
    <t>Applications for Further Education (FE) financial support</t>
  </si>
  <si>
    <t>bis-student-finance-applications-for-24-advanced-learner-loans</t>
  </si>
  <si>
    <t>https://www.gov.uk/advanced-learning-loans</t>
  </si>
  <si>
    <t>Data for applications for 24+ Advanced Learning Loans.</t>
  </si>
  <si>
    <t>Student finance: applications for full-time study support</t>
  </si>
  <si>
    <t>bis-student-finance-applications-full-time-study</t>
  </si>
  <si>
    <t>Data for applications by full-time students in England for Tuition Fee Loans, Maintenance Loans, Maintenance Grants and Special Support Grants.</t>
  </si>
  <si>
    <t>The total cost for all aspects of processing a student finance application including: mail handling, staff processing time, customer advice, subsequent payment (up to 9 per applicant per annum), identity assurance, data sharing with higher education institutions and UCAS. The transactional costs quoted are approximate and subject to refinement.</t>
  </si>
  <si>
    <t>Student finance: applications for part-time study support</t>
  </si>
  <si>
    <t>bis-student-finance-applications-part-time-study</t>
  </si>
  <si>
    <t>Data for applications by part-time students in England for Tuition Fee Loans.</t>
  </si>
  <si>
    <t>Student loans: voluntary repayments</t>
  </si>
  <si>
    <t>bis-student-loans-making-a-voluntary-repayment</t>
  </si>
  <si>
    <t>https://www.gov.uk/student-finance</t>
  </si>
  <si>
    <t>Data for repayment of Tuition Fee Loans and Maintenance Loans.</t>
  </si>
  <si>
    <t>Initial teacher training (ITT) registrations</t>
  </si>
  <si>
    <t>dfe-initial-teacher-training-itt-registration</t>
  </si>
  <si>
    <t>https://getintoteaching.education.gov.uk</t>
  </si>
  <si>
    <t>Data for registrations on initial teacher training.</t>
  </si>
  <si>
    <t>Registrations for 'Train to Teach' events</t>
  </si>
  <si>
    <t>dfe-train-to-teach-events</t>
  </si>
  <si>
    <t>http://www.education.gov.uk/get-into-teaching/events/train-to-teach.aspx</t>
  </si>
  <si>
    <t>Data for registrations for 'Train to Teach' events.</t>
  </si>
  <si>
    <t>Registrations to use or store boats</t>
  </si>
  <si>
    <t>defra-boat-registrations</t>
  </si>
  <si>
    <t>https://www.gov.uk/register-a-boat</t>
  </si>
  <si>
    <t xml:space="preserve">Data for registrations for using or storing boats on waterways managed by the Environment Agency. </t>
  </si>
  <si>
    <t>All transactions are carried out by post, email or phone.</t>
  </si>
  <si>
    <t>Applications for fishing rod licences</t>
  </si>
  <si>
    <t>defra-fishing-rod-licences-applications</t>
  </si>
  <si>
    <t>https://www.gov.uk/buy-a-uk-fishing-rod-licence</t>
  </si>
  <si>
    <t>Data for successful applications for a licence to use a fishing rod and line for salmon, trout, freshwater fish, smelt or eel in England.</t>
  </si>
  <si>
    <t>Issues of import licences for pets and conservation birds</t>
  </si>
  <si>
    <t>defra-import-licence-for-pets-conservation-birds</t>
  </si>
  <si>
    <t>Data for issues of licences authorising the import of pets and conservation birds.</t>
  </si>
  <si>
    <t>Permits for burial at sea</t>
  </si>
  <si>
    <t>defra-permits-for-burial-at-sea</t>
  </si>
  <si>
    <t>https://www.gov.uk/burial-at-sea</t>
  </si>
  <si>
    <t>Data for permits issued for burial at sea.</t>
  </si>
  <si>
    <t>Pet passports</t>
  </si>
  <si>
    <t>defra-pet-passports</t>
  </si>
  <si>
    <t>http://www.defra.gov.uk/wildlife-pets/pets/travel/pets/pet-owners/documentation/</t>
  </si>
  <si>
    <t>Data for issues of pet passports by Official Veterinarian (OV) for citizens wishing to take pet animals out of the UK.</t>
  </si>
  <si>
    <t>Rod catch returns: salmon and sea trout catches</t>
  </si>
  <si>
    <t>defra-rod-catch-returns-salmon-sea-trout-catches</t>
  </si>
  <si>
    <t>https://www.gov.uk/catch-return</t>
  </si>
  <si>
    <t>Data for reports submitted by licence holders on how many salmon and sea trout they've caught.</t>
  </si>
  <si>
    <t>Figures are currently low as data is not usually returned until the end of the fishing season.</t>
  </si>
  <si>
    <t>Commonwealth Scholarship Commission: applications for scholarships and fellowships</t>
  </si>
  <si>
    <t>dfid-scholarships-fellowships-administered-by-the-commonwealth-scholarship-commission</t>
  </si>
  <si>
    <t>http://cscuk.dfid.gov.uk/apply/eas/</t>
  </si>
  <si>
    <t>Data for applications for scholarships and fellowships for postgraduate study in the UK from citiens of other Commonwealth countries.</t>
  </si>
  <si>
    <t>Driving licence: provisional entitlements</t>
  </si>
  <si>
    <t>dft-add-provisional-entitlements-to-driving-licence</t>
  </si>
  <si>
    <t>https://www.gov.uk/adding-higher-categories-to-your-driving-licence</t>
  </si>
  <si>
    <t>Data for adding provisional entitlement to drive vocational vehicles to a driving licence.</t>
  </si>
  <si>
    <t>Personalised registration: amendments to certificates</t>
  </si>
  <si>
    <t>dft-amend-a-personalised-registration-certificate</t>
  </si>
  <si>
    <t>https://www.gov.uk/personalised-vehicle-registration-numbers/renewing-updating-or-replacing-a-v778-retention-document</t>
  </si>
  <si>
    <t>Data for changes of details on personalised registration certificates.</t>
  </si>
  <si>
    <t>Driving licence changes</t>
  </si>
  <si>
    <t>dft-amend-driving-licence-details</t>
  </si>
  <si>
    <t>https://www.gov.uk/change-address-driving-licence</t>
  </si>
  <si>
    <t>Data for requests for change of address or other details on a driving licence.</t>
  </si>
  <si>
    <t>Driving licence: fixed penalties and endorsements changed or removed</t>
  </si>
  <si>
    <t>dft-amend-or-remove-endorsements-or-fixed-penalty-details</t>
  </si>
  <si>
    <t>https://www.gov.uk/penalty-points-endorsements</t>
  </si>
  <si>
    <t>Data for changes to fixed penalty points and endorsements on driving licences.</t>
  </si>
  <si>
    <t>Practical driving test: changes to bookings</t>
  </si>
  <si>
    <t>dft-amend-practical-driving-test</t>
  </si>
  <si>
    <t>https://www.gov.uk/change-date-practical-driving-test</t>
  </si>
  <si>
    <t>Data for changes to the date or test centre for practical driving or riding tests.</t>
  </si>
  <si>
    <t>Driving theory tests: changes to bookings</t>
  </si>
  <si>
    <t>dft-amend-theory-driving-test</t>
  </si>
  <si>
    <t>https://www.gov.uk/change-date-driving-theory-test</t>
  </si>
  <si>
    <t>Data for changes to the date or test centre for theory driving tests.</t>
  </si>
  <si>
    <t>Vehicle registration certificate changes</t>
  </si>
  <si>
    <t>dft-amend-vehicle-registration-details</t>
  </si>
  <si>
    <t>Data for requests to make name and address changes to V5C vehicle registration certificates (log books).</t>
  </si>
  <si>
    <t>From April 2014, volumes for 'Register or amend fleet vehicle details' have been integrated with this service.</t>
  </si>
  <si>
    <t>Vehicle tax: amendments to details</t>
  </si>
  <si>
    <t>dft-amend-vehicle-tax-details</t>
  </si>
  <si>
    <t>Data for applications for a new vehicle licence when the tax class has changed.</t>
  </si>
  <si>
    <t>Applications for Letters of Initial Assessment (LIA) to train as an engineer officer</t>
  </si>
  <si>
    <t>dft-applications-for-letters-of-initial-assessment-lia-to-train-as-an-engineer-officer</t>
  </si>
  <si>
    <t>https://www.gov.uk/apply-for-an-lia-or-college-letter-to-train-as-an-engineer-officer</t>
  </si>
  <si>
    <t xml:space="preserve">Data for applications for letters of initial assessment of qualifications as a marine engineer. </t>
  </si>
  <si>
    <t>Provisional driving licence applications</t>
  </si>
  <si>
    <t>dft-apply-for-a-provisional-driving-licence</t>
  </si>
  <si>
    <t>https://www.gov.uk/apply-first-provisional-driving-licence</t>
  </si>
  <si>
    <t>Data for applications for a provisional driving licence.</t>
  </si>
  <si>
    <t>Applications and renewals for a diplomatic driver permit</t>
  </si>
  <si>
    <t>dft-apply-for-or-renew-diplomatic-driver-permit</t>
  </si>
  <si>
    <t>Data for applications for, or renewals of, a diplomatic driver permit.</t>
  </si>
  <si>
    <t>Applications for Pass Plus packs</t>
  </si>
  <si>
    <t>dft-apply-for-pass-plus-packs</t>
  </si>
  <si>
    <t>https://www.gov.uk/pass-plus-approved-driving-instructor-services</t>
  </si>
  <si>
    <t>Data for applications to the Driver and Vehicle Standards Agency (DVLA) for Pass Plus packs.</t>
  </si>
  <si>
    <t>Personalised registration: assign numbers to vehicles</t>
  </si>
  <si>
    <t>dft-assign-a-personalised-registration-number-to-a-vehicle</t>
  </si>
  <si>
    <t>https://www.gov.uk/personalised-vehicle-registration-numbers/assigning-a-personalised-number-to-a-vehicle</t>
  </si>
  <si>
    <t>Data for applications to assign personalised registration numbers to vehicles.</t>
  </si>
  <si>
    <t>Practical driving test bookings</t>
  </si>
  <si>
    <t>dft-book-practical-driving-test</t>
  </si>
  <si>
    <t>https://www.gov.uk/book-practical-driving-test</t>
  </si>
  <si>
    <t>Data for practical driving test bookings.</t>
  </si>
  <si>
    <t>Driving theory test bookings</t>
  </si>
  <si>
    <t>dft-book-theory-driving-test</t>
  </si>
  <si>
    <t>https://www.gov.uk/book-a-driving-theory-test</t>
  </si>
  <si>
    <t>Data for driving theory test bookings.</t>
  </si>
  <si>
    <t>Transactional cost data is not available separately since the booking process is part of a much wider and fully outsourced contract for the delivery of the theory test itself.</t>
  </si>
  <si>
    <t>Personalised registration: applications</t>
  </si>
  <si>
    <t>dft-buy-a-personalised-registration-number</t>
  </si>
  <si>
    <t>https://www.gov.uk/buy-a-personalised-registration-number</t>
  </si>
  <si>
    <t>Data for applications to buy a personalised registration number.</t>
  </si>
  <si>
    <t>Certificates of competency (CoC) for sailors: applications to sit oral examinations</t>
  </si>
  <si>
    <t>dft-certificates-of-competency-coc-applications-to-sit-oral-examinations</t>
  </si>
  <si>
    <t>https://www.gov.uk/apply-for-a-uk-seafarer-coc-deck-and-engineer-officers</t>
  </si>
  <si>
    <t>Data for applications to sit oral examinations for certificates of competency for sailors.</t>
  </si>
  <si>
    <t>Certificates of competency (CoC) for sailors: revalidations</t>
  </si>
  <si>
    <t>dft-certificates-of-competency-coc-revalidations</t>
  </si>
  <si>
    <t>Data for revalidations (after 5 years) of certificates of competency for sailors.</t>
  </si>
  <si>
    <t>Certificates of equivalent competency (CEC) for sailors issued</t>
  </si>
  <si>
    <t>dft-certificates-of-equivalent-competency-cec-issued</t>
  </si>
  <si>
    <t>https://www.gov.uk/apply-for-a-cec-for-deck-and-engineer-officers</t>
  </si>
  <si>
    <t>Data for assessment of sailors' non-UK qualifications for issue of a certificate of equivalent competency.</t>
  </si>
  <si>
    <t>Vehicle tax: checks by third parties</t>
  </si>
  <si>
    <t>dft-check-a-vehicles-details</t>
  </si>
  <si>
    <t>Data for requests for a vehicle's tax details from police, trading standards, insurance and congestion charging officials.</t>
  </si>
  <si>
    <t>Driving licence checks by licence holders</t>
  </si>
  <si>
    <t>dft-check-your-own-driver-details</t>
  </si>
  <si>
    <t>Data for requests from drivers for information held about them by DVLA.</t>
  </si>
  <si>
    <t>Vehicle tax: checks by individuals</t>
  </si>
  <si>
    <t>dft-check-your-own-vehicles-details</t>
  </si>
  <si>
    <t>https://www.gov.uk/check-vehicle-tax</t>
  </si>
  <si>
    <t>Data for requests for vehicle tax details.</t>
  </si>
  <si>
    <t>Compensation for reduction in property value: part I claims</t>
  </si>
  <si>
    <t>dft-compensation-claims-part-i</t>
  </si>
  <si>
    <t>http://www.highways.gov.uk/our-road-network/land-property-and-compensation/part-1-claims/</t>
  </si>
  <si>
    <t>Data for claims for com­pen­sa­tion under part I of the Land Com­pen­sa­tion Act 1973, from peo­ple who own and occupy prop­erty that has been reduced in value by phys­i­cal fac­tors caused by the use of a new or altered road.</t>
  </si>
  <si>
    <t>Driver Certificate of Professional Competence (CPC): create or update records</t>
  </si>
  <si>
    <t>dft-create-or-update-driver-certificate-of-professional-competence-cpc-records</t>
  </si>
  <si>
    <t xml:space="preserve">Data for updates to Certificates of Professional Competence (CPC) details. </t>
  </si>
  <si>
    <t>Exchange non-GB licence for GB licence</t>
  </si>
  <si>
    <t>dft-exchange-non-gb-driving-licence-for-gb-licence</t>
  </si>
  <si>
    <t>https://www.gov.uk/exchange-a-foreign-driving-licence</t>
  </si>
  <si>
    <t>Data for exchanges of a non-GB driving licence for a GB licence.</t>
  </si>
  <si>
    <t>Paper driving licences exchanged for photocard licences</t>
  </si>
  <si>
    <t>dft-exchange-paper-driving-licence-for-a-photocard-licence</t>
  </si>
  <si>
    <t>https://www.gov.uk/exchange-paper-driving-licence</t>
  </si>
  <si>
    <t>Data for exchanges of a paper driving licence for a photocard.</t>
  </si>
  <si>
    <t>Export a vehicle</t>
  </si>
  <si>
    <t>dft-export-a-vehicle</t>
  </si>
  <si>
    <t>https://www.gov.uk/taking-vehicles-out-of-uk</t>
  </si>
  <si>
    <t>Data for exports of vehicles to another country.</t>
  </si>
  <si>
    <t>Registrations of new, imported and rebuilt vehicles</t>
  </si>
  <si>
    <t>dft-register-a-vehicle</t>
  </si>
  <si>
    <t>https://www.gov.uk/vehicle-registration</t>
  </si>
  <si>
    <t>Data for registrations of vehicles that have just been bought, built, rebuilt or imported.</t>
  </si>
  <si>
    <t>Driving licence renewals</t>
  </si>
  <si>
    <t>dft-renew-driving-licence</t>
  </si>
  <si>
    <t>https://www.gov.uk/renew-driving-licence</t>
  </si>
  <si>
    <t>Data for driving licence renewals, including 10-year renewals of photographs, renewal of entitlement to drive vocational vehicles, and renewal after a period of disqualification.</t>
  </si>
  <si>
    <t>Driving licence replacements</t>
  </si>
  <si>
    <t>dft-replace-driving-licence</t>
  </si>
  <si>
    <t>https://www.gov.uk/apply-online-to-replace-a-driving-licence</t>
  </si>
  <si>
    <t>Data for applications to replace lost, stolen, damaged or destroyed driving licences.</t>
  </si>
  <si>
    <t>Replace tax disc</t>
  </si>
  <si>
    <t>dft-replace-tax-disc</t>
  </si>
  <si>
    <t>https://www.gov.uk/apply-duplicate-tax-disc</t>
  </si>
  <si>
    <t>Data for replacements ordered for lost and stolen tax discs.</t>
  </si>
  <si>
    <t>Vehicle registration: certificate replacements</t>
  </si>
  <si>
    <t>dft-replace-vehicle-registration-certificate</t>
  </si>
  <si>
    <t>Data for applications to replace a lost, stolen or damaged vehicle registration certificate (log book).</t>
  </si>
  <si>
    <t>Marine Accident Investigation Branch</t>
  </si>
  <si>
    <t>Marine Accident Investigation Branch: accidents reported</t>
  </si>
  <si>
    <t>dft-report-an-accident</t>
  </si>
  <si>
    <t>http://www.maib.gov.uk/report_an_accident/index.cfm</t>
  </si>
  <si>
    <t>Data for accidents reported to the Marine Accident Investigation Branch.</t>
  </si>
  <si>
    <t>Change of registered keeper: notifications</t>
  </si>
  <si>
    <t>dft-report-change-of-ownership-of-vehicle</t>
  </si>
  <si>
    <t>https://www.gov.uk/notifying-dvla-if-you-sell-your-vehicle</t>
  </si>
  <si>
    <t>Data for change of registered keeper notifications to DVLA.</t>
  </si>
  <si>
    <t>Report death of driver</t>
  </si>
  <si>
    <t>dft-report-death-of-driver</t>
  </si>
  <si>
    <t>Data for notifications of the death of a driver to DVLA.</t>
  </si>
  <si>
    <t xml:space="preserve">Reports of destroyed or damaged vehicles </t>
  </si>
  <si>
    <t>dft-report-destroyed-or-seriously-damaged-vehicle</t>
  </si>
  <si>
    <t>Data for reports of a destroyed or seriously damaged vehicle to DVLA.</t>
  </si>
  <si>
    <t>Requests for certificate for entitlement to drive</t>
  </si>
  <si>
    <t>dft-request-certificate-of-entitlement-to-drive</t>
  </si>
  <si>
    <t>Data for applications for a certificate of entitlement to drive for car hire companies.</t>
  </si>
  <si>
    <t>SORN (statutory off-road notification) applications</t>
  </si>
  <si>
    <t>dft-request-statutory-off-road-notice-sorn</t>
  </si>
  <si>
    <t>https://www.gov.uk/register-sorn-statutory-off-road-notification</t>
  </si>
  <si>
    <t>Data for applications for SORN.</t>
  </si>
  <si>
    <t>Vehicle tax: refunds</t>
  </si>
  <si>
    <t>dft-request-vehicle-tax-refund</t>
  </si>
  <si>
    <t>https://www.gov.uk/vehicle-tax-refund</t>
  </si>
  <si>
    <t>Data for requests for refunds of vehicle tax, now given automatically.</t>
  </si>
  <si>
    <t>Personalised registration: retain a number</t>
  </si>
  <si>
    <t>dft-retain-a-personalised-registration-number</t>
  </si>
  <si>
    <t>https://www.gov.uk/personalised-vehicle-registration-numbers/retaining-a-registration-number</t>
  </si>
  <si>
    <t>Data for applications to remove a registration number from a vehicle and keep it for future use (V778).</t>
  </si>
  <si>
    <t>Small Ships Register</t>
  </si>
  <si>
    <t>dft-small-ships-register</t>
  </si>
  <si>
    <t>https://mcanet.mcga.gov.uk/ssr/ssr/</t>
  </si>
  <si>
    <t>Data for online registrations on the Small Ships Register</t>
  </si>
  <si>
    <t>Standards for training, certification and watch keeping (STCW): applications for endorsements to certificates</t>
  </si>
  <si>
    <t>dft-standards-for-training-certification-watch-keeping-stcw-applications-for-endorsments-to-certificates</t>
  </si>
  <si>
    <t>https://www.gov.uk/apply-for-gmdss-stcw-endorsement-merchant-navy-radio-operators</t>
  </si>
  <si>
    <t>Data for applications for standards for training, certification and watch keeping (STCW) endorsements to global maritime distress and safety system (GMDSS) certificates.</t>
  </si>
  <si>
    <t>Assessments for the issue of tanker endorsements</t>
  </si>
  <si>
    <t>dft-tanker-endorsements-assessments</t>
  </si>
  <si>
    <t>https://www.gov.uk/special-training-ratings-officers</t>
  </si>
  <si>
    <t>Data for assessments for the issue of a tanker endorsement and entering endorsements into a UK certificate of competency.</t>
  </si>
  <si>
    <t>Vehicle tax renewals</t>
  </si>
  <si>
    <t>dft-tax-a-vehicle</t>
  </si>
  <si>
    <t>https://www.gov.uk/tax-disc</t>
  </si>
  <si>
    <t>Data for tax disc renewals, to prove payment of Vehicle Excise Duty (VED), also known as vehicle tax, car tax and road tax.</t>
  </si>
  <si>
    <t>Personalised registration: transfers of numbers</t>
  </si>
  <si>
    <t>dft-transfer-a-personalised-registration-number</t>
  </si>
  <si>
    <t>https://www.gov.uk/transferring-vehicle-registration-number-form-v317</t>
  </si>
  <si>
    <t>Data for applications to transfer a vehicle registration number from one vehicle to another.</t>
  </si>
  <si>
    <t>Registrations with the voluntary safety identification schem for leisure vessels and small craft</t>
  </si>
  <si>
    <t>dft-voluntary-identification-system-cg66</t>
  </si>
  <si>
    <t>https://mcanet.mcga.gov.uk/public/cg66/</t>
  </si>
  <si>
    <t>Data for registrations with the voluntary safety identification scheme, where ships provide identification details to help rescue services.</t>
  </si>
  <si>
    <t>Applications for watch rating certificates</t>
  </si>
  <si>
    <t>dft-watch-rating-certificates-applications</t>
  </si>
  <si>
    <t>https://www.gov.uk/apply-for-navigationalengine-room-ratings-certificate</t>
  </si>
  <si>
    <t>Data for applications for watch rating certificates, including issuing.</t>
  </si>
  <si>
    <t>Applications for yacht rating certificates</t>
  </si>
  <si>
    <t>dft-yacht-rating-certificates-applications</t>
  </si>
  <si>
    <t>Data for applications for a yacht racing certificate.</t>
  </si>
  <si>
    <t>Jobcentre Plus: job search support</t>
  </si>
  <si>
    <t>dwp-adviser-interventions-jobsearch-advice</t>
  </si>
  <si>
    <t>Data for the annual number of advisory interviews with jobseekers carried out by Jobcentre Plus advisers.</t>
  </si>
  <si>
    <t>Unit costs have not been included due to the current overhaul on the gathering of information within DWP.</t>
  </si>
  <si>
    <t>The number of transactions per quarter is no longer available.</t>
  </si>
  <si>
    <t>Attendance Allowance: existing claims</t>
  </si>
  <si>
    <t>dwp-attendance-allowance-claims-maintained</t>
  </si>
  <si>
    <t>Data for contacts with existing claimants of Attendance Allowance, a payment for people aged 65 or over who need help with personal care because they are physically or mentally disabled.</t>
  </si>
  <si>
    <t>Following a restructure in DWP, costs on this service are no longer collected</t>
  </si>
  <si>
    <t>Maintaining claims involves many interactions with people across the duration of their claim. It includes contacts about changes of circumstances or compliance checks that could affect eligibility and the investigation of potential fraud and error. It also includes the making of payments and queries about non-receipt.&lt;br&gt;The rolling year number of transactions given is the annual average of the number of cases on the caseload. The most recent quarterly data provided is a snap shot of total volumes of cases on the caseload (data obtained from Stat-Xplore).</t>
  </si>
  <si>
    <t>Attendance Allowance: new claims</t>
  </si>
  <si>
    <t>dwp-attendance-allowance-new-claims</t>
  </si>
  <si>
    <t>https://www.gov.uk/attendance-allowance</t>
  </si>
  <si>
    <t>Data for new claims for people aged 65 or over who need help with personal care because they are physically or mentally disabled.</t>
  </si>
  <si>
    <t>New claims involve several interactions with applicants, including assembling evidence to validate identity and eligibility, issuing NI numbers, and dealing with any appeals against decisions made.&lt;br&gt;The number of transactions given is the annual number of applications processed, whether successful or not.</t>
  </si>
  <si>
    <t>Bereavement Payment: applications</t>
  </si>
  <si>
    <t>dwp-bereavement-payment</t>
  </si>
  <si>
    <t>https://www.gov.uk/bereavement-payment/overview</t>
  </si>
  <si>
    <t>Data for applications for Bereavement Payment.</t>
  </si>
  <si>
    <t>Following a restructure in DWP, costs for this service are no longer collected.</t>
  </si>
  <si>
    <t>Carer's Allowance: existing claims</t>
  </si>
  <si>
    <t>dwp-carers-allowance-claims-maintained</t>
  </si>
  <si>
    <t>https://www.gov.uk/carers-allowance</t>
  </si>
  <si>
    <t>Data for existing claimants of Carer's Allowance, a regular payment for carers who help look after someone with substantial caring needs for at least 35 hours a week.</t>
  </si>
  <si>
    <t>Carer's Allowance: new claims</t>
  </si>
  <si>
    <t>dwp-carers-allowance-new-claims</t>
  </si>
  <si>
    <t>Data for new claims for regular payments for carers who help look after someone with substantial caring needs for at least 35 hours a week.</t>
  </si>
  <si>
    <t>The number of transactions given is the annual number of applications processed, whether successful or not.</t>
  </si>
  <si>
    <t>Child maintenance transactions</t>
  </si>
  <si>
    <t>dwp-child-maintenance</t>
  </si>
  <si>
    <t>https://www.gov.uk/child-maintenance</t>
  </si>
  <si>
    <t>Data for applications for Child Maintenance, financial support towrads a child’s everyday living costs when the parents have separated</t>
  </si>
  <si>
    <t>The number of transactions given is the annual average of applications processed, whether successful or not.</t>
  </si>
  <si>
    <t>Disability Living Allowance (DLA): existing claims</t>
  </si>
  <si>
    <t>dwp-disability-living-allowance-dla-claims-maintained</t>
  </si>
  <si>
    <t>Data for existing claimants of Disabililty Living Allowance, which has been largely replaced by the Personal Independence Payment, and is now only to help cover extra costs for a disabled child under 16 (DLA for children).</t>
  </si>
  <si>
    <t>Maintaining claims involves many interactions with people across the duration of their claim. It includes contacts about changes of circumstances or compliance checks that could affect eligibility and the investigation of potential fraud and error. It also includes the making of payments and queries about non-receipt.&lt;br&gt;The rolling year number of transactions given is the annual average of the number of cases on the caseload. The most recent quarterly data provided is a snap shot of total volumes of cases on the caseload (data obtained from NOMIS).</t>
  </si>
  <si>
    <t xml:space="preserve">Disability Living Allowance: new claims </t>
  </si>
  <si>
    <t>dwp-disability-living-allowance-new-claims</t>
  </si>
  <si>
    <t>https://www.gov.uk/dla-disability-living-allowance-benefit</t>
  </si>
  <si>
    <t>Data for applications for Disability Living Allowance, which has been largely replaced by the Personal Independence Payment, and is now only to help cover extra costs for a disabled child under 16 (DLA for children).</t>
  </si>
  <si>
    <t>New claims involve several interactions with the applicant and third parties such as medical staff to, for example, assemble evidence to validate identity and eligibility in line with benefit regulations and fraud avoidance strategies, issue NI numbers if the applicant does not have one, and deal with any appeals against the decisions made.&lt;br&gt;The number of transactions given is the annual number of applications processed, whether successful or not.</t>
  </si>
  <si>
    <t>Employment and Support Allowance: new claims</t>
  </si>
  <si>
    <t>dwp-employment-support-allowance-esa-new-claims</t>
  </si>
  <si>
    <t>https://www.gov.uk/employment-support-allowance/eligibility</t>
  </si>
  <si>
    <t>Data for applications for Employment and Support Allowance, the main benefit for people who are sick or disabled. ESA is replacing Incapacity Benefit, Income Support and Severe Disablement Allowance.</t>
  </si>
  <si>
    <t>New claims involve several interactions with the applicant and third parties,such as medical professionals, to, for example, arrange and undertake medicals, assemble evidence to validate identity and eligibility in line with benefit regulations and fraud avoidance strategies, issue NI numbers if the applicant does not have one, and deal with any appeals against the decisions made.&lt;br&gt; The number of transactions given is the annual number of applications processed, whether successful or not.&lt;br&gt;It covers new applications for ESA from initial enquiry through to the claim commencing payment.</t>
  </si>
  <si>
    <t>Employment and Support Allowance (ESA): existing claims</t>
  </si>
  <si>
    <t>dwp-incapacity-benefit-employment-support-allowance-esa-claims-maintained</t>
  </si>
  <si>
    <t>Data for existing claimants of Employment and Support Allowance, the main benefit for people who are sick or disabled. ESA is replacing Incapacity Benefit, Income Support and Severe Disablement Allowance.</t>
  </si>
  <si>
    <t>Income Support: existing claims</t>
  </si>
  <si>
    <t>dwp-income-support-claims-maintained</t>
  </si>
  <si>
    <t>https://www.gov.uk/income-support/overview</t>
  </si>
  <si>
    <t>Data for existing claimants of Income Support, which is paid to people on a low income who are working less than 16 hours a week, haven’t signed on as unemployed or are a lone parent or carer.</t>
  </si>
  <si>
    <t>Income Support: new claims</t>
  </si>
  <si>
    <t>dwp-income-support-new-claims</t>
  </si>
  <si>
    <t>Data for applications for Income Support, which is paid to people on a low income who are working less than 16 hours a week, haven’t signed on as unemployed or are a lone parent or carer.</t>
  </si>
  <si>
    <t>Jobseeker's Allowance: job search reviews</t>
  </si>
  <si>
    <t>dwp-jobsearch-reviews-signing-on</t>
  </si>
  <si>
    <t>Data for Jobsearch reviews, provided every 2 weeks for claimants of Jobseeker's Allowance and National Insurance contribution credits.</t>
  </si>
  <si>
    <t>The number of transactions given is the annual number of jobsearch reviews undertaken.&lt;br&gt;Not all reviews are for people claiming JSA. Jobsearch reviews are also provided for people attending in support of their claim for NI credits of contributions only.</t>
  </si>
  <si>
    <t>Jobseeker's Allowance: existing claims</t>
  </si>
  <si>
    <t>dwp-jobseekers-allowance-jsa-claims-maintained</t>
  </si>
  <si>
    <t>https://www.gov.uk/jobseekers-allowance</t>
  </si>
  <si>
    <t>Data for existing claimants of Jobseeker's Allowance, the main benefit for people who are out of work and seeking employment.</t>
  </si>
  <si>
    <t>Jobseeker's Allowance: new claims</t>
  </si>
  <si>
    <t>dwp-jobseekers-allowance-jsa-new-claims</t>
  </si>
  <si>
    <t>https://www.dwpe-services.direct.gov.uk/en/jobseekersallowanceclaim</t>
  </si>
  <si>
    <t xml:space="preserve">Data for new applications for JSA (whether successful or not), the main benefit for people who are out of work and seeking employment. </t>
  </si>
  <si>
    <t>The number of transactions given is the annual number of applications processed, whether successful or not.&lt;br&gt;It covers new applications for JSA from initial enquiry through to the claim commencing payment.</t>
  </si>
  <si>
    <t>State Pension: existing overseas claims</t>
  </si>
  <si>
    <t>dwp-overseas-state-pension-claims-maintained</t>
  </si>
  <si>
    <t>Data for claims for State Pension from people living abroad.</t>
  </si>
  <si>
    <t>Pension Credit: existing claims</t>
  </si>
  <si>
    <t>dwp-pension-credit-claims-maintained</t>
  </si>
  <si>
    <t>https://www.gov.uk/pension-credit</t>
  </si>
  <si>
    <t>Data for existing claimants of Pension Credit, an income-related benefit paid to people of State Pension age.</t>
  </si>
  <si>
    <t>Pension Credit: new claims</t>
  </si>
  <si>
    <t>dwp-pension-credit-new-claims</t>
  </si>
  <si>
    <t>Data for applications for Pension Credit, an income-related benefit paid to people of State Pension age.</t>
  </si>
  <si>
    <t>New claims involve several interactions with the applicant, including assembling evidence to validate identity and eligibility, issuing NI numbers, and dealing with any appeals against the decisions made.&lt;br&gt;The number of transactions given is the annual number of applications processed, whether successful or not.</t>
  </si>
  <si>
    <t>Pension tracing service</t>
  </si>
  <si>
    <t>dwp-pension-tracing-service</t>
  </si>
  <si>
    <t>https://www.gov.uk/find-lost-pension</t>
  </si>
  <si>
    <t>Data for requests to help users to find details of lost pensions.</t>
  </si>
  <si>
    <t>Personal Independence Payments: existing claims</t>
  </si>
  <si>
    <t>dwp-personal-independence-payments-existing-claims</t>
  </si>
  <si>
    <t>https://www.gov.uk/pip</t>
  </si>
  <si>
    <t>Personal Independence Payment (PIP) helps with some of the extra costs caused by long-term ill-health or a disability for people aged between 16 and 64.</t>
  </si>
  <si>
    <t>Personal Independence Payments: new claims</t>
  </si>
  <si>
    <t>dwp-personal-independence-payments-new-claims</t>
  </si>
  <si>
    <t>Reduced Earnings Allowance: existing claims</t>
  </si>
  <si>
    <t>dwp-reduced-earnings-allowance</t>
  </si>
  <si>
    <t>https://www.gov.uk/reduced-earnings-allowance</t>
  </si>
  <si>
    <t>Data for existing claimants of Reduced Earnings Allowance.</t>
  </si>
  <si>
    <t>Budgeting Loans applications</t>
  </si>
  <si>
    <t>dwp-social-fund-grants-loans</t>
  </si>
  <si>
    <t>https://www.gov.uk/budgeting-loans</t>
  </si>
  <si>
    <t>Data for applications for Budgeting Loans to pay for rent, furniture, clothes and other essential purchases.</t>
  </si>
  <si>
    <t>Budgeting Loans can involve several interactions with both the applicant and third parties. Processes include validating identity and eligibility, compliance checks, the investigation of potential fraud and error, and appeals against decisions made. It also includes the making of payments and any queries about non-receipt. &lt;br&gt;Covers applications processed for Crisis Loans, Budgeting Loans, Community Care, Funeral and Maternity Grants, whether successful or not.&lt;br&gt; Note: Crisis loans and Community Care grants are no longer available in England, Scotland or Wales.</t>
  </si>
  <si>
    <t>State Pension: new claims</t>
  </si>
  <si>
    <t>dwp-state-pension-claims</t>
  </si>
  <si>
    <t>https://www.gov.uk/claim-state-pension-online</t>
  </si>
  <si>
    <t>Data for applications for the State Pension.</t>
  </si>
  <si>
    <t>State Pension: existing claims</t>
  </si>
  <si>
    <t>dwp-state-pension-claims-maintained</t>
  </si>
  <si>
    <t>Data for State Pension claimants living in the UK.</t>
  </si>
  <si>
    <t>Universal Jobmatch: CVs uploaded by jobseekers</t>
  </si>
  <si>
    <t>dwp-universal-jobmatch-cv-uploads</t>
  </si>
  <si>
    <t>https://www.gov.uk/jobsearch</t>
  </si>
  <si>
    <t>Data for CVs uploaded by jobseekers looking for full-time or part-time jobs in the UK and abroad.</t>
  </si>
  <si>
    <t>The number of transactions relates to the number of CVs uploaded to the Universal Jobmatch service by jobseekers holding an account. (Note: only five CVs can be stored at any one time in a jobseeker's account, but these can be overwritten any number of times.)&lt;br&gt;This type of internal management information does not form part of the official statistics outputs that are released by the Department in accordance with the UK Statistics Authority’s Code of Practice.</t>
  </si>
  <si>
    <t>Universal Jobmatch: accounts created by jobseekers</t>
  </si>
  <si>
    <t>dwp-universal-jobmatch-jobseeker-accounts-created</t>
  </si>
  <si>
    <t>Data for accounts created by jobseekers looking for full-time or part-time jobs in the UK and abroad.</t>
  </si>
  <si>
    <t>The volumes cover the number of new accounts created by jobseekers on the Universal Jobmatch (UJ) service. These are accounts jobseekers have created for themselves on the UJ service which will enable them to save preferred job search criteria, receive automated notifications of job vacancies matching their criteria, upload and store CVs, and enable their details to be searchable by DWP staff and employers.&lt;br&gt;This type of internal management information does not form part of the official statistics outputs that are released by the Department in accordance with the UK Statistics Authority’s Code of Practice.</t>
  </si>
  <si>
    <t>Widowed Parent's Allowance and Bereavement Allowance: existing claims</t>
  </si>
  <si>
    <t>dwp-widowed-parents-allowance-bereavement-allowance</t>
  </si>
  <si>
    <t>https://www.gov.uk/widowed-parents-allowance</t>
  </si>
  <si>
    <t>Data for existing claimants of Widowed Parent's Allowance and Bereavement Allowance.</t>
  </si>
  <si>
    <t>Checks by the Adoption Registration Service</t>
  </si>
  <si>
    <t>dh-adoption-registration-service</t>
  </si>
  <si>
    <t>Data for checks of records of a civil death registration in England, Wales and the Isle of Man on behalf of adoptees and birth relatives to establish if an adoptee or birth relative is recorded as deceased.</t>
  </si>
  <si>
    <t>Applications for information from the register</t>
  </si>
  <si>
    <t>dh-application-for-information-from-the-register-from-donor-parents-donor-conceived-people</t>
  </si>
  <si>
    <t>http://www.hfea.gov.uk/1975.html</t>
  </si>
  <si>
    <t>Data for applications for information from the Human Fertilisation and Embryology Authority (HFEA) register.</t>
  </si>
  <si>
    <t xml:space="preserve">Applications to join Donor Sibling Link </t>
  </si>
  <si>
    <t>dh-application-to-join-donor-sibling-link</t>
  </si>
  <si>
    <t>http://www.hfea.gov.uk/donor-sibling-link.html</t>
  </si>
  <si>
    <t>Data for applications to join the DSL, for donor-conceived people to find siblings.</t>
  </si>
  <si>
    <t>Cost is stated for correspondence only and does not include resource time cost.</t>
  </si>
  <si>
    <t>NHS Blood and Transplant</t>
  </si>
  <si>
    <t>Blood donation appointments</t>
  </si>
  <si>
    <t>dh-blood-donation-appointments</t>
  </si>
  <si>
    <t>http://www.blood.co.uk/</t>
  </si>
  <si>
    <t>Data for appointments, cancelled appointments and re-appointments made online or by phone for sessions to give blood.</t>
  </si>
  <si>
    <t xml:space="preserve">Appointments can be made online, via the national call centre (NCC) or at a session or donor centre. Costs are calculated for online and NCC only as it is not possible to attribute a cost to making an appointment on session. If appointments were no longer made on sessions, the costs and number of staff on the session would not change. Costs for mailing appointment confirmations/DHCs are not included in the total costs to ensure that the 'total cost' and 'digital cost' are directly comparable. Although mailing costs can be added to the 'total cost', they cannot be separated out for 'digital costs' as many appointments made online still receive mail. The appointment transactions include cancellations. Approximately 80% of the transactions are appointments (initial or after a cancellation) and 20% are cancellations. </t>
  </si>
  <si>
    <t>The website for the service was updated at the end of 2013, resulting in significant reduction in calls to make or cancel appointments. This in turn has resulted in a fall in cost per transaction.</t>
  </si>
  <si>
    <t>Blood donation: change of details</t>
  </si>
  <si>
    <t>dh-blood-donation-change-of-details</t>
  </si>
  <si>
    <t xml:space="preserve">Data for changes of details for registered blood donors. </t>
  </si>
  <si>
    <t>A new version of blood.co.uk was released in December. This involved migrating donors to the new system, so email costs and registrations are higher than usual.</t>
  </si>
  <si>
    <t>Blood donation: medical query</t>
  </si>
  <si>
    <t>dh-blood-donation-medical-query</t>
  </si>
  <si>
    <t>Blood donation registrations</t>
  </si>
  <si>
    <t>dh-blood-donation-registration</t>
  </si>
  <si>
    <t>https://my.blood.co.uk/Account/Register</t>
  </si>
  <si>
    <t>Data for registrations as a blood donor.</t>
  </si>
  <si>
    <t>NHS England</t>
  </si>
  <si>
    <t>Choose and Book: outpatient appointments</t>
  </si>
  <si>
    <t>dh-choose-book</t>
  </si>
  <si>
    <t>http://www.chooseandbook.nhs.uk/</t>
  </si>
  <si>
    <t>Data for bookings, changes and cancellations by patients for their first outpatient appointment in a hospital or clinic.</t>
  </si>
  <si>
    <t xml:space="preserve">The service is no longer operating as it has been replaced by NHS England's e-Referral service. Data is reported in the referrals sections. </t>
  </si>
  <si>
    <t>NHS Business Services Authority</t>
  </si>
  <si>
    <t>European Health Insurance Card (EHIC): new applications</t>
  </si>
  <si>
    <t>dh-european-health-insurance-card-ehic-new-applications</t>
  </si>
  <si>
    <t>https://www.nhs.uk/ehic</t>
  </si>
  <si>
    <t>Data for applications processed for EHIC cards (formerly E1 11 cards) to let patients get state healthcare in Europe at a reduced cost or free.</t>
  </si>
  <si>
    <t>The administration of all applications for EHIC is a single process, so costs have been apportioned according to application volumes. &lt;/br&gt;Average cost per transaction includes:&lt;/br&gt; - staff - estimated cost of salaries, pensions and National Insurance contributions for staff directly involved in the process&lt;br&gt; - overheads - includes all the related administrative expenditure including EHIC management, information technology maintenance and estates; capital expenditure, including IT development costs and depreciation, are excluded&lt;/br&gt; - printing and distribution - includes internal printing costs, cost of stationery, cards, card personalisation, printing of carrier letters, and sorting of mail&lt;/br&gt;&lt;/br&gt;Costs relating to the production, distribution and promotion of EHIC application forms and the processing of medical expenses claims are excluded. The Department for Work and Pensions is responsible for these costs.&lt;/br&gt;Total cost figure may not be precise due to rounding.</t>
  </si>
  <si>
    <t>Figures have been calculated based on number of applications processed rather than on the number of cards issued. More than one card may be issued per application. An EHIC is valid for up to 5 years.&lt;/br&gt;
The following applicants can only apply by post:&lt;/br&gt;
1) Dependants of a citizen working in the UK, who live in an EU member state&lt;/br&gt;
2) Pensioners or persons who are in receipt of long-term benefit from the UK who live in an EU member state&lt;/br&gt;
3) Non- European Economic Area (EEA) nationals.&lt;/br&gt;&lt;/br&gt;
Non-digital transactions are any applications that have been received and processed with some staff interaction.</t>
  </si>
  <si>
    <t>European Health Insurance Card (EHIC): reissues</t>
  </si>
  <si>
    <t>dh-european-health-insurance-card-ehic-reissues</t>
  </si>
  <si>
    <t>European Health Insurance Card (EHIC): renewals</t>
  </si>
  <si>
    <t>dh-european-health-insurance-card-ehic-renewals</t>
  </si>
  <si>
    <t>Healthy Start vouchers: applications</t>
  </si>
  <si>
    <t>dh-healthy-start-applications</t>
  </si>
  <si>
    <t>http://www.healthystart.nhs.uk/healthy-start-vouchers/how-to-apply/</t>
  </si>
  <si>
    <t xml:space="preserve">Data for applications for Healthy Start vouchers to spend on milk, fresh and frozen fruit and vegetables, and infant formula milk. </t>
  </si>
  <si>
    <t>Cost per application can't be separated from overall contract cost (which also involves four-weekly printing and mailing of vouchers, and associated customer services).</t>
  </si>
  <si>
    <t>Maternity exemption (MATEX) certificate applications</t>
  </si>
  <si>
    <t>dh-maternity-exemption-matex-applications</t>
  </si>
  <si>
    <t>http://www.nhsbsa.nhs.uk/1039.aspx</t>
  </si>
  <si>
    <t>Data for applications for maternity exemption (MATEX) certificates for pregnant women and women who have had a baby in the last 12 months.</t>
  </si>
  <si>
    <t>The administration of prepayment certificates, medical exemption certificates (MEDEX) and maternity exemption (MATEX) certificates is a single process, so costs have been apportioned according to application volumes.&lt;br&gt;Average cost per transaction includes:&lt;br&gt; - postage, excluding the cost of stationery&lt;br&gt; - staff (estimated cost of salaries, pensions and National Insurance contributions for staff directly involved in the process)&lt;br&gt; - overheads - all related administrative expenditure, including management, information technology maintenance and estates; capital expenditure, including IT development costs and depreciation, are excluded&lt;br&gt; - printing and distribution.&lt;br&gt;Total cost figure may not be precise due to rounding.</t>
  </si>
  <si>
    <t>The NHS Business Services Authority administers Maternity Exemption Certificates for England only.&lt;br&gt;The MATEX certificate is required for free NHS prescriptions. A certificate can also be used as proof of entitlement to free NHS dental treatment.&lt;br&gt;&lt;br&gt;Digital transactions are applications that were processed automatically rather than being via an online route.</t>
  </si>
  <si>
    <t>Medical exemption (MEDEX) certificate applications</t>
  </si>
  <si>
    <t>dh-medical-exemption-medex-applications</t>
  </si>
  <si>
    <t>http://www.nhsbsa.nhs.uk/1126.aspx</t>
  </si>
  <si>
    <t>Data for applications for medical exemption (MEDEX) certificates for people with certain medical conditions. Holders of MEDEX certificates can get free NHS prescriptions.</t>
  </si>
  <si>
    <t>The administration of prepayment certificates, medical exemption certificates (MEDEX) and maternity exemption (MATEX) certificates is a single process, so costs have been apportioned according to application volumes.&lt;br&gt;Average cost per transaction includes:&lt;br&gt; - postage, excluding the cost of stationery&lt;br&gt; - staff (estimated cost of salaries, pensions and National Insurance contributions for staff directly involved in the process)&lt;br&gt; - overheads - all related administrative expenditure, including management, information technology maintenance and estates; capital expenditure, including IT development costs and depreciation, are excluded&lt;br&gt; - printing and distribution&lt;br&gt;Total cost figure may not be precise due to rounding.</t>
  </si>
  <si>
    <t>Data is for England only.&lt;br&gt;Volumes recorded for medical certificates issued can change retrospectively because:
&lt;br&gt;1. Certificates can be back dated by one month from the date of application received at NHSBSA.  
&lt;br&gt;2. Incomplete applications are returned to the customer; when the application is returned the original date is used to determine the start date.&lt;br&gt;&lt;br&gt;Digital transactions are applications that were processed automatically rather than being via an online route.</t>
  </si>
  <si>
    <t>NHS Low Income Scheme: HC1 applications</t>
  </si>
  <si>
    <t>dh-nhs-low-income-scheme-hc1-applications</t>
  </si>
  <si>
    <t>http://www.nhsbsa.nhs.uk/1125.aspx</t>
  </si>
  <si>
    <t xml:space="preserve">Data for applications for help with charges for prescriptions, dental treatment, opticians, travel and wigs from people who may be entitled to full or partial help if they have a low income. </t>
  </si>
  <si>
    <t>Average cost per transaction includes:&lt;br&gt; - postage, excluding the cost of stationery&lt;br&gt; - staff (estimated cost of salaries, pensions and National Insurance contributions for staff directly involved in the process)&lt;br&gt; - overheads - includes all related administrative expenditure including management, information technology maintenance and estates; capital expenditure, including IT development costs and depreciation, are excluded&lt;br&gt; - stationery, printing and distribution.&lt;br&gt;Total cost figure may not be precise due to rounding.</t>
  </si>
  <si>
    <t xml:space="preserve">Digital transactions are not used in the processing of HC1 application forms. </t>
  </si>
  <si>
    <t>Online conference and event bookings</t>
  </si>
  <si>
    <t>dh-online-event-conference-bookings</t>
  </si>
  <si>
    <t>Data for online bookings for Public Health England conferences and events.</t>
  </si>
  <si>
    <t>Organ donation: registrations</t>
  </si>
  <si>
    <t>dh-organ-donor-register-registrations</t>
  </si>
  <si>
    <t>http://www.organdonation.nhs.uk/</t>
  </si>
  <si>
    <t>Data for registrations by people wishing to donate their organs after they die.</t>
  </si>
  <si>
    <t>The reduction in cost per transaction for organ donation is due to a small decrease in total costs, combined with a large increase in the number of registrations in mid-2013.</t>
  </si>
  <si>
    <t xml:space="preserve">An update to the registration system has enabled more accurate and granular data to be provided from April to June 2014. This resulted in a reduction in the number of registrations and a significant increase in the number of updates. </t>
  </si>
  <si>
    <t>Updates to the Organ Donation Register</t>
  </si>
  <si>
    <t>dh-organ-donor-register-updates</t>
  </si>
  <si>
    <t>Data for updates to donor details on the Organ Donation Register.</t>
  </si>
  <si>
    <t>Total cost figure may not be prcise due to rounding.</t>
  </si>
  <si>
    <t>Removals of details from the Organ Donation Register</t>
  </si>
  <si>
    <t>dh-organ-donor-register-withdrawals</t>
  </si>
  <si>
    <t>https://www.organdonation.nhs.uk/how_to_become_a_donor/registration/removal_form.asp</t>
  </si>
  <si>
    <t>Data for donors removing their details from the Organ Donation Register.</t>
  </si>
  <si>
    <t>Overseas healthcare: customer reimbursements (A25b payments)</t>
  </si>
  <si>
    <t>dh-overseas-healthcare-customer-reimbursements</t>
  </si>
  <si>
    <t>Data for reimbursements and adjustments where a citizen has been incorrectly charged for overseas healthcare.</t>
  </si>
  <si>
    <t>Overseas healthcare: provisional replacement certificates (PRCs)</t>
  </si>
  <si>
    <t>dh-overseas-healthcare-provisional-replacement-certificates-prcs</t>
  </si>
  <si>
    <t>Data for issues of provisional replacement certificates when a citizen has lost or forgotten their European Health Insurance Card (EHIC).</t>
  </si>
  <si>
    <t>Overseas healthcare: residual E106 numbers issued</t>
  </si>
  <si>
    <t>dh-overseas-healthcare-residual-e106</t>
  </si>
  <si>
    <t>Data for residual E106 numbers issued to citizens below retirement age who are going to live abroad (no longer issued).</t>
  </si>
  <si>
    <t>The number of transactions represents the numbers issued by the Overseas Healthcare Team, and not the total number of applications.</t>
  </si>
  <si>
    <t>Overseas healthcare: S1 numbers issued</t>
  </si>
  <si>
    <t>dh-overseas-healthcare-s1-applications</t>
  </si>
  <si>
    <t>Data for S1 numbers issued mainly for pensioners and posted workers confirming that the UK remains responsible for the holder’s health costs when living in another European Economic Area (EEA) country.</t>
  </si>
  <si>
    <t>Overseas healthcare: S2 numbers issued</t>
  </si>
  <si>
    <t>dh-overseas-healthcare-s2-applications</t>
  </si>
  <si>
    <t>Data for S2 numbers issued for citizens who wish to go to another country specifically for planned treatment.</t>
  </si>
  <si>
    <t>Prescriptions: prepayment certificates issued</t>
  </si>
  <si>
    <t>dh-prepayment-certificates-issued</t>
  </si>
  <si>
    <t>http://www.nhsbsa.nhs.uk/1127.aspx</t>
  </si>
  <si>
    <t xml:space="preserve">Data for advance payments processed for 3 or 12 months of prescriptions, and for refunds due to a change in circumstances. </t>
  </si>
  <si>
    <t xml:space="preserve">The number of transactions includes all transactions processed including those where the customer has received a refund at a later date due to a change in their circumstances.  </t>
  </si>
  <si>
    <t>Re-registration as an identificable sperm, egg or embryo donor</t>
  </si>
  <si>
    <t>dh-re-registrations-as-an-identifiable-donor</t>
  </si>
  <si>
    <t>http://www.hfea.gov.uk/1973.html</t>
  </si>
  <si>
    <t>Data for sperm, egg and embryo donors re-registering so as to be identifiable to anyone born as a result of the donation.</t>
  </si>
  <si>
    <t>Orders for the Human Fertilisation and Embryology Authority's guide to IVF</t>
  </si>
  <si>
    <t>dh-requests-for-getting-started-guide-to-ivf</t>
  </si>
  <si>
    <t>http://www.hfea.gov.uk/fertility-treatment-guide.html</t>
  </si>
  <si>
    <t>Data for orders for Human Fertilisation and Embryology Authority's 'Getting Started' guide to IVF.</t>
  </si>
  <si>
    <t>NHS e-Referrals</t>
  </si>
  <si>
    <t>dh-written-gp-referrals-to-first-outpatient-appointment</t>
  </si>
  <si>
    <t>https://digital.nhs.uk/referrals</t>
  </si>
  <si>
    <t>Data for referrals from GPs for outpatient appointments (first appointment only) with doctors and dentists.</t>
  </si>
  <si>
    <t xml:space="preserve">Data is only available for the digital transactions until end of May 2015. A new system has been implemented and data is not yet available. </t>
  </si>
  <si>
    <t>Additions and corrections to the consular register of births, deaths, marriages or civil partnerships</t>
  </si>
  <si>
    <t>fco-additions-corrections-to-the-consular-register-of-births-deaths-marriages-or-civil-partnerships</t>
  </si>
  <si>
    <t>Data for additions and corrections to the consular register of births, deaths, marriages or civil partnerships.</t>
  </si>
  <si>
    <t>Applications for Chevening Scholarships</t>
  </si>
  <si>
    <t>fco-apply-for-chevening-scholarship</t>
  </si>
  <si>
    <t>http://www.chevening.org/apply/</t>
  </si>
  <si>
    <t>Data for applications (successful or otherwise) from overseas students for funding to take postgraduate courses in the UK.</t>
  </si>
  <si>
    <t>This cost figure supplied covers the online transaction only; staff processing time and other offline costs are not included.</t>
  </si>
  <si>
    <t>Legalisation and Apostille certificate applications</t>
  </si>
  <si>
    <t>fco-apply-for-legalisation-apostille-certificate</t>
  </si>
  <si>
    <t>https://www.gov.uk/get-document-legalised</t>
  </si>
  <si>
    <t>Data for public documents ‘legalised’ by the UK government confirming that a UK public official’s signature, seal or stamp on the document is genuine.</t>
  </si>
  <si>
    <t>Certificates of no impediment to marriage abroad</t>
  </si>
  <si>
    <t>fco-certificates-of-no-impediment-or-certificat-de-coutume</t>
  </si>
  <si>
    <t>Data for applications for certificates of no impediment or certificat de coutume.</t>
  </si>
  <si>
    <t>Certified copies of entries in the register of births, deaths, marriages or civil partnerships</t>
  </si>
  <si>
    <t>fco-certified-copies-of-entry-of-register-of-births-deaths-marriages-or-civil-partnerships</t>
  </si>
  <si>
    <t>Data for applications for certified copies of entries in the register of births, deaths, marriages or civil partnerships.</t>
  </si>
  <si>
    <t>Emergency passport applications when abroad</t>
  </si>
  <si>
    <t>fco-emergency-passport-applications</t>
  </si>
  <si>
    <t>Data for emergency passport applications from UK citizens needing to leave a country but having no passport.</t>
  </si>
  <si>
    <t>Emergency travel document applications</t>
  </si>
  <si>
    <t>fco-emergency-travel-document-applications</t>
  </si>
  <si>
    <t>https://www.gov.uk/emergency-travel-document</t>
  </si>
  <si>
    <t>Data for applications for a document that lets you leave another country if you can’t get a new or replacement British passport in time to travel.</t>
  </si>
  <si>
    <t>Forwarding record of marriage or civil partnership to Registrar General</t>
  </si>
  <si>
    <t>fco-forwarding-record-of-marriage-or-civil-partnership-to-registrar-general</t>
  </si>
  <si>
    <t>Data for forwarding record of marriage or civil partnership to Registrar General.</t>
  </si>
  <si>
    <t>Maritime services (consular)</t>
  </si>
  <si>
    <t>fco-maritime-services-consular</t>
  </si>
  <si>
    <t>Data for maritime services (consular).</t>
  </si>
  <si>
    <t>The costs for this service are calculated jointly with other consular services.</t>
  </si>
  <si>
    <t>Consular services: online requests for appointments</t>
  </si>
  <si>
    <t>fco-online-requests-for-appointments-at-consular-offices</t>
  </si>
  <si>
    <t>Data for requests for appointments at consular offices.</t>
  </si>
  <si>
    <t xml:space="preserve">Costs are estimates but include both contract costs and staff costs (including costs for assisted digital). </t>
  </si>
  <si>
    <t>Figures are for the digital service only.</t>
  </si>
  <si>
    <t>Consular services: miscellaneous</t>
  </si>
  <si>
    <t>fco-other-services-consular</t>
  </si>
  <si>
    <t>Data for miscellaneous consular services provided by UK embassies and consulates.</t>
  </si>
  <si>
    <t>The costs for this service are calculated jointly with maritime consular services.</t>
  </si>
  <si>
    <t>Notices of intended marriage, civil partnership, overseas relationship</t>
  </si>
  <si>
    <t>fco-receiving-notice-of-intended-marriage-civil-partnership-overseas-relationship</t>
  </si>
  <si>
    <t>Data for notices of intended marriage, civil partnership, overseas relationship received at consular offices.</t>
  </si>
  <si>
    <t>Registrations of a birth abroad</t>
  </si>
  <si>
    <t>fco-registering-a-birth-abroad</t>
  </si>
  <si>
    <t>https://www.gov.uk/register-a-birth</t>
  </si>
  <si>
    <t>Data for applications to register a birth abroad with the General Register Office in the UK.</t>
  </si>
  <si>
    <t>Registrations of a death abroad</t>
  </si>
  <si>
    <t>fco-registering-a-death-abroad</t>
  </si>
  <si>
    <t>https://www.gov.uk/register-a-death</t>
  </si>
  <si>
    <t>Data for applications to register a death abroad with the General Register Office in the UK.</t>
  </si>
  <si>
    <t>Solemnising or attending a marriage</t>
  </si>
  <si>
    <t>fco-solemnising-or-attending-a-marriage</t>
  </si>
  <si>
    <t>Data for solemnising or attending marriages abroad.</t>
  </si>
  <si>
    <t>Child Benefit transactions</t>
  </si>
  <si>
    <t>hmrc-child-benefit</t>
  </si>
  <si>
    <t>https://www.gov.uk/child-benefit/overview</t>
  </si>
  <si>
    <t>Data for initial claims and changes to circumstances to help parents or guardians with the cost of raising a child.</t>
  </si>
  <si>
    <t>The volume of transactions includes initial claims and changes to circumstances, but not individual payments.</t>
  </si>
  <si>
    <t>Council Tax valuation appeals</t>
  </si>
  <si>
    <t>hmrc-council-tax-valuation-appeal</t>
  </si>
  <si>
    <t>https://www.gov.uk/council-tax-appeals</t>
  </si>
  <si>
    <t>Data for Council Tax valuation appeals.</t>
  </si>
  <si>
    <t>Domestic rental submissions</t>
  </si>
  <si>
    <t>hmrc-domestic-rental-submissions</t>
  </si>
  <si>
    <t>Data for domestic rental submissions.</t>
  </si>
  <si>
    <t>Fair rent cases</t>
  </si>
  <si>
    <t>hmrc-fair-rent-cases</t>
  </si>
  <si>
    <t>http://www.voa.gov.uk/corporate/RentOfficers/fairRent.html</t>
  </si>
  <si>
    <t>Data for fair rent cases.</t>
  </si>
  <si>
    <t>Pension Schemes transactions</t>
  </si>
  <si>
    <t>hmrc-pension-schemes</t>
  </si>
  <si>
    <t>Data for Pension Schemes transactions</t>
  </si>
  <si>
    <t>Self Assessment transactions</t>
  </si>
  <si>
    <t>hmrc-self-assessment</t>
  </si>
  <si>
    <t>https://www.gov.uk/file-your-self-assessment-tax-return</t>
  </si>
  <si>
    <t>Data for registrations and form submissions from the self-employed, higher earners and those with more complicated tax affairs.</t>
  </si>
  <si>
    <t xml:space="preserve">Over the next two years HMRC will introduce Digital SA, an online service for ten million Self Assessment customers that will simplify processes, and significantly reduce paperwork. </t>
  </si>
  <si>
    <t>Tax Credits transactions</t>
  </si>
  <si>
    <t>hmrc-tax-credits</t>
  </si>
  <si>
    <t>https://www.gov.uk/browse/benefits/tax-credits</t>
  </si>
  <si>
    <t xml:space="preserve">Data for payments from the government to people who are either responsible for at least 1 child or on a low income. </t>
  </si>
  <si>
    <t xml:space="preserve">Transactions include registrations, form submissions, customer letters, change of circumstance notifications and telephone contacts. </t>
  </si>
  <si>
    <t>Access to birth records for adopted adults</t>
  </si>
  <si>
    <t>home-office-access-to-birth-records-for-adopted-adults</t>
  </si>
  <si>
    <t>Data for access to birth records for adopted adults.</t>
  </si>
  <si>
    <t>Adoption Contact Register: applications by adoptees</t>
  </si>
  <si>
    <t>home-office-adding-details-to-the-adoption-contact-register</t>
  </si>
  <si>
    <t>https://www.gov.uk/adoption-records/the-adoption-contact-register</t>
  </si>
  <si>
    <t>Data for registrations by adoptees and their birth relatives seeking contact with each other.</t>
  </si>
  <si>
    <t>Home Office travel documents for non-British citizens</t>
  </si>
  <si>
    <t>home-office-application-for-a-home-office-travel-document</t>
  </si>
  <si>
    <t>Data for applications for a document to travel outside the UK for people who aren't British and cannot get a passport from their country.</t>
  </si>
  <si>
    <t>All applications are postal. This figure includes applications and bio metric renewals.</t>
  </si>
  <si>
    <t>Apply for a gender recognition certificate</t>
  </si>
  <si>
    <t>home-office-application-for-an-entry-in-the-gender-recognition-register</t>
  </si>
  <si>
    <t>https://www.gov.uk/apply-gender-recognition-certificate/applying-to-the-gender-recognition-panel</t>
  </si>
  <si>
    <t>Data for applications for a gender recognition certificate.</t>
  </si>
  <si>
    <t>Parental Order Register applications</t>
  </si>
  <si>
    <t>home-office-application-for-an-entry-in-the-parental-order-register</t>
  </si>
  <si>
    <t>https://www.gov.uk/become-a-childs-legal-parent</t>
  </si>
  <si>
    <t>Data for applications to transfer parenthood from a surrogate to the commissioning couple. </t>
  </si>
  <si>
    <t>Applications for British citizenship</t>
  </si>
  <si>
    <t>home-office-application-for-naturalisation-as-a-british-citizen</t>
  </si>
  <si>
    <t>Data for applications for British citizenship, including applications for naturalisation and registration.</t>
  </si>
  <si>
    <t>Published data Immigration Statistics British Citizenship table cz_01_q</t>
  </si>
  <si>
    <t>Registrations of children as British citizens</t>
  </si>
  <si>
    <t>home-office-application-for-registration-as-a-british-citizen-for-a-child-under-18</t>
  </si>
  <si>
    <t>https://www.gov.uk/government/publications/application-to-register-child-under-18-as-british-citizen-form-mn1</t>
  </si>
  <si>
    <t>Data for applications to register children related to a British citizen or for registration on a discretionary basis.</t>
  </si>
  <si>
    <t xml:space="preserve">Citizenship data table, table cz_02_q: https://www.gov.uk/government/publications/tables-for-immigration-statistics-october-to-december-2013 </t>
  </si>
  <si>
    <t>Asylum support: section 95 applications</t>
  </si>
  <si>
    <t>home-office-applications-for-asylum-support-section-95-support</t>
  </si>
  <si>
    <t>Data for applications for support for asylum applicants who are homeless or without money to live.</t>
  </si>
  <si>
    <t>Asylum support: section 4 applications</t>
  </si>
  <si>
    <t>home-office-applications-for-support-section-4-support</t>
  </si>
  <si>
    <t xml:space="preserve">Data for applications from people with Temporary Admission, those released from immigration detention and those on immigration bail, if they are homeless and might otherwise be detained. </t>
  </si>
  <si>
    <t>International applications for a UK passport</t>
  </si>
  <si>
    <t>home-office-applying-for-renewing-or-replacing-a-british-passport-abroad</t>
  </si>
  <si>
    <t>https://www.gov.uk/overseas-passports</t>
  </si>
  <si>
    <t>Data for applications by British nationals to renew or apply for a British passport from overseas.</t>
  </si>
  <si>
    <t xml:space="preserve">The Home Office took responsibility for this service from the Foreign and Commonwealth Office in early 2014. </t>
  </si>
  <si>
    <t>Corrections to registers of births, marriages and deaths</t>
  </si>
  <si>
    <t>home-office-authorisation-of-a-correction-to-a-birth-death-marriage-civil-partnership-still-birth-entry</t>
  </si>
  <si>
    <t>Data for autorisations of corrections to birth, death, marriage, civil partnership or still-birth registrations.</t>
  </si>
  <si>
    <t>Late death registrations</t>
  </si>
  <si>
    <t>home-office-authorisation-of-a-late-death-registration</t>
  </si>
  <si>
    <t>Data for authorisations of late death registrations.</t>
  </si>
  <si>
    <t>Re-registrations of births</t>
  </si>
  <si>
    <t>home-office-authorisation-of-a-re-registration-of-a-birth</t>
  </si>
  <si>
    <t>Data for authorisations of re-registrations of births.</t>
  </si>
  <si>
    <t>Life in the UK Test</t>
  </si>
  <si>
    <t>home-office-book-a-life-in-the-uk-test</t>
  </si>
  <si>
    <t>https://www.gov.uk/book-life-in-uk-test</t>
  </si>
  <si>
    <t xml:space="preserve">Data for tests taken using a Life in the UK account, required for settlement (indefinite leave to remain) in the UK and for British citizenship. </t>
  </si>
  <si>
    <t xml:space="preserve">Data is for total number of tests taken. </t>
  </si>
  <si>
    <t>Foreign divorces and foreign civil partnership dissolutions</t>
  </si>
  <si>
    <t>home-office-clearing-foreign-divorces-foreign-civil-partnership-dissolutions</t>
  </si>
  <si>
    <t>Data for clearing foreign divorces and foreign civil partnership dissolutions</t>
  </si>
  <si>
    <t>Independent Police Complaints Commission</t>
  </si>
  <si>
    <t>Police complaints submitted</t>
  </si>
  <si>
    <t>home-office-complaints-against-the-police-made-through-ipcc</t>
  </si>
  <si>
    <t>Data for complaints submitted to the Independent Police Complaints Commission.</t>
  </si>
  <si>
    <t>The IPCC introduced an automated electronic form for forwarding a complaint directly to the appropriate authority. These forms were introduced from Oct 2013 onwards and will be included in the next submission of this data.</t>
  </si>
  <si>
    <t>Renunciations of British citizenship</t>
  </si>
  <si>
    <t>home-office-declaration-of-renunciation</t>
  </si>
  <si>
    <t>Data for applications to renounce British citizenship.</t>
  </si>
  <si>
    <t xml:space="preserve">All applications for Renunciation Published data Immigration Statistics British Citizenship table cz_010 </t>
  </si>
  <si>
    <t>Enhanced criminal records checks</t>
  </si>
  <si>
    <t>home-office-enhanced-criminal-records-checks</t>
  </si>
  <si>
    <t>https://www.gov.uk/disclosure-barring-service-check</t>
  </si>
  <si>
    <t xml:space="preserve">Data for criminal records checks by the Disclosure and Barring Service (formerly the Criminal Records Bureau). </t>
  </si>
  <si>
    <t>Cost of processing a paid DBS check application is based on 21% of the application figure shown above being free of charge. Used for cost recovery purposes. (As stated in annual accounts note 22). DBS is not yet able to separate cost of paper and digital application.</t>
  </si>
  <si>
    <t>Volumes relate to the number of checks completed. &lt;br&gt;DBS was formed from the former Criminal Records Bureau (CRB) and the Independent Safeguarding Authority (ISA) in December 2012.&lt;br&gt;The start point of all data periods shown for this service is December 2012.</t>
  </si>
  <si>
    <t>People authorised to register marriages in a building</t>
  </si>
  <si>
    <t>home-office-noting-recording-the-appointment-of-authorised-persons-at-buildings-registered-for-marriage</t>
  </si>
  <si>
    <t>Data for the people recorded by the Registrar General as being authorised by the trustees or governing body of a building, to register any marriages solemnised in that building.</t>
  </si>
  <si>
    <t>Orders for a copy of a birth, death or marriage certificate</t>
  </si>
  <si>
    <t>home-office-ordering-certificates-births-adoptions-marriages-civil-partnerships-deaths</t>
  </si>
  <si>
    <t>https://www.gov.uk/order-copy-birth-death-marriage-certificate</t>
  </si>
  <si>
    <t>Data for orders for official copies of a birth, adoption, death, marriage and civil partnership certificates.</t>
  </si>
  <si>
    <t>Unit cost for producing and issuing a certificate. The average cost does not align with individual certificate fees as it's an aggregation of the differing channel/service pricing structures. This service is cost-recovery funded.</t>
  </si>
  <si>
    <t>Passenger arrivals at the UK border</t>
  </si>
  <si>
    <t>home-office-passenger-arrivals-at-border</t>
  </si>
  <si>
    <t>Data for identity and nationality checks on people entering the UK from Europe and worldwide.</t>
  </si>
  <si>
    <t>Cost represents the cost per passenger processed at the UK border using a full cost allocation model including direct costs, overheads and corporate costs. The cost per passenger is calculated on an annual basis, once all costs and overheads are known. Jan-Dec 2012 figures calculated using financial year 2011-2012 cost data. Apr 2012-Mar 2013, Jul 2012-Jun 2013, Oct 2012-Sep 2013 and Jan 2013-Dec 2013 figures calculated using financial year 2012-2013 cost data.</t>
  </si>
  <si>
    <t>Numbers include all passengers, including British citizens.</t>
  </si>
  <si>
    <t>Domestic applications for UK passports</t>
  </si>
  <si>
    <t>home-office-passport-applications</t>
  </si>
  <si>
    <t>https://www.gov.uk/apply-renew-passport</t>
  </si>
  <si>
    <t>Data for domestic applications for new, renewed, replacement, updated or extended UK passports.</t>
  </si>
  <si>
    <t>This is the unit cost for producing and issuing a passport. Although this is a cost-recovery funded service, the average cost does not align with individual passport fees as it's an aggregation of the differing volumes and channel pricing structures for the various passport types produced by HM Passport Office.</t>
  </si>
  <si>
    <t>Volumes relate to the number of applications processed.&lt;br&gt;Figures cover all passport types: jumbo, standard, adult, child, first time, renewals, replacement, fast track and premium.</t>
  </si>
  <si>
    <t>Adoption orders and new birth certificate</t>
  </si>
  <si>
    <t>home-office-processing-adoption-orders-providing-a-new-birth-certificate</t>
  </si>
  <si>
    <t>Data for processing adoption orders and providing a new birth certificate</t>
  </si>
  <si>
    <t>Receipt and processing of overseas marriage or civil partnership certificates</t>
  </si>
  <si>
    <t>home-office-receipt-processing-of-overseas-civil-partnership-or-marriage-certificates</t>
  </si>
  <si>
    <t xml:space="preserve">Data for receipt and processing of overseas civil partnership or marriage certificates at the General Register Office. </t>
  </si>
  <si>
    <t>Registered traveller service</t>
  </si>
  <si>
    <t>home-office-registered-traveller</t>
  </si>
  <si>
    <t>https://www.gov.uk/registered-traveller</t>
  </si>
  <si>
    <t>Data for travellers who hold passports from eligible countries/territories arriving in the UK who have registered for a faster service at the border, including use of e-passport gates.</t>
  </si>
  <si>
    <t>Visa applications</t>
  </si>
  <si>
    <t>home-office-visas-immigration-applications</t>
  </si>
  <si>
    <t>https://www.gov.uk/uk-visa</t>
  </si>
  <si>
    <t>Data for applications by foreign nationals for visas to reside in the UK on a temporary or permanent basis.</t>
  </si>
  <si>
    <t xml:space="preserve">This figure represents the overall cost of processing a decision for a visa. To ensure that the service that we provide is of the highest value to the public this involves a large amount of work that can not yet be done digitally, such as identity verification, interviews and background checks, all of which increase costs. Although some aspects of the process are done online it is not possible to provide a completely digital service. </t>
  </si>
  <si>
    <t>Includes Visit, Family, Employment, Study, Visit, Sponsor, Accession, Settlement, Nationality and Euro applications. It also includes withdrawn applications and applications where the applicant has been non-co-operative. Nationality applications may include some cases counted under the Applications for naturalisation as a British citizen. Asylum applications are excluded.&lt;br&gt;Transactions per year - total applications for UK destinations only, doesn't include channel islands.&lt;br&gt;Digital transactions per year - includes all destinations.</t>
  </si>
  <si>
    <t>Planning Portal / Ministry of Housing, Communities and Local Government</t>
  </si>
  <si>
    <t>Planning applications: local planning authorities</t>
  </si>
  <si>
    <t>dclg-making-a-planning-application-planning-portal</t>
  </si>
  <si>
    <t>https://www.planningportal.co.uk/info/200126/applications/59/how_to_apply</t>
  </si>
  <si>
    <t>Data for applications to local planning authorities for planning permission.</t>
  </si>
  <si>
    <t>Planning applications: appeals</t>
  </si>
  <si>
    <t>dclg-planning-inspectorate-appeals-casework-service</t>
  </si>
  <si>
    <t>https://www.gov.uk/topic/planning-development/planning-permission-appeals</t>
  </si>
  <si>
    <t>Data for appeals against a planning decision or non-determination of an application.</t>
  </si>
  <si>
    <t>National Offender Management Service</t>
  </si>
  <si>
    <t>Community Payback nominations</t>
  </si>
  <si>
    <t>moj-community-payback-nominations</t>
  </si>
  <si>
    <t>https://www.gov.uk/nominate-community-payback-project</t>
  </si>
  <si>
    <t>Data for suggestions from the public for work programmes for convicted offenders carrying out unpaid work ('community service').</t>
  </si>
  <si>
    <t>Requests are mostly received by 35 independent probation trusts in England and Wales. The data is incomplete, so the total number of nominations will be slightly higher.</t>
  </si>
  <si>
    <t>Court fines: payments</t>
  </si>
  <si>
    <t>moj-court-fine-payments</t>
  </si>
  <si>
    <t>https://www.gov.uk/pay-court-fine-online</t>
  </si>
  <si>
    <t>Data for court fine payments in England and Wales made by credit or debit card.</t>
  </si>
  <si>
    <t>Court of Protection applications</t>
  </si>
  <si>
    <t>moj-court-of-protection-applications</t>
  </si>
  <si>
    <t>https://www.gov.uk/apply-to-the-court-of-protection</t>
  </si>
  <si>
    <t>Data for applications to act as someone's deputy and make decisions on their behalf if they are losing their mental capacity.</t>
  </si>
  <si>
    <t>Criminal Injuries Compensation Authority</t>
  </si>
  <si>
    <t>Applications for criminal injuries compensation</t>
  </si>
  <si>
    <t>moj-criminal-injuries-compensation-applications</t>
  </si>
  <si>
    <t>https://www.gov.uk/claim-compensation-criminal-injury</t>
  </si>
  <si>
    <t>Data for compensation claims for injuries from criminal attacks in England, Wales or Scotland.</t>
  </si>
  <si>
    <t>Figures are estimates. &lt;br&gt;Source data: Criminal Injuries Compensation Authority, Annual Report and Accounts 2012-13, p9. http://www.justice.gov.uk/downloads/publications/corporate-reports/cica/cica-annual-report-2012-13.pdf. Figures from October 2016 to September 2017 are based on actual number of applications received and responses to requests for additional information.</t>
  </si>
  <si>
    <t>Divorce applications</t>
  </si>
  <si>
    <t>moj-divorce-applications</t>
  </si>
  <si>
    <t>https://www.gov.uk/divorce/file-for-divorce</t>
  </si>
  <si>
    <t>Data for petitions filed to start divorce proceedings.</t>
  </si>
  <si>
    <t>Domestic violence injunctions</t>
  </si>
  <si>
    <t>moj-domestic-violence-injunction-applications</t>
  </si>
  <si>
    <t>http://www.justice.gov.uk/legal-aid/areas-of-work/crime/police-stations/domestic-violence-protection-orders</t>
  </si>
  <si>
    <t>Data for court orders to protect someone from domestic violence.</t>
  </si>
  <si>
    <t>Employment tribunal claims</t>
  </si>
  <si>
    <t>moj-employment-tribunal-claims</t>
  </si>
  <si>
    <t>Data for claims against an employer who has broken the law or treated employees unfairly.</t>
  </si>
  <si>
    <t>This figure is based on an HMCTS methodology for modelling volumes across Employment Tribunals and is based on 48,137 cases disposed. The costs of cases which progress to a final hearing are significantly higher than the average costs of all cases accepted, a large number of which are disposed of without the need for a hearing. Cost per transaction is the average cost of providing an end-to-end service for Making a claim to an Employment Tribunal across all channels. Staff, IT and accommodation costs are all included.</t>
  </si>
  <si>
    <t>Office of the Public Guardian</t>
  </si>
  <si>
    <t>Applications for Enduring Power of Attorney</t>
  </si>
  <si>
    <t>moj-enduring-powers-of-attorney-applications</t>
  </si>
  <si>
    <t>https://www.gov.uk/government/publications/register-an-enduring-power-of-attorney</t>
  </si>
  <si>
    <t>Data for applications for the document that preceded the introduction of lasting powers of attorney in 2007.</t>
  </si>
  <si>
    <t>Money claims: enforcement applications</t>
  </si>
  <si>
    <t>moj-enforcement-applications-money-claims</t>
  </si>
  <si>
    <t>Data for warrants issued for money claims, to ask the court to enforce a successful money claim.</t>
  </si>
  <si>
    <t>Immigration and asylum tribunal claims</t>
  </si>
  <si>
    <t>moj-immigration-asylum-tribunal-claims</t>
  </si>
  <si>
    <t>https://immigrationappealsonline.justice.gov.uk/IACFees/</t>
  </si>
  <si>
    <t>Data for appeals to an independent body if immigrants or asylum-seekers have been refused permission to enter or stay in the UK.</t>
  </si>
  <si>
    <t>Summons to carry out jury service</t>
  </si>
  <si>
    <t>moj-jury-summons</t>
  </si>
  <si>
    <t>Data for summons to serve on a jury, sent to UK citizens by the Jury Central Summoning Board.</t>
  </si>
  <si>
    <t>Applications for Lasting Power of Attorney</t>
  </si>
  <si>
    <t>moj-lasting-power-of-attorney-applications</t>
  </si>
  <si>
    <t>https://www.gov.uk/lasting-power-of-attorney</t>
  </si>
  <si>
    <t>Data for applications for the legal document that allows an individual to make decisions on someone else's behalf if they lose the ability or mental capacity to decide on health or financial matters in the future.</t>
  </si>
  <si>
    <t>Legal aid in civil cases: acts of assistance</t>
  </si>
  <si>
    <t>moj-legal-aid-applications-civil-cases</t>
  </si>
  <si>
    <t>Data for applications for legal aid by people in a civil court case.</t>
  </si>
  <si>
    <t>Legal aid in criminal cases: acts of assistance for lower claims</t>
  </si>
  <si>
    <t>moj-legal-aid-applications-criminal-cases</t>
  </si>
  <si>
    <t>Data for applications for legal aid by people accused of a lower case criminal offence (police station, magistrates courts and prison law claims).</t>
  </si>
  <si>
    <t>Legal aid in criminal cases: acts of assistance for higher claims</t>
  </si>
  <si>
    <t>moj-legal-aid-applications-criminal-cases-higher</t>
  </si>
  <si>
    <t>Data for applications for legal aid by people accused of a higher case criminal offence (crown court claims).</t>
  </si>
  <si>
    <t xml:space="preserve">Money claims </t>
  </si>
  <si>
    <t>moj-money-claims</t>
  </si>
  <si>
    <t>https://www.gov.uk/make-money-claim-online</t>
  </si>
  <si>
    <t xml:space="preserve">Data for money claims, a way of taking legal action against a person or business who owes money, to demand repayment. </t>
  </si>
  <si>
    <t>Applications for a non-money-remedy</t>
  </si>
  <si>
    <t>moj-non-money-court-claims-e-g-for-returns-of-goods</t>
  </si>
  <si>
    <t>Data for applications to courts for a non-monetary remedy, eg return or recovery of goods.</t>
  </si>
  <si>
    <t>Minor tribunal claims</t>
  </si>
  <si>
    <t>moj-other-tribunal-claims</t>
  </si>
  <si>
    <t>Data for appeals to 34 tribunals, including the Mental Health Tribunal, Residential Property Tribunal, Tax Tribunal and Special Educational Needs and Disability Tribunal.</t>
  </si>
  <si>
    <t>Mortgage and landlord possession claims</t>
  </si>
  <si>
    <t>moj-possession-claims</t>
  </si>
  <si>
    <t>https://www.gov.uk/possession-claim-online-recover-property</t>
  </si>
  <si>
    <t xml:space="preserve">Data for court actions taken to recover property when people are owed money by tenants or mortgage holders. </t>
  </si>
  <si>
    <t>Repossessions of property by county court bailiffs</t>
  </si>
  <si>
    <t>moj-possession-warrant-applications</t>
  </si>
  <si>
    <t>Data for applications to repossess a property using county court bailiffs after a successful possession claim.</t>
  </si>
  <si>
    <t>Bookings for prison visits</t>
  </si>
  <si>
    <t>moj-prison-visit-booking</t>
  </si>
  <si>
    <t>Data for bookings for meetings between prisoners and social visitors or legal professionals.</t>
  </si>
  <si>
    <t>Cost-per-transaction data is based on estimates of the cost of back office support for prison visit booking and the cost of time spent by staff on prison wings supporting applications by prisoners to book visits.</t>
  </si>
  <si>
    <t>Applications about bringing up children (family disputes)</t>
  </si>
  <si>
    <t>moj-private-applications-about-children-e-g-custody</t>
  </si>
  <si>
    <t>Data for court applications about bringing up children, including cases about where the child should live following a divorce or separation.</t>
  </si>
  <si>
    <t>Probate applications</t>
  </si>
  <si>
    <t>moj-probate-applications</t>
  </si>
  <si>
    <t>http://www.justice.gov.uk/courts/probate/applications</t>
  </si>
  <si>
    <t>Data for applications for the legal right to deal with the estate of someone who's died.</t>
  </si>
  <si>
    <t>Volumes before January 2015 are based on an annual number, divided by 4 to gain a mean value per quarter.</t>
  </si>
  <si>
    <t>Social security and child support tribunal claims</t>
  </si>
  <si>
    <t>moj-social-security-child-support-tribunal-claims</t>
  </si>
  <si>
    <t>Data for appeals to an independent body to dispute decisions about benefits, tax credits or child support payments.</t>
  </si>
  <si>
    <t>Small Dairy Farmers Scheme</t>
  </si>
  <si>
    <t>defra-small-dairy-farmers-scheme</t>
  </si>
  <si>
    <t>https://www.gov.uk/guidance/small-dairy-farmers-scheme</t>
  </si>
  <si>
    <t>A scheme to support small dairy farmers</t>
  </si>
  <si>
    <t>Service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</si>
</sst>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00000"/>
    <numFmt numFmtId="166" formatCode="#,##0.0000"/>
  </numFmts>
  <fonts count="33" x14ac:knownFonts="1">
    <font>
      <sz val="10"/>
      <color rgb="FF000000"/>
      <name val="Arial"/>
    </font>
    <font>
      <b/>
      <sz val="9"/>
      <color rgb="FF000000"/>
      <name val="Arial"/>
    </font>
    <font>
      <b/>
      <sz val="9"/>
      <name val="Arial"/>
    </font>
    <font>
      <b/>
      <sz val="9"/>
      <color rgb="FF000000"/>
      <name val="Arial"/>
    </font>
    <font>
      <b/>
      <sz val="8"/>
      <color rgb="FF000000"/>
      <name val="Arial"/>
    </font>
    <font>
      <sz val="10"/>
      <name val="Arial"/>
    </font>
    <font>
      <sz val="9"/>
      <color rgb="FF000000"/>
      <name val="Arial"/>
    </font>
    <font>
      <sz val="8"/>
      <color rgb="FF000000"/>
      <name val="Arial"/>
    </font>
    <font>
      <sz val="8"/>
      <color rgb="FF000000"/>
      <name val="Consolas"/>
    </font>
    <font>
      <sz val="8"/>
      <name val="Consolas"/>
    </font>
    <font>
      <u/>
      <sz val="8"/>
      <color rgb="FF0000FF"/>
      <name val="Arial"/>
    </font>
    <font>
      <sz val="8"/>
      <name val="Arial"/>
    </font>
    <font>
      <sz val="10"/>
      <color rgb="FF000000"/>
      <name val="Arial"/>
    </font>
    <font>
      <sz val="10"/>
      <name val="Consolas"/>
    </font>
    <font>
      <u/>
      <sz val="8"/>
      <color rgb="FF0000FF"/>
      <name val="Arial"/>
    </font>
    <font>
      <u/>
      <sz val="8"/>
      <color rgb="FF0000FF"/>
      <name val="Arial"/>
    </font>
    <font>
      <u/>
      <sz val="8"/>
      <color rgb="FF0000FF"/>
      <name val="Arial"/>
    </font>
    <font>
      <u/>
      <sz val="8"/>
      <color rgb="FF0000FF"/>
      <name val="Arial"/>
    </font>
    <font>
      <u/>
      <sz val="8"/>
      <color rgb="FF000000"/>
      <name val="Arial"/>
    </font>
    <font>
      <sz val="9"/>
      <color rgb="FF000000"/>
      <name val="Calibri"/>
    </font>
    <font>
      <u/>
      <sz val="9"/>
      <color rgb="FF000000"/>
      <name val="Calibri"/>
    </font>
    <font>
      <sz val="10"/>
      <color rgb="FF000000"/>
      <name val="Arial"/>
    </font>
    <font>
      <u/>
      <sz val="8"/>
      <color rgb="FF0000FF"/>
      <name val="Arial"/>
    </font>
    <font>
      <u/>
      <sz val="8"/>
      <color rgb="FF0000FF"/>
      <name val="Arial"/>
    </font>
    <font>
      <u/>
      <sz val="9"/>
      <color rgb="FF0000FF"/>
      <name val="Calibri"/>
    </font>
    <font>
      <sz val="9"/>
      <color rgb="FF000000"/>
      <name val="Arial"/>
    </font>
    <font>
      <sz val="8"/>
      <color rgb="FF000000"/>
      <name val="Arial"/>
    </font>
    <font>
      <b/>
      <sz val="12"/>
      <color rgb="FF00FF00"/>
      <name val="Consolas"/>
    </font>
    <font>
      <b/>
      <sz val="8"/>
      <color rgb="FF00FF00"/>
      <name val="Consolas"/>
    </font>
    <font>
      <b/>
      <sz val="12"/>
      <color rgb="FF00FF00"/>
      <name val="Arial"/>
    </font>
    <font>
      <sz val="10"/>
      <color rgb="FF000000"/>
      <name val="Calibri"/>
    </font>
    <font>
      <u/>
      <sz val="8"/>
      <color rgb="FF0000FF"/>
      <name val="Arial"/>
    </font>
    <font>
      <u/>
      <sz val="8"/>
      <color rgb="FF0000FF"/>
      <name val="Arial"/>
    </font>
  </fonts>
  <fills count="9">
    <fill>
      <patternFill patternType="none"/>
    </fill>
    <fill>
      <patternFill patternType="gray125"/>
    </fill>
    <fill>
      <patternFill patternType="solid">
        <fgColor rgb="FFB6D7A8"/>
        <bgColor rgb="FFB6D7A8"/>
      </patternFill>
    </fill>
    <fill>
      <patternFill patternType="solid">
        <fgColor rgb="FFD9EAD3"/>
        <bgColor rgb="FFD9EAD3"/>
      </patternFill>
    </fill>
    <fill>
      <patternFill patternType="solid">
        <fgColor rgb="FFFFFF00"/>
        <bgColor rgb="FFFFFF00"/>
      </patternFill>
    </fill>
    <fill>
      <patternFill patternType="solid">
        <fgColor rgb="FFFFF2CC"/>
        <bgColor rgb="FFFFF2CC"/>
      </patternFill>
    </fill>
    <fill>
      <patternFill patternType="solid">
        <fgColor rgb="FFFFFFFF"/>
        <bgColor rgb="FFFFFFFF"/>
      </patternFill>
    </fill>
    <fill>
      <patternFill patternType="solid">
        <fgColor rgb="FFD9D2E9"/>
        <bgColor rgb="FFD9D2E9"/>
      </patternFill>
    </fill>
    <fill>
      <patternFill patternType="solid">
        <fgColor rgb="FFD0E0E3"/>
        <bgColor rgb="FFD0E0E3"/>
      </patternFill>
    </fill>
  </fills>
  <borders count="4">
    <border>
      <left/>
      <right/>
      <top/>
      <bottom/>
      <diagonal/>
    </border>
    <border>
      <left style="hair">
        <color rgb="FF2699F8"/>
      </left>
      <right style="hair">
        <color rgb="FF2699F8"/>
      </right>
      <top style="hair">
        <color rgb="FF2699F8"/>
      </top>
      <bottom style="hair">
        <color rgb="FF2699F8"/>
      </bottom>
      <diagonal/>
    </border>
    <border>
      <left/>
      <right style="hair">
        <color rgb="FF2699F8"/>
      </right>
      <top style="hair">
        <color rgb="FF2699F8"/>
      </top>
      <bottom style="hair">
        <color rgb="FF2699F8"/>
      </bottom>
      <diagonal/>
    </border>
    <border>
      <left style="hair">
        <color rgb="FF2699F8"/>
      </left>
      <right style="hair">
        <color rgb="FF2699F8"/>
      </right>
      <top/>
      <bottom style="hair">
        <color rgb="FF2699F8"/>
      </bottom>
      <diagonal/>
    </border>
  </borders>
  <cellStyleXfs count="1">
    <xf numFmtId="0" fontId="0" fillId="0" borderId="0"/>
  </cellStyleXfs>
  <cellXfs count="107">
    <xf numFmtId="0" fontId="0" fillId="0" borderId="0" xfId="0" applyFont="1" applyAlignment="1">
      <alignment wrapText="1"/>
    </xf>
    <xf numFmtId="0" fontId="1" fillId="2" borderId="0" xfId="0" applyFont="1" applyFill="1" applyAlignment="1">
      <alignment horizontal="left" vertical="top" wrapText="1"/>
    </xf>
    <xf numFmtId="3" fontId="2" fillId="2" borderId="0" xfId="0" applyNumberFormat="1" applyFont="1" applyFill="1" applyAlignment="1">
      <alignment horizontal="right" vertical="top" wrapText="1"/>
    </xf>
    <xf numFmtId="4" fontId="2" fillId="3" borderId="0" xfId="0" applyNumberFormat="1" applyFont="1" applyFill="1" applyAlignment="1">
      <alignment horizontal="right" vertical="top" wrapText="1"/>
    </xf>
    <xf numFmtId="3" fontId="3" fillId="2" borderId="0" xfId="0" applyNumberFormat="1" applyFont="1" applyFill="1" applyAlignment="1">
      <alignment horizontal="right" vertical="top" wrapText="1"/>
    </xf>
    <xf numFmtId="0" fontId="2" fillId="2" borderId="0" xfId="0" applyFont="1" applyFill="1" applyAlignment="1">
      <alignment horizontal="right" vertical="top" wrapText="1"/>
    </xf>
    <xf numFmtId="3" fontId="2" fillId="2" borderId="0" xfId="0" applyNumberFormat="1" applyFont="1" applyFill="1" applyAlignment="1">
      <alignment horizontal="right" vertical="top" wrapText="1"/>
    </xf>
    <xf numFmtId="0" fontId="2" fillId="2" borderId="0" xfId="0" applyFont="1" applyFill="1" applyAlignment="1">
      <alignment horizontal="right" vertical="top" wrapText="1"/>
    </xf>
    <xf numFmtId="0" fontId="4" fillId="2" borderId="0" xfId="0" applyFont="1" applyFill="1" applyAlignment="1">
      <alignment horizontal="left" vertical="top" wrapText="1"/>
    </xf>
    <xf numFmtId="0" fontId="5" fillId="0" borderId="0" xfId="0" applyFont="1" applyAlignment="1">
      <alignment vertical="top" wrapText="1"/>
    </xf>
    <xf numFmtId="0" fontId="6" fillId="0" borderId="0" xfId="0" applyFont="1" applyAlignment="1">
      <alignment horizontal="left" vertical="top" wrapText="1"/>
    </xf>
    <xf numFmtId="0" fontId="7" fillId="0" borderId="0" xfId="0" applyFont="1" applyAlignment="1">
      <alignment horizontal="left" vertical="top" wrapText="1"/>
    </xf>
    <xf numFmtId="3" fontId="7" fillId="0" borderId="0" xfId="0" applyNumberFormat="1" applyFont="1" applyAlignment="1">
      <alignment vertical="top" wrapText="1"/>
    </xf>
    <xf numFmtId="3" fontId="8" fillId="6" borderId="0" xfId="0" applyNumberFormat="1" applyFont="1" applyFill="1" applyAlignment="1">
      <alignment horizontal="right" vertical="top" wrapText="1"/>
    </xf>
    <xf numFmtId="4" fontId="9" fillId="3" borderId="0" xfId="0" applyNumberFormat="1" applyFont="1" applyFill="1" applyAlignment="1">
      <alignment horizontal="right" vertical="top" wrapText="1"/>
    </xf>
    <xf numFmtId="3" fontId="8" fillId="0" borderId="0" xfId="0" applyNumberFormat="1" applyFont="1" applyAlignment="1">
      <alignment horizontal="right" vertical="top" wrapText="1"/>
    </xf>
    <xf numFmtId="4" fontId="8" fillId="3" borderId="0" xfId="0" applyNumberFormat="1" applyFont="1" applyFill="1" applyAlignment="1">
      <alignment horizontal="right" vertical="top" wrapText="1"/>
    </xf>
    <xf numFmtId="3" fontId="8" fillId="0" borderId="0" xfId="0" applyNumberFormat="1" applyFont="1" applyAlignment="1">
      <alignment horizontal="right" vertical="top" wrapText="1"/>
    </xf>
    <xf numFmtId="3" fontId="8" fillId="6" borderId="0" xfId="0" applyNumberFormat="1" applyFont="1" applyFill="1" applyAlignment="1">
      <alignment horizontal="right" vertical="top" wrapText="1"/>
    </xf>
    <xf numFmtId="3" fontId="8" fillId="0" borderId="0" xfId="0" applyNumberFormat="1" applyFont="1" applyAlignment="1">
      <alignment vertical="top" wrapText="1"/>
    </xf>
    <xf numFmtId="3" fontId="8" fillId="0" borderId="0" xfId="0" applyNumberFormat="1" applyFont="1" applyAlignment="1">
      <alignment horizontal="right" vertical="top" wrapText="1"/>
    </xf>
    <xf numFmtId="164" fontId="7" fillId="0" borderId="0" xfId="0" applyNumberFormat="1" applyFont="1" applyAlignment="1">
      <alignment horizontal="left" vertical="top" wrapText="1"/>
    </xf>
    <xf numFmtId="0" fontId="10" fillId="0" borderId="0" xfId="0" applyFont="1" applyAlignment="1">
      <alignment vertical="top" wrapText="1"/>
    </xf>
    <xf numFmtId="0" fontId="11" fillId="0" borderId="0" xfId="0" applyFont="1" applyAlignment="1">
      <alignment horizontal="left" vertical="top" wrapText="1"/>
    </xf>
    <xf numFmtId="0" fontId="11" fillId="0" borderId="0" xfId="0" applyFont="1" applyAlignment="1">
      <alignment horizontal="left" vertical="top" wrapText="1"/>
    </xf>
    <xf numFmtId="0" fontId="7" fillId="0" borderId="0" xfId="0" applyFont="1" applyAlignment="1">
      <alignment horizontal="left" vertical="top" wrapText="1"/>
    </xf>
    <xf numFmtId="0" fontId="7" fillId="0" borderId="0" xfId="0" applyFont="1" applyAlignment="1">
      <alignment horizontal="left" vertical="top" wrapText="1"/>
    </xf>
    <xf numFmtId="3" fontId="7" fillId="0" borderId="0" xfId="0" applyNumberFormat="1" applyFont="1" applyAlignment="1">
      <alignment vertical="top" wrapText="1"/>
    </xf>
    <xf numFmtId="3" fontId="6" fillId="0" borderId="0" xfId="0" applyNumberFormat="1" applyFont="1" applyAlignment="1">
      <alignment horizontal="left" vertical="top" wrapText="1"/>
    </xf>
    <xf numFmtId="4" fontId="8" fillId="3" borderId="0" xfId="0" applyNumberFormat="1" applyFont="1" applyFill="1" applyAlignment="1">
      <alignment horizontal="right" vertical="top" wrapText="1"/>
    </xf>
    <xf numFmtId="3" fontId="9" fillId="0" borderId="0" xfId="0" applyNumberFormat="1" applyFont="1" applyAlignment="1">
      <alignment vertical="top" wrapText="1"/>
    </xf>
    <xf numFmtId="164" fontId="7" fillId="0" borderId="0" xfId="0" applyNumberFormat="1" applyFont="1" applyAlignment="1">
      <alignment horizontal="left" vertical="top" wrapText="1"/>
    </xf>
    <xf numFmtId="10" fontId="13" fillId="0" borderId="0" xfId="0" applyNumberFormat="1" applyFont="1" applyAlignment="1">
      <alignment wrapText="1"/>
    </xf>
    <xf numFmtId="3" fontId="8" fillId="0" borderId="0" xfId="0" applyNumberFormat="1" applyFont="1" applyAlignment="1">
      <alignment horizontal="right" vertical="top" wrapText="1"/>
    </xf>
    <xf numFmtId="0" fontId="11" fillId="0" borderId="0" xfId="0" applyFont="1" applyAlignment="1">
      <alignment horizontal="left" vertical="top" wrapText="1"/>
    </xf>
    <xf numFmtId="0" fontId="14" fillId="0" borderId="0" xfId="0" applyFont="1" applyAlignment="1">
      <alignment vertical="top" wrapText="1"/>
    </xf>
    <xf numFmtId="0" fontId="7" fillId="7" borderId="0" xfId="0" applyFont="1" applyFill="1" applyAlignment="1">
      <alignment horizontal="left" vertical="top" wrapText="1"/>
    </xf>
    <xf numFmtId="0" fontId="15" fillId="0" borderId="0" xfId="0" applyFont="1" applyAlignment="1">
      <alignment horizontal="left" vertical="top" wrapText="1"/>
    </xf>
    <xf numFmtId="0" fontId="6" fillId="0" borderId="0" xfId="0" applyFont="1" applyAlignment="1">
      <alignment horizontal="left" vertical="top" wrapText="1"/>
    </xf>
    <xf numFmtId="3" fontId="8" fillId="0" borderId="0" xfId="0" applyNumberFormat="1" applyFont="1" applyAlignment="1">
      <alignment vertical="top" wrapText="1"/>
    </xf>
    <xf numFmtId="0" fontId="16" fillId="0" borderId="0" xfId="0" applyFont="1" applyAlignment="1">
      <alignment horizontal="left" vertical="top" wrapText="1"/>
    </xf>
    <xf numFmtId="0" fontId="11" fillId="6" borderId="0" xfId="0" applyFont="1" applyFill="1" applyAlignment="1">
      <alignment horizontal="left" vertical="top" wrapText="1"/>
    </xf>
    <xf numFmtId="0" fontId="11" fillId="6" borderId="0" xfId="0" applyFont="1" applyFill="1" applyAlignment="1">
      <alignment horizontal="left" vertical="top" wrapText="1"/>
    </xf>
    <xf numFmtId="0" fontId="17" fillId="0" borderId="0" xfId="0" applyFont="1" applyAlignment="1">
      <alignment horizontal="left" vertical="top" wrapText="1"/>
    </xf>
    <xf numFmtId="0" fontId="5" fillId="0" borderId="0" xfId="0" applyFont="1" applyAlignment="1">
      <alignment vertical="top" wrapText="1"/>
    </xf>
    <xf numFmtId="3" fontId="8" fillId="6" borderId="0" xfId="0" applyNumberFormat="1" applyFont="1" applyFill="1" applyAlignment="1">
      <alignment horizontal="right" vertical="top" wrapText="1"/>
    </xf>
    <xf numFmtId="3" fontId="6" fillId="5" borderId="0" xfId="0" applyNumberFormat="1" applyFont="1" applyFill="1" applyAlignment="1">
      <alignment horizontal="left" vertical="top" wrapText="1"/>
    </xf>
    <xf numFmtId="0" fontId="18" fillId="0" borderId="0" xfId="0" applyFont="1" applyAlignment="1">
      <alignment horizontal="left" vertical="top" wrapText="1"/>
    </xf>
    <xf numFmtId="0" fontId="7" fillId="7" borderId="0" xfId="0" applyFont="1" applyFill="1" applyAlignment="1">
      <alignment horizontal="left" vertical="top" wrapText="1"/>
    </xf>
    <xf numFmtId="0" fontId="19" fillId="0" borderId="0" xfId="0" applyFont="1" applyAlignment="1">
      <alignment horizontal="left" vertical="top"/>
    </xf>
    <xf numFmtId="0" fontId="19" fillId="0" borderId="0" xfId="0" applyFont="1" applyAlignment="1">
      <alignment vertical="top" wrapText="1"/>
    </xf>
    <xf numFmtId="0" fontId="19" fillId="0" borderId="0" xfId="0" applyFont="1" applyAlignment="1">
      <alignment vertical="top"/>
    </xf>
    <xf numFmtId="0" fontId="20" fillId="0" borderId="0" xfId="0" applyFont="1" applyAlignment="1">
      <alignment vertical="top"/>
    </xf>
    <xf numFmtId="0" fontId="19" fillId="0" borderId="0" xfId="0" applyFont="1" applyAlignment="1">
      <alignment vertical="top" wrapText="1"/>
    </xf>
    <xf numFmtId="0" fontId="5" fillId="0" borderId="0" xfId="0" applyFont="1" applyAlignment="1">
      <alignment wrapText="1"/>
    </xf>
    <xf numFmtId="165" fontId="8" fillId="2" borderId="0" xfId="0" applyNumberFormat="1" applyFont="1" applyFill="1" applyAlignment="1">
      <alignment horizontal="right" vertical="top" wrapText="1"/>
    </xf>
    <xf numFmtId="4" fontId="9" fillId="3" borderId="0" xfId="0" applyNumberFormat="1" applyFont="1" applyFill="1" applyAlignment="1">
      <alignment horizontal="right" vertical="top" wrapText="1"/>
    </xf>
    <xf numFmtId="3" fontId="21" fillId="0" borderId="0" xfId="0" applyNumberFormat="1" applyFont="1" applyAlignment="1">
      <alignment vertical="top" wrapText="1"/>
    </xf>
    <xf numFmtId="0" fontId="22" fillId="0" borderId="1" xfId="0" applyFont="1" applyBorder="1" applyAlignment="1">
      <alignment horizontal="left" vertical="top" wrapText="1"/>
    </xf>
    <xf numFmtId="0" fontId="11" fillId="0" borderId="1" xfId="0" applyFont="1" applyBorder="1" applyAlignment="1">
      <alignment horizontal="left" vertical="top" wrapText="1"/>
    </xf>
    <xf numFmtId="0" fontId="7" fillId="0" borderId="1" xfId="0" applyFont="1" applyBorder="1" applyAlignment="1">
      <alignment horizontal="left" vertical="top" wrapText="1"/>
    </xf>
    <xf numFmtId="0" fontId="7" fillId="0" borderId="2" xfId="0" applyFont="1" applyBorder="1" applyAlignment="1">
      <alignment horizontal="left" vertical="top" wrapText="1"/>
    </xf>
    <xf numFmtId="3" fontId="7" fillId="6" borderId="0" xfId="0" applyNumberFormat="1" applyFont="1" applyFill="1" applyAlignment="1">
      <alignment horizontal="left" vertical="top" wrapText="1"/>
    </xf>
    <xf numFmtId="0" fontId="23" fillId="0" borderId="1" xfId="0" applyFont="1" applyBorder="1" applyAlignment="1">
      <alignment vertical="top" wrapText="1"/>
    </xf>
    <xf numFmtId="0" fontId="11" fillId="0" borderId="3" xfId="0" applyFont="1" applyBorder="1" applyAlignment="1">
      <alignment horizontal="left" vertical="top" wrapText="1"/>
    </xf>
    <xf numFmtId="0" fontId="11" fillId="0" borderId="0" xfId="0" applyFont="1" applyAlignment="1">
      <alignment vertical="top" wrapText="1"/>
    </xf>
    <xf numFmtId="0" fontId="13" fillId="0" borderId="0" xfId="0" applyFont="1" applyAlignment="1">
      <alignment wrapText="1"/>
    </xf>
    <xf numFmtId="0" fontId="9" fillId="0" borderId="0" xfId="0" applyFont="1" applyAlignment="1">
      <alignment horizontal="right" vertical="top" wrapText="1"/>
    </xf>
    <xf numFmtId="0" fontId="8" fillId="0" borderId="0" xfId="0" applyFont="1" applyAlignment="1">
      <alignment horizontal="right" vertical="top" wrapText="1"/>
    </xf>
    <xf numFmtId="3" fontId="6" fillId="0" borderId="3" xfId="0" applyNumberFormat="1" applyFont="1" applyBorder="1" applyAlignment="1">
      <alignment horizontal="left" vertical="top" wrapText="1"/>
    </xf>
    <xf numFmtId="0" fontId="24" fillId="6" borderId="0" xfId="0" applyFont="1" applyFill="1" applyAlignment="1">
      <alignment vertical="top" wrapText="1"/>
    </xf>
    <xf numFmtId="0" fontId="25" fillId="0" borderId="0" xfId="0" applyFont="1" applyAlignment="1">
      <alignment horizontal="left" vertical="top" wrapText="1"/>
    </xf>
    <xf numFmtId="0" fontId="26" fillId="0" borderId="0" xfId="0" applyFont="1" applyAlignment="1">
      <alignment horizontal="left" vertical="top" wrapText="1"/>
    </xf>
    <xf numFmtId="0" fontId="7" fillId="0" borderId="1" xfId="0" applyFont="1" applyBorder="1" applyAlignment="1">
      <alignment horizontal="left" vertical="top" wrapText="1"/>
    </xf>
    <xf numFmtId="0" fontId="6" fillId="4" borderId="0" xfId="0" applyFont="1" applyFill="1" applyAlignment="1">
      <alignment horizontal="left" vertical="top" wrapText="1"/>
    </xf>
    <xf numFmtId="0" fontId="7" fillId="4" borderId="0" xfId="0" applyFont="1" applyFill="1" applyAlignment="1">
      <alignment horizontal="left" vertical="top" wrapText="1"/>
    </xf>
    <xf numFmtId="0" fontId="25" fillId="0" borderId="0" xfId="0" applyFont="1" applyAlignment="1">
      <alignment horizontal="left" vertical="top" wrapText="1"/>
    </xf>
    <xf numFmtId="0" fontId="26" fillId="0" borderId="0" xfId="0" applyFont="1" applyAlignment="1">
      <alignment horizontal="left" vertical="top" wrapText="1"/>
    </xf>
    <xf numFmtId="0" fontId="11" fillId="0" borderId="0" xfId="0" applyFont="1" applyAlignment="1">
      <alignment vertical="top" wrapText="1"/>
    </xf>
    <xf numFmtId="3" fontId="27" fillId="6" borderId="0" xfId="0" applyNumberFormat="1" applyFont="1" applyFill="1" applyAlignment="1">
      <alignment horizontal="right" vertical="top" wrapText="1"/>
    </xf>
    <xf numFmtId="4" fontId="27" fillId="3" borderId="0" xfId="0" applyNumberFormat="1" applyFont="1" applyFill="1" applyAlignment="1">
      <alignment horizontal="right" vertical="top" wrapText="1"/>
    </xf>
    <xf numFmtId="3" fontId="27" fillId="0" borderId="0" xfId="0" applyNumberFormat="1" applyFont="1" applyAlignment="1">
      <alignment horizontal="right" vertical="top" wrapText="1"/>
    </xf>
    <xf numFmtId="3" fontId="27" fillId="6" borderId="0" xfId="0" applyNumberFormat="1" applyFont="1" applyFill="1" applyAlignment="1">
      <alignment horizontal="right" vertical="top" wrapText="1"/>
    </xf>
    <xf numFmtId="3" fontId="27" fillId="0" borderId="0" xfId="0" applyNumberFormat="1" applyFont="1" applyAlignment="1">
      <alignment horizontal="right" vertical="top" wrapText="1"/>
    </xf>
    <xf numFmtId="3" fontId="27" fillId="0" borderId="0" xfId="0" applyNumberFormat="1" applyFont="1" applyAlignment="1">
      <alignment vertical="top" wrapText="1"/>
    </xf>
    <xf numFmtId="4" fontId="28" fillId="3" borderId="0" xfId="0" applyNumberFormat="1" applyFont="1" applyFill="1" applyAlignment="1">
      <alignment horizontal="right" vertical="top" wrapText="1"/>
    </xf>
    <xf numFmtId="0" fontId="29" fillId="0" borderId="0" xfId="0" applyFont="1" applyAlignment="1">
      <alignment horizontal="left" vertical="top" wrapText="1"/>
    </xf>
    <xf numFmtId="0" fontId="30" fillId="0" borderId="0" xfId="0" applyFont="1" applyAlignment="1">
      <alignment horizontal="left" vertical="top" wrapText="1"/>
    </xf>
    <xf numFmtId="3" fontId="13" fillId="0" borderId="0" xfId="0" applyNumberFormat="1" applyFont="1" applyAlignment="1">
      <alignment vertical="top" wrapText="1"/>
    </xf>
    <xf numFmtId="0" fontId="9" fillId="3" borderId="0" xfId="0" applyFont="1" applyFill="1" applyAlignment="1">
      <alignment horizontal="right" vertical="top" wrapText="1"/>
    </xf>
    <xf numFmtId="0" fontId="13" fillId="0" borderId="0" xfId="0" applyFont="1" applyAlignment="1">
      <alignment wrapText="1"/>
    </xf>
    <xf numFmtId="3" fontId="6" fillId="7" borderId="0" xfId="0" applyNumberFormat="1" applyFont="1" applyFill="1" applyAlignment="1">
      <alignment horizontal="left" vertical="top" wrapText="1"/>
    </xf>
    <xf numFmtId="0" fontId="12" fillId="0" borderId="0" xfId="0" applyFont="1" applyAlignment="1">
      <alignment horizontal="left" vertical="top" wrapText="1"/>
    </xf>
    <xf numFmtId="0" fontId="31" fillId="0" borderId="0" xfId="0" applyFont="1" applyAlignment="1">
      <alignment horizontal="left" vertical="top"/>
    </xf>
    <xf numFmtId="165" fontId="8" fillId="2" borderId="0" xfId="0" applyNumberFormat="1" applyFont="1" applyFill="1" applyAlignment="1">
      <alignment horizontal="right" vertical="top" wrapText="1"/>
    </xf>
    <xf numFmtId="165" fontId="8" fillId="3" borderId="0" xfId="0" applyNumberFormat="1" applyFont="1" applyFill="1" applyAlignment="1">
      <alignment horizontal="right" vertical="top" wrapText="1"/>
    </xf>
    <xf numFmtId="0" fontId="6" fillId="0" borderId="0" xfId="0" applyFont="1" applyAlignment="1">
      <alignment vertical="top" wrapText="1"/>
    </xf>
    <xf numFmtId="0" fontId="30" fillId="0" borderId="0" xfId="0" applyFont="1" applyAlignment="1">
      <alignment vertical="top" wrapText="1"/>
    </xf>
    <xf numFmtId="0" fontId="11" fillId="6" borderId="0" xfId="0" applyFont="1" applyFill="1" applyAlignment="1">
      <alignment horizontal="left" vertical="top" wrapText="1"/>
    </xf>
    <xf numFmtId="3" fontId="13" fillId="0" borderId="0" xfId="0" applyNumberFormat="1" applyFont="1" applyAlignment="1">
      <alignment vertical="top" wrapText="1"/>
    </xf>
    <xf numFmtId="3" fontId="6" fillId="8" borderId="0" xfId="0" applyNumberFormat="1" applyFont="1" applyFill="1" applyAlignment="1">
      <alignment horizontal="left" vertical="top" wrapText="1"/>
    </xf>
    <xf numFmtId="3" fontId="32" fillId="0" borderId="0" xfId="0" applyNumberFormat="1" applyFont="1" applyAlignment="1">
      <alignment horizontal="left" vertical="top" wrapText="1"/>
    </xf>
    <xf numFmtId="166" fontId="8" fillId="3" borderId="0" xfId="0" applyNumberFormat="1" applyFont="1" applyFill="1" applyAlignment="1">
      <alignment horizontal="right" vertical="top" wrapText="1"/>
    </xf>
    <xf numFmtId="0" fontId="11" fillId="0" borderId="0" xfId="0" applyFont="1" applyAlignment="1">
      <alignment vertical="top" wrapText="1"/>
    </xf>
    <xf numFmtId="0" fontId="26" fillId="6" borderId="0" xfId="0" applyFont="1" applyFill="1" applyAlignment="1">
      <alignment horizontal="left" wrapText="1"/>
    </xf>
    <xf numFmtId="164" fontId="8" fillId="0" borderId="0" xfId="0" applyNumberFormat="1" applyFont="1" applyAlignment="1">
      <alignment horizontal="right" vertical="top" wrapText="1"/>
    </xf>
    <xf numFmtId="0" fontId="4" fillId="2" borderId="0" xfId="0" applyFont="1" applyFill="1" applyAlignment="1">
      <alignment horizontal="left" vertical="top" wrapText="1"/>
    </xf>
  </cellXfs>
  <cellStyles count="1">
    <cellStyle name="Normal" xfId="0" builtinId="0"/>
  </cellStyles>
  <dxfs count="211">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gov.uk/file-documents-pending-patent" TargetMode="External"/><Relationship Id="rId299" Type="http://schemas.openxmlformats.org/officeDocument/2006/relationships/hyperlink" Target="https://www.gov.uk/government/organisations/uk-export-finance" TargetMode="External"/><Relationship Id="rId21" Type="http://schemas.openxmlformats.org/officeDocument/2006/relationships/hyperlink" Target="https://www.phe-protectionservices.org.uk/services" TargetMode="External"/><Relationship Id="rId63" Type="http://schemas.openxmlformats.org/officeDocument/2006/relationships/hyperlink" Target="https://www.gov.uk/guidance/apply-for-funding-academic-community-and-educational" TargetMode="External"/><Relationship Id="rId159" Type="http://schemas.openxmlformats.org/officeDocument/2006/relationships/hyperlink" Target="https://www.og.decc.gov.uk/portal.htm" TargetMode="External"/><Relationship Id="rId324" Type="http://schemas.openxmlformats.org/officeDocument/2006/relationships/hyperlink" Target="http://jobvacancies.businesslink.gov.uk/IndexDwp.aspx" TargetMode="External"/><Relationship Id="rId366" Type="http://schemas.openxmlformats.org/officeDocument/2006/relationships/hyperlink" Target="http://infrastructure.planninginspectorate.gov.uk/" TargetMode="External"/><Relationship Id="rId170" Type="http://schemas.openxmlformats.org/officeDocument/2006/relationships/hyperlink" Target="https://www.og.decc.gov.uk/portal.htm" TargetMode="External"/><Relationship Id="rId226" Type="http://schemas.openxmlformats.org/officeDocument/2006/relationships/hyperlink" Target="https://www.ukrlp.co.uk/" TargetMode="External"/><Relationship Id="rId433" Type="http://schemas.openxmlformats.org/officeDocument/2006/relationships/hyperlink" Target="https://mcanet.mcga.gov.uk/ssr/ssr/" TargetMode="External"/><Relationship Id="rId268" Type="http://schemas.openxmlformats.org/officeDocument/2006/relationships/hyperlink" Target="http://www.fishregister.gov.uk/" TargetMode="External"/><Relationship Id="rId475" Type="http://schemas.openxmlformats.org/officeDocument/2006/relationships/hyperlink" Target="http://www.nhsbsa.nhs.uk/1126.aspx" TargetMode="External"/><Relationship Id="rId32" Type="http://schemas.openxmlformats.org/officeDocument/2006/relationships/hyperlink" Target="https://apply-for-innovation-funding.service.gov.uk/competition/search" TargetMode="External"/><Relationship Id="rId74" Type="http://schemas.openxmlformats.org/officeDocument/2006/relationships/hyperlink" Target="https://www.gov.uk/government/organisations/insolvency-service" TargetMode="External"/><Relationship Id="rId128" Type="http://schemas.openxmlformats.org/officeDocument/2006/relationships/hyperlink" Target="https://www.gov.uk/government/publications/patent-forms-and-fees/patent-forms-and-fees" TargetMode="External"/><Relationship Id="rId335" Type="http://schemas.openxmlformats.org/officeDocument/2006/relationships/hyperlink" Target="https://irisaccount.mhra.gov.uk/" TargetMode="External"/><Relationship Id="rId377" Type="http://schemas.openxmlformats.org/officeDocument/2006/relationships/hyperlink" Target="https://www.gov.uk/honours/overview" TargetMode="External"/><Relationship Id="rId500" Type="http://schemas.openxmlformats.org/officeDocument/2006/relationships/hyperlink" Target="https://www.gov.uk/disclosure-barring-service-check" TargetMode="External"/><Relationship Id="rId5" Type="http://schemas.openxmlformats.org/officeDocument/2006/relationships/hyperlink" Target="http://www.highways.gov.uk/specialist-information/abnormal-loads/" TargetMode="External"/><Relationship Id="rId181" Type="http://schemas.openxmlformats.org/officeDocument/2006/relationships/hyperlink" Target="http://licensing.ofcom.org.uk/" TargetMode="External"/><Relationship Id="rId237" Type="http://schemas.openxmlformats.org/officeDocument/2006/relationships/hyperlink" Target="http://www.gov.uk/apha" TargetMode="External"/><Relationship Id="rId402" Type="http://schemas.openxmlformats.org/officeDocument/2006/relationships/hyperlink" Target="http://cscuk.dfid.gov.uk/apply/eas/" TargetMode="External"/><Relationship Id="rId279" Type="http://schemas.openxmlformats.org/officeDocument/2006/relationships/hyperlink" Target="http://vla.defra.gov.uk/services/ser_tests.htm" TargetMode="External"/><Relationship Id="rId444" Type="http://schemas.openxmlformats.org/officeDocument/2006/relationships/hyperlink" Target="https://www.gov.uk/carers-allowance" TargetMode="External"/><Relationship Id="rId486" Type="http://schemas.openxmlformats.org/officeDocument/2006/relationships/hyperlink" Target="https://www.gov.uk/emergency-travel-document" TargetMode="External"/><Relationship Id="rId43" Type="http://schemas.openxmlformats.org/officeDocument/2006/relationships/hyperlink" Target="https://grants.innovateuk.org/welcome" TargetMode="External"/><Relationship Id="rId139" Type="http://schemas.openxmlformats.org/officeDocument/2006/relationships/hyperlink" Target="https://www.gov.uk/government/collections/business-e-services" TargetMode="External"/><Relationship Id="rId290" Type="http://schemas.openxmlformats.org/officeDocument/2006/relationships/hyperlink" Target="https://www.ukaiddirect.org/" TargetMode="External"/><Relationship Id="rId304" Type="http://schemas.openxmlformats.org/officeDocument/2006/relationships/hyperlink" Target="https://www.gov.uk/trade-licence-plates" TargetMode="External"/><Relationship Id="rId346" Type="http://schemas.openxmlformats.org/officeDocument/2006/relationships/hyperlink" Target="http://portal.mhra.gov.uk/forms/registration/subscribing_organisation_registration_process.pdf" TargetMode="External"/><Relationship Id="rId388" Type="http://schemas.openxmlformats.org/officeDocument/2006/relationships/hyperlink" Target="https://www.gov.uk/the-warm-home-discount-scheme" TargetMode="External"/><Relationship Id="rId511" Type="http://schemas.openxmlformats.org/officeDocument/2006/relationships/hyperlink" Target="https://www.gov.uk/divorce/file-for-divorce" TargetMode="External"/><Relationship Id="rId85" Type="http://schemas.openxmlformats.org/officeDocument/2006/relationships/hyperlink" Target="https://www.gov.uk/government/publications/patent-forms-and-fees/patent-forms-and-fees" TargetMode="External"/><Relationship Id="rId150" Type="http://schemas.openxmlformats.org/officeDocument/2006/relationships/hyperlink" Target="https://www.og.decc.gov.uk/portal.htm" TargetMode="External"/><Relationship Id="rId192" Type="http://schemas.openxmlformats.org/officeDocument/2006/relationships/hyperlink" Target="http://www.lotterygoodcauses.org.uk/funding-finder" TargetMode="External"/><Relationship Id="rId206" Type="http://schemas.openxmlformats.org/officeDocument/2006/relationships/hyperlink" Target="https://secure.gamblingcommission.gov.uk/RegReturnsLive/" TargetMode="External"/><Relationship Id="rId413" Type="http://schemas.openxmlformats.org/officeDocument/2006/relationships/hyperlink" Target="https://www.gov.uk/book-practical-driving-test" TargetMode="External"/><Relationship Id="rId248" Type="http://schemas.openxmlformats.org/officeDocument/2006/relationships/hyperlink" Target="http://www.naturalengland.org.uk/ourwork/farming/funding/es/els/online/default.aspx" TargetMode="External"/><Relationship Id="rId455" Type="http://schemas.openxmlformats.org/officeDocument/2006/relationships/hyperlink" Target="https://www.gov.uk/pip" TargetMode="External"/><Relationship Id="rId497" Type="http://schemas.openxmlformats.org/officeDocument/2006/relationships/hyperlink" Target="https://www.gov.uk/government/publications/application-to-register-child-under-18-as-british-citizen-form-mn1" TargetMode="External"/><Relationship Id="rId12" Type="http://schemas.openxmlformats.org/officeDocument/2006/relationships/hyperlink" Target="https://www.phe-culturecollections.org.uk/orderinginfo/index.aspx" TargetMode="External"/><Relationship Id="rId108" Type="http://schemas.openxmlformats.org/officeDocument/2006/relationships/hyperlink" Target="https://www.gov.uk/government/organisations/insolvency-service" TargetMode="External"/><Relationship Id="rId315" Type="http://schemas.openxmlformats.org/officeDocument/2006/relationships/hyperlink" Target="https://www.hse.gov.uk/forms/pesticide/index.htm" TargetMode="External"/><Relationship Id="rId357" Type="http://schemas.openxmlformats.org/officeDocument/2006/relationships/hyperlink" Target="https://www.gov.uk/buy-sell-your-home/stamp-duty-land-tax" TargetMode="External"/><Relationship Id="rId54" Type="http://schemas.openxmlformats.org/officeDocument/2006/relationships/hyperlink" Target="https://www.gov.uk/apply-register-design" TargetMode="External"/><Relationship Id="rId96" Type="http://schemas.openxmlformats.org/officeDocument/2006/relationships/hyperlink" Target="https://www.gov.uk/government/publications/trade-mark-forms-and-fees" TargetMode="External"/><Relationship Id="rId161" Type="http://schemas.openxmlformats.org/officeDocument/2006/relationships/hyperlink" Target="https://www.gov.uk/government/collections/coal-mining-licence-applications" TargetMode="External"/><Relationship Id="rId217" Type="http://schemas.openxmlformats.org/officeDocument/2006/relationships/hyperlink" Target="http://www.sportengland.org/myapplications" TargetMode="External"/><Relationship Id="rId399" Type="http://schemas.openxmlformats.org/officeDocument/2006/relationships/hyperlink" Target="https://www.gov.uk/burial-at-sea" TargetMode="External"/><Relationship Id="rId259" Type="http://schemas.openxmlformats.org/officeDocument/2006/relationships/hyperlink" Target="http://www.naturalengland.org.uk/ourwork/regulation/burning/default.aspx" TargetMode="External"/><Relationship Id="rId424" Type="http://schemas.openxmlformats.org/officeDocument/2006/relationships/hyperlink" Target="https://www.gov.uk/vehicle-registration" TargetMode="External"/><Relationship Id="rId466" Type="http://schemas.openxmlformats.org/officeDocument/2006/relationships/hyperlink" Target="http://www.blood.co.uk/" TargetMode="External"/><Relationship Id="rId23" Type="http://schemas.openxmlformats.org/officeDocument/2006/relationships/hyperlink" Target="http://www.alcohollearningcentre.org.uk/eLearning/" TargetMode="External"/><Relationship Id="rId119" Type="http://schemas.openxmlformats.org/officeDocument/2006/relationships/hyperlink" Target="https://www.gov.uk/government/publications/trade-mark-forms-and-fees" TargetMode="External"/><Relationship Id="rId270" Type="http://schemas.openxmlformats.org/officeDocument/2006/relationships/hyperlink" Target="http://www.vmd.defra.gov.uk/adversereactionreporting/" TargetMode="External"/><Relationship Id="rId326" Type="http://schemas.openxmlformats.org/officeDocument/2006/relationships/hyperlink" Target="http://www.mhra.gov.uk/Howweregulate/Medicines/Doesmyproductneedalicence/Borderlineproducts/AdvisoryCommitteeonBorderlineSubstances/AdvisoryCommitteeonBorderlineSubstancesCertificateRequestForm/index.htm" TargetMode="External"/><Relationship Id="rId65" Type="http://schemas.openxmlformats.org/officeDocument/2006/relationships/hyperlink" Target="https://www.gov.uk/government/publications/trade-mark-forms-and-fees" TargetMode="External"/><Relationship Id="rId130" Type="http://schemas.openxmlformats.org/officeDocument/2006/relationships/hyperlink" Target="https://www.gov.uk/government/publications/trade-mark-forms-and-fees" TargetMode="External"/><Relationship Id="rId368" Type="http://schemas.openxmlformats.org/officeDocument/2006/relationships/hyperlink" Target="http://wck2.companieshouse.gov.uk/wcframe?name=accessCompanyInfo" TargetMode="External"/><Relationship Id="rId172" Type="http://schemas.openxmlformats.org/officeDocument/2006/relationships/hyperlink" Target="https://www.renewablesandchp.ofgem.gov.uk/" TargetMode="External"/><Relationship Id="rId228" Type="http://schemas.openxmlformats.org/officeDocument/2006/relationships/hyperlink" Target="http://www.ofqual.gov.uk/for-awarding-organisations/recognition" TargetMode="External"/><Relationship Id="rId435" Type="http://schemas.openxmlformats.org/officeDocument/2006/relationships/hyperlink" Target="https://www.gov.uk/special-training-ratings-officers" TargetMode="External"/><Relationship Id="rId477" Type="http://schemas.openxmlformats.org/officeDocument/2006/relationships/hyperlink" Target="http://www.organdonation.nhs.uk/" TargetMode="External"/><Relationship Id="rId281" Type="http://schemas.openxmlformats.org/officeDocument/2006/relationships/hyperlink" Target="http://www.gov.uk/apha" TargetMode="External"/><Relationship Id="rId337" Type="http://schemas.openxmlformats.org/officeDocument/2006/relationships/hyperlink" Target="https://services.intralinks.com/logon.html?clientID=3997623225" TargetMode="External"/><Relationship Id="rId502" Type="http://schemas.openxmlformats.org/officeDocument/2006/relationships/hyperlink" Target="https://www.gov.uk/apply-renew-passport" TargetMode="External"/><Relationship Id="rId34" Type="http://schemas.openxmlformats.org/officeDocument/2006/relationships/hyperlink" Target="https://www.gov.uk/government/publications/trade-mark-forms-and-fees" TargetMode="External"/><Relationship Id="rId76" Type="http://schemas.openxmlformats.org/officeDocument/2006/relationships/hyperlink" Target="http://www.enterprise-europe.co.uk/" TargetMode="External"/><Relationship Id="rId141" Type="http://schemas.openxmlformats.org/officeDocument/2006/relationships/hyperlink" Target="https://www.gov.uk/search-property-information-land-registry" TargetMode="External"/><Relationship Id="rId379" Type="http://schemas.openxmlformats.org/officeDocument/2006/relationships/hyperlink" Target="https://www.gov.uk/queens-award-for-voluntary-service/overview" TargetMode="External"/><Relationship Id="rId7" Type="http://schemas.openxmlformats.org/officeDocument/2006/relationships/hyperlink" Target="https://www.gov.uk/vts-certification-operators-supervisors-and-instructors" TargetMode="External"/><Relationship Id="rId183" Type="http://schemas.openxmlformats.org/officeDocument/2006/relationships/hyperlink" Target="http://licensing.ofcom.org.uk/" TargetMode="External"/><Relationship Id="rId239" Type="http://schemas.openxmlformats.org/officeDocument/2006/relationships/hyperlink" Target="http://www.naturalengland.org.uk/ourwork/farming/csf/cgs/default.aspx" TargetMode="External"/><Relationship Id="rId390" Type="http://schemas.openxmlformats.org/officeDocument/2006/relationships/hyperlink" Target="https://www.gov.uk/apply-online-for-student-finance" TargetMode="External"/><Relationship Id="rId404" Type="http://schemas.openxmlformats.org/officeDocument/2006/relationships/hyperlink" Target="https://www.gov.uk/personalised-vehicle-registration-numbers/renewing-updating-or-replacing-a-v778-retention-document" TargetMode="External"/><Relationship Id="rId446" Type="http://schemas.openxmlformats.org/officeDocument/2006/relationships/hyperlink" Target="https://www.gov.uk/dla-disability-living-allowance-benefit" TargetMode="External"/><Relationship Id="rId250" Type="http://schemas.openxmlformats.org/officeDocument/2006/relationships/hyperlink" Target="http://www.naturalengland.org.uk/ourwork/regulation/eia/default.aspx" TargetMode="External"/><Relationship Id="rId292" Type="http://schemas.openxmlformats.org/officeDocument/2006/relationships/hyperlink" Target="https://www.ilb.bis.gov.uk/icms/fox/live/IMP_LOGIN/login" TargetMode="External"/><Relationship Id="rId306" Type="http://schemas.openxmlformats.org/officeDocument/2006/relationships/hyperlink" Target="https://www.gov.uk/apply-to-become-a-driving-instructor" TargetMode="External"/><Relationship Id="rId488" Type="http://schemas.openxmlformats.org/officeDocument/2006/relationships/hyperlink" Target="https://www.gov.uk/register-a-death" TargetMode="External"/><Relationship Id="rId45" Type="http://schemas.openxmlformats.org/officeDocument/2006/relationships/hyperlink" Target="http://www.nmodoitonline.bis.gov.uk/applicationform/Application_For_Pre-Assessment.aspx" TargetMode="External"/><Relationship Id="rId87" Type="http://schemas.openxmlformats.org/officeDocument/2006/relationships/hyperlink" Target="https://grants.innovateuk.org/welcome" TargetMode="External"/><Relationship Id="rId110" Type="http://schemas.openxmlformats.org/officeDocument/2006/relationships/hyperlink" Target="https://www.gov.uk/how-to-register-a-trade-mark" TargetMode="External"/><Relationship Id="rId348" Type="http://schemas.openxmlformats.org/officeDocument/2006/relationships/hyperlink" Target="http://www.mhra.gov.uk/Safetyinformation/Reportingsafetyproblems/Blood/index.htm" TargetMode="External"/><Relationship Id="rId513" Type="http://schemas.openxmlformats.org/officeDocument/2006/relationships/hyperlink" Target="https://www.gov.uk/government/publications/register-an-enduring-power-of-attorney" TargetMode="External"/><Relationship Id="rId152" Type="http://schemas.openxmlformats.org/officeDocument/2006/relationships/hyperlink" Target="https://www.og.decc.gov.uk/portal.htm" TargetMode="External"/><Relationship Id="rId194" Type="http://schemas.openxmlformats.org/officeDocument/2006/relationships/hyperlink" Target="http://licensing.ofcom.org.uk/" TargetMode="External"/><Relationship Id="rId208" Type="http://schemas.openxmlformats.org/officeDocument/2006/relationships/hyperlink" Target="http://www.gamblingcommission.gov.uk/Licensing-compliance-enforcement/Most-used-forms.aspx" TargetMode="External"/><Relationship Id="rId415" Type="http://schemas.openxmlformats.org/officeDocument/2006/relationships/hyperlink" Target="https://www.gov.uk/buy-a-personalised-registration-number" TargetMode="External"/><Relationship Id="rId457" Type="http://schemas.openxmlformats.org/officeDocument/2006/relationships/hyperlink" Target="https://www.gov.uk/reduced-earnings-allowance" TargetMode="External"/><Relationship Id="rId261" Type="http://schemas.openxmlformats.org/officeDocument/2006/relationships/hyperlink" Target="http://www.naturalengland.org.uk/ourwork/farming/funding/es/hls/howtogetstartedhls.aspx" TargetMode="External"/><Relationship Id="rId499" Type="http://schemas.openxmlformats.org/officeDocument/2006/relationships/hyperlink" Target="https://www.gov.uk/book-life-in-uk-test" TargetMode="External"/><Relationship Id="rId14" Type="http://schemas.openxmlformats.org/officeDocument/2006/relationships/hyperlink" Target="http://www.mhra.gov.uk/Safetyinformation/Reportingsafetyproblems/Devices/index.htm" TargetMode="External"/><Relationship Id="rId35" Type="http://schemas.openxmlformats.org/officeDocument/2006/relationships/hyperlink" Target="https://www.gov.uk/government/publications/patent-forms-and-fees" TargetMode="External"/><Relationship Id="rId56" Type="http://schemas.openxmlformats.org/officeDocument/2006/relationships/hyperlink" Target="https://www.gov.uk/government/publications/trade-mark-forms-and-fees" TargetMode="External"/><Relationship Id="rId77" Type="http://schemas.openxmlformats.org/officeDocument/2006/relationships/hyperlink" Target="https://www.gov.uk/government/publications/patent-forms-and-fees" TargetMode="External"/><Relationship Id="rId100" Type="http://schemas.openxmlformats.org/officeDocument/2006/relationships/hyperlink" Target="https://www.gov.uk/government/publications/trade-mark-forms-and-fees" TargetMode="External"/><Relationship Id="rId282" Type="http://schemas.openxmlformats.org/officeDocument/2006/relationships/hyperlink" Target="https://www.gov.uk/managing-your-waste-an-overview" TargetMode="External"/><Relationship Id="rId317" Type="http://schemas.openxmlformats.org/officeDocument/2006/relationships/hyperlink" Target="https://extranet.hse.gov.uk/lfserver/external/lgsr1" TargetMode="External"/><Relationship Id="rId338" Type="http://schemas.openxmlformats.org/officeDocument/2006/relationships/hyperlink" Target="https://services.intralinks.com/logon.html?clientID=3997623225" TargetMode="External"/><Relationship Id="rId359" Type="http://schemas.openxmlformats.org/officeDocument/2006/relationships/hyperlink" Target="http://www.gla.gov.uk/" TargetMode="External"/><Relationship Id="rId503" Type="http://schemas.openxmlformats.org/officeDocument/2006/relationships/hyperlink" Target="https://www.gov.uk/registered-traveller" TargetMode="External"/><Relationship Id="rId8" Type="http://schemas.openxmlformats.org/officeDocument/2006/relationships/hyperlink" Target="http://www.alcohollearningcentre.org.uk/eLearning/" TargetMode="External"/><Relationship Id="rId98" Type="http://schemas.openxmlformats.org/officeDocument/2006/relationships/hyperlink" Target="https://www.gov.uk/government/collections/business-e-services" TargetMode="External"/><Relationship Id="rId121" Type="http://schemas.openxmlformats.org/officeDocument/2006/relationships/hyperlink" Target="https://www.gov.uk/government/publications/trade-mark-forms-and-fees" TargetMode="External"/><Relationship Id="rId142" Type="http://schemas.openxmlformats.org/officeDocument/2006/relationships/hyperlink" Target="https://www.gov.uk/government/publications/trade-mark-forms-and-fees" TargetMode="External"/><Relationship Id="rId163" Type="http://schemas.openxmlformats.org/officeDocument/2006/relationships/hyperlink" Target="https://www.og.decc.gov.uk/EIP.htm" TargetMode="External"/><Relationship Id="rId184" Type="http://schemas.openxmlformats.org/officeDocument/2006/relationships/hyperlink" Target="http://licensing.ofcom.org.uk/" TargetMode="External"/><Relationship Id="rId219" Type="http://schemas.openxmlformats.org/officeDocument/2006/relationships/hyperlink" Target="http://www.apprenticeships.org.uk/" TargetMode="External"/><Relationship Id="rId370" Type="http://schemas.openxmlformats.org/officeDocument/2006/relationships/hyperlink" Target="https://www.gov.uk/queens-awards-for-enterprise/overview" TargetMode="External"/><Relationship Id="rId391" Type="http://schemas.openxmlformats.org/officeDocument/2006/relationships/hyperlink" Target="https://www.gov.uk/advanced-learning-loans" TargetMode="External"/><Relationship Id="rId405" Type="http://schemas.openxmlformats.org/officeDocument/2006/relationships/hyperlink" Target="https://www.gov.uk/change-address-driving-licence" TargetMode="External"/><Relationship Id="rId426" Type="http://schemas.openxmlformats.org/officeDocument/2006/relationships/hyperlink" Target="https://www.gov.uk/apply-online-to-replace-a-driving-licence" TargetMode="External"/><Relationship Id="rId447" Type="http://schemas.openxmlformats.org/officeDocument/2006/relationships/hyperlink" Target="https://www.gov.uk/employment-support-allowance/eligibility" TargetMode="External"/><Relationship Id="rId230" Type="http://schemas.openxmlformats.org/officeDocument/2006/relationships/hyperlink" Target="http://www.education.gov.uk/get-into-teaching/events/online-events.aspx" TargetMode="External"/><Relationship Id="rId251" Type="http://schemas.openxmlformats.org/officeDocument/2006/relationships/hyperlink" Target="https://www.gov.uk/apply-for-a-european-fisheries-fund-grant" TargetMode="External"/><Relationship Id="rId468" Type="http://schemas.openxmlformats.org/officeDocument/2006/relationships/hyperlink" Target="https://my.blood.co.uk/Account/Register" TargetMode="External"/><Relationship Id="rId489" Type="http://schemas.openxmlformats.org/officeDocument/2006/relationships/hyperlink" Target="https://www.gov.uk/child-benefit/overview" TargetMode="External"/><Relationship Id="rId25" Type="http://schemas.openxmlformats.org/officeDocument/2006/relationships/hyperlink" Target="http://www.ukradon.org/services/orderworkplace" TargetMode="External"/><Relationship Id="rId46" Type="http://schemas.openxmlformats.org/officeDocument/2006/relationships/hyperlink" Target="http://www.nmodoitonline.bis.gov.uk/applicationform/Application_for_Product_Certification.aspx" TargetMode="External"/><Relationship Id="rId67" Type="http://schemas.openxmlformats.org/officeDocument/2006/relationships/hyperlink" Target="https://www.gov.uk/government/publications/patent-forms-and-fees/patent-forms-and-fees" TargetMode="External"/><Relationship Id="rId272" Type="http://schemas.openxmlformats.org/officeDocument/2006/relationships/hyperlink" Target="http://www.gov.uk/apha" TargetMode="External"/><Relationship Id="rId293" Type="http://schemas.openxmlformats.org/officeDocument/2006/relationships/hyperlink" Target="https://www.gov.uk/government/publications/trade-challenge-partner-accreditation" TargetMode="External"/><Relationship Id="rId307" Type="http://schemas.openxmlformats.org/officeDocument/2006/relationships/hyperlink" Target="https://www.gov.uk/manage-approved-driving-instructor-registration" TargetMode="External"/><Relationship Id="rId328" Type="http://schemas.openxmlformats.org/officeDocument/2006/relationships/hyperlink" Target="http://www.hfea.gov.uk/2500.html" TargetMode="External"/><Relationship Id="rId349" Type="http://schemas.openxmlformats.org/officeDocument/2006/relationships/hyperlink" Target="http://www.hscic.gov.uk/register-service" TargetMode="External"/><Relationship Id="rId514" Type="http://schemas.openxmlformats.org/officeDocument/2006/relationships/hyperlink" Target="https://immigrationappealsonline.justice.gov.uk/IACFees/" TargetMode="External"/><Relationship Id="rId88" Type="http://schemas.openxmlformats.org/officeDocument/2006/relationships/hyperlink" Target="https://www.gov.uk/request-uk-processing-of-international-patent-application" TargetMode="External"/><Relationship Id="rId111" Type="http://schemas.openxmlformats.org/officeDocument/2006/relationships/hyperlink" Target="https://www.gov.uk/renew-registered-design" TargetMode="External"/><Relationship Id="rId132" Type="http://schemas.openxmlformats.org/officeDocument/2006/relationships/hyperlink" Target="https://www.gov.uk/government/publications/trade-mark-forms-and-fees" TargetMode="External"/><Relationship Id="rId153" Type="http://schemas.openxmlformats.org/officeDocument/2006/relationships/hyperlink" Target="https://www.og.decc.gov.uk/portal.htm" TargetMode="External"/><Relationship Id="rId174" Type="http://schemas.openxmlformats.org/officeDocument/2006/relationships/hyperlink" Target="https://www.og.decc.gov.uk/portal.htm" TargetMode="External"/><Relationship Id="rId195" Type="http://schemas.openxmlformats.org/officeDocument/2006/relationships/hyperlink" Target="http://licensing.ofcom.org.uk/" TargetMode="External"/><Relationship Id="rId209" Type="http://schemas.openxmlformats.org/officeDocument/2006/relationships/hyperlink" Target="http://licensing.ofcom.org.uk/" TargetMode="External"/><Relationship Id="rId360" Type="http://schemas.openxmlformats.org/officeDocument/2006/relationships/hyperlink" Target="https://www.gov.uk/government/organisations/disclosure-and-barring-service" TargetMode="External"/><Relationship Id="rId381" Type="http://schemas.openxmlformats.org/officeDocument/2006/relationships/hyperlink" Target="https://www.gov.uk/register-to-vote" TargetMode="External"/><Relationship Id="rId416" Type="http://schemas.openxmlformats.org/officeDocument/2006/relationships/hyperlink" Target="https://www.gov.uk/apply-for-a-uk-seafarer-coc-deck-and-engineer-officers" TargetMode="External"/><Relationship Id="rId220" Type="http://schemas.openxmlformats.org/officeDocument/2006/relationships/hyperlink" Target="https://www.gov.uk/government/publications/oldc-online-data-collections-system" TargetMode="External"/><Relationship Id="rId241" Type="http://schemas.openxmlformats.org/officeDocument/2006/relationships/hyperlink" Target="http://animalhealth.defra.gov.uk/cites/" TargetMode="External"/><Relationship Id="rId437" Type="http://schemas.openxmlformats.org/officeDocument/2006/relationships/hyperlink" Target="https://www.gov.uk/transferring-vehicle-registration-number-form-v317" TargetMode="External"/><Relationship Id="rId458" Type="http://schemas.openxmlformats.org/officeDocument/2006/relationships/hyperlink" Target="https://www.gov.uk/budgeting-loans" TargetMode="External"/><Relationship Id="rId479" Type="http://schemas.openxmlformats.org/officeDocument/2006/relationships/hyperlink" Target="https://www.organdonation.nhs.uk/how_to_become_a_donor/registration/removal_form.asp" TargetMode="External"/><Relationship Id="rId15" Type="http://schemas.openxmlformats.org/officeDocument/2006/relationships/hyperlink" Target="http://www.ncras.nhs.uk/patientinfo/" TargetMode="External"/><Relationship Id="rId36" Type="http://schemas.openxmlformats.org/officeDocument/2006/relationships/hyperlink" Target="https://www.gov.uk/government/publications/patent-forms-and-fees" TargetMode="External"/><Relationship Id="rId57" Type="http://schemas.openxmlformats.org/officeDocument/2006/relationships/hyperlink" Target="https://www.gov.uk/government/publications/trade-mark-forms-and-fees" TargetMode="External"/><Relationship Id="rId262" Type="http://schemas.openxmlformats.org/officeDocument/2006/relationships/hyperlink" Target="http://www.vmd.defra.gov.uk/sis/default.aspx" TargetMode="External"/><Relationship Id="rId283" Type="http://schemas.openxmlformats.org/officeDocument/2006/relationships/hyperlink" Target="http://www.naturalengland.org.uk/ourwork/conservation/designatedareas/sssi/duties.aspx" TargetMode="External"/><Relationship Id="rId318" Type="http://schemas.openxmlformats.org/officeDocument/2006/relationships/hyperlink" Target="https://www.hse.gov.uk/forms/notification/index.htm" TargetMode="External"/><Relationship Id="rId339" Type="http://schemas.openxmlformats.org/officeDocument/2006/relationships/hyperlink" Target="https://services.intralinks.com/logon.html?clientID=3997623225" TargetMode="External"/><Relationship Id="rId490" Type="http://schemas.openxmlformats.org/officeDocument/2006/relationships/hyperlink" Target="https://www.gov.uk/council-tax-appeals" TargetMode="External"/><Relationship Id="rId504" Type="http://schemas.openxmlformats.org/officeDocument/2006/relationships/hyperlink" Target="https://www.gov.uk/uk-visa" TargetMode="External"/><Relationship Id="rId78" Type="http://schemas.openxmlformats.org/officeDocument/2006/relationships/hyperlink" Target="https://www.gov.uk/government/publications/trade-mark-forms-and-fees" TargetMode="External"/><Relationship Id="rId99" Type="http://schemas.openxmlformats.org/officeDocument/2006/relationships/hyperlink" Target="https://www.ordnancesurvey.co.uk/" TargetMode="External"/><Relationship Id="rId101" Type="http://schemas.openxmlformats.org/officeDocument/2006/relationships/hyperlink" Target="https://www.ordnancesurvey.co.uk/" TargetMode="External"/><Relationship Id="rId122" Type="http://schemas.openxmlformats.org/officeDocument/2006/relationships/hyperlink" Target="https://www.gov.uk/government/publications/trade-mark-forms-and-fees" TargetMode="External"/><Relationship Id="rId143" Type="http://schemas.openxmlformats.org/officeDocument/2006/relationships/hyperlink" Target="https://www.gov.uk/file-documents-pending-patent" TargetMode="External"/><Relationship Id="rId164" Type="http://schemas.openxmlformats.org/officeDocument/2006/relationships/hyperlink" Target="https://www.og.decc.gov.uk/EIP.htm" TargetMode="External"/><Relationship Id="rId185" Type="http://schemas.openxmlformats.org/officeDocument/2006/relationships/hyperlink" Target="http://licensing.ofcom.org.uk/" TargetMode="External"/><Relationship Id="rId350" Type="http://schemas.openxmlformats.org/officeDocument/2006/relationships/hyperlink" Target="https://www.gov.uk/academic-technology-approval-scheme" TargetMode="External"/><Relationship Id="rId371" Type="http://schemas.openxmlformats.org/officeDocument/2006/relationships/hyperlink" Target="https://www.gov.uk/queens-awards-for-enterprise/overview" TargetMode="External"/><Relationship Id="rId406" Type="http://schemas.openxmlformats.org/officeDocument/2006/relationships/hyperlink" Target="https://www.gov.uk/penalty-points-endorsements" TargetMode="External"/><Relationship Id="rId9" Type="http://schemas.openxmlformats.org/officeDocument/2006/relationships/hyperlink" Target="http://www.mhra.gov.uk/Safetyinformation/Howwemonitorthesafetyofproducts/Medicines/DefectiveMedicinesReportCentre/CON019692" TargetMode="External"/><Relationship Id="rId210" Type="http://schemas.openxmlformats.org/officeDocument/2006/relationships/hyperlink" Target="http://licensing.ofcom.org.uk/" TargetMode="External"/><Relationship Id="rId392" Type="http://schemas.openxmlformats.org/officeDocument/2006/relationships/hyperlink" Target="https://www.gov.uk/apply-online-for-student-finance" TargetMode="External"/><Relationship Id="rId427" Type="http://schemas.openxmlformats.org/officeDocument/2006/relationships/hyperlink" Target="https://www.gov.uk/apply-duplicate-tax-disc" TargetMode="External"/><Relationship Id="rId448" Type="http://schemas.openxmlformats.org/officeDocument/2006/relationships/hyperlink" Target="https://www.gov.uk/income-support/overview" TargetMode="External"/><Relationship Id="rId469" Type="http://schemas.openxmlformats.org/officeDocument/2006/relationships/hyperlink" Target="http://www.chooseandbook.nhs.uk/" TargetMode="External"/><Relationship Id="rId26" Type="http://schemas.openxmlformats.org/officeDocument/2006/relationships/hyperlink" Target="http://www.hmrc.gov.uk/emcs/" TargetMode="External"/><Relationship Id="rId231" Type="http://schemas.openxmlformats.org/officeDocument/2006/relationships/hyperlink" Target="http://www.ofsted.gov.uk/early-years-and-childcare/become-childcare-provider-or-childminder/register-home-childcarer" TargetMode="External"/><Relationship Id="rId252" Type="http://schemas.openxmlformats.org/officeDocument/2006/relationships/hyperlink" Target="https://secure.eol.defra.gov.uk/" TargetMode="External"/><Relationship Id="rId273" Type="http://schemas.openxmlformats.org/officeDocument/2006/relationships/hyperlink" Target="http://www.gov.uk/apha" TargetMode="External"/><Relationship Id="rId294" Type="http://schemas.openxmlformats.org/officeDocument/2006/relationships/hyperlink" Target="https://www.ilb.bis.gov.uk/icms/fox/live/IMP_LOGIN/login" TargetMode="External"/><Relationship Id="rId308" Type="http://schemas.openxmlformats.org/officeDocument/2006/relationships/hyperlink" Target="https://www.gov.uk/renew-approved-driving-instructor-adi-registration" TargetMode="External"/><Relationship Id="rId329" Type="http://schemas.openxmlformats.org/officeDocument/2006/relationships/hyperlink" Target="http://www.hfea.gov.uk/2500.html" TargetMode="External"/><Relationship Id="rId480" Type="http://schemas.openxmlformats.org/officeDocument/2006/relationships/hyperlink" Target="http://www.nhsbsa.nhs.uk/1127.aspx" TargetMode="External"/><Relationship Id="rId515" Type="http://schemas.openxmlformats.org/officeDocument/2006/relationships/hyperlink" Target="https://www.gov.uk/lasting-power-of-attorney" TargetMode="External"/><Relationship Id="rId47" Type="http://schemas.openxmlformats.org/officeDocument/2006/relationships/hyperlink" Target="https://www.gov.uk/government/publications/patent-forms-and-fees" TargetMode="External"/><Relationship Id="rId68" Type="http://schemas.openxmlformats.org/officeDocument/2006/relationships/hyperlink" Target="https://grants.innovateuk.org/welcome" TargetMode="External"/><Relationship Id="rId89" Type="http://schemas.openxmlformats.org/officeDocument/2006/relationships/hyperlink" Target="https://www.gov.uk/government/publications/trade-mark-forms-and-fees" TargetMode="External"/><Relationship Id="rId112" Type="http://schemas.openxmlformats.org/officeDocument/2006/relationships/hyperlink" Target="https://www.gov.uk/government/collections/innovation-grants-for-business-apply-for-funding" TargetMode="External"/><Relationship Id="rId133" Type="http://schemas.openxmlformats.org/officeDocument/2006/relationships/hyperlink" Target="https://www.gov.uk/government/publications/trade-mark-forms-and-fees" TargetMode="External"/><Relationship Id="rId154" Type="http://schemas.openxmlformats.org/officeDocument/2006/relationships/hyperlink" Target="https://euets.environment-agency.gov.uk/Common/Help.aspx" TargetMode="External"/><Relationship Id="rId175" Type="http://schemas.openxmlformats.org/officeDocument/2006/relationships/hyperlink" Target="https://www.og.decc.gov.uk/EIP.htm" TargetMode="External"/><Relationship Id="rId340" Type="http://schemas.openxmlformats.org/officeDocument/2006/relationships/hyperlink" Target="https://services.intralinks.com/logon.html?clientID=3997623225" TargetMode="External"/><Relationship Id="rId361" Type="http://schemas.openxmlformats.org/officeDocument/2006/relationships/hyperlink" Target="https://www.gov.uk/check-biometric-residence-permit" TargetMode="External"/><Relationship Id="rId196" Type="http://schemas.openxmlformats.org/officeDocument/2006/relationships/hyperlink" Target="http://licensing.ofcom.org.uk/" TargetMode="External"/><Relationship Id="rId200" Type="http://schemas.openxmlformats.org/officeDocument/2006/relationships/hyperlink" Target="http://licensing.ofcom.org.uk/" TargetMode="External"/><Relationship Id="rId382" Type="http://schemas.openxmlformats.org/officeDocument/2006/relationships/hyperlink" Target="https://ec.acas.org.uk/" TargetMode="External"/><Relationship Id="rId417" Type="http://schemas.openxmlformats.org/officeDocument/2006/relationships/hyperlink" Target="https://www.gov.uk/apply-for-a-uk-seafarer-coc-deck-and-engineer-officers" TargetMode="External"/><Relationship Id="rId438" Type="http://schemas.openxmlformats.org/officeDocument/2006/relationships/hyperlink" Target="https://mcanet.mcga.gov.uk/public/cg66/" TargetMode="External"/><Relationship Id="rId459" Type="http://schemas.openxmlformats.org/officeDocument/2006/relationships/hyperlink" Target="https://www.gov.uk/claim-state-pension-online" TargetMode="External"/><Relationship Id="rId16" Type="http://schemas.openxmlformats.org/officeDocument/2006/relationships/hyperlink" Target="http://www.orderline.dh.gov.uk/ecom_dh/public/home.jsf" TargetMode="External"/><Relationship Id="rId221" Type="http://schemas.openxmlformats.org/officeDocument/2006/relationships/hyperlink" Target="http://graduatetalentpool.direct.gov.uk/" TargetMode="External"/><Relationship Id="rId242" Type="http://schemas.openxmlformats.org/officeDocument/2006/relationships/hyperlink" Target="http://animalhealth.defra.gov.uk/cites/" TargetMode="External"/><Relationship Id="rId263" Type="http://schemas.openxmlformats.org/officeDocument/2006/relationships/hyperlink" Target="http://www.vmd.defra.gov.uk/sis/default.aspx" TargetMode="External"/><Relationship Id="rId284" Type="http://schemas.openxmlformats.org/officeDocument/2006/relationships/hyperlink" Target="http://www.naturalengland.org.uk/ourwork/conservation/designatedareas/sssi/owneroccupierinfo.aspx" TargetMode="External"/><Relationship Id="rId319" Type="http://schemas.openxmlformats.org/officeDocument/2006/relationships/hyperlink" Target="https://www.hse.gov.uk/forms/notification/index.htm" TargetMode="External"/><Relationship Id="rId470" Type="http://schemas.openxmlformats.org/officeDocument/2006/relationships/hyperlink" Target="https://www.nhs.uk/ehic" TargetMode="External"/><Relationship Id="rId491" Type="http://schemas.openxmlformats.org/officeDocument/2006/relationships/hyperlink" Target="http://www.voa.gov.uk/corporate/RentOfficers/fairRent.html" TargetMode="External"/><Relationship Id="rId505" Type="http://schemas.openxmlformats.org/officeDocument/2006/relationships/hyperlink" Target="https://www.planningportal.co.uk/info/200126/applications/59/how_to_apply" TargetMode="External"/><Relationship Id="rId37" Type="http://schemas.openxmlformats.org/officeDocument/2006/relationships/hyperlink" Target="https://www.gov.uk/file-documents-pending-patent" TargetMode="External"/><Relationship Id="rId58" Type="http://schemas.openxmlformats.org/officeDocument/2006/relationships/hyperlink" Target="https://www.gov.uk/government/publications/patent-forms-and-fees" TargetMode="External"/><Relationship Id="rId79" Type="http://schemas.openxmlformats.org/officeDocument/2006/relationships/hyperlink" Target="https://www.gov.uk/government/collections/business-e-services" TargetMode="External"/><Relationship Id="rId102" Type="http://schemas.openxmlformats.org/officeDocument/2006/relationships/hyperlink" Target="https://www.gov.uk/guidance/apply-for-a-license-under-the-outer-space-act-1986" TargetMode="External"/><Relationship Id="rId123" Type="http://schemas.openxmlformats.org/officeDocument/2006/relationships/hyperlink" Target="https://www.gov.uk/government/publications/trade-mark-forms-and-fees" TargetMode="External"/><Relationship Id="rId144" Type="http://schemas.openxmlformats.org/officeDocument/2006/relationships/hyperlink" Target="https://www.gov.uk/government/organisations/insolvency-service" TargetMode="External"/><Relationship Id="rId330" Type="http://schemas.openxmlformats.org/officeDocument/2006/relationships/hyperlink" Target="http://www.hra.nhs.uk/research-community/applying-for-approvals/confidentiality-advisory-group-cag/" TargetMode="External"/><Relationship Id="rId90" Type="http://schemas.openxmlformats.org/officeDocument/2006/relationships/hyperlink" Target="https://www.gov.uk/government/publications/trade-mark-forms-and-fees" TargetMode="External"/><Relationship Id="rId165" Type="http://schemas.openxmlformats.org/officeDocument/2006/relationships/hyperlink" Target="https://www.chpqa.com/" TargetMode="External"/><Relationship Id="rId186" Type="http://schemas.openxmlformats.org/officeDocument/2006/relationships/hyperlink" Target="http://licensing.ofcom.org.uk/" TargetMode="External"/><Relationship Id="rId351" Type="http://schemas.openxmlformats.org/officeDocument/2006/relationships/hyperlink" Target="http://www.hmrc.gov.uk/agents/authorisation/" TargetMode="External"/><Relationship Id="rId372" Type="http://schemas.openxmlformats.org/officeDocument/2006/relationships/hyperlink" Target="http://graduatetalentpool.direct.gov.uk/" TargetMode="External"/><Relationship Id="rId393" Type="http://schemas.openxmlformats.org/officeDocument/2006/relationships/hyperlink" Target="https://www.gov.uk/apply-online-for-student-finance" TargetMode="External"/><Relationship Id="rId407" Type="http://schemas.openxmlformats.org/officeDocument/2006/relationships/hyperlink" Target="https://www.gov.uk/change-date-practical-driving-test" TargetMode="External"/><Relationship Id="rId428" Type="http://schemas.openxmlformats.org/officeDocument/2006/relationships/hyperlink" Target="http://www.maib.gov.uk/report_an_accident/index.cfm" TargetMode="External"/><Relationship Id="rId449" Type="http://schemas.openxmlformats.org/officeDocument/2006/relationships/hyperlink" Target="https://www.gov.uk/income-support/overview" TargetMode="External"/><Relationship Id="rId211" Type="http://schemas.openxmlformats.org/officeDocument/2006/relationships/hyperlink" Target="http://www.gamblingcommission.gov.uk/Gambling-sectors/Lotteries/Operating-licence-holders/Information-that-must-be-provided/Lottery-submissions.aspx" TargetMode="External"/><Relationship Id="rId232" Type="http://schemas.openxmlformats.org/officeDocument/2006/relationships/hyperlink" Target="http://www.ofsted.gov.uk/early-years-and-childcare/become-childcare-provider-or-childminder/register-provide-childcare-domestic-premises" TargetMode="External"/><Relationship Id="rId253" Type="http://schemas.openxmlformats.org/officeDocument/2006/relationships/hyperlink" Target="http://www.naturalengland.org.uk/ourwork/farming/funding/es/hls/fep.aspx" TargetMode="External"/><Relationship Id="rId274" Type="http://schemas.openxmlformats.org/officeDocument/2006/relationships/hyperlink" Target="http://www.gov.uk/apha" TargetMode="External"/><Relationship Id="rId295" Type="http://schemas.openxmlformats.org/officeDocument/2006/relationships/hyperlink" Target="https://www.businessopportunities.ukti.gov.uk/" TargetMode="External"/><Relationship Id="rId309" Type="http://schemas.openxmlformats.org/officeDocument/2006/relationships/hyperlink" Target="https://www.gov.uk/record-driver-cpc-training-you-deliver" TargetMode="External"/><Relationship Id="rId460" Type="http://schemas.openxmlformats.org/officeDocument/2006/relationships/hyperlink" Target="https://www.gov.uk/jobsearch" TargetMode="External"/><Relationship Id="rId481" Type="http://schemas.openxmlformats.org/officeDocument/2006/relationships/hyperlink" Target="http://www.hfea.gov.uk/1973.html" TargetMode="External"/><Relationship Id="rId516" Type="http://schemas.openxmlformats.org/officeDocument/2006/relationships/hyperlink" Target="https://www.gov.uk/make-money-claim-online" TargetMode="External"/><Relationship Id="rId27" Type="http://schemas.openxmlformats.org/officeDocument/2006/relationships/hyperlink" Target="http://www.hmrc.gov.uk/machinegamesduty/machine-games-duty.htm" TargetMode="External"/><Relationship Id="rId48" Type="http://schemas.openxmlformats.org/officeDocument/2006/relationships/hyperlink" Target="https://www.gov.uk/government/publications/trade-mark-forms-and-fees" TargetMode="External"/><Relationship Id="rId69" Type="http://schemas.openxmlformats.org/officeDocument/2006/relationships/hyperlink" Target="https://obs.acas.org.uk/" TargetMode="External"/><Relationship Id="rId113" Type="http://schemas.openxmlformats.org/officeDocument/2006/relationships/hyperlink" Target="https://connect.innovateuk.org/web/ktn-access" TargetMode="External"/><Relationship Id="rId134" Type="http://schemas.openxmlformats.org/officeDocument/2006/relationships/hyperlink" Target="https://www.gov.uk/government/publications/patent-forms-and-fees/patent-forms-and-fees" TargetMode="External"/><Relationship Id="rId320" Type="http://schemas.openxmlformats.org/officeDocument/2006/relationships/hyperlink" Target="https://www.hse.gov.uk/forms/notification/index.htm" TargetMode="External"/><Relationship Id="rId80" Type="http://schemas.openxmlformats.org/officeDocument/2006/relationships/hyperlink" Target="https://www.gov.uk/apply-for-a-patent" TargetMode="External"/><Relationship Id="rId155" Type="http://schemas.openxmlformats.org/officeDocument/2006/relationships/hyperlink" Target="https://www.gov.uk/guidance/eu-ets-carbon-markets" TargetMode="External"/><Relationship Id="rId176" Type="http://schemas.openxmlformats.org/officeDocument/2006/relationships/hyperlink" Target="https://www.og.decc.gov.uk/portal.htm" TargetMode="External"/><Relationship Id="rId197" Type="http://schemas.openxmlformats.org/officeDocument/2006/relationships/hyperlink" Target="http://www.bfi.org.uk/supporting-uk-film/funding-filmmakers" TargetMode="External"/><Relationship Id="rId341" Type="http://schemas.openxmlformats.org/officeDocument/2006/relationships/hyperlink" Target="https://services.intralinks.com/logon.html?clientID=3997623225" TargetMode="External"/><Relationship Id="rId362" Type="http://schemas.openxmlformats.org/officeDocument/2006/relationships/hyperlink" Target="https://www.gov.uk/disclosure-barring-service-check/tracking-application-getting-certificate" TargetMode="External"/><Relationship Id="rId383" Type="http://schemas.openxmlformats.org/officeDocument/2006/relationships/hyperlink" Target="https://www.gov.uk/government/publications/director-conduct-report-service" TargetMode="External"/><Relationship Id="rId418" Type="http://schemas.openxmlformats.org/officeDocument/2006/relationships/hyperlink" Target="https://www.gov.uk/apply-for-a-cec-for-deck-and-engineer-officers" TargetMode="External"/><Relationship Id="rId439" Type="http://schemas.openxmlformats.org/officeDocument/2006/relationships/hyperlink" Target="https://www.gov.uk/apply-for-navigationalengine-room-ratings-certificate" TargetMode="External"/><Relationship Id="rId201" Type="http://schemas.openxmlformats.org/officeDocument/2006/relationships/hyperlink" Target="http://licensing.ofcom.org.uk/" TargetMode="External"/><Relationship Id="rId222" Type="http://schemas.openxmlformats.org/officeDocument/2006/relationships/hyperlink" Target="https://www.hefce.ac.uk/usernamepasswordplugin/login.aspx" TargetMode="External"/><Relationship Id="rId243" Type="http://schemas.openxmlformats.org/officeDocument/2006/relationships/hyperlink" Target="http://animalhealth.defra.gov.uk/alerts/" TargetMode="External"/><Relationship Id="rId264" Type="http://schemas.openxmlformats.org/officeDocument/2006/relationships/hyperlink" Target="http://www.gov.uk/apha" TargetMode="External"/><Relationship Id="rId285" Type="http://schemas.openxmlformats.org/officeDocument/2006/relationships/hyperlink" Target="https://www.gov.uk/medicines-for-small-pet-animals" TargetMode="External"/><Relationship Id="rId450" Type="http://schemas.openxmlformats.org/officeDocument/2006/relationships/hyperlink" Target="https://www.gov.uk/jobseekers-allowance" TargetMode="External"/><Relationship Id="rId471" Type="http://schemas.openxmlformats.org/officeDocument/2006/relationships/hyperlink" Target="https://www.nhs.uk/ehic" TargetMode="External"/><Relationship Id="rId506" Type="http://schemas.openxmlformats.org/officeDocument/2006/relationships/hyperlink" Target="https://www.gov.uk/topic/planning-development/planning-permission-appeals" TargetMode="External"/><Relationship Id="rId17" Type="http://schemas.openxmlformats.org/officeDocument/2006/relationships/hyperlink" Target="http://www.ukradon.org/services/orderdomestic" TargetMode="External"/><Relationship Id="rId38" Type="http://schemas.openxmlformats.org/officeDocument/2006/relationships/hyperlink" Target="http://www.nmodoitonline.bis.gov.uk/applicationform/application-for-approved-verification.aspx" TargetMode="External"/><Relationship Id="rId59" Type="http://schemas.openxmlformats.org/officeDocument/2006/relationships/hyperlink" Target="https://www.gov.uk/government/publications/trade-mark-forms-and-fees" TargetMode="External"/><Relationship Id="rId103" Type="http://schemas.openxmlformats.org/officeDocument/2006/relationships/hyperlink" Target="https://www.gov.uk/government/collections/business-e-services" TargetMode="External"/><Relationship Id="rId124" Type="http://schemas.openxmlformats.org/officeDocument/2006/relationships/hyperlink" Target="https://www.gov.uk/government/publications/patent-forms-and-fees/patent-forms-and-fees" TargetMode="External"/><Relationship Id="rId310" Type="http://schemas.openxmlformats.org/officeDocument/2006/relationships/hyperlink" Target="https://www.gov.uk/trade-licence-plates" TargetMode="External"/><Relationship Id="rId492" Type="http://schemas.openxmlformats.org/officeDocument/2006/relationships/hyperlink" Target="https://www.gov.uk/file-your-self-assessment-tax-return" TargetMode="External"/><Relationship Id="rId70" Type="http://schemas.openxmlformats.org/officeDocument/2006/relationships/hyperlink" Target="https://www.gov.uk/government/collections/business-e-services" TargetMode="External"/><Relationship Id="rId91" Type="http://schemas.openxmlformats.org/officeDocument/2006/relationships/hyperlink" Target="https://www.gov.uk/government/publications/trade-mark-forms-and-fees" TargetMode="External"/><Relationship Id="rId145" Type="http://schemas.openxmlformats.org/officeDocument/2006/relationships/hyperlink" Target="https://www.gov.uk/search-property-information-land-registry" TargetMode="External"/><Relationship Id="rId166" Type="http://schemas.openxmlformats.org/officeDocument/2006/relationships/hyperlink" Target="https://www.og.decc.gov.uk/EIP.htm" TargetMode="External"/><Relationship Id="rId187" Type="http://schemas.openxmlformats.org/officeDocument/2006/relationships/hyperlink" Target="http://licensing.ofcom.org.uk/" TargetMode="External"/><Relationship Id="rId331" Type="http://schemas.openxmlformats.org/officeDocument/2006/relationships/hyperlink" Target="http://www.hfea.gov.uk/2500.html" TargetMode="External"/><Relationship Id="rId352" Type="http://schemas.openxmlformats.org/officeDocument/2006/relationships/hyperlink" Target="http://www.hmrc.gov.uk/cis/" TargetMode="External"/><Relationship Id="rId373" Type="http://schemas.openxmlformats.org/officeDocument/2006/relationships/hyperlink" Target="http://www.lpwscheme.org.uk/" TargetMode="External"/><Relationship Id="rId394" Type="http://schemas.openxmlformats.org/officeDocument/2006/relationships/hyperlink" Target="https://www.gov.uk/student-finance" TargetMode="External"/><Relationship Id="rId408" Type="http://schemas.openxmlformats.org/officeDocument/2006/relationships/hyperlink" Target="https://www.gov.uk/change-date-driving-theory-test" TargetMode="External"/><Relationship Id="rId429" Type="http://schemas.openxmlformats.org/officeDocument/2006/relationships/hyperlink" Target="https://www.gov.uk/notifying-dvla-if-you-sell-your-vehicle" TargetMode="External"/><Relationship Id="rId1" Type="http://schemas.openxmlformats.org/officeDocument/2006/relationships/hyperlink" Target="https://www.gov.uk/find-government-property" TargetMode="External"/><Relationship Id="rId212" Type="http://schemas.openxmlformats.org/officeDocument/2006/relationships/hyperlink" Target="http://www.gamblingcommission.gov.uk/licensing_compliance__enfo/licensing.aspx" TargetMode="External"/><Relationship Id="rId233" Type="http://schemas.openxmlformats.org/officeDocument/2006/relationships/hyperlink" Target="http://www.ofsted.gov.uk/early-years-and-childcare/become-childcare-provider-or-childminder/register-provide-childcare-non-domestic-premises" TargetMode="External"/><Relationship Id="rId254" Type="http://schemas.openxmlformats.org/officeDocument/2006/relationships/hyperlink" Target="https://secure.services.defra.gov.uk/wps/portal/wfa/FarmSurveys" TargetMode="External"/><Relationship Id="rId440" Type="http://schemas.openxmlformats.org/officeDocument/2006/relationships/hyperlink" Target="https://www.gov.uk/apply-for-navigationalengine-room-ratings-certificate" TargetMode="External"/><Relationship Id="rId28" Type="http://schemas.openxmlformats.org/officeDocument/2006/relationships/hyperlink" Target="https://www.gov.uk/replace-brp" TargetMode="External"/><Relationship Id="rId49" Type="http://schemas.openxmlformats.org/officeDocument/2006/relationships/hyperlink" Target="https://www.gov.uk/government/publications/trade-mark-forms-and-fees" TargetMode="External"/><Relationship Id="rId114" Type="http://schemas.openxmlformats.org/officeDocument/2006/relationships/hyperlink" Target="https://www.gov.uk/renew-your-trade-mark" TargetMode="External"/><Relationship Id="rId275" Type="http://schemas.openxmlformats.org/officeDocument/2006/relationships/hyperlink" Target="http://www.gov.uk/apha" TargetMode="External"/><Relationship Id="rId296" Type="http://schemas.openxmlformats.org/officeDocument/2006/relationships/hyperlink" Target="https://www.spire.bis.gov.uk/eng/fox/espire/LOGIN/login" TargetMode="External"/><Relationship Id="rId300" Type="http://schemas.openxmlformats.org/officeDocument/2006/relationships/hyperlink" Target="https://www.gov.uk/trade-licence-plates" TargetMode="External"/><Relationship Id="rId461" Type="http://schemas.openxmlformats.org/officeDocument/2006/relationships/hyperlink" Target="https://www.gov.uk/jobsearch" TargetMode="External"/><Relationship Id="rId482" Type="http://schemas.openxmlformats.org/officeDocument/2006/relationships/hyperlink" Target="http://www.hfea.gov.uk/fertility-treatment-guide.html" TargetMode="External"/><Relationship Id="rId517" Type="http://schemas.openxmlformats.org/officeDocument/2006/relationships/hyperlink" Target="https://www.gov.uk/possession-claim-online-recover-property" TargetMode="External"/><Relationship Id="rId60" Type="http://schemas.openxmlformats.org/officeDocument/2006/relationships/hyperlink" Target="https://www.gov.uk/government/publications/trade-mark-forms-and-fees" TargetMode="External"/><Relationship Id="rId81" Type="http://schemas.openxmlformats.org/officeDocument/2006/relationships/hyperlink" Target="https://www.gov.uk/government/organisations/insolvency-service" TargetMode="External"/><Relationship Id="rId135" Type="http://schemas.openxmlformats.org/officeDocument/2006/relationships/hyperlink" Target="https://www.gov.uk/government/publications/trade-mark-forms-and-fees" TargetMode="External"/><Relationship Id="rId156" Type="http://schemas.openxmlformats.org/officeDocument/2006/relationships/hyperlink" Target="https://www.renewablesandchp.ofgem.gov.uk/" TargetMode="External"/><Relationship Id="rId177" Type="http://schemas.openxmlformats.org/officeDocument/2006/relationships/hyperlink" Target="https://www.og.decc.gov.uk/portal.htm" TargetMode="External"/><Relationship Id="rId198" Type="http://schemas.openxmlformats.org/officeDocument/2006/relationships/hyperlink" Target="http://www.britishhorseracing.com/grant_scheme/" TargetMode="External"/><Relationship Id="rId321" Type="http://schemas.openxmlformats.org/officeDocument/2006/relationships/hyperlink" Target="https://www.hse.gov.uk/forms/genetic/index.htm" TargetMode="External"/><Relationship Id="rId342" Type="http://schemas.openxmlformats.org/officeDocument/2006/relationships/hyperlink" Target="https://services.intralinks.com/logon.html?clientID=3997623225" TargetMode="External"/><Relationship Id="rId363" Type="http://schemas.openxmlformats.org/officeDocument/2006/relationships/hyperlink" Target="http://www.homeoffice.gov.uk/drugs/licensing/nds/" TargetMode="External"/><Relationship Id="rId384" Type="http://schemas.openxmlformats.org/officeDocument/2006/relationships/hyperlink" Target="https://www.gov.uk/government/publications/getting-a-debt-relief-order" TargetMode="External"/><Relationship Id="rId419" Type="http://schemas.openxmlformats.org/officeDocument/2006/relationships/hyperlink" Target="https://www.gov.uk/check-vehicle-tax" TargetMode="External"/><Relationship Id="rId202" Type="http://schemas.openxmlformats.org/officeDocument/2006/relationships/hyperlink" Target="http://www.english-heritage.org.uk/book-and-buy/" TargetMode="External"/><Relationship Id="rId223" Type="http://schemas.openxmlformats.org/officeDocument/2006/relationships/hyperlink" Target="https://www.gov.uk/government/publications/lrs-unique-learner-numbers" TargetMode="External"/><Relationship Id="rId244" Type="http://schemas.openxmlformats.org/officeDocument/2006/relationships/hyperlink" Target="http://edomero.defra.gov.uk/" TargetMode="External"/><Relationship Id="rId430" Type="http://schemas.openxmlformats.org/officeDocument/2006/relationships/hyperlink" Target="https://www.gov.uk/register-sorn-statutory-off-road-notification" TargetMode="External"/><Relationship Id="rId18" Type="http://schemas.openxmlformats.org/officeDocument/2006/relationships/hyperlink" Target="http://www.phe-eqa.org.uk/" TargetMode="External"/><Relationship Id="rId39" Type="http://schemas.openxmlformats.org/officeDocument/2006/relationships/hyperlink" Target="http://www.nmodoitonline.bis.gov.uk/applicationform/Application_For_The_Calibration_of_Mass_Length_or_Volume.aspx" TargetMode="External"/><Relationship Id="rId265" Type="http://schemas.openxmlformats.org/officeDocument/2006/relationships/hyperlink" Target="http://www.gov.uk/apha" TargetMode="External"/><Relationship Id="rId286" Type="http://schemas.openxmlformats.org/officeDocument/2006/relationships/hyperlink" Target="https://www.gov.uk/waste-carrier-or-broker-registration" TargetMode="External"/><Relationship Id="rId451" Type="http://schemas.openxmlformats.org/officeDocument/2006/relationships/hyperlink" Target="https://www.dwpe-services.direct.gov.uk/en/jobseekersallowanceclaim" TargetMode="External"/><Relationship Id="rId472" Type="http://schemas.openxmlformats.org/officeDocument/2006/relationships/hyperlink" Target="https://www.nhs.uk/ehic" TargetMode="External"/><Relationship Id="rId493" Type="http://schemas.openxmlformats.org/officeDocument/2006/relationships/hyperlink" Target="https://www.gov.uk/browse/benefits/tax-credits" TargetMode="External"/><Relationship Id="rId507" Type="http://schemas.openxmlformats.org/officeDocument/2006/relationships/hyperlink" Target="https://www.gov.uk/nominate-community-payback-project" TargetMode="External"/><Relationship Id="rId50" Type="http://schemas.openxmlformats.org/officeDocument/2006/relationships/hyperlink" Target="https://www.gov.uk/government/publications/trade-mark-forms-and-fees" TargetMode="External"/><Relationship Id="rId104" Type="http://schemas.openxmlformats.org/officeDocument/2006/relationships/hyperlink" Target="https://www.gov.uk/government/publications/patent-forms-and-fees" TargetMode="External"/><Relationship Id="rId125" Type="http://schemas.openxmlformats.org/officeDocument/2006/relationships/hyperlink" Target="https://www.gov.uk/government/publications/trade-mark-forms-and-fees" TargetMode="External"/><Relationship Id="rId146" Type="http://schemas.openxmlformats.org/officeDocument/2006/relationships/hyperlink" Target="https://www.gov.uk/government/collections/business-e-services" TargetMode="External"/><Relationship Id="rId167" Type="http://schemas.openxmlformats.org/officeDocument/2006/relationships/hyperlink" Target="https://www.gov.uk/get-a-permit-to-deal-with-a-coal-mine-on-your-property" TargetMode="External"/><Relationship Id="rId188" Type="http://schemas.openxmlformats.org/officeDocument/2006/relationships/hyperlink" Target="http://licensing.ofcom.org.uk/" TargetMode="External"/><Relationship Id="rId311" Type="http://schemas.openxmlformats.org/officeDocument/2006/relationships/hyperlink" Target="https://www.tan.gov.uk/Operator/AuthFiles/VOSA_Login.asp" TargetMode="External"/><Relationship Id="rId332" Type="http://schemas.openxmlformats.org/officeDocument/2006/relationships/hyperlink" Target="http://www.cqc.org.uk/organisations-we-regulate/registered-services/making-changes-your-registration" TargetMode="External"/><Relationship Id="rId353" Type="http://schemas.openxmlformats.org/officeDocument/2006/relationships/hyperlink" Target="http://www.hmrc.gov.uk/ct/index.htm" TargetMode="External"/><Relationship Id="rId374" Type="http://schemas.openxmlformats.org/officeDocument/2006/relationships/hyperlink" Target="http://www.memorialgrant.org.uk/" TargetMode="External"/><Relationship Id="rId395" Type="http://schemas.openxmlformats.org/officeDocument/2006/relationships/hyperlink" Target="https://getintoteaching.education.gov.uk/" TargetMode="External"/><Relationship Id="rId409" Type="http://schemas.openxmlformats.org/officeDocument/2006/relationships/hyperlink" Target="https://www.gov.uk/apply-for-an-lia-or-college-letter-to-train-as-an-engineer-officer" TargetMode="External"/><Relationship Id="rId71" Type="http://schemas.openxmlformats.org/officeDocument/2006/relationships/hyperlink" Target="https://www.gov.uk/government/publications/trade-mark-forms-and-fees" TargetMode="External"/><Relationship Id="rId92" Type="http://schemas.openxmlformats.org/officeDocument/2006/relationships/hyperlink" Target="https://www.gov.uk/government/publications/patent-forms-and-fees/patent-forms-and-fees" TargetMode="External"/><Relationship Id="rId213" Type="http://schemas.openxmlformats.org/officeDocument/2006/relationships/hyperlink" Target="https://secure.ofcom.org.uk/payments/" TargetMode="External"/><Relationship Id="rId234" Type="http://schemas.openxmlformats.org/officeDocument/2006/relationships/hyperlink" Target="http://register.ofqual.gov.uk/" TargetMode="External"/><Relationship Id="rId420" Type="http://schemas.openxmlformats.org/officeDocument/2006/relationships/hyperlink" Target="http://www.highways.gov.uk/our-road-network/land-property-and-compensation/part-1-claims/" TargetMode="External"/><Relationship Id="rId2" Type="http://schemas.openxmlformats.org/officeDocument/2006/relationships/hyperlink" Target="https://www.gov.uk/guidance/milk-production-reduction-scheme-how-to-apply" TargetMode="External"/><Relationship Id="rId29" Type="http://schemas.openxmlformats.org/officeDocument/2006/relationships/hyperlink" Target="https://www.gov.uk/unclaimed-estates-bona-vacantia" TargetMode="External"/><Relationship Id="rId255" Type="http://schemas.openxmlformats.org/officeDocument/2006/relationships/hyperlink" Target="http://www.forestry.gov.uk/forestry/INFD-6DFK86" TargetMode="External"/><Relationship Id="rId276" Type="http://schemas.openxmlformats.org/officeDocument/2006/relationships/hyperlink" Target="http://www.defra.gov.uk/ahvla-en/disease-control/premises-licence/approved/" TargetMode="External"/><Relationship Id="rId297" Type="http://schemas.openxmlformats.org/officeDocument/2006/relationships/hyperlink" Target="https://www.events.ukti.gov.uk/" TargetMode="External"/><Relationship Id="rId441" Type="http://schemas.openxmlformats.org/officeDocument/2006/relationships/hyperlink" Target="https://www.gov.uk/attendance-allowance" TargetMode="External"/><Relationship Id="rId462" Type="http://schemas.openxmlformats.org/officeDocument/2006/relationships/hyperlink" Target="https://www.gov.uk/widowed-parents-allowance" TargetMode="External"/><Relationship Id="rId483" Type="http://schemas.openxmlformats.org/officeDocument/2006/relationships/hyperlink" Target="https://digital.nhs.uk/referrals" TargetMode="External"/><Relationship Id="rId518" Type="http://schemas.openxmlformats.org/officeDocument/2006/relationships/hyperlink" Target="http://www.justice.gov.uk/courts/probate/applications" TargetMode="External"/><Relationship Id="rId40" Type="http://schemas.openxmlformats.org/officeDocument/2006/relationships/hyperlink" Target="https://www.gov.uk/government/publications/patent-forms-and-fees" TargetMode="External"/><Relationship Id="rId115" Type="http://schemas.openxmlformats.org/officeDocument/2006/relationships/hyperlink" Target="https://www.gov.uk/get-uncertified-electronic-copy-patent" TargetMode="External"/><Relationship Id="rId136" Type="http://schemas.openxmlformats.org/officeDocument/2006/relationships/hyperlink" Target="https://www.gov.uk/government/publications/trade-mark-forms-and-fees" TargetMode="External"/><Relationship Id="rId157" Type="http://schemas.openxmlformats.org/officeDocument/2006/relationships/hyperlink" Target="https://www.renewablesandchp.ofgem.gov.uk/" TargetMode="External"/><Relationship Id="rId178" Type="http://schemas.openxmlformats.org/officeDocument/2006/relationships/hyperlink" Target="http://licensing.ofcom.org.uk/" TargetMode="External"/><Relationship Id="rId301" Type="http://schemas.openxmlformats.org/officeDocument/2006/relationships/hyperlink" Target="https://www.gov.uk/book-a-single-annual-test-online" TargetMode="External"/><Relationship Id="rId322" Type="http://schemas.openxmlformats.org/officeDocument/2006/relationships/hyperlink" Target="https://www.hse.gov.uk/forms/notification/" TargetMode="External"/><Relationship Id="rId343" Type="http://schemas.openxmlformats.org/officeDocument/2006/relationships/hyperlink" Target="https://services.intralinks.com/logon.html?clientID=3997623225" TargetMode="External"/><Relationship Id="rId364" Type="http://schemas.openxmlformats.org/officeDocument/2006/relationships/hyperlink" Target="https://www.ukho.gov.uk/_layouts/FBA/Login.aspx" TargetMode="External"/><Relationship Id="rId61" Type="http://schemas.openxmlformats.org/officeDocument/2006/relationships/hyperlink" Target="https://www.gov.uk/government/publications/trade-mark-forms-and-fees" TargetMode="External"/><Relationship Id="rId82" Type="http://schemas.openxmlformats.org/officeDocument/2006/relationships/hyperlink" Target="https://www.gov.uk/government/collections/insolvency-service-investigations-and-enforcement-what-we-do-our-outcomes-and-complaints" TargetMode="External"/><Relationship Id="rId199" Type="http://schemas.openxmlformats.org/officeDocument/2006/relationships/hyperlink" Target="http://www.bfi.org.uk/film-industry/british-certification-tax-relief" TargetMode="External"/><Relationship Id="rId203" Type="http://schemas.openxmlformats.org/officeDocument/2006/relationships/hyperlink" Target="http://www.english-heritage.org.uk/professional/funding/grants/" TargetMode="External"/><Relationship Id="rId385" Type="http://schemas.openxmlformats.org/officeDocument/2006/relationships/hyperlink" Target="https://www.gov.uk/government/publications/bankruptcy" TargetMode="External"/><Relationship Id="rId19" Type="http://schemas.openxmlformats.org/officeDocument/2006/relationships/hyperlink" Target="http://www.nathnac.org/pro/YFVCTraining.htm" TargetMode="External"/><Relationship Id="rId224" Type="http://schemas.openxmlformats.org/officeDocument/2006/relationships/hyperlink" Target="http://www.apprenticeships.org.uk/awards/nationalapprenticeshipawards.aspx" TargetMode="External"/><Relationship Id="rId245" Type="http://schemas.openxmlformats.org/officeDocument/2006/relationships/hyperlink" Target="http://www.naturalengland.org.uk/ourwork/farming/funding/ecs/default.aspx" TargetMode="External"/><Relationship Id="rId266" Type="http://schemas.openxmlformats.org/officeDocument/2006/relationships/hyperlink" Target="http://animalhealth.defra.gov.uk/keeping-animals/registering/poultry.html" TargetMode="External"/><Relationship Id="rId287" Type="http://schemas.openxmlformats.org/officeDocument/2006/relationships/hyperlink" Target="http://www.defra.gov.uk/food-farm/animals/welfare/transport/transporter-authorisation/" TargetMode="External"/><Relationship Id="rId410" Type="http://schemas.openxmlformats.org/officeDocument/2006/relationships/hyperlink" Target="https://www.gov.uk/apply-first-provisional-driving-licence" TargetMode="External"/><Relationship Id="rId431" Type="http://schemas.openxmlformats.org/officeDocument/2006/relationships/hyperlink" Target="https://www.gov.uk/vehicle-tax-refund" TargetMode="External"/><Relationship Id="rId452" Type="http://schemas.openxmlformats.org/officeDocument/2006/relationships/hyperlink" Target="https://www.gov.uk/pension-credit" TargetMode="External"/><Relationship Id="rId473" Type="http://schemas.openxmlformats.org/officeDocument/2006/relationships/hyperlink" Target="http://www.healthystart.nhs.uk/healthy-start-vouchers/how-to-apply/" TargetMode="External"/><Relationship Id="rId494" Type="http://schemas.openxmlformats.org/officeDocument/2006/relationships/hyperlink" Target="https://www.gov.uk/adoption-records/the-adoption-contact-register" TargetMode="External"/><Relationship Id="rId508" Type="http://schemas.openxmlformats.org/officeDocument/2006/relationships/hyperlink" Target="https://www.gov.uk/pay-court-fine-online" TargetMode="External"/><Relationship Id="rId30" Type="http://schemas.openxmlformats.org/officeDocument/2006/relationships/hyperlink" Target="https://www.gov.uk/licence-finder" TargetMode="External"/><Relationship Id="rId105" Type="http://schemas.openxmlformats.org/officeDocument/2006/relationships/hyperlink" Target="https://www.gov.uk/renew-patent" TargetMode="External"/><Relationship Id="rId126" Type="http://schemas.openxmlformats.org/officeDocument/2006/relationships/hyperlink" Target="https://www.gov.uk/government/publications/trade-mark-forms-and-fees" TargetMode="External"/><Relationship Id="rId147" Type="http://schemas.openxmlformats.org/officeDocument/2006/relationships/hyperlink" Target="https://www.gov.uk/government/publications/trade-mark-forms-and-fees" TargetMode="External"/><Relationship Id="rId168" Type="http://schemas.openxmlformats.org/officeDocument/2006/relationships/hyperlink" Target="https://www.og.decc.gov.uk/portal.htm" TargetMode="External"/><Relationship Id="rId312" Type="http://schemas.openxmlformats.org/officeDocument/2006/relationships/hyperlink" Target="https://www.hse.gov.uk/forms/explosive/" TargetMode="External"/><Relationship Id="rId333" Type="http://schemas.openxmlformats.org/officeDocument/2006/relationships/hyperlink" Target="http://www.cqc.org.uk/organisations-we-regulate/registered-services/making-changes-your-registration" TargetMode="External"/><Relationship Id="rId354" Type="http://schemas.openxmlformats.org/officeDocument/2006/relationships/hyperlink" Target="https://www.gov.uk/inheritance-tax" TargetMode="External"/><Relationship Id="rId51" Type="http://schemas.openxmlformats.org/officeDocument/2006/relationships/hyperlink" Target="https://www.gov.uk/government/publications/trade-mark-forms-and-fees" TargetMode="External"/><Relationship Id="rId72" Type="http://schemas.openxmlformats.org/officeDocument/2006/relationships/hyperlink" Target="https://www.gov.uk/government/publications/filing-reports-for-the-extractives-industries" TargetMode="External"/><Relationship Id="rId93" Type="http://schemas.openxmlformats.org/officeDocument/2006/relationships/hyperlink" Target="https://www.gov.uk/government/publications/trade-mark-forms-and-fees" TargetMode="External"/><Relationship Id="rId189" Type="http://schemas.openxmlformats.org/officeDocument/2006/relationships/hyperlink" Target="http://www.artscouncil.org.uk/funding/apply-for-funding/grants-for-the-arts/" TargetMode="External"/><Relationship Id="rId375" Type="http://schemas.openxmlformats.org/officeDocument/2006/relationships/hyperlink" Target="http://www.cps.gov.uk/legal/v_to_z/witnesses_expenses_and_allowances/" TargetMode="External"/><Relationship Id="rId396" Type="http://schemas.openxmlformats.org/officeDocument/2006/relationships/hyperlink" Target="http://www.education.gov.uk/get-into-teaching/events/train-to-teach.aspx" TargetMode="External"/><Relationship Id="rId3" Type="http://schemas.openxmlformats.org/officeDocument/2006/relationships/hyperlink" Target="http://www.naturalengland.org.uk/ourwork/access/openaccess/restrictions.aspx" TargetMode="External"/><Relationship Id="rId214" Type="http://schemas.openxmlformats.org/officeDocument/2006/relationships/hyperlink" Target="http://www.gamblingcommission.gov.uk/licensing_compliance__enfo/licensing.aspx" TargetMode="External"/><Relationship Id="rId235" Type="http://schemas.openxmlformats.org/officeDocument/2006/relationships/hyperlink" Target="http://www.arams.co.uk/" TargetMode="External"/><Relationship Id="rId256" Type="http://schemas.openxmlformats.org/officeDocument/2006/relationships/hyperlink" Target="https://www.gov.uk/sign-up-for-flood-warnings" TargetMode="External"/><Relationship Id="rId277" Type="http://schemas.openxmlformats.org/officeDocument/2006/relationships/hyperlink" Target="https://www.gov.uk/using-the-peach-system-to-import-plants-and-fresh-produce" TargetMode="External"/><Relationship Id="rId298" Type="http://schemas.openxmlformats.org/officeDocument/2006/relationships/hyperlink" Target="https://www.gov.uk/overseas-market-introduction-service" TargetMode="External"/><Relationship Id="rId400" Type="http://schemas.openxmlformats.org/officeDocument/2006/relationships/hyperlink" Target="http://www.defra.gov.uk/wildlife-pets/pets/travel/pets/pet-owners/documentation/" TargetMode="External"/><Relationship Id="rId421" Type="http://schemas.openxmlformats.org/officeDocument/2006/relationships/hyperlink" Target="https://www.gov.uk/exchange-a-foreign-driving-licence" TargetMode="External"/><Relationship Id="rId442" Type="http://schemas.openxmlformats.org/officeDocument/2006/relationships/hyperlink" Target="https://www.gov.uk/bereavement-payment/overview" TargetMode="External"/><Relationship Id="rId463" Type="http://schemas.openxmlformats.org/officeDocument/2006/relationships/hyperlink" Target="http://www.hfea.gov.uk/1975.html" TargetMode="External"/><Relationship Id="rId484" Type="http://schemas.openxmlformats.org/officeDocument/2006/relationships/hyperlink" Target="http://www.chevening.org/apply/" TargetMode="External"/><Relationship Id="rId519" Type="http://schemas.openxmlformats.org/officeDocument/2006/relationships/hyperlink" Target="https://www.gov.uk/guidance/small-dairy-farmers-scheme" TargetMode="External"/><Relationship Id="rId116" Type="http://schemas.openxmlformats.org/officeDocument/2006/relationships/hyperlink" Target="https://www.gov.uk/government/publications/trade-mark-forms-and-fees" TargetMode="External"/><Relationship Id="rId137" Type="http://schemas.openxmlformats.org/officeDocument/2006/relationships/hyperlink" Target="https://www.gov.uk/government/organisations/intellectual-property-office" TargetMode="External"/><Relationship Id="rId158" Type="http://schemas.openxmlformats.org/officeDocument/2006/relationships/hyperlink" Target="https://www.ofgem.gov.uk/environmental-programmes/feed-tariff-fit-scheme/applying-feed-tariff/roo-fit" TargetMode="External"/><Relationship Id="rId302" Type="http://schemas.openxmlformats.org/officeDocument/2006/relationships/hyperlink" Target="https://www.gov.uk/government/organisations/vehicle-and-operator-services-agency/series/approved-tachograph-centre-forms-and-guidance" TargetMode="External"/><Relationship Id="rId323" Type="http://schemas.openxmlformats.org/officeDocument/2006/relationships/hyperlink" Target="http://www.hse.gov.uk/riddor/" TargetMode="External"/><Relationship Id="rId344" Type="http://schemas.openxmlformats.org/officeDocument/2006/relationships/hyperlink" Target="http://www.cqc.org.uk/content/notifications" TargetMode="External"/><Relationship Id="rId20" Type="http://schemas.openxmlformats.org/officeDocument/2006/relationships/hyperlink" Target="https://connect3.communisis.com/NHS/Public/Catalogue.aspx" TargetMode="External"/><Relationship Id="rId41" Type="http://schemas.openxmlformats.org/officeDocument/2006/relationships/hyperlink" Target="https://www.gov.uk/government/publications/patent-forms-and-fees" TargetMode="External"/><Relationship Id="rId62" Type="http://schemas.openxmlformats.org/officeDocument/2006/relationships/hyperlink" Target="https://www.orphanworkslicensing.service.gov.uk/apply/work/title" TargetMode="External"/><Relationship Id="rId83" Type="http://schemas.openxmlformats.org/officeDocument/2006/relationships/hyperlink" Target="https://www.gov.uk/government/publications/patent-forms-and-fees/patent-forms-and-fees" TargetMode="External"/><Relationship Id="rId179" Type="http://schemas.openxmlformats.org/officeDocument/2006/relationships/hyperlink" Target="http://licensing.ofcom.org.uk/" TargetMode="External"/><Relationship Id="rId365" Type="http://schemas.openxmlformats.org/officeDocument/2006/relationships/hyperlink" Target="http://www.qhm.mod.uk/portsmouth/leisure/pwc-apply/" TargetMode="External"/><Relationship Id="rId386" Type="http://schemas.openxmlformats.org/officeDocument/2006/relationships/hyperlink" Target="https://www.gov.uk/claim-redundancy" TargetMode="External"/><Relationship Id="rId190" Type="http://schemas.openxmlformats.org/officeDocument/2006/relationships/hyperlink" Target="http://licensing.ofcom.org.uk/" TargetMode="External"/><Relationship Id="rId204" Type="http://schemas.openxmlformats.org/officeDocument/2006/relationships/hyperlink" Target="http://www.gamblingcommission.gov.uk/Key-events.aspx" TargetMode="External"/><Relationship Id="rId225" Type="http://schemas.openxmlformats.org/officeDocument/2006/relationships/hyperlink" Target="http://www.apprenticeships.org.uk/awards/nationalapprenticeshipawards.aspx" TargetMode="External"/><Relationship Id="rId246" Type="http://schemas.openxmlformats.org/officeDocument/2006/relationships/hyperlink" Target="http://www.forestry.gov.uk/ewgs" TargetMode="External"/><Relationship Id="rId267" Type="http://schemas.openxmlformats.org/officeDocument/2006/relationships/hyperlink" Target="https://marinelicensing.marinemanagement.org.uk/" TargetMode="External"/><Relationship Id="rId288" Type="http://schemas.openxmlformats.org/officeDocument/2006/relationships/hyperlink" Target="http://www.naturalengland.org.uk/ourwork/regulation/wildlife/licences/default.aspx" TargetMode="External"/><Relationship Id="rId411" Type="http://schemas.openxmlformats.org/officeDocument/2006/relationships/hyperlink" Target="https://www.gov.uk/pass-plus-approved-driving-instructor-services" TargetMode="External"/><Relationship Id="rId432" Type="http://schemas.openxmlformats.org/officeDocument/2006/relationships/hyperlink" Target="https://www.gov.uk/personalised-vehicle-registration-numbers/retaining-a-registration-number" TargetMode="External"/><Relationship Id="rId453" Type="http://schemas.openxmlformats.org/officeDocument/2006/relationships/hyperlink" Target="https://www.gov.uk/pension-credit" TargetMode="External"/><Relationship Id="rId474" Type="http://schemas.openxmlformats.org/officeDocument/2006/relationships/hyperlink" Target="http://www.nhsbsa.nhs.uk/1039.aspx" TargetMode="External"/><Relationship Id="rId509" Type="http://schemas.openxmlformats.org/officeDocument/2006/relationships/hyperlink" Target="https://www.gov.uk/apply-to-the-court-of-protection" TargetMode="External"/><Relationship Id="rId106" Type="http://schemas.openxmlformats.org/officeDocument/2006/relationships/hyperlink" Target="https://www.ordnancesurvey.co.uk/" TargetMode="External"/><Relationship Id="rId127" Type="http://schemas.openxmlformats.org/officeDocument/2006/relationships/hyperlink" Target="https://www.gov.uk/file-documents-pending-patent" TargetMode="External"/><Relationship Id="rId313" Type="http://schemas.openxmlformats.org/officeDocument/2006/relationships/hyperlink" Target="https://www.hse.gov.uk/forms/explosive/" TargetMode="External"/><Relationship Id="rId495" Type="http://schemas.openxmlformats.org/officeDocument/2006/relationships/hyperlink" Target="https://www.gov.uk/apply-gender-recognition-certificate/applying-to-the-gender-recognition-panel" TargetMode="External"/><Relationship Id="rId10" Type="http://schemas.openxmlformats.org/officeDocument/2006/relationships/hyperlink" Target="https://www.phe-protectionservices.org.uk/hpet/courses/list/" TargetMode="External"/><Relationship Id="rId31" Type="http://schemas.openxmlformats.org/officeDocument/2006/relationships/hyperlink" Target="https://apply-for-innovation-funding.service.gov.uk/competition/search" TargetMode="External"/><Relationship Id="rId52" Type="http://schemas.openxmlformats.org/officeDocument/2006/relationships/hyperlink" Target="https://www.gov.uk/government/publications/trade-mark-forms-and-fees" TargetMode="External"/><Relationship Id="rId73" Type="http://schemas.openxmlformats.org/officeDocument/2006/relationships/hyperlink" Target="https://www.gov.uk/government/publications/patent-forms-and-fees/patent-forms-and-fees" TargetMode="External"/><Relationship Id="rId94" Type="http://schemas.openxmlformats.org/officeDocument/2006/relationships/hyperlink" Target="https://www.gov.uk/government/publications/patent-forms-and-fees/patent-forms-and-fees" TargetMode="External"/><Relationship Id="rId148" Type="http://schemas.openxmlformats.org/officeDocument/2006/relationships/hyperlink" Target="https://www.gov.uk/government/organisations/insolvency-service" TargetMode="External"/><Relationship Id="rId169" Type="http://schemas.openxmlformats.org/officeDocument/2006/relationships/hyperlink" Target="https://www.gov.uk/oil-and-gas-petroleum-licensing-guidance" TargetMode="External"/><Relationship Id="rId334" Type="http://schemas.openxmlformats.org/officeDocument/2006/relationships/hyperlink" Target="http://www.healthystart.nhs.uk/" TargetMode="External"/><Relationship Id="rId355" Type="http://schemas.openxmlformats.org/officeDocument/2006/relationships/hyperlink" Target="https://www.gov.uk/national-insurance/overview" TargetMode="External"/><Relationship Id="rId376" Type="http://schemas.openxmlformats.org/officeDocument/2006/relationships/hyperlink" Target="https://www.gov.uk/petition-government" TargetMode="External"/><Relationship Id="rId397" Type="http://schemas.openxmlformats.org/officeDocument/2006/relationships/hyperlink" Target="https://www.gov.uk/register-a-boat" TargetMode="External"/><Relationship Id="rId520" Type="http://schemas.openxmlformats.org/officeDocument/2006/relationships/vmlDrawing" Target="../drawings/vmlDrawing1.vml"/><Relationship Id="rId4" Type="http://schemas.openxmlformats.org/officeDocument/2006/relationships/hyperlink" Target="https://www.gov.uk/pay-dartford-crossing-charge" TargetMode="External"/><Relationship Id="rId180" Type="http://schemas.openxmlformats.org/officeDocument/2006/relationships/hyperlink" Target="http://licensing.ofcom.org.uk/" TargetMode="External"/><Relationship Id="rId215" Type="http://schemas.openxmlformats.org/officeDocument/2006/relationships/hyperlink" Target="http://www.gamblingcommission.gov.uk/licensing_compliance__enfo/licensing.aspx" TargetMode="External"/><Relationship Id="rId236" Type="http://schemas.openxmlformats.org/officeDocument/2006/relationships/hyperlink" Target="https://www.gov.uk/fish-and-shellfish-farm-authorisation-and-registration" TargetMode="External"/><Relationship Id="rId257" Type="http://schemas.openxmlformats.org/officeDocument/2006/relationships/hyperlink" Target="https://gor.environment-agency.gov.uk/GORExt/login.htm" TargetMode="External"/><Relationship Id="rId278" Type="http://schemas.openxmlformats.org/officeDocument/2006/relationships/hyperlink" Target="http://www.defra.gov.uk/animal-trade/imports-non-eu/" TargetMode="External"/><Relationship Id="rId401" Type="http://schemas.openxmlformats.org/officeDocument/2006/relationships/hyperlink" Target="https://www.gov.uk/catch-return" TargetMode="External"/><Relationship Id="rId422" Type="http://schemas.openxmlformats.org/officeDocument/2006/relationships/hyperlink" Target="https://www.gov.uk/exchange-paper-driving-licence" TargetMode="External"/><Relationship Id="rId443" Type="http://schemas.openxmlformats.org/officeDocument/2006/relationships/hyperlink" Target="https://www.gov.uk/carers-allowance" TargetMode="External"/><Relationship Id="rId464" Type="http://schemas.openxmlformats.org/officeDocument/2006/relationships/hyperlink" Target="http://www.hfea.gov.uk/donor-sibling-link.html" TargetMode="External"/><Relationship Id="rId303" Type="http://schemas.openxmlformats.org/officeDocument/2006/relationships/hyperlink" Target="https://www.gov.uk/apply-for-a-trainee-driving-instructor-licence" TargetMode="External"/><Relationship Id="rId485" Type="http://schemas.openxmlformats.org/officeDocument/2006/relationships/hyperlink" Target="https://www.gov.uk/get-document-legalised" TargetMode="External"/><Relationship Id="rId42" Type="http://schemas.openxmlformats.org/officeDocument/2006/relationships/hyperlink" Target="https://www.gov.uk/government/publications/patent-forms-and-fees" TargetMode="External"/><Relationship Id="rId84" Type="http://schemas.openxmlformats.org/officeDocument/2006/relationships/hyperlink" Target="https://www.gov.uk/registering-land-or-property-with-land-registry" TargetMode="External"/><Relationship Id="rId138" Type="http://schemas.openxmlformats.org/officeDocument/2006/relationships/hyperlink" Target="https://je-s.rcuk.ac.uk/" TargetMode="External"/><Relationship Id="rId345" Type="http://schemas.openxmlformats.org/officeDocument/2006/relationships/hyperlink" Target="http://www.rehab-online.org.uk/providers/registration.aspx" TargetMode="External"/><Relationship Id="rId387" Type="http://schemas.openxmlformats.org/officeDocument/2006/relationships/hyperlink" Target="https://www.gov.uk/government/organisations/insolvency-service" TargetMode="External"/><Relationship Id="rId510" Type="http://schemas.openxmlformats.org/officeDocument/2006/relationships/hyperlink" Target="https://www.gov.uk/claim-compensation-criminal-injury" TargetMode="External"/><Relationship Id="rId191" Type="http://schemas.openxmlformats.org/officeDocument/2006/relationships/hyperlink" Target="http://licensing.ofcom.org.uk/" TargetMode="External"/><Relationship Id="rId205" Type="http://schemas.openxmlformats.org/officeDocument/2006/relationships/hyperlink" Target="http://www.gamblingcommission.gov.uk/Key-events.aspx" TargetMode="External"/><Relationship Id="rId247" Type="http://schemas.openxmlformats.org/officeDocument/2006/relationships/hyperlink" Target="http://wtl.defra.gov.uk/product_search_landing.asp" TargetMode="External"/><Relationship Id="rId412" Type="http://schemas.openxmlformats.org/officeDocument/2006/relationships/hyperlink" Target="https://www.gov.uk/personalised-vehicle-registration-numbers/assigning-a-personalised-number-to-a-vehicle" TargetMode="External"/><Relationship Id="rId107" Type="http://schemas.openxmlformats.org/officeDocument/2006/relationships/hyperlink" Target="https://www.gov.uk/government/organisations/insolvency-service" TargetMode="External"/><Relationship Id="rId289" Type="http://schemas.openxmlformats.org/officeDocument/2006/relationships/hyperlink" Target="https://www.ukaiddirect.org/applications-sccf-grant/" TargetMode="External"/><Relationship Id="rId454" Type="http://schemas.openxmlformats.org/officeDocument/2006/relationships/hyperlink" Target="https://www.gov.uk/find-lost-pension" TargetMode="External"/><Relationship Id="rId496" Type="http://schemas.openxmlformats.org/officeDocument/2006/relationships/hyperlink" Target="https://www.gov.uk/become-a-childs-legal-parent" TargetMode="External"/><Relationship Id="rId11" Type="http://schemas.openxmlformats.org/officeDocument/2006/relationships/hyperlink" Target="https://www.phe-culturecollections.org.uk/forms/forms.aspx" TargetMode="External"/><Relationship Id="rId53" Type="http://schemas.openxmlformats.org/officeDocument/2006/relationships/hyperlink" Target="https://www.gov.uk/government/publications/trade-mark-forms-and-fees" TargetMode="External"/><Relationship Id="rId149" Type="http://schemas.openxmlformats.org/officeDocument/2006/relationships/hyperlink" Target="https://www.gov.uk/register-biomass-supplier" TargetMode="External"/><Relationship Id="rId314" Type="http://schemas.openxmlformats.org/officeDocument/2006/relationships/hyperlink" Target="https://www.hse.gov.uk/forms/explosive/" TargetMode="External"/><Relationship Id="rId356" Type="http://schemas.openxmlformats.org/officeDocument/2006/relationships/hyperlink" Target="http://www.hmrc.gov.uk/payerti/index.htm" TargetMode="External"/><Relationship Id="rId398" Type="http://schemas.openxmlformats.org/officeDocument/2006/relationships/hyperlink" Target="https://www.gov.uk/buy-a-uk-fishing-rod-licence" TargetMode="External"/><Relationship Id="rId521" Type="http://schemas.openxmlformats.org/officeDocument/2006/relationships/comments" Target="../comments1.xml"/><Relationship Id="rId95" Type="http://schemas.openxmlformats.org/officeDocument/2006/relationships/hyperlink" Target="https://www.gov.uk/notice-to-oppose-trademark" TargetMode="External"/><Relationship Id="rId160" Type="http://schemas.openxmlformats.org/officeDocument/2006/relationships/hyperlink" Target="http://gdorb.decc.gov.uk/providers/become-a-provider" TargetMode="External"/><Relationship Id="rId216" Type="http://schemas.openxmlformats.org/officeDocument/2006/relationships/hyperlink" Target="http://licensing.ofcom.org.uk/" TargetMode="External"/><Relationship Id="rId423" Type="http://schemas.openxmlformats.org/officeDocument/2006/relationships/hyperlink" Target="https://www.gov.uk/taking-vehicles-out-of-uk" TargetMode="External"/><Relationship Id="rId258" Type="http://schemas.openxmlformats.org/officeDocument/2006/relationships/hyperlink" Target="https://www.gov.uk/government/collections/genetically-modified-organisms-applications-and-consents" TargetMode="External"/><Relationship Id="rId465" Type="http://schemas.openxmlformats.org/officeDocument/2006/relationships/hyperlink" Target="http://www.blood.co.uk/" TargetMode="External"/><Relationship Id="rId22" Type="http://schemas.openxmlformats.org/officeDocument/2006/relationships/hyperlink" Target="http://www.ukradon.org/services/address_search" TargetMode="External"/><Relationship Id="rId64" Type="http://schemas.openxmlformats.org/officeDocument/2006/relationships/hyperlink" Target="https://primary-authority.beis.gov.uk/" TargetMode="External"/><Relationship Id="rId118" Type="http://schemas.openxmlformats.org/officeDocument/2006/relationships/hyperlink" Target="https://www.gov.uk/government/publications/patent-forms-and-fees/patent-forms-and-fees" TargetMode="External"/><Relationship Id="rId325" Type="http://schemas.openxmlformats.org/officeDocument/2006/relationships/hyperlink" Target="http://yellowcard.mhra.gov.uk/" TargetMode="External"/><Relationship Id="rId367" Type="http://schemas.openxmlformats.org/officeDocument/2006/relationships/hyperlink" Target="https://www.gov.uk/creditor-bankruptcy-petitions" TargetMode="External"/><Relationship Id="rId171" Type="http://schemas.openxmlformats.org/officeDocument/2006/relationships/hyperlink" Target="https://www.renewablesandchp.ofgem.gov.uk/" TargetMode="External"/><Relationship Id="rId227" Type="http://schemas.openxmlformats.org/officeDocument/2006/relationships/hyperlink" Target="https://www.ukrlp.co.uk/" TargetMode="External"/><Relationship Id="rId269" Type="http://schemas.openxmlformats.org/officeDocument/2006/relationships/hyperlink" Target="http://www.naturalengland.org.uk/ourwork/farming/funding/es/oels/howtogetstartedoels.aspx" TargetMode="External"/><Relationship Id="rId434" Type="http://schemas.openxmlformats.org/officeDocument/2006/relationships/hyperlink" Target="https://www.gov.uk/apply-for-gmdss-stcw-endorsement-merchant-navy-radio-operators" TargetMode="External"/><Relationship Id="rId476" Type="http://schemas.openxmlformats.org/officeDocument/2006/relationships/hyperlink" Target="http://www.nhsbsa.nhs.uk/1125.aspx" TargetMode="External"/><Relationship Id="rId33" Type="http://schemas.openxmlformats.org/officeDocument/2006/relationships/hyperlink" Target="https://elearning.acas.org.uk/" TargetMode="External"/><Relationship Id="rId129" Type="http://schemas.openxmlformats.org/officeDocument/2006/relationships/hyperlink" Target="https://www.gov.uk/government/publications/patent-forms-and-fees/patent-forms-and-fees" TargetMode="External"/><Relationship Id="rId280" Type="http://schemas.openxmlformats.org/officeDocument/2006/relationships/hyperlink" Target="http://www.gov.uk/apha" TargetMode="External"/><Relationship Id="rId336" Type="http://schemas.openxmlformats.org/officeDocument/2006/relationships/hyperlink" Target="https://services.intralinks.com/logon.html?clientID=3997623225" TargetMode="External"/><Relationship Id="rId501" Type="http://schemas.openxmlformats.org/officeDocument/2006/relationships/hyperlink" Target="https://www.gov.uk/order-copy-birth-death-marriage-certificate" TargetMode="External"/><Relationship Id="rId75" Type="http://schemas.openxmlformats.org/officeDocument/2006/relationships/hyperlink" Target="https://www.gov.uk/government/collections/business-e-services" TargetMode="External"/><Relationship Id="rId140" Type="http://schemas.openxmlformats.org/officeDocument/2006/relationships/hyperlink" Target="https://www.gov.uk/government/collections/business-e-services" TargetMode="External"/><Relationship Id="rId182" Type="http://schemas.openxmlformats.org/officeDocument/2006/relationships/hyperlink" Target="http://licensing.ofcom.org.uk/" TargetMode="External"/><Relationship Id="rId378" Type="http://schemas.openxmlformats.org/officeDocument/2006/relationships/hyperlink" Target="https://www.gov.uk/public-appointments" TargetMode="External"/><Relationship Id="rId403" Type="http://schemas.openxmlformats.org/officeDocument/2006/relationships/hyperlink" Target="https://www.gov.uk/adding-higher-categories-to-your-driving-licence" TargetMode="External"/><Relationship Id="rId6" Type="http://schemas.openxmlformats.org/officeDocument/2006/relationships/hyperlink" Target="https://www.gov.uk/government/publications/application-for-a-safe-manning-document-msf-4227" TargetMode="External"/><Relationship Id="rId238" Type="http://schemas.openxmlformats.org/officeDocument/2006/relationships/hyperlink" Target="http://www.naturalengland.org.uk/ourwork/regulation/campingandcaravan/default.aspx" TargetMode="External"/><Relationship Id="rId445" Type="http://schemas.openxmlformats.org/officeDocument/2006/relationships/hyperlink" Target="https://www.gov.uk/child-maintenance" TargetMode="External"/><Relationship Id="rId487" Type="http://schemas.openxmlformats.org/officeDocument/2006/relationships/hyperlink" Target="https://www.gov.uk/register-a-birth" TargetMode="External"/><Relationship Id="rId291" Type="http://schemas.openxmlformats.org/officeDocument/2006/relationships/hyperlink" Target="https://www.gov.uk/uk-aid-match" TargetMode="External"/><Relationship Id="rId305" Type="http://schemas.openxmlformats.org/officeDocument/2006/relationships/hyperlink" Target="https://www.gov.uk/update-approved-driving-instructor-registration" TargetMode="External"/><Relationship Id="rId347" Type="http://schemas.openxmlformats.org/officeDocument/2006/relationships/hyperlink" Target="https://www.myresearchproject.org.uk/" TargetMode="External"/><Relationship Id="rId512" Type="http://schemas.openxmlformats.org/officeDocument/2006/relationships/hyperlink" Target="http://www.justice.gov.uk/legal-aid/areas-of-work/crime/police-stations/domestic-violence-protection-orders" TargetMode="External"/><Relationship Id="rId44" Type="http://schemas.openxmlformats.org/officeDocument/2006/relationships/hyperlink" Target="https://www.gov.uk/government/publications/patent-forms-and-fees" TargetMode="External"/><Relationship Id="rId86" Type="http://schemas.openxmlformats.org/officeDocument/2006/relationships/hyperlink" Target="https://obs.acas.org.uk/modelworkplace/" TargetMode="External"/><Relationship Id="rId151" Type="http://schemas.openxmlformats.org/officeDocument/2006/relationships/hyperlink" Target="https://www.gov.uk/crc-energy-efficiency-scheme-qualification-and-registration" TargetMode="External"/><Relationship Id="rId389" Type="http://schemas.openxmlformats.org/officeDocument/2006/relationships/hyperlink" Target="https://www.gov.uk/apply-apprenticeship" TargetMode="External"/><Relationship Id="rId193" Type="http://schemas.openxmlformats.org/officeDocument/2006/relationships/hyperlink" Target="http://licensing.ofcom.org.uk/" TargetMode="External"/><Relationship Id="rId207" Type="http://schemas.openxmlformats.org/officeDocument/2006/relationships/hyperlink" Target="http://www.gamblingcommission.gov.uk/Licensing-compliance-enforcement/Most-used-forms.aspx" TargetMode="External"/><Relationship Id="rId249" Type="http://schemas.openxmlformats.org/officeDocument/2006/relationships/hyperlink" Target="http://www.forestry.gov.uk/england-eia" TargetMode="External"/><Relationship Id="rId414" Type="http://schemas.openxmlformats.org/officeDocument/2006/relationships/hyperlink" Target="https://www.gov.uk/book-a-driving-theory-test" TargetMode="External"/><Relationship Id="rId456" Type="http://schemas.openxmlformats.org/officeDocument/2006/relationships/hyperlink" Target="https://www.gov.uk/pip" TargetMode="External"/><Relationship Id="rId498" Type="http://schemas.openxmlformats.org/officeDocument/2006/relationships/hyperlink" Target="https://www.gov.uk/overseas-passports" TargetMode="External"/><Relationship Id="rId13" Type="http://schemas.openxmlformats.org/officeDocument/2006/relationships/hyperlink" Target="http://www.mhra.gov.uk/Safetyinformation/Reportingsafetyproblems/Reportingsuspecteddefectsinmedicines/Suspecteddefectonlineform/index.htm" TargetMode="External"/><Relationship Id="rId109" Type="http://schemas.openxmlformats.org/officeDocument/2006/relationships/hyperlink" Target="http://www.nmodoitonline.bis.gov.uk/applicationform/Quality_Management_System_Certification_On-line_Application_Form.aspx" TargetMode="External"/><Relationship Id="rId260" Type="http://schemas.openxmlformats.org/officeDocument/2006/relationships/hyperlink" Target="http://www.naturalengland.org.uk/ourwork/landscape/protection/historiccultural/heritagelandscapes/grants.aspx" TargetMode="External"/><Relationship Id="rId316" Type="http://schemas.openxmlformats.org/officeDocument/2006/relationships/hyperlink" Target="https://www.hse.gov.uk/forms/explosive/" TargetMode="External"/><Relationship Id="rId55" Type="http://schemas.openxmlformats.org/officeDocument/2006/relationships/hyperlink" Target="https://www.gov.uk/government/publications/patent-forms-and-fees" TargetMode="External"/><Relationship Id="rId97" Type="http://schemas.openxmlformats.org/officeDocument/2006/relationships/hyperlink" Target="https://www.gov.uk/guidance/heat-networks" TargetMode="External"/><Relationship Id="rId120" Type="http://schemas.openxmlformats.org/officeDocument/2006/relationships/hyperlink" Target="https://www.gov.uk/government/publications/trade-mark-forms-and-fees" TargetMode="External"/><Relationship Id="rId358" Type="http://schemas.openxmlformats.org/officeDocument/2006/relationships/hyperlink" Target="http://www.hmrc.gov.uk/sdrt/intro/basics.htm" TargetMode="External"/><Relationship Id="rId162" Type="http://schemas.openxmlformats.org/officeDocument/2006/relationships/hyperlink" Target="https://www.gov.uk/check-if-property-is-affected-by-coal-mining" TargetMode="External"/><Relationship Id="rId218" Type="http://schemas.openxmlformats.org/officeDocument/2006/relationships/hyperlink" Target="http://www.visitengland.org/busdev/accreditation/qascheme/benefits.aspx" TargetMode="External"/><Relationship Id="rId425" Type="http://schemas.openxmlformats.org/officeDocument/2006/relationships/hyperlink" Target="https://www.gov.uk/renew-driving-licence" TargetMode="External"/><Relationship Id="rId467" Type="http://schemas.openxmlformats.org/officeDocument/2006/relationships/hyperlink" Target="http://www.blood.co.uk/" TargetMode="External"/><Relationship Id="rId271" Type="http://schemas.openxmlformats.org/officeDocument/2006/relationships/hyperlink" Target="https://www.gov.uk/bpex-online-pig-movement" TargetMode="External"/><Relationship Id="rId24" Type="http://schemas.openxmlformats.org/officeDocument/2006/relationships/hyperlink" Target="https://portal.hta.gov.uk/" TargetMode="External"/><Relationship Id="rId66" Type="http://schemas.openxmlformats.org/officeDocument/2006/relationships/hyperlink" Target="https://www.gov.uk/government/publications/trade-mark-forms-and-fees" TargetMode="External"/><Relationship Id="rId131" Type="http://schemas.openxmlformats.org/officeDocument/2006/relationships/hyperlink" Target="https://www.gov.uk/file-documents-pending-patent" TargetMode="External"/><Relationship Id="rId327" Type="http://schemas.openxmlformats.org/officeDocument/2006/relationships/hyperlink" Target="http://www.cqc.org.uk/organisations-we-regulate/registered-services/making-changes-your-registration" TargetMode="External"/><Relationship Id="rId369" Type="http://schemas.openxmlformats.org/officeDocument/2006/relationships/hyperlink" Target="http://direct.companieshouse.gov.uk/" TargetMode="External"/><Relationship Id="rId173" Type="http://schemas.openxmlformats.org/officeDocument/2006/relationships/hyperlink" Target="https://www.renewablesandchp.ofgem.gov.uk/" TargetMode="External"/><Relationship Id="rId229" Type="http://schemas.openxmlformats.org/officeDocument/2006/relationships/hyperlink" Target="http://www.ofsted.gov.uk/early-years-and-childcare/become-childcare-provider-or-childminder/register-childminder" TargetMode="External"/><Relationship Id="rId380" Type="http://schemas.openxmlformats.org/officeDocument/2006/relationships/hyperlink" Target="https://www.gov.uk/petition-government" TargetMode="External"/><Relationship Id="rId436" Type="http://schemas.openxmlformats.org/officeDocument/2006/relationships/hyperlink" Target="https://www.gov.uk/tax-disc" TargetMode="External"/><Relationship Id="rId240" Type="http://schemas.openxmlformats.org/officeDocument/2006/relationships/hyperlink" Target="https://www.gov.uk/cattle-tracing-online" TargetMode="External"/><Relationship Id="rId478" Type="http://schemas.openxmlformats.org/officeDocument/2006/relationships/hyperlink" Target="http://www.organdonation.nhs.u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Z733"/>
  <sheetViews>
    <sheetView tabSelected="1" workbookViewId="0">
      <pane xSplit="4" ySplit="1" topLeftCell="BP2" activePane="bottomRight" state="frozen"/>
      <selection pane="topRight" activeCell="E1" sqref="E1"/>
      <selection pane="bottomLeft" activeCell="A2" sqref="A2"/>
      <selection pane="bottomRight" activeCell="BQ1" sqref="BQ1"/>
    </sheetView>
  </sheetViews>
  <sheetFormatPr defaultColWidth="12.5703125" defaultRowHeight="12.75" customHeight="1" outlineLevelCol="1" x14ac:dyDescent="0.2"/>
  <cols>
    <col min="1" max="1" width="5.42578125" customWidth="1"/>
    <col min="2" max="2" width="25.5703125" customWidth="1"/>
    <col min="3" max="3" width="18.28515625" customWidth="1"/>
    <col min="4" max="4" width="21.42578125" customWidth="1"/>
    <col min="5" max="5" width="12.42578125" customWidth="1"/>
    <col min="6" max="6" width="7.140625" customWidth="1" outlineLevel="1"/>
    <col min="7" max="8" width="5.7109375" customWidth="1" outlineLevel="1"/>
    <col min="9" max="9" width="6.42578125" customWidth="1" outlineLevel="1"/>
    <col min="10" max="10" width="4.42578125" customWidth="1" outlineLevel="1"/>
    <col min="11" max="11" width="6.7109375" customWidth="1" outlineLevel="1"/>
    <col min="12" max="12" width="7.140625" customWidth="1" outlineLevel="1"/>
    <col min="13" max="13" width="6" customWidth="1" outlineLevel="1"/>
    <col min="14" max="14" width="6.28515625" customWidth="1" outlineLevel="1"/>
    <col min="15" max="15" width="7.28515625" customWidth="1" outlineLevel="1"/>
    <col min="16" max="16" width="6.7109375" customWidth="1" outlineLevel="1"/>
    <col min="17" max="17" width="6.42578125" customWidth="1" outlineLevel="1"/>
    <col min="18" max="18" width="7.28515625" customWidth="1" outlineLevel="1"/>
    <col min="19" max="19" width="6.7109375" customWidth="1" outlineLevel="1"/>
    <col min="20" max="20" width="5.85546875" customWidth="1" outlineLevel="1"/>
    <col min="21" max="21" width="7.28515625" customWidth="1" outlineLevel="1"/>
    <col min="22" max="22" width="5" customWidth="1" outlineLevel="1"/>
    <col min="23" max="23" width="7.42578125" customWidth="1" outlineLevel="1"/>
    <col min="24" max="26" width="6" customWidth="1" outlineLevel="1"/>
    <col min="27" max="27" width="5.85546875" customWidth="1" outlineLevel="1"/>
    <col min="28" max="28" width="5" customWidth="1" outlineLevel="1"/>
    <col min="29" max="29" width="7.42578125" customWidth="1" outlineLevel="1"/>
    <col min="30" max="30" width="6.42578125" customWidth="1" outlineLevel="1"/>
    <col min="31" max="32" width="5" customWidth="1" outlineLevel="1"/>
    <col min="33" max="33" width="5.140625" customWidth="1" outlineLevel="1"/>
    <col min="34" max="34" width="5.85546875" customWidth="1" outlineLevel="1"/>
    <col min="35" max="35" width="5.140625" customWidth="1" outlineLevel="1"/>
    <col min="36" max="38" width="5.85546875" customWidth="1" outlineLevel="1"/>
    <col min="39" max="59" width="7.28515625" customWidth="1" outlineLevel="1"/>
    <col min="60" max="71" width="7.28515625" customWidth="1"/>
    <col min="72" max="72" width="7.42578125" customWidth="1"/>
    <col min="73" max="73" width="35.42578125" customWidth="1"/>
    <col min="74" max="74" width="29.85546875" customWidth="1"/>
    <col min="75" max="75" width="33.42578125" customWidth="1"/>
    <col min="76" max="76" width="34.42578125" customWidth="1"/>
    <col min="77" max="77" width="8.85546875" customWidth="1"/>
    <col min="78" max="78" width="6.42578125" customWidth="1"/>
  </cols>
  <sheetData>
    <row r="1" spans="1:78" ht="57" customHeight="1" x14ac:dyDescent="0.2">
      <c r="A1" s="1" t="s">
        <v>0</v>
      </c>
      <c r="B1" s="1" t="s">
        <v>1</v>
      </c>
      <c r="C1" s="1" t="s">
        <v>2</v>
      </c>
      <c r="D1" s="1" t="s">
        <v>3</v>
      </c>
      <c r="E1" s="1" t="s">
        <v>4</v>
      </c>
      <c r="F1" s="2" t="s">
        <v>5</v>
      </c>
      <c r="G1" s="3" t="s">
        <v>6</v>
      </c>
      <c r="H1" s="2" t="s">
        <v>7</v>
      </c>
      <c r="I1" s="4" t="s">
        <v>8</v>
      </c>
      <c r="J1" s="3" t="s">
        <v>9</v>
      </c>
      <c r="K1" s="2" t="s">
        <v>10</v>
      </c>
      <c r="L1" s="2" t="s">
        <v>11</v>
      </c>
      <c r="M1" s="3" t="s">
        <v>12</v>
      </c>
      <c r="N1" s="2" t="s">
        <v>13</v>
      </c>
      <c r="O1" s="2" t="s">
        <v>14</v>
      </c>
      <c r="P1" s="3" t="s">
        <v>15</v>
      </c>
      <c r="Q1" s="2" t="s">
        <v>16</v>
      </c>
      <c r="R1" s="5" t="s">
        <v>17</v>
      </c>
      <c r="S1" s="3" t="s">
        <v>18</v>
      </c>
      <c r="T1" s="2" t="s">
        <v>19</v>
      </c>
      <c r="U1" s="5" t="s">
        <v>20</v>
      </c>
      <c r="V1" s="3" t="s">
        <v>21</v>
      </c>
      <c r="W1" s="2" t="s">
        <v>22</v>
      </c>
      <c r="X1" s="5" t="s">
        <v>23</v>
      </c>
      <c r="Y1" s="3" t="s">
        <v>24</v>
      </c>
      <c r="Z1" s="2" t="s">
        <v>25</v>
      </c>
      <c r="AA1" s="5" t="s">
        <v>26</v>
      </c>
      <c r="AB1" s="3" t="s">
        <v>27</v>
      </c>
      <c r="AC1" s="6" t="s">
        <v>28</v>
      </c>
      <c r="AD1" s="5" t="s">
        <v>29</v>
      </c>
      <c r="AE1" s="3" t="s">
        <v>30</v>
      </c>
      <c r="AF1" s="2" t="s">
        <v>31</v>
      </c>
      <c r="AG1" s="5" t="s">
        <v>32</v>
      </c>
      <c r="AH1" s="3" t="s">
        <v>33</v>
      </c>
      <c r="AI1" s="2" t="s">
        <v>34</v>
      </c>
      <c r="AJ1" s="7" t="s">
        <v>35</v>
      </c>
      <c r="AK1" s="3" t="s">
        <v>36</v>
      </c>
      <c r="AL1" s="2" t="s">
        <v>37</v>
      </c>
      <c r="AM1" s="7" t="s">
        <v>38</v>
      </c>
      <c r="AN1" s="3" t="s">
        <v>39</v>
      </c>
      <c r="AO1" s="2" t="s">
        <v>40</v>
      </c>
      <c r="AP1" s="7" t="s">
        <v>41</v>
      </c>
      <c r="AQ1" s="3" t="s">
        <v>42</v>
      </c>
      <c r="AR1" s="2" t="s">
        <v>43</v>
      </c>
      <c r="AS1" s="7" t="s">
        <v>44</v>
      </c>
      <c r="AT1" s="3" t="s">
        <v>45</v>
      </c>
      <c r="AU1" s="2" t="s">
        <v>46</v>
      </c>
      <c r="AV1" s="7" t="s">
        <v>47</v>
      </c>
      <c r="AW1" s="3" t="s">
        <v>48</v>
      </c>
      <c r="AX1" s="2" t="s">
        <v>49</v>
      </c>
      <c r="AY1" s="7" t="s">
        <v>50</v>
      </c>
      <c r="AZ1" s="3" t="s">
        <v>51</v>
      </c>
      <c r="BA1" s="2" t="s">
        <v>52</v>
      </c>
      <c r="BB1" s="7" t="s">
        <v>53</v>
      </c>
      <c r="BC1" s="3" t="s">
        <v>54</v>
      </c>
      <c r="BD1" s="2" t="s">
        <v>55</v>
      </c>
      <c r="BE1" s="7" t="s">
        <v>56</v>
      </c>
      <c r="BF1" s="3" t="s">
        <v>57</v>
      </c>
      <c r="BG1" s="2" t="s">
        <v>58</v>
      </c>
      <c r="BH1" s="7" t="s">
        <v>59</v>
      </c>
      <c r="BI1" s="3" t="s">
        <v>60</v>
      </c>
      <c r="BJ1" s="2" t="s">
        <v>61</v>
      </c>
      <c r="BK1" s="7" t="s">
        <v>62</v>
      </c>
      <c r="BL1" s="3" t="s">
        <v>63</v>
      </c>
      <c r="BM1" s="2" t="s">
        <v>64</v>
      </c>
      <c r="BN1" s="7" t="s">
        <v>65</v>
      </c>
      <c r="BO1" s="3" t="s">
        <v>66</v>
      </c>
      <c r="BP1" s="2" t="s">
        <v>67</v>
      </c>
      <c r="BQ1" s="7" t="s">
        <v>68</v>
      </c>
      <c r="BR1" s="3" t="s">
        <v>69</v>
      </c>
      <c r="BS1" s="2" t="s">
        <v>70</v>
      </c>
      <c r="BT1" s="106" t="s">
        <v>2890</v>
      </c>
      <c r="BU1" s="8" t="s">
        <v>71</v>
      </c>
      <c r="BV1" s="1" t="s">
        <v>72</v>
      </c>
      <c r="BW1" s="1" t="s">
        <v>73</v>
      </c>
      <c r="BX1" s="1" t="s">
        <v>74</v>
      </c>
      <c r="BY1" s="8" t="s">
        <v>75</v>
      </c>
      <c r="BZ1" s="1" t="s">
        <v>76</v>
      </c>
    </row>
    <row r="2" spans="1:78" ht="45" x14ac:dyDescent="0.2">
      <c r="A2" s="10" t="s">
        <v>77</v>
      </c>
      <c r="B2" s="11" t="s">
        <v>78</v>
      </c>
      <c r="C2" s="10" t="s">
        <v>78</v>
      </c>
      <c r="D2" s="9" t="s">
        <v>79</v>
      </c>
      <c r="E2" s="12" t="s">
        <v>80</v>
      </c>
      <c r="F2" s="13"/>
      <c r="G2" s="14"/>
      <c r="H2" s="15"/>
      <c r="I2" s="13"/>
      <c r="J2" s="16"/>
      <c r="K2" s="15"/>
      <c r="L2" s="13"/>
      <c r="M2" s="16"/>
      <c r="N2" s="15"/>
      <c r="O2" s="13"/>
      <c r="P2" s="16"/>
      <c r="Q2" s="15"/>
      <c r="R2" s="13"/>
      <c r="S2" s="16"/>
      <c r="T2" s="15"/>
      <c r="U2" s="13"/>
      <c r="V2" s="16"/>
      <c r="W2" s="15"/>
      <c r="X2" s="13"/>
      <c r="Y2" s="16"/>
      <c r="Z2" s="15"/>
      <c r="AA2" s="13"/>
      <c r="AB2" s="16"/>
      <c r="AC2" s="17"/>
      <c r="AD2" s="18"/>
      <c r="AE2" s="16"/>
      <c r="AF2" s="19"/>
      <c r="AG2" s="18"/>
      <c r="AH2" s="16"/>
      <c r="AI2" s="20"/>
      <c r="AJ2" s="18"/>
      <c r="AK2" s="16"/>
      <c r="AL2" s="20"/>
      <c r="AM2" s="18"/>
      <c r="AN2" s="16"/>
      <c r="AO2" s="20"/>
      <c r="AQ2" s="16"/>
      <c r="AR2" s="15"/>
      <c r="AS2" s="13"/>
      <c r="AT2" s="16"/>
      <c r="AU2" s="20"/>
      <c r="AV2" s="13"/>
      <c r="AW2" s="16"/>
      <c r="AY2" s="13"/>
      <c r="AZ2" s="16"/>
      <c r="BA2" s="20"/>
      <c r="BB2" s="13"/>
      <c r="BC2" s="16"/>
      <c r="BD2" s="15"/>
      <c r="BE2" s="18"/>
      <c r="BF2" s="16"/>
      <c r="BG2" s="20"/>
      <c r="BH2" s="18"/>
      <c r="BI2" s="16"/>
      <c r="BJ2" s="20"/>
      <c r="BK2" s="18"/>
      <c r="BL2" s="16"/>
      <c r="BM2" s="20"/>
      <c r="BN2" s="18"/>
      <c r="BO2" s="16"/>
      <c r="BP2" s="20"/>
      <c r="BQ2" s="18"/>
      <c r="BR2" s="16"/>
      <c r="BS2" s="20"/>
      <c r="BT2" s="21" t="s">
        <v>81</v>
      </c>
      <c r="BU2" s="22" t="s">
        <v>82</v>
      </c>
      <c r="BV2" s="24" t="s">
        <v>83</v>
      </c>
      <c r="BW2" s="23"/>
      <c r="BX2" s="23"/>
      <c r="BY2" s="25" t="s">
        <v>84</v>
      </c>
      <c r="BZ2" s="25" t="s">
        <v>84</v>
      </c>
    </row>
    <row r="3" spans="1:78" ht="56.25" x14ac:dyDescent="0.2">
      <c r="A3" s="10" t="s">
        <v>85</v>
      </c>
      <c r="B3" s="11" t="s">
        <v>86</v>
      </c>
      <c r="C3" s="10" t="s">
        <v>87</v>
      </c>
      <c r="D3" s="28" t="s">
        <v>88</v>
      </c>
      <c r="E3" s="12" t="s">
        <v>89</v>
      </c>
      <c r="F3" s="13"/>
      <c r="G3" s="14"/>
      <c r="H3" s="15"/>
      <c r="I3" s="13"/>
      <c r="J3" s="16"/>
      <c r="K3" s="15"/>
      <c r="L3" s="13"/>
      <c r="M3" s="16"/>
      <c r="N3" s="15"/>
      <c r="O3" s="13"/>
      <c r="P3" s="16"/>
      <c r="Q3" s="15"/>
      <c r="R3" s="18">
        <v>2082</v>
      </c>
      <c r="S3" s="16"/>
      <c r="T3" s="15"/>
      <c r="U3" s="18">
        <v>2059</v>
      </c>
      <c r="V3" s="29">
        <v>143.35</v>
      </c>
      <c r="W3" s="15"/>
      <c r="X3" s="18">
        <v>2588</v>
      </c>
      <c r="Y3" s="16"/>
      <c r="Z3" s="15"/>
      <c r="AA3" s="18">
        <v>2249</v>
      </c>
      <c r="AB3" s="16"/>
      <c r="AC3" s="17"/>
      <c r="AD3" s="18">
        <v>2895</v>
      </c>
      <c r="AE3" s="16"/>
      <c r="AF3" s="30">
        <v>0</v>
      </c>
      <c r="AG3" s="18">
        <v>2856</v>
      </c>
      <c r="AH3" s="16"/>
      <c r="AI3" s="20">
        <v>0</v>
      </c>
      <c r="AJ3" s="18">
        <v>2661</v>
      </c>
      <c r="AK3" s="16"/>
      <c r="AL3" s="20">
        <v>0</v>
      </c>
      <c r="AM3" s="18">
        <v>1820</v>
      </c>
      <c r="AN3" s="16"/>
      <c r="AO3" s="20">
        <v>0</v>
      </c>
      <c r="AP3" s="18">
        <v>1165</v>
      </c>
      <c r="AQ3" s="16"/>
      <c r="AR3" s="20">
        <v>0</v>
      </c>
      <c r="AS3" s="18">
        <v>1193</v>
      </c>
      <c r="AT3" s="16"/>
      <c r="AU3" s="20"/>
      <c r="AV3" s="18">
        <v>1037</v>
      </c>
      <c r="AW3" s="16"/>
      <c r="AX3" s="20">
        <v>0</v>
      </c>
      <c r="AY3" s="18">
        <v>1298</v>
      </c>
      <c r="AZ3" s="16"/>
      <c r="BA3" s="20">
        <v>0</v>
      </c>
      <c r="BB3" s="18">
        <v>1299</v>
      </c>
      <c r="BC3" s="16"/>
      <c r="BD3" s="20">
        <v>1</v>
      </c>
      <c r="BE3" s="18">
        <v>1191</v>
      </c>
      <c r="BF3" s="16"/>
      <c r="BG3" s="20">
        <v>1</v>
      </c>
      <c r="BH3" s="18">
        <v>262</v>
      </c>
      <c r="BI3" s="16"/>
      <c r="BJ3" s="20">
        <v>1</v>
      </c>
      <c r="BK3" s="18">
        <v>1</v>
      </c>
      <c r="BL3" s="16"/>
      <c r="BM3" s="20"/>
      <c r="BN3" s="18">
        <v>0</v>
      </c>
      <c r="BO3" s="16"/>
      <c r="BP3" s="20">
        <v>0</v>
      </c>
      <c r="BQ3" s="18"/>
      <c r="BR3" s="16"/>
      <c r="BS3" s="20"/>
      <c r="BT3" s="31"/>
      <c r="BU3" s="26"/>
      <c r="BV3" s="24" t="s">
        <v>90</v>
      </c>
      <c r="BW3" s="23"/>
      <c r="BX3" s="23"/>
      <c r="BY3" s="25" t="s">
        <v>84</v>
      </c>
      <c r="BZ3" s="25" t="s">
        <v>84</v>
      </c>
    </row>
    <row r="4" spans="1:78" ht="33.75" x14ac:dyDescent="0.2">
      <c r="A4" s="10" t="s">
        <v>85</v>
      </c>
      <c r="B4" s="11" t="s">
        <v>86</v>
      </c>
      <c r="C4" s="10" t="s">
        <v>87</v>
      </c>
      <c r="D4" s="28" t="s">
        <v>91</v>
      </c>
      <c r="E4" s="12" t="s">
        <v>92</v>
      </c>
      <c r="F4" s="13"/>
      <c r="G4" s="14"/>
      <c r="H4" s="15"/>
      <c r="I4" s="13"/>
      <c r="J4" s="16"/>
      <c r="K4" s="15"/>
      <c r="L4" s="13"/>
      <c r="M4" s="16"/>
      <c r="N4" s="15"/>
      <c r="O4" s="13"/>
      <c r="P4" s="16"/>
      <c r="Q4" s="15"/>
      <c r="R4" s="18">
        <v>156</v>
      </c>
      <c r="S4" s="29">
        <v>339.3</v>
      </c>
      <c r="T4" s="15"/>
      <c r="U4" s="18">
        <v>164</v>
      </c>
      <c r="V4" s="29">
        <v>339.3</v>
      </c>
      <c r="W4" s="15"/>
      <c r="X4" s="18">
        <v>200</v>
      </c>
      <c r="Y4" s="29">
        <v>339.3</v>
      </c>
      <c r="Z4" s="15"/>
      <c r="AA4" s="18">
        <v>181</v>
      </c>
      <c r="AB4" s="29">
        <v>339.3</v>
      </c>
      <c r="AC4" s="17"/>
      <c r="AD4" s="18">
        <v>91</v>
      </c>
      <c r="AE4" s="29">
        <v>339.3</v>
      </c>
      <c r="AF4" s="32"/>
      <c r="AG4" s="18">
        <v>0</v>
      </c>
      <c r="AH4" s="16"/>
      <c r="AI4" s="15"/>
      <c r="AJ4" s="18">
        <v>0</v>
      </c>
      <c r="AK4" s="16"/>
      <c r="AL4" s="15"/>
      <c r="AM4" s="18">
        <v>0</v>
      </c>
      <c r="AN4" s="16"/>
      <c r="AO4" s="20"/>
      <c r="AP4" s="18">
        <v>0</v>
      </c>
      <c r="AQ4" s="16"/>
      <c r="AR4" s="15"/>
      <c r="AS4" s="18"/>
      <c r="AT4" s="16"/>
      <c r="AU4" s="20"/>
      <c r="AV4" s="18"/>
      <c r="AW4" s="16"/>
      <c r="AX4" s="20"/>
      <c r="AY4" s="18"/>
      <c r="AZ4" s="16"/>
      <c r="BA4" s="20"/>
      <c r="BB4" s="18">
        <v>0</v>
      </c>
      <c r="BC4" s="16"/>
      <c r="BD4" s="15"/>
      <c r="BE4" s="18">
        <v>0</v>
      </c>
      <c r="BF4" s="16"/>
      <c r="BG4" s="20"/>
      <c r="BH4" s="18">
        <v>0</v>
      </c>
      <c r="BI4" s="16"/>
      <c r="BJ4" s="20"/>
      <c r="BK4" s="18">
        <v>0</v>
      </c>
      <c r="BL4" s="16"/>
      <c r="BM4" s="20"/>
      <c r="BN4" s="18">
        <v>0</v>
      </c>
      <c r="BO4" s="16"/>
      <c r="BP4" s="20">
        <v>0</v>
      </c>
      <c r="BQ4" s="18"/>
      <c r="BR4" s="16"/>
      <c r="BS4" s="20"/>
      <c r="BT4" s="31"/>
      <c r="BU4" s="26"/>
      <c r="BV4" s="24" t="s">
        <v>93</v>
      </c>
      <c r="BW4" s="23"/>
      <c r="BX4" s="23"/>
      <c r="BY4" s="25" t="s">
        <v>84</v>
      </c>
      <c r="BZ4" s="25" t="s">
        <v>84</v>
      </c>
    </row>
    <row r="5" spans="1:78" ht="33.75" x14ac:dyDescent="0.2">
      <c r="A5" s="10" t="s">
        <v>85</v>
      </c>
      <c r="B5" s="11" t="s">
        <v>86</v>
      </c>
      <c r="C5" s="10" t="s">
        <v>87</v>
      </c>
      <c r="D5" s="28" t="s">
        <v>94</v>
      </c>
      <c r="E5" s="12" t="s">
        <v>95</v>
      </c>
      <c r="F5" s="13"/>
      <c r="G5" s="14"/>
      <c r="H5" s="15"/>
      <c r="I5" s="13"/>
      <c r="J5" s="16"/>
      <c r="K5" s="15"/>
      <c r="L5" s="13"/>
      <c r="M5" s="16"/>
      <c r="N5" s="15"/>
      <c r="O5" s="13"/>
      <c r="P5" s="16"/>
      <c r="Q5" s="15"/>
      <c r="R5" s="18">
        <v>55</v>
      </c>
      <c r="S5" s="29">
        <v>40.950000000000003</v>
      </c>
      <c r="T5" s="15"/>
      <c r="U5" s="18">
        <v>62</v>
      </c>
      <c r="V5" s="29">
        <v>40.950000000000003</v>
      </c>
      <c r="W5" s="15"/>
      <c r="X5" s="18">
        <v>45</v>
      </c>
      <c r="Y5" s="29">
        <v>40.950000000000003</v>
      </c>
      <c r="Z5" s="15"/>
      <c r="AA5" s="18">
        <v>47</v>
      </c>
      <c r="AB5" s="29">
        <v>40.950000000000003</v>
      </c>
      <c r="AC5" s="17"/>
      <c r="AD5" s="18">
        <v>43</v>
      </c>
      <c r="AE5" s="29">
        <v>40.950000000000003</v>
      </c>
      <c r="AF5" s="32"/>
      <c r="AG5" s="18">
        <v>45</v>
      </c>
      <c r="AH5" s="16"/>
      <c r="AI5" s="15"/>
      <c r="AJ5" s="18">
        <v>52</v>
      </c>
      <c r="AK5" s="16"/>
      <c r="AL5" s="15"/>
      <c r="AM5" s="18">
        <v>100</v>
      </c>
      <c r="AN5" s="16"/>
      <c r="AO5" s="20"/>
      <c r="AP5" s="18">
        <v>130</v>
      </c>
      <c r="AQ5" s="16"/>
      <c r="AR5" s="15"/>
      <c r="AS5" s="18">
        <v>110</v>
      </c>
      <c r="AT5" s="16"/>
      <c r="AU5" s="20"/>
      <c r="AV5" s="18"/>
      <c r="AW5" s="16"/>
      <c r="AX5" s="20"/>
      <c r="AY5" s="18"/>
      <c r="AZ5" s="16"/>
      <c r="BA5" s="20"/>
      <c r="BB5" s="18">
        <v>0</v>
      </c>
      <c r="BC5" s="16"/>
      <c r="BD5" s="15"/>
      <c r="BE5" s="18">
        <v>0</v>
      </c>
      <c r="BF5" s="16"/>
      <c r="BG5" s="20"/>
      <c r="BH5" s="18">
        <v>0</v>
      </c>
      <c r="BI5" s="16"/>
      <c r="BJ5" s="20"/>
      <c r="BK5" s="18">
        <v>0</v>
      </c>
      <c r="BL5" s="16"/>
      <c r="BM5" s="20"/>
      <c r="BN5" s="18">
        <v>0</v>
      </c>
      <c r="BO5" s="16"/>
      <c r="BP5" s="20">
        <v>0</v>
      </c>
      <c r="BQ5" s="18"/>
      <c r="BR5" s="16"/>
      <c r="BS5" s="20"/>
      <c r="BT5" s="31"/>
      <c r="BU5" s="26"/>
      <c r="BV5" s="24" t="s">
        <v>96</v>
      </c>
      <c r="BW5" s="23"/>
      <c r="BX5" s="23"/>
      <c r="BY5" s="25" t="s">
        <v>84</v>
      </c>
      <c r="BZ5" s="25" t="s">
        <v>84</v>
      </c>
    </row>
    <row r="6" spans="1:78" ht="45" x14ac:dyDescent="0.2">
      <c r="A6" s="10" t="s">
        <v>85</v>
      </c>
      <c r="B6" s="11" t="s">
        <v>86</v>
      </c>
      <c r="C6" s="10" t="s">
        <v>87</v>
      </c>
      <c r="D6" s="28" t="s">
        <v>97</v>
      </c>
      <c r="E6" s="12" t="s">
        <v>98</v>
      </c>
      <c r="F6" s="13"/>
      <c r="G6" s="14"/>
      <c r="H6" s="15"/>
      <c r="I6" s="13"/>
      <c r="J6" s="16"/>
      <c r="K6" s="15"/>
      <c r="L6" s="13"/>
      <c r="M6" s="16"/>
      <c r="N6" s="15"/>
      <c r="O6" s="13"/>
      <c r="P6" s="16"/>
      <c r="Q6" s="15"/>
      <c r="R6" s="18">
        <v>4181</v>
      </c>
      <c r="S6" s="16"/>
      <c r="T6" s="15"/>
      <c r="U6" s="18">
        <v>3278</v>
      </c>
      <c r="V6" s="29">
        <v>91.65</v>
      </c>
      <c r="W6" s="20">
        <v>2192</v>
      </c>
      <c r="X6" s="13"/>
      <c r="Y6" s="29">
        <v>91.65</v>
      </c>
      <c r="Z6" s="15"/>
      <c r="AA6" s="13"/>
      <c r="AB6" s="29">
        <v>91.65</v>
      </c>
      <c r="AC6" s="33">
        <v>1565</v>
      </c>
      <c r="AD6" s="13"/>
      <c r="AE6" s="16"/>
      <c r="AF6" s="19">
        <v>459</v>
      </c>
      <c r="AG6" s="18">
        <v>1396</v>
      </c>
      <c r="AH6" s="16"/>
      <c r="AI6" s="20">
        <v>263</v>
      </c>
      <c r="AJ6" s="18">
        <v>1608</v>
      </c>
      <c r="AK6" s="16"/>
      <c r="AL6" s="15"/>
      <c r="AM6" s="18">
        <v>1498</v>
      </c>
      <c r="AN6" s="16"/>
      <c r="AO6" s="20"/>
      <c r="AP6" s="18">
        <v>1952</v>
      </c>
      <c r="AQ6" s="16"/>
      <c r="AR6" s="15"/>
      <c r="AS6" s="18">
        <v>1652</v>
      </c>
      <c r="AT6" s="16"/>
      <c r="AU6" s="20"/>
      <c r="AV6" s="18">
        <v>1198</v>
      </c>
      <c r="AW6" s="16"/>
      <c r="AX6" s="20"/>
      <c r="AY6" s="18">
        <v>1049</v>
      </c>
      <c r="AZ6" s="16"/>
      <c r="BA6" s="20"/>
      <c r="BB6" s="18">
        <v>320</v>
      </c>
      <c r="BC6" s="16"/>
      <c r="BD6" s="15"/>
      <c r="BE6" s="18">
        <v>267</v>
      </c>
      <c r="BF6" s="16"/>
      <c r="BG6" s="20"/>
      <c r="BH6" s="18">
        <v>245</v>
      </c>
      <c r="BI6" s="16"/>
      <c r="BJ6" s="20"/>
      <c r="BK6" s="18">
        <v>191</v>
      </c>
      <c r="BL6" s="16"/>
      <c r="BM6" s="20"/>
      <c r="BN6" s="18">
        <v>114</v>
      </c>
      <c r="BO6" s="16"/>
      <c r="BP6" s="20">
        <v>0</v>
      </c>
      <c r="BQ6" s="18"/>
      <c r="BR6" s="16"/>
      <c r="BS6" s="20"/>
      <c r="BT6" s="31"/>
      <c r="BU6" s="26"/>
      <c r="BV6" s="34" t="s">
        <v>99</v>
      </c>
      <c r="BW6" s="23"/>
      <c r="BX6" s="23"/>
      <c r="BY6" s="25" t="s">
        <v>84</v>
      </c>
      <c r="BZ6" s="25" t="s">
        <v>84</v>
      </c>
    </row>
    <row r="7" spans="1:78" ht="45" x14ac:dyDescent="0.2">
      <c r="A7" s="10" t="s">
        <v>85</v>
      </c>
      <c r="B7" s="11" t="s">
        <v>86</v>
      </c>
      <c r="C7" s="10" t="s">
        <v>87</v>
      </c>
      <c r="D7" s="28" t="s">
        <v>100</v>
      </c>
      <c r="E7" s="12" t="s">
        <v>101</v>
      </c>
      <c r="F7" s="13"/>
      <c r="G7" s="14"/>
      <c r="H7" s="15"/>
      <c r="I7" s="13"/>
      <c r="J7" s="16"/>
      <c r="K7" s="15"/>
      <c r="L7" s="13"/>
      <c r="M7" s="16"/>
      <c r="N7" s="15"/>
      <c r="O7" s="13"/>
      <c r="P7" s="16"/>
      <c r="Q7" s="15"/>
      <c r="R7" s="18">
        <v>90680</v>
      </c>
      <c r="S7" s="16"/>
      <c r="T7" s="15"/>
      <c r="U7" s="18">
        <v>68427</v>
      </c>
      <c r="V7" s="29">
        <v>35.1</v>
      </c>
      <c r="W7" s="15"/>
      <c r="X7" s="13"/>
      <c r="Y7" s="29">
        <v>35.1</v>
      </c>
      <c r="Z7" s="15"/>
      <c r="AA7" s="13"/>
      <c r="AB7" s="29">
        <v>35.1</v>
      </c>
      <c r="AC7" s="17"/>
      <c r="AD7" s="13"/>
      <c r="AE7" s="16"/>
      <c r="AF7" s="32"/>
      <c r="AG7" s="18">
        <v>66648</v>
      </c>
      <c r="AH7" s="16"/>
      <c r="AI7" s="15"/>
      <c r="AJ7" s="18">
        <v>81678</v>
      </c>
      <c r="AK7" s="16"/>
      <c r="AL7" s="15"/>
      <c r="AM7" s="18">
        <v>64724</v>
      </c>
      <c r="AN7" s="16"/>
      <c r="AO7" s="20"/>
      <c r="AP7" s="18">
        <v>79707</v>
      </c>
      <c r="AQ7" s="16"/>
      <c r="AR7" s="15"/>
      <c r="AS7" s="18">
        <v>64918</v>
      </c>
      <c r="AT7" s="16"/>
      <c r="AU7" s="20"/>
      <c r="AV7" s="18">
        <v>65677</v>
      </c>
      <c r="AW7" s="16"/>
      <c r="AX7" s="20"/>
      <c r="AY7" s="18">
        <v>65671</v>
      </c>
      <c r="AZ7" s="16"/>
      <c r="BA7" s="20"/>
      <c r="BB7" s="18">
        <v>54372</v>
      </c>
      <c r="BC7" s="16"/>
      <c r="BD7" s="15"/>
      <c r="BE7" s="18">
        <v>54357</v>
      </c>
      <c r="BF7" s="16"/>
      <c r="BG7" s="20"/>
      <c r="BH7" s="18">
        <v>42856</v>
      </c>
      <c r="BI7" s="16"/>
      <c r="BJ7" s="20"/>
      <c r="BK7" s="18">
        <v>42855</v>
      </c>
      <c r="BL7" s="16"/>
      <c r="BM7" s="20"/>
      <c r="BN7" s="18">
        <v>43230</v>
      </c>
      <c r="BO7" s="16"/>
      <c r="BP7" s="20">
        <v>0</v>
      </c>
      <c r="BQ7" s="18"/>
      <c r="BR7" s="16"/>
      <c r="BS7" s="20"/>
      <c r="BT7" s="31"/>
      <c r="BU7" s="26"/>
      <c r="BV7" s="24" t="s">
        <v>102</v>
      </c>
      <c r="BW7" s="23"/>
      <c r="BX7" s="23"/>
      <c r="BY7" s="25" t="s">
        <v>84</v>
      </c>
      <c r="BZ7" s="25" t="s">
        <v>84</v>
      </c>
    </row>
    <row r="8" spans="1:78" ht="45" x14ac:dyDescent="0.2">
      <c r="A8" s="10" t="s">
        <v>85</v>
      </c>
      <c r="B8" s="11" t="s">
        <v>86</v>
      </c>
      <c r="C8" s="10" t="s">
        <v>87</v>
      </c>
      <c r="D8" s="28" t="s">
        <v>103</v>
      </c>
      <c r="E8" s="12" t="s">
        <v>104</v>
      </c>
      <c r="F8" s="13"/>
      <c r="G8" s="14"/>
      <c r="H8" s="15"/>
      <c r="I8" s="13"/>
      <c r="J8" s="16"/>
      <c r="K8" s="15"/>
      <c r="L8" s="13"/>
      <c r="M8" s="16"/>
      <c r="N8" s="15"/>
      <c r="O8" s="13"/>
      <c r="P8" s="16"/>
      <c r="Q8" s="15"/>
      <c r="R8" s="13"/>
      <c r="S8" s="16"/>
      <c r="T8" s="15"/>
      <c r="U8" s="18">
        <v>677</v>
      </c>
      <c r="V8" s="16"/>
      <c r="W8" s="20">
        <v>677</v>
      </c>
      <c r="X8" s="18">
        <v>516</v>
      </c>
      <c r="Y8" s="29">
        <v>91.65</v>
      </c>
      <c r="Z8" s="20">
        <v>516</v>
      </c>
      <c r="AA8" s="18">
        <v>333</v>
      </c>
      <c r="AB8" s="16"/>
      <c r="AC8" s="33">
        <v>333</v>
      </c>
      <c r="AD8" s="18">
        <v>83</v>
      </c>
      <c r="AE8" s="16"/>
      <c r="AF8" s="19">
        <v>83</v>
      </c>
      <c r="AG8" s="18">
        <v>77</v>
      </c>
      <c r="AH8" s="16"/>
      <c r="AI8" s="20">
        <v>77</v>
      </c>
      <c r="AJ8" s="18">
        <v>55</v>
      </c>
      <c r="AK8" s="16"/>
      <c r="AL8" s="15"/>
      <c r="AM8" s="18">
        <v>21</v>
      </c>
      <c r="AN8" s="16"/>
      <c r="AO8" s="20"/>
      <c r="AP8" s="18">
        <v>0</v>
      </c>
      <c r="AQ8" s="16"/>
      <c r="AR8" s="15"/>
      <c r="AS8" s="18"/>
      <c r="AT8" s="16"/>
      <c r="AU8" s="20"/>
      <c r="AV8" s="18">
        <v>0</v>
      </c>
      <c r="AW8" s="16"/>
      <c r="AX8" s="20"/>
      <c r="AY8" s="18">
        <v>0</v>
      </c>
      <c r="AZ8" s="16"/>
      <c r="BA8" s="20"/>
      <c r="BB8" s="18">
        <v>0</v>
      </c>
      <c r="BC8" s="16"/>
      <c r="BD8" s="15"/>
      <c r="BE8" s="18">
        <v>0</v>
      </c>
      <c r="BF8" s="16"/>
      <c r="BG8" s="20"/>
      <c r="BH8" s="18">
        <v>0</v>
      </c>
      <c r="BI8" s="16"/>
      <c r="BJ8" s="20"/>
      <c r="BK8" s="18"/>
      <c r="BL8" s="16"/>
      <c r="BM8" s="20"/>
      <c r="BN8" s="18">
        <v>0</v>
      </c>
      <c r="BO8" s="16"/>
      <c r="BP8" s="20">
        <v>0</v>
      </c>
      <c r="BQ8" s="18"/>
      <c r="BR8" s="16"/>
      <c r="BS8" s="20"/>
      <c r="BT8" s="31"/>
      <c r="BU8" s="26"/>
      <c r="BV8" s="24" t="s">
        <v>105</v>
      </c>
      <c r="BW8" s="23"/>
      <c r="BX8" s="23"/>
      <c r="BY8" s="25" t="s">
        <v>84</v>
      </c>
      <c r="BZ8" s="25" t="s">
        <v>84</v>
      </c>
    </row>
    <row r="9" spans="1:78" ht="78.75" x14ac:dyDescent="0.2">
      <c r="A9" s="10" t="s">
        <v>85</v>
      </c>
      <c r="B9" s="11" t="s">
        <v>86</v>
      </c>
      <c r="C9" s="10" t="s">
        <v>87</v>
      </c>
      <c r="D9" s="28" t="s">
        <v>106</v>
      </c>
      <c r="E9" s="12" t="s">
        <v>107</v>
      </c>
      <c r="F9" s="13"/>
      <c r="G9" s="14"/>
      <c r="H9" s="15"/>
      <c r="I9" s="13"/>
      <c r="J9" s="16"/>
      <c r="K9" s="15"/>
      <c r="L9" s="13"/>
      <c r="M9" s="16"/>
      <c r="N9" s="15"/>
      <c r="O9" s="13"/>
      <c r="P9" s="16"/>
      <c r="Q9" s="15"/>
      <c r="R9" s="18">
        <v>65</v>
      </c>
      <c r="S9" s="29">
        <v>273</v>
      </c>
      <c r="T9" s="15"/>
      <c r="U9" s="18">
        <v>68</v>
      </c>
      <c r="V9" s="16"/>
      <c r="W9" s="15"/>
      <c r="X9" s="18">
        <v>76</v>
      </c>
      <c r="Y9" s="16"/>
      <c r="Z9" s="15"/>
      <c r="AA9" s="18">
        <v>58</v>
      </c>
      <c r="AB9" s="16"/>
      <c r="AC9" s="17"/>
      <c r="AD9" s="18">
        <v>52</v>
      </c>
      <c r="AE9" s="16"/>
      <c r="AF9" s="30">
        <v>0</v>
      </c>
      <c r="AG9" s="18">
        <v>49</v>
      </c>
      <c r="AH9" s="16"/>
      <c r="AI9" s="20">
        <v>0</v>
      </c>
      <c r="AJ9" s="18">
        <v>43</v>
      </c>
      <c r="AK9" s="16"/>
      <c r="AL9" s="20">
        <v>0</v>
      </c>
      <c r="AM9" s="18">
        <v>50</v>
      </c>
      <c r="AN9" s="16"/>
      <c r="AO9" s="20">
        <v>0</v>
      </c>
      <c r="AP9" s="18"/>
      <c r="AQ9" s="16"/>
      <c r="AR9" s="20"/>
      <c r="AS9" s="18"/>
      <c r="AT9" s="16"/>
      <c r="AU9" s="20"/>
      <c r="AV9" s="18"/>
      <c r="AW9" s="16"/>
      <c r="AX9" s="20"/>
      <c r="AY9" s="18"/>
      <c r="AZ9" s="16"/>
      <c r="BA9" s="20"/>
      <c r="BB9" s="18">
        <v>43</v>
      </c>
      <c r="BC9" s="16"/>
      <c r="BD9" s="15"/>
      <c r="BE9" s="18">
        <v>43</v>
      </c>
      <c r="BF9" s="16"/>
      <c r="BG9" s="20"/>
      <c r="BH9" s="18">
        <v>53</v>
      </c>
      <c r="BI9" s="16"/>
      <c r="BJ9" s="20"/>
      <c r="BK9" s="18">
        <v>68</v>
      </c>
      <c r="BL9" s="16"/>
      <c r="BM9" s="20"/>
      <c r="BN9" s="18">
        <v>71</v>
      </c>
      <c r="BO9" s="16"/>
      <c r="BP9" s="20">
        <v>0</v>
      </c>
      <c r="BQ9" s="18"/>
      <c r="BR9" s="16"/>
      <c r="BS9" s="20"/>
      <c r="BT9" s="31"/>
      <c r="BU9" s="26"/>
      <c r="BV9" s="24" t="s">
        <v>108</v>
      </c>
      <c r="BW9" s="24" t="s">
        <v>109</v>
      </c>
      <c r="BX9" s="23"/>
      <c r="BY9" s="25" t="s">
        <v>84</v>
      </c>
      <c r="BZ9" s="25" t="s">
        <v>84</v>
      </c>
    </row>
    <row r="10" spans="1:78" ht="45" x14ac:dyDescent="0.2">
      <c r="A10" s="10" t="s">
        <v>85</v>
      </c>
      <c r="B10" s="11" t="s">
        <v>86</v>
      </c>
      <c r="C10" s="10" t="s">
        <v>87</v>
      </c>
      <c r="D10" s="28" t="s">
        <v>110</v>
      </c>
      <c r="E10" s="12" t="s">
        <v>111</v>
      </c>
      <c r="F10" s="13"/>
      <c r="G10" s="14"/>
      <c r="H10" s="15"/>
      <c r="I10" s="13"/>
      <c r="J10" s="16"/>
      <c r="K10" s="15"/>
      <c r="L10" s="13"/>
      <c r="M10" s="16"/>
      <c r="N10" s="15"/>
      <c r="O10" s="13"/>
      <c r="P10" s="16"/>
      <c r="Q10" s="15"/>
      <c r="R10" s="18">
        <v>3058</v>
      </c>
      <c r="S10" s="29">
        <v>263.25</v>
      </c>
      <c r="T10" s="15"/>
      <c r="U10" s="18">
        <v>2456</v>
      </c>
      <c r="V10" s="29">
        <v>263.25</v>
      </c>
      <c r="W10" s="15"/>
      <c r="X10" s="13"/>
      <c r="Y10" s="29">
        <v>263.25</v>
      </c>
      <c r="Z10" s="15"/>
      <c r="AA10" s="13"/>
      <c r="AB10" s="29">
        <v>263.25</v>
      </c>
      <c r="AC10" s="17"/>
      <c r="AD10" s="13"/>
      <c r="AE10" s="16"/>
      <c r="AF10" s="32"/>
      <c r="AG10" s="18">
        <v>1320</v>
      </c>
      <c r="AH10" s="16"/>
      <c r="AI10" s="20">
        <v>0</v>
      </c>
      <c r="AJ10" s="18">
        <v>1384</v>
      </c>
      <c r="AK10" s="16"/>
      <c r="AL10" s="20">
        <v>0</v>
      </c>
      <c r="AM10" s="18">
        <v>913</v>
      </c>
      <c r="AN10" s="16"/>
      <c r="AO10" s="20">
        <v>0</v>
      </c>
      <c r="AP10" s="18">
        <v>646</v>
      </c>
      <c r="AQ10" s="16"/>
      <c r="AR10" s="20">
        <v>0</v>
      </c>
      <c r="AS10" s="18">
        <v>443</v>
      </c>
      <c r="AT10" s="16"/>
      <c r="AU10" s="20">
        <v>0</v>
      </c>
      <c r="AV10" s="18">
        <v>277</v>
      </c>
      <c r="AW10" s="16"/>
      <c r="AX10" s="20">
        <v>0</v>
      </c>
      <c r="AY10" s="18">
        <v>242</v>
      </c>
      <c r="AZ10" s="16"/>
      <c r="BA10" s="20"/>
      <c r="BB10" s="18">
        <v>216</v>
      </c>
      <c r="BC10" s="16"/>
      <c r="BD10" s="15"/>
      <c r="BE10" s="18">
        <v>278</v>
      </c>
      <c r="BF10" s="16"/>
      <c r="BG10" s="20"/>
      <c r="BH10" s="18">
        <v>259</v>
      </c>
      <c r="BI10" s="16"/>
      <c r="BJ10" s="20">
        <v>0</v>
      </c>
      <c r="BK10" s="18">
        <v>255</v>
      </c>
      <c r="BL10" s="16"/>
      <c r="BM10" s="20">
        <v>0</v>
      </c>
      <c r="BN10" s="18">
        <v>240</v>
      </c>
      <c r="BO10" s="16"/>
      <c r="BP10" s="20">
        <v>0</v>
      </c>
      <c r="BQ10" s="18"/>
      <c r="BR10" s="16"/>
      <c r="BS10" s="20"/>
      <c r="BT10" s="31"/>
      <c r="BU10" s="26"/>
      <c r="BV10" s="24" t="s">
        <v>112</v>
      </c>
      <c r="BW10" s="23"/>
      <c r="BX10" s="23"/>
      <c r="BY10" s="25" t="s">
        <v>84</v>
      </c>
      <c r="BZ10" s="25" t="s">
        <v>84</v>
      </c>
    </row>
    <row r="11" spans="1:78" ht="45" x14ac:dyDescent="0.2">
      <c r="A11" s="10" t="s">
        <v>85</v>
      </c>
      <c r="B11" s="11" t="s">
        <v>86</v>
      </c>
      <c r="C11" s="10" t="s">
        <v>87</v>
      </c>
      <c r="D11" s="28" t="s">
        <v>113</v>
      </c>
      <c r="E11" s="12" t="s">
        <v>114</v>
      </c>
      <c r="F11" s="13"/>
      <c r="G11" s="14"/>
      <c r="H11" s="15"/>
      <c r="I11" s="13"/>
      <c r="J11" s="16"/>
      <c r="K11" s="15"/>
      <c r="L11" s="13"/>
      <c r="M11" s="16"/>
      <c r="N11" s="15"/>
      <c r="O11" s="13"/>
      <c r="P11" s="16"/>
      <c r="Q11" s="15"/>
      <c r="R11" s="18">
        <v>33652</v>
      </c>
      <c r="S11" s="29">
        <v>78</v>
      </c>
      <c r="T11" s="15"/>
      <c r="U11" s="18">
        <v>24745</v>
      </c>
      <c r="V11" s="29">
        <v>78</v>
      </c>
      <c r="W11" s="15"/>
      <c r="X11" s="13"/>
      <c r="Y11" s="29">
        <v>78</v>
      </c>
      <c r="Z11" s="15"/>
      <c r="AA11" s="13"/>
      <c r="AB11" s="29">
        <v>78</v>
      </c>
      <c r="AC11" s="17"/>
      <c r="AD11" s="13"/>
      <c r="AE11" s="16"/>
      <c r="AF11" s="32"/>
      <c r="AG11" s="18">
        <v>25784</v>
      </c>
      <c r="AH11" s="16"/>
      <c r="AI11" s="20">
        <v>0</v>
      </c>
      <c r="AJ11" s="18">
        <v>32741</v>
      </c>
      <c r="AK11" s="16"/>
      <c r="AL11" s="20">
        <v>0</v>
      </c>
      <c r="AM11" s="18">
        <v>26501</v>
      </c>
      <c r="AN11" s="16"/>
      <c r="AO11" s="20">
        <v>0</v>
      </c>
      <c r="AP11" s="18">
        <v>35459</v>
      </c>
      <c r="AQ11" s="16"/>
      <c r="AR11" s="20">
        <v>0</v>
      </c>
      <c r="AS11" s="18">
        <v>27394</v>
      </c>
      <c r="AT11" s="16"/>
      <c r="AU11" s="20">
        <v>0</v>
      </c>
      <c r="AV11" s="18">
        <v>28329</v>
      </c>
      <c r="AW11" s="16"/>
      <c r="AX11" s="20">
        <v>0</v>
      </c>
      <c r="AY11" s="18">
        <v>28320</v>
      </c>
      <c r="AZ11" s="16"/>
      <c r="BA11" s="20"/>
      <c r="BB11" s="18">
        <v>28634</v>
      </c>
      <c r="BC11" s="16"/>
      <c r="BD11" s="15"/>
      <c r="BE11" s="18">
        <v>28642</v>
      </c>
      <c r="BF11" s="16"/>
      <c r="BG11" s="20"/>
      <c r="BH11" s="18">
        <v>28569</v>
      </c>
      <c r="BI11" s="16"/>
      <c r="BJ11" s="20">
        <v>0</v>
      </c>
      <c r="BK11" s="18">
        <v>28559</v>
      </c>
      <c r="BL11" s="16"/>
      <c r="BM11" s="20">
        <v>0</v>
      </c>
      <c r="BN11" s="18">
        <v>27391</v>
      </c>
      <c r="BO11" s="16"/>
      <c r="BP11" s="20">
        <v>0</v>
      </c>
      <c r="BQ11" s="18"/>
      <c r="BR11" s="16"/>
      <c r="BS11" s="20"/>
      <c r="BT11" s="31"/>
      <c r="BU11" s="26"/>
      <c r="BV11" s="24" t="s">
        <v>115</v>
      </c>
      <c r="BW11" s="23"/>
      <c r="BX11" s="23"/>
      <c r="BY11" s="25" t="s">
        <v>84</v>
      </c>
      <c r="BZ11" s="25" t="s">
        <v>84</v>
      </c>
    </row>
    <row r="12" spans="1:78" ht="67.5" x14ac:dyDescent="0.2">
      <c r="A12" s="10" t="s">
        <v>85</v>
      </c>
      <c r="B12" s="11" t="s">
        <v>86</v>
      </c>
      <c r="C12" s="10" t="s">
        <v>116</v>
      </c>
      <c r="D12" s="28" t="s">
        <v>117</v>
      </c>
      <c r="E12" s="12" t="s">
        <v>118</v>
      </c>
      <c r="F12" s="18"/>
      <c r="G12" s="14"/>
      <c r="H12" s="20"/>
      <c r="I12" s="18"/>
      <c r="J12" s="14"/>
      <c r="K12" s="20"/>
      <c r="L12" s="18"/>
      <c r="M12" s="16"/>
      <c r="N12" s="20"/>
      <c r="O12" s="18"/>
      <c r="P12" s="29"/>
      <c r="Q12" s="20"/>
      <c r="R12" s="18"/>
      <c r="S12" s="29"/>
      <c r="T12" s="20"/>
      <c r="U12" s="18"/>
      <c r="V12" s="29"/>
      <c r="W12" s="20"/>
      <c r="X12" s="18"/>
      <c r="Y12" s="29"/>
      <c r="Z12" s="20"/>
      <c r="AA12" s="18"/>
      <c r="AB12" s="29"/>
      <c r="AC12" s="33"/>
      <c r="AD12" s="18"/>
      <c r="AE12" s="29"/>
      <c r="AF12" s="19"/>
      <c r="AG12" s="18"/>
      <c r="AH12" s="29"/>
      <c r="AI12" s="20"/>
      <c r="AJ12" s="18"/>
      <c r="AK12" s="29"/>
      <c r="AL12" s="20"/>
      <c r="AM12" s="18"/>
      <c r="AN12" s="29"/>
      <c r="AO12" s="20"/>
      <c r="AP12" s="18"/>
      <c r="AQ12" s="29"/>
      <c r="AR12" s="20"/>
      <c r="AS12" s="18"/>
      <c r="AT12" s="29"/>
      <c r="AU12" s="20"/>
      <c r="AV12" s="18">
        <v>0</v>
      </c>
      <c r="AW12" s="29"/>
      <c r="AX12" s="15"/>
      <c r="AY12" s="18">
        <v>0</v>
      </c>
      <c r="AZ12" s="29"/>
      <c r="BA12" s="20"/>
      <c r="BB12" s="18">
        <v>1884</v>
      </c>
      <c r="BC12" s="29"/>
      <c r="BD12" s="20"/>
      <c r="BE12" s="18">
        <v>2072</v>
      </c>
      <c r="BF12" s="29"/>
      <c r="BG12" s="20"/>
      <c r="BH12" s="18">
        <v>2072</v>
      </c>
      <c r="BI12" s="29"/>
      <c r="BJ12" s="20"/>
      <c r="BK12" s="18">
        <v>2072</v>
      </c>
      <c r="BL12" s="29"/>
      <c r="BM12" s="20"/>
      <c r="BN12" s="18">
        <v>188</v>
      </c>
      <c r="BO12" s="29"/>
      <c r="BP12" s="20">
        <v>0</v>
      </c>
      <c r="BQ12" s="18"/>
      <c r="BR12" s="29"/>
      <c r="BS12" s="20"/>
      <c r="BT12" s="21" t="s">
        <v>119</v>
      </c>
      <c r="BU12" s="35" t="s">
        <v>120</v>
      </c>
      <c r="BV12" s="36" t="s">
        <v>121</v>
      </c>
      <c r="BW12" s="34"/>
      <c r="BX12" s="23"/>
      <c r="BY12" s="25" t="s">
        <v>84</v>
      </c>
      <c r="BZ12" s="25" t="s">
        <v>84</v>
      </c>
    </row>
    <row r="13" spans="1:78" ht="56.25" x14ac:dyDescent="0.2">
      <c r="A13" s="10" t="s">
        <v>85</v>
      </c>
      <c r="B13" s="11" t="s">
        <v>86</v>
      </c>
      <c r="C13" s="10" t="s">
        <v>87</v>
      </c>
      <c r="D13" s="28" t="s">
        <v>122</v>
      </c>
      <c r="E13" s="12" t="s">
        <v>123</v>
      </c>
      <c r="F13" s="18">
        <v>411</v>
      </c>
      <c r="G13" s="14"/>
      <c r="H13" s="15"/>
      <c r="I13" s="18">
        <v>434</v>
      </c>
      <c r="J13" s="16"/>
      <c r="K13" s="15"/>
      <c r="L13" s="13"/>
      <c r="M13" s="16"/>
      <c r="N13" s="15"/>
      <c r="O13" s="13"/>
      <c r="P13" s="16"/>
      <c r="Q13" s="15"/>
      <c r="R13" s="18">
        <v>5</v>
      </c>
      <c r="S13" s="16"/>
      <c r="T13" s="20">
        <v>0</v>
      </c>
      <c r="U13" s="18">
        <v>5</v>
      </c>
      <c r="V13" s="16"/>
      <c r="W13" s="15"/>
      <c r="X13" s="18">
        <v>23</v>
      </c>
      <c r="Y13" s="16"/>
      <c r="Z13" s="20">
        <v>0</v>
      </c>
      <c r="AA13" s="18">
        <v>24</v>
      </c>
      <c r="AB13" s="16"/>
      <c r="AC13" s="33">
        <v>0</v>
      </c>
      <c r="AD13" s="18">
        <v>25</v>
      </c>
      <c r="AE13" s="16"/>
      <c r="AF13" s="30">
        <v>0</v>
      </c>
      <c r="AG13" s="18">
        <v>31</v>
      </c>
      <c r="AH13" s="16"/>
      <c r="AI13" s="20">
        <v>0</v>
      </c>
      <c r="AJ13" s="18">
        <v>11</v>
      </c>
      <c r="AK13" s="16"/>
      <c r="AL13" s="20">
        <v>0</v>
      </c>
      <c r="AM13" s="18">
        <v>12</v>
      </c>
      <c r="AN13" s="16"/>
      <c r="AO13" s="20">
        <v>0</v>
      </c>
      <c r="AP13" s="18">
        <v>11</v>
      </c>
      <c r="AQ13" s="16"/>
      <c r="AR13" s="20">
        <v>0</v>
      </c>
      <c r="AS13" s="18">
        <v>5</v>
      </c>
      <c r="AT13" s="16"/>
      <c r="AU13" s="20"/>
      <c r="AV13" s="18"/>
      <c r="AW13" s="16"/>
      <c r="AX13" s="20">
        <v>0</v>
      </c>
      <c r="AY13" s="18"/>
      <c r="AZ13" s="16"/>
      <c r="BA13" s="20">
        <v>0</v>
      </c>
      <c r="BB13" s="18"/>
      <c r="BC13" s="16"/>
      <c r="BD13" s="15"/>
      <c r="BE13" s="18">
        <v>7</v>
      </c>
      <c r="BF13" s="16"/>
      <c r="BG13" s="20"/>
      <c r="BH13" s="18">
        <v>10</v>
      </c>
      <c r="BI13" s="16"/>
      <c r="BJ13" s="20">
        <v>0</v>
      </c>
      <c r="BK13" s="18">
        <v>9</v>
      </c>
      <c r="BL13" s="16"/>
      <c r="BM13" s="20">
        <v>0</v>
      </c>
      <c r="BN13" s="18">
        <v>8</v>
      </c>
      <c r="BO13" s="16"/>
      <c r="BP13" s="20">
        <v>0</v>
      </c>
      <c r="BQ13" s="18"/>
      <c r="BR13" s="16"/>
      <c r="BS13" s="20"/>
      <c r="BT13" s="21" t="s">
        <v>124</v>
      </c>
      <c r="BU13" s="37" t="s">
        <v>125</v>
      </c>
      <c r="BV13" s="24" t="s">
        <v>126</v>
      </c>
      <c r="BW13" s="23"/>
      <c r="BX13" s="23"/>
      <c r="BY13" s="25" t="s">
        <v>84</v>
      </c>
      <c r="BZ13" s="25" t="s">
        <v>84</v>
      </c>
    </row>
    <row r="14" spans="1:78" ht="33.75" x14ac:dyDescent="0.2">
      <c r="A14" s="10" t="s">
        <v>85</v>
      </c>
      <c r="B14" s="11" t="s">
        <v>86</v>
      </c>
      <c r="C14" s="10" t="s">
        <v>87</v>
      </c>
      <c r="D14" s="28" t="s">
        <v>127</v>
      </c>
      <c r="E14" s="12" t="s">
        <v>128</v>
      </c>
      <c r="F14" s="13"/>
      <c r="G14" s="14"/>
      <c r="H14" s="15"/>
      <c r="I14" s="13"/>
      <c r="J14" s="16"/>
      <c r="K14" s="15"/>
      <c r="L14" s="13"/>
      <c r="M14" s="16"/>
      <c r="N14" s="15"/>
      <c r="O14" s="13"/>
      <c r="P14" s="16"/>
      <c r="Q14" s="15"/>
      <c r="R14" s="18">
        <v>21</v>
      </c>
      <c r="S14" s="16"/>
      <c r="T14" s="20">
        <v>0</v>
      </c>
      <c r="U14" s="18">
        <v>20</v>
      </c>
      <c r="V14" s="16"/>
      <c r="W14" s="15"/>
      <c r="X14" s="18">
        <v>21</v>
      </c>
      <c r="Y14" s="16"/>
      <c r="Z14" s="20">
        <v>0</v>
      </c>
      <c r="AA14" s="18">
        <v>22</v>
      </c>
      <c r="AB14" s="16"/>
      <c r="AC14" s="33">
        <v>0</v>
      </c>
      <c r="AD14" s="18">
        <v>5</v>
      </c>
      <c r="AE14" s="16"/>
      <c r="AF14" s="30">
        <v>0</v>
      </c>
      <c r="AG14" s="18">
        <v>6</v>
      </c>
      <c r="AH14" s="16"/>
      <c r="AI14" s="20">
        <v>0</v>
      </c>
      <c r="AJ14" s="18">
        <v>9</v>
      </c>
      <c r="AK14" s="16"/>
      <c r="AL14" s="20">
        <v>0</v>
      </c>
      <c r="AM14" s="18">
        <v>9</v>
      </c>
      <c r="AN14" s="16"/>
      <c r="AO14" s="20">
        <v>0</v>
      </c>
      <c r="AP14" s="18">
        <v>8</v>
      </c>
      <c r="AQ14" s="16"/>
      <c r="AR14" s="20">
        <v>0</v>
      </c>
      <c r="AS14" s="18">
        <v>8</v>
      </c>
      <c r="AT14" s="16"/>
      <c r="AU14" s="20"/>
      <c r="AV14" s="18">
        <v>4</v>
      </c>
      <c r="AW14" s="16"/>
      <c r="AX14" s="20">
        <v>0</v>
      </c>
      <c r="AY14" s="18">
        <v>2</v>
      </c>
      <c r="AZ14" s="16"/>
      <c r="BA14" s="20">
        <v>0</v>
      </c>
      <c r="BB14" s="18">
        <v>2</v>
      </c>
      <c r="BC14" s="16"/>
      <c r="BD14" s="15"/>
      <c r="BE14" s="18">
        <v>1</v>
      </c>
      <c r="BF14" s="16"/>
      <c r="BG14" s="20"/>
      <c r="BH14" s="18">
        <v>1</v>
      </c>
      <c r="BI14" s="16"/>
      <c r="BJ14" s="20">
        <v>0</v>
      </c>
      <c r="BK14" s="18">
        <v>1</v>
      </c>
      <c r="BL14" s="16"/>
      <c r="BM14" s="20">
        <v>0</v>
      </c>
      <c r="BN14" s="18">
        <v>0</v>
      </c>
      <c r="BO14" s="16"/>
      <c r="BP14" s="20">
        <v>0</v>
      </c>
      <c r="BQ14" s="18"/>
      <c r="BR14" s="16"/>
      <c r="BS14" s="20"/>
      <c r="BT14" s="31"/>
      <c r="BU14" s="26"/>
      <c r="BV14" s="24" t="s">
        <v>129</v>
      </c>
      <c r="BW14" s="23"/>
      <c r="BX14" s="23"/>
      <c r="BY14" s="25" t="s">
        <v>84</v>
      </c>
      <c r="BZ14" s="25" t="s">
        <v>84</v>
      </c>
    </row>
    <row r="15" spans="1:78" ht="56.25" x14ac:dyDescent="0.2">
      <c r="A15" s="10" t="s">
        <v>85</v>
      </c>
      <c r="B15" s="11" t="s">
        <v>86</v>
      </c>
      <c r="C15" s="10" t="s">
        <v>87</v>
      </c>
      <c r="D15" s="28" t="s">
        <v>130</v>
      </c>
      <c r="E15" s="12" t="s">
        <v>131</v>
      </c>
      <c r="F15" s="13"/>
      <c r="G15" s="14"/>
      <c r="H15" s="15"/>
      <c r="I15" s="13"/>
      <c r="J15" s="16"/>
      <c r="K15" s="15"/>
      <c r="L15" s="13"/>
      <c r="M15" s="16"/>
      <c r="N15" s="15"/>
      <c r="O15" s="13"/>
      <c r="P15" s="16"/>
      <c r="Q15" s="15"/>
      <c r="R15" s="18">
        <v>114</v>
      </c>
      <c r="S15" s="29">
        <v>48.75</v>
      </c>
      <c r="T15" s="20">
        <v>0</v>
      </c>
      <c r="U15" s="18">
        <v>111</v>
      </c>
      <c r="V15" s="29">
        <v>48.75</v>
      </c>
      <c r="W15" s="15"/>
      <c r="X15" s="18">
        <v>124</v>
      </c>
      <c r="Y15" s="29">
        <v>48.75</v>
      </c>
      <c r="Z15" s="20">
        <v>0</v>
      </c>
      <c r="AA15" s="18">
        <v>128</v>
      </c>
      <c r="AB15" s="29">
        <v>48.75</v>
      </c>
      <c r="AC15" s="33">
        <v>0</v>
      </c>
      <c r="AD15" s="18">
        <v>132</v>
      </c>
      <c r="AE15" s="16"/>
      <c r="AF15" s="30">
        <v>0</v>
      </c>
      <c r="AG15" s="18">
        <v>145</v>
      </c>
      <c r="AH15" s="16"/>
      <c r="AI15" s="20">
        <v>0</v>
      </c>
      <c r="AJ15" s="18">
        <v>191</v>
      </c>
      <c r="AK15" s="16"/>
      <c r="AL15" s="20">
        <v>0</v>
      </c>
      <c r="AM15" s="18">
        <v>248</v>
      </c>
      <c r="AN15" s="16"/>
      <c r="AO15" s="20">
        <v>0</v>
      </c>
      <c r="AP15" s="18">
        <v>247</v>
      </c>
      <c r="AQ15" s="16"/>
      <c r="AR15" s="20">
        <v>0</v>
      </c>
      <c r="AS15" s="18">
        <v>243</v>
      </c>
      <c r="AT15" s="16"/>
      <c r="AU15" s="20"/>
      <c r="AV15" s="18">
        <v>176</v>
      </c>
      <c r="AW15" s="16"/>
      <c r="AX15" s="20">
        <v>0</v>
      </c>
      <c r="AY15" s="18">
        <v>114</v>
      </c>
      <c r="AZ15" s="16"/>
      <c r="BA15" s="20">
        <v>0</v>
      </c>
      <c r="BB15" s="18">
        <v>107</v>
      </c>
      <c r="BC15" s="16"/>
      <c r="BD15" s="15"/>
      <c r="BE15" s="18">
        <v>102</v>
      </c>
      <c r="BF15" s="16"/>
      <c r="BG15" s="20"/>
      <c r="BH15" s="18">
        <v>104</v>
      </c>
      <c r="BI15" s="16"/>
      <c r="BJ15" s="20">
        <v>0</v>
      </c>
      <c r="BK15" s="18">
        <v>112</v>
      </c>
      <c r="BL15" s="16"/>
      <c r="BM15" s="20">
        <v>0</v>
      </c>
      <c r="BN15" s="18">
        <v>121</v>
      </c>
      <c r="BO15" s="16"/>
      <c r="BP15" s="20">
        <v>0</v>
      </c>
      <c r="BQ15" s="18"/>
      <c r="BR15" s="16"/>
      <c r="BS15" s="20"/>
      <c r="BT15" s="31"/>
      <c r="BU15" s="26"/>
      <c r="BV15" s="24" t="s">
        <v>132</v>
      </c>
      <c r="BW15" s="23"/>
      <c r="BX15" s="23"/>
      <c r="BY15" s="25" t="s">
        <v>84</v>
      </c>
      <c r="BZ15" s="25" t="s">
        <v>84</v>
      </c>
    </row>
    <row r="16" spans="1:78" ht="56.25" x14ac:dyDescent="0.2">
      <c r="A16" s="10" t="s">
        <v>85</v>
      </c>
      <c r="B16" s="11" t="s">
        <v>86</v>
      </c>
      <c r="C16" s="10" t="s">
        <v>87</v>
      </c>
      <c r="D16" s="28" t="s">
        <v>133</v>
      </c>
      <c r="E16" s="12" t="s">
        <v>134</v>
      </c>
      <c r="F16" s="13"/>
      <c r="G16" s="14"/>
      <c r="H16" s="15"/>
      <c r="I16" s="13"/>
      <c r="J16" s="16"/>
      <c r="K16" s="15"/>
      <c r="L16" s="13"/>
      <c r="M16" s="16"/>
      <c r="N16" s="15"/>
      <c r="O16" s="13"/>
      <c r="P16" s="16"/>
      <c r="Q16" s="15"/>
      <c r="R16" s="18">
        <v>295</v>
      </c>
      <c r="S16" s="16"/>
      <c r="T16" s="20">
        <v>0</v>
      </c>
      <c r="U16" s="18">
        <v>381</v>
      </c>
      <c r="V16" s="16"/>
      <c r="W16" s="15"/>
      <c r="X16" s="18">
        <v>415</v>
      </c>
      <c r="Y16" s="16"/>
      <c r="Z16" s="20">
        <v>0</v>
      </c>
      <c r="AA16" s="18">
        <v>404</v>
      </c>
      <c r="AB16" s="16"/>
      <c r="AC16" s="33">
        <v>0</v>
      </c>
      <c r="AD16" s="18">
        <v>370</v>
      </c>
      <c r="AE16" s="16"/>
      <c r="AF16" s="30">
        <v>0</v>
      </c>
      <c r="AG16" s="18">
        <v>300</v>
      </c>
      <c r="AH16" s="16"/>
      <c r="AI16" s="20">
        <v>0</v>
      </c>
      <c r="AJ16" s="18">
        <v>284</v>
      </c>
      <c r="AK16" s="16"/>
      <c r="AL16" s="20">
        <v>0</v>
      </c>
      <c r="AM16" s="18">
        <v>288</v>
      </c>
      <c r="AN16" s="16"/>
      <c r="AO16" s="20">
        <v>0</v>
      </c>
      <c r="AP16" s="18">
        <v>294</v>
      </c>
      <c r="AQ16" s="16"/>
      <c r="AR16" s="20">
        <v>0</v>
      </c>
      <c r="AS16" s="18">
        <v>296</v>
      </c>
      <c r="AT16" s="16"/>
      <c r="AU16" s="20"/>
      <c r="AV16" s="18">
        <v>272</v>
      </c>
      <c r="AW16" s="16"/>
      <c r="AX16" s="20">
        <v>0</v>
      </c>
      <c r="AY16" s="18">
        <v>232</v>
      </c>
      <c r="AZ16" s="16"/>
      <c r="BA16" s="20">
        <v>0</v>
      </c>
      <c r="BB16" s="18">
        <v>188</v>
      </c>
      <c r="BC16" s="16"/>
      <c r="BD16" s="15"/>
      <c r="BE16" s="18">
        <v>145</v>
      </c>
      <c r="BF16" s="16"/>
      <c r="BG16" s="20"/>
      <c r="BH16" s="18">
        <v>127</v>
      </c>
      <c r="BI16" s="16"/>
      <c r="BJ16" s="20">
        <v>0</v>
      </c>
      <c r="BK16" s="18">
        <v>120</v>
      </c>
      <c r="BL16" s="16"/>
      <c r="BM16" s="20">
        <v>0</v>
      </c>
      <c r="BN16" s="18">
        <v>113</v>
      </c>
      <c r="BO16" s="16"/>
      <c r="BP16" s="20">
        <v>0</v>
      </c>
      <c r="BQ16" s="18"/>
      <c r="BR16" s="16"/>
      <c r="BS16" s="20"/>
      <c r="BT16" s="31"/>
      <c r="BU16" s="26"/>
      <c r="BV16" s="24" t="s">
        <v>135</v>
      </c>
      <c r="BW16" s="23"/>
      <c r="BX16" s="23"/>
      <c r="BY16" s="25" t="s">
        <v>84</v>
      </c>
      <c r="BZ16" s="25" t="s">
        <v>84</v>
      </c>
    </row>
    <row r="17" spans="1:78" ht="56.25" x14ac:dyDescent="0.2">
      <c r="A17" s="10" t="s">
        <v>85</v>
      </c>
      <c r="B17" s="11" t="s">
        <v>86</v>
      </c>
      <c r="C17" s="10" t="s">
        <v>87</v>
      </c>
      <c r="D17" s="28" t="s">
        <v>136</v>
      </c>
      <c r="E17" s="12" t="s">
        <v>137</v>
      </c>
      <c r="F17" s="13"/>
      <c r="G17" s="14"/>
      <c r="H17" s="15"/>
      <c r="I17" s="13"/>
      <c r="J17" s="16"/>
      <c r="K17" s="15"/>
      <c r="L17" s="13"/>
      <c r="M17" s="16"/>
      <c r="N17" s="15"/>
      <c r="O17" s="13"/>
      <c r="P17" s="16"/>
      <c r="Q17" s="15"/>
      <c r="R17" s="18">
        <v>59</v>
      </c>
      <c r="S17" s="16"/>
      <c r="T17" s="20">
        <v>0</v>
      </c>
      <c r="U17" s="18">
        <v>62</v>
      </c>
      <c r="V17" s="16"/>
      <c r="W17" s="15"/>
      <c r="X17" s="18">
        <v>75</v>
      </c>
      <c r="Y17" s="16"/>
      <c r="Z17" s="20">
        <v>0</v>
      </c>
      <c r="AA17" s="18">
        <v>91</v>
      </c>
      <c r="AB17" s="16"/>
      <c r="AC17" s="33">
        <v>0</v>
      </c>
      <c r="AD17" s="18">
        <v>62</v>
      </c>
      <c r="AE17" s="16"/>
      <c r="AF17" s="30">
        <v>0</v>
      </c>
      <c r="AG17" s="18">
        <v>68</v>
      </c>
      <c r="AH17" s="16"/>
      <c r="AI17" s="20">
        <v>0</v>
      </c>
      <c r="AJ17" s="18">
        <v>58</v>
      </c>
      <c r="AK17" s="16"/>
      <c r="AL17" s="20">
        <v>0</v>
      </c>
      <c r="AM17" s="18">
        <v>43</v>
      </c>
      <c r="AN17" s="16"/>
      <c r="AO17" s="20">
        <v>0</v>
      </c>
      <c r="AP17" s="18">
        <v>40</v>
      </c>
      <c r="AQ17" s="16"/>
      <c r="AR17" s="20">
        <v>0</v>
      </c>
      <c r="AS17" s="18">
        <v>24</v>
      </c>
      <c r="AT17" s="16"/>
      <c r="AU17" s="20"/>
      <c r="AV17" s="18">
        <v>19</v>
      </c>
      <c r="AW17" s="16"/>
      <c r="AX17" s="20">
        <v>0</v>
      </c>
      <c r="AY17" s="18">
        <v>24</v>
      </c>
      <c r="AZ17" s="16"/>
      <c r="BA17" s="20">
        <v>0</v>
      </c>
      <c r="BB17" s="18">
        <v>16</v>
      </c>
      <c r="BC17" s="16"/>
      <c r="BD17" s="15"/>
      <c r="BE17" s="18">
        <v>16</v>
      </c>
      <c r="BF17" s="16"/>
      <c r="BG17" s="20"/>
      <c r="BH17" s="18">
        <v>17</v>
      </c>
      <c r="BI17" s="16"/>
      <c r="BJ17" s="20">
        <v>0</v>
      </c>
      <c r="BK17" s="18">
        <v>15</v>
      </c>
      <c r="BL17" s="16"/>
      <c r="BM17" s="20">
        <v>0</v>
      </c>
      <c r="BN17" s="18">
        <v>22</v>
      </c>
      <c r="BO17" s="16"/>
      <c r="BP17" s="20">
        <v>0</v>
      </c>
      <c r="BQ17" s="18"/>
      <c r="BR17" s="16"/>
      <c r="BS17" s="20"/>
      <c r="BT17" s="31"/>
      <c r="BU17" s="26"/>
      <c r="BV17" s="24" t="s">
        <v>138</v>
      </c>
      <c r="BW17" s="23"/>
      <c r="BX17" s="23"/>
      <c r="BY17" s="25" t="s">
        <v>84</v>
      </c>
      <c r="BZ17" s="25" t="s">
        <v>84</v>
      </c>
    </row>
    <row r="18" spans="1:78" ht="45" x14ac:dyDescent="0.2">
      <c r="A18" s="10" t="s">
        <v>85</v>
      </c>
      <c r="B18" s="11" t="s">
        <v>86</v>
      </c>
      <c r="C18" s="10" t="s">
        <v>87</v>
      </c>
      <c r="D18" s="28" t="s">
        <v>139</v>
      </c>
      <c r="E18" s="12" t="s">
        <v>140</v>
      </c>
      <c r="F18" s="13"/>
      <c r="G18" s="14"/>
      <c r="H18" s="15"/>
      <c r="I18" s="13"/>
      <c r="J18" s="16"/>
      <c r="K18" s="15"/>
      <c r="L18" s="13"/>
      <c r="M18" s="16"/>
      <c r="N18" s="15"/>
      <c r="O18" s="13"/>
      <c r="P18" s="16"/>
      <c r="Q18" s="15"/>
      <c r="R18" s="18">
        <v>338</v>
      </c>
      <c r="S18" s="29">
        <v>74.099999999999994</v>
      </c>
      <c r="T18" s="15"/>
      <c r="U18" s="18">
        <v>261</v>
      </c>
      <c r="V18" s="29">
        <v>74.099999999999994</v>
      </c>
      <c r="W18" s="15"/>
      <c r="X18" s="13"/>
      <c r="Y18" s="29">
        <v>74.099999999999994</v>
      </c>
      <c r="Z18" s="15"/>
      <c r="AA18" s="13"/>
      <c r="AB18" s="29">
        <v>74.099999999999994</v>
      </c>
      <c r="AC18" s="17"/>
      <c r="AD18" s="13"/>
      <c r="AE18" s="16"/>
      <c r="AF18" s="30">
        <v>0</v>
      </c>
      <c r="AG18" s="18">
        <v>211</v>
      </c>
      <c r="AH18" s="16"/>
      <c r="AI18" s="20">
        <v>0</v>
      </c>
      <c r="AJ18" s="18">
        <v>196</v>
      </c>
      <c r="AK18" s="16"/>
      <c r="AL18" s="20">
        <v>0</v>
      </c>
      <c r="AM18" s="18">
        <v>141</v>
      </c>
      <c r="AN18" s="16"/>
      <c r="AO18" s="20">
        <v>0</v>
      </c>
      <c r="AP18" s="18">
        <v>58</v>
      </c>
      <c r="AQ18" s="16"/>
      <c r="AR18" s="20">
        <v>0</v>
      </c>
      <c r="AS18" s="18">
        <v>45</v>
      </c>
      <c r="AT18" s="16"/>
      <c r="AU18" s="20"/>
      <c r="AV18" s="18">
        <v>17</v>
      </c>
      <c r="AW18" s="16"/>
      <c r="AX18" s="20">
        <v>0</v>
      </c>
      <c r="AY18" s="18">
        <v>18</v>
      </c>
      <c r="AZ18" s="16"/>
      <c r="BA18" s="20">
        <v>0</v>
      </c>
      <c r="BB18" s="18">
        <v>7</v>
      </c>
      <c r="BC18" s="16"/>
      <c r="BD18" s="15"/>
      <c r="BE18" s="18">
        <v>9</v>
      </c>
      <c r="BF18" s="16"/>
      <c r="BG18" s="20"/>
      <c r="BH18" s="18">
        <v>10</v>
      </c>
      <c r="BI18" s="16"/>
      <c r="BJ18" s="20">
        <v>0</v>
      </c>
      <c r="BK18" s="18">
        <v>58</v>
      </c>
      <c r="BL18" s="16"/>
      <c r="BM18" s="20">
        <v>0</v>
      </c>
      <c r="BN18" s="18">
        <v>57</v>
      </c>
      <c r="BO18" s="16"/>
      <c r="BP18" s="20">
        <v>0</v>
      </c>
      <c r="BQ18" s="18"/>
      <c r="BR18" s="16"/>
      <c r="BS18" s="20"/>
      <c r="BT18" s="31"/>
      <c r="BU18" s="26"/>
      <c r="BV18" s="24" t="s">
        <v>141</v>
      </c>
      <c r="BW18" s="23"/>
      <c r="BX18" s="23"/>
      <c r="BY18" s="25" t="s">
        <v>84</v>
      </c>
      <c r="BZ18" s="25" t="s">
        <v>84</v>
      </c>
    </row>
    <row r="19" spans="1:78" ht="45" x14ac:dyDescent="0.2">
      <c r="A19" s="10" t="s">
        <v>85</v>
      </c>
      <c r="B19" s="11" t="s">
        <v>86</v>
      </c>
      <c r="C19" s="10" t="s">
        <v>87</v>
      </c>
      <c r="D19" s="28" t="s">
        <v>142</v>
      </c>
      <c r="E19" s="12" t="s">
        <v>143</v>
      </c>
      <c r="F19" s="13"/>
      <c r="G19" s="14"/>
      <c r="H19" s="15"/>
      <c r="I19" s="13"/>
      <c r="J19" s="16"/>
      <c r="K19" s="15"/>
      <c r="L19" s="13"/>
      <c r="M19" s="16"/>
      <c r="N19" s="15"/>
      <c r="O19" s="13"/>
      <c r="P19" s="16"/>
      <c r="Q19" s="15"/>
      <c r="R19" s="18">
        <v>4169</v>
      </c>
      <c r="S19" s="29">
        <v>62.4</v>
      </c>
      <c r="T19" s="15"/>
      <c r="U19" s="18">
        <v>3047</v>
      </c>
      <c r="V19" s="29">
        <v>62.4</v>
      </c>
      <c r="W19" s="15"/>
      <c r="X19" s="13"/>
      <c r="Y19" s="29">
        <v>62.4</v>
      </c>
      <c r="Z19" s="15"/>
      <c r="AA19" s="13"/>
      <c r="AB19" s="29">
        <v>62.4</v>
      </c>
      <c r="AC19" s="17"/>
      <c r="AD19" s="13"/>
      <c r="AE19" s="16"/>
      <c r="AF19" s="30">
        <v>0</v>
      </c>
      <c r="AG19" s="18">
        <v>2504</v>
      </c>
      <c r="AH19" s="16"/>
      <c r="AI19" s="20">
        <v>0</v>
      </c>
      <c r="AJ19" s="18">
        <v>2989</v>
      </c>
      <c r="AK19" s="16"/>
      <c r="AL19" s="20">
        <v>0</v>
      </c>
      <c r="AM19" s="18">
        <v>2350</v>
      </c>
      <c r="AN19" s="16"/>
      <c r="AO19" s="20">
        <v>0</v>
      </c>
      <c r="AP19" s="18">
        <v>3791</v>
      </c>
      <c r="AQ19" s="16"/>
      <c r="AR19" s="20">
        <v>0</v>
      </c>
      <c r="AS19" s="18">
        <v>3225</v>
      </c>
      <c r="AT19" s="16"/>
      <c r="AU19" s="20"/>
      <c r="AV19" s="18"/>
      <c r="AW19" s="16"/>
      <c r="AX19" s="20">
        <v>0</v>
      </c>
      <c r="AY19" s="18"/>
      <c r="AZ19" s="16"/>
      <c r="BA19" s="20">
        <v>0</v>
      </c>
      <c r="BB19" s="18"/>
      <c r="BC19" s="16"/>
      <c r="BD19" s="15"/>
      <c r="BE19" s="18">
        <v>2244</v>
      </c>
      <c r="BF19" s="16"/>
      <c r="BG19" s="20"/>
      <c r="BH19" s="18">
        <v>1982</v>
      </c>
      <c r="BI19" s="16"/>
      <c r="BJ19" s="20">
        <v>0</v>
      </c>
      <c r="BK19" s="18">
        <v>1982</v>
      </c>
      <c r="BL19" s="16"/>
      <c r="BM19" s="20">
        <v>0</v>
      </c>
      <c r="BN19" s="18">
        <v>1616</v>
      </c>
      <c r="BO19" s="16"/>
      <c r="BP19" s="20">
        <v>0</v>
      </c>
      <c r="BQ19" s="18"/>
      <c r="BR19" s="16"/>
      <c r="BS19" s="20"/>
      <c r="BT19" s="31"/>
      <c r="BU19" s="26"/>
      <c r="BV19" s="24" t="s">
        <v>144</v>
      </c>
      <c r="BW19" s="23"/>
      <c r="BX19" s="23"/>
      <c r="BY19" s="25" t="s">
        <v>84</v>
      </c>
      <c r="BZ19" s="25" t="s">
        <v>84</v>
      </c>
    </row>
    <row r="20" spans="1:78" ht="33.75" x14ac:dyDescent="0.2">
      <c r="A20" s="38" t="s">
        <v>85</v>
      </c>
      <c r="B20" s="11" t="s">
        <v>86</v>
      </c>
      <c r="C20" s="10" t="s">
        <v>116</v>
      </c>
      <c r="D20" s="28" t="s">
        <v>145</v>
      </c>
      <c r="E20" s="12" t="s">
        <v>146</v>
      </c>
      <c r="F20" s="18"/>
      <c r="G20" s="14"/>
      <c r="H20" s="15"/>
      <c r="I20" s="18"/>
      <c r="J20" s="16"/>
      <c r="K20" s="15"/>
      <c r="L20" s="13"/>
      <c r="M20" s="16"/>
      <c r="N20" s="15"/>
      <c r="O20" s="13"/>
      <c r="P20" s="16"/>
      <c r="Q20" s="15"/>
      <c r="R20" s="18"/>
      <c r="S20" s="16"/>
      <c r="T20" s="20"/>
      <c r="U20" s="18"/>
      <c r="V20" s="16"/>
      <c r="W20" s="15"/>
      <c r="X20" s="13"/>
      <c r="Y20" s="29"/>
      <c r="Z20" s="15"/>
      <c r="AA20" s="13"/>
      <c r="AB20" s="16"/>
      <c r="AC20" s="17"/>
      <c r="AD20" s="13"/>
      <c r="AE20" s="16"/>
      <c r="AF20" s="30"/>
      <c r="AG20" s="13"/>
      <c r="AH20" s="16"/>
      <c r="AI20" s="15"/>
      <c r="AJ20" s="13"/>
      <c r="AK20" s="16"/>
      <c r="AL20" s="15"/>
      <c r="AM20" s="18">
        <v>0</v>
      </c>
      <c r="AN20" s="16"/>
      <c r="AO20" s="20"/>
      <c r="AP20" s="18">
        <v>1</v>
      </c>
      <c r="AQ20" s="16"/>
      <c r="AR20" s="15"/>
      <c r="AS20" s="18">
        <v>21</v>
      </c>
      <c r="AT20" s="16"/>
      <c r="AU20" s="20"/>
      <c r="AV20" s="18">
        <v>152</v>
      </c>
      <c r="AW20" s="16"/>
      <c r="AX20" s="20"/>
      <c r="AY20" s="18">
        <v>384</v>
      </c>
      <c r="AZ20" s="16"/>
      <c r="BA20" s="20"/>
      <c r="BB20" s="18">
        <v>836</v>
      </c>
      <c r="BC20" s="16"/>
      <c r="BD20" s="15"/>
      <c r="BE20" s="18">
        <v>1474</v>
      </c>
      <c r="BF20" s="16"/>
      <c r="BG20" s="20"/>
      <c r="BH20" s="18">
        <v>1667</v>
      </c>
      <c r="BI20" s="16"/>
      <c r="BJ20" s="20"/>
      <c r="BK20" s="18">
        <v>1717</v>
      </c>
      <c r="BL20" s="16"/>
      <c r="BM20" s="20"/>
      <c r="BN20" s="18">
        <v>1593</v>
      </c>
      <c r="BO20" s="16"/>
      <c r="BP20" s="20">
        <v>0</v>
      </c>
      <c r="BQ20" s="18"/>
      <c r="BR20" s="16"/>
      <c r="BS20" s="20"/>
      <c r="BT20" s="21"/>
      <c r="BU20" s="24"/>
      <c r="BV20" s="24"/>
      <c r="BW20" s="23"/>
      <c r="BX20" s="23"/>
      <c r="BY20" s="25" t="s">
        <v>84</v>
      </c>
      <c r="BZ20" s="25" t="s">
        <v>84</v>
      </c>
    </row>
    <row r="21" spans="1:78" ht="33.75" x14ac:dyDescent="0.2">
      <c r="A21" s="10" t="s">
        <v>85</v>
      </c>
      <c r="B21" s="11" t="s">
        <v>86</v>
      </c>
      <c r="C21" s="10" t="s">
        <v>147</v>
      </c>
      <c r="D21" s="28" t="s">
        <v>148</v>
      </c>
      <c r="E21" s="12" t="s">
        <v>149</v>
      </c>
      <c r="F21" s="13"/>
      <c r="G21" s="14"/>
      <c r="H21" s="15"/>
      <c r="I21" s="13"/>
      <c r="J21" s="16"/>
      <c r="K21" s="15"/>
      <c r="L21" s="13"/>
      <c r="M21" s="16"/>
      <c r="N21" s="15"/>
      <c r="O21" s="13"/>
      <c r="P21" s="16"/>
      <c r="Q21" s="15"/>
      <c r="R21" s="13"/>
      <c r="S21" s="16"/>
      <c r="T21" s="15"/>
      <c r="U21" s="13"/>
      <c r="V21" s="16"/>
      <c r="W21" s="15"/>
      <c r="X21" s="13"/>
      <c r="Y21" s="16"/>
      <c r="Z21" s="15"/>
      <c r="AA21" s="13"/>
      <c r="AB21" s="16"/>
      <c r="AC21" s="17"/>
      <c r="AD21" s="13"/>
      <c r="AE21" s="16"/>
      <c r="AF21" s="39"/>
      <c r="AG21" s="18">
        <v>41694</v>
      </c>
      <c r="AH21" s="16"/>
      <c r="AI21" s="15"/>
      <c r="AJ21" s="18">
        <v>41993</v>
      </c>
      <c r="AK21" s="16"/>
      <c r="AL21" s="15"/>
      <c r="AM21" s="18">
        <v>41208</v>
      </c>
      <c r="AN21" s="16"/>
      <c r="AO21" s="20"/>
      <c r="AP21" s="18">
        <v>40983</v>
      </c>
      <c r="AQ21" s="16"/>
      <c r="AR21" s="15"/>
      <c r="AS21" s="18">
        <v>41975</v>
      </c>
      <c r="AT21" s="16"/>
      <c r="AU21" s="20"/>
      <c r="AV21" s="18">
        <v>42563</v>
      </c>
      <c r="AW21" s="16"/>
      <c r="AX21" s="20"/>
      <c r="AY21" s="18">
        <v>44878</v>
      </c>
      <c r="AZ21" s="29">
        <v>0.186</v>
      </c>
      <c r="BA21" s="20"/>
      <c r="BB21" s="18">
        <v>45421</v>
      </c>
      <c r="BC21" s="29">
        <v>0.18</v>
      </c>
      <c r="BD21" s="15"/>
      <c r="BE21" s="18">
        <v>45119</v>
      </c>
      <c r="BF21" s="29">
        <v>0.18</v>
      </c>
      <c r="BG21" s="20"/>
      <c r="BH21" s="18">
        <v>44614</v>
      </c>
      <c r="BI21" s="29"/>
      <c r="BJ21" s="20">
        <v>42429</v>
      </c>
      <c r="BK21" s="18">
        <v>43274</v>
      </c>
      <c r="BL21" s="29"/>
      <c r="BM21" s="20">
        <v>41008</v>
      </c>
      <c r="BN21" s="18">
        <v>42376</v>
      </c>
      <c r="BO21" s="29"/>
      <c r="BP21" s="20">
        <v>31455</v>
      </c>
      <c r="BQ21" s="18"/>
      <c r="BR21" s="29"/>
      <c r="BS21" s="20"/>
      <c r="BT21" s="31"/>
      <c r="BU21" s="26"/>
      <c r="BV21" s="24" t="s">
        <v>150</v>
      </c>
      <c r="BW21" s="23"/>
      <c r="BX21" s="23"/>
      <c r="BY21" s="25" t="s">
        <v>84</v>
      </c>
      <c r="BZ21" s="25" t="s">
        <v>84</v>
      </c>
    </row>
    <row r="22" spans="1:78" ht="45" x14ac:dyDescent="0.2">
      <c r="A22" s="10" t="s">
        <v>85</v>
      </c>
      <c r="B22" s="11" t="s">
        <v>86</v>
      </c>
      <c r="C22" s="10" t="s">
        <v>151</v>
      </c>
      <c r="D22" s="28" t="s">
        <v>152</v>
      </c>
      <c r="E22" s="12" t="s">
        <v>153</v>
      </c>
      <c r="F22" s="13"/>
      <c r="G22" s="14"/>
      <c r="H22" s="15"/>
      <c r="I22" s="13"/>
      <c r="J22" s="16"/>
      <c r="K22" s="15"/>
      <c r="L22" s="13"/>
      <c r="M22" s="16"/>
      <c r="N22" s="15"/>
      <c r="O22" s="18">
        <v>900</v>
      </c>
      <c r="P22" s="16"/>
      <c r="Q22" s="15"/>
      <c r="R22" s="18">
        <v>844</v>
      </c>
      <c r="S22" s="16"/>
      <c r="T22" s="15"/>
      <c r="U22" s="18">
        <v>809</v>
      </c>
      <c r="V22" s="16"/>
      <c r="W22" s="20">
        <v>0</v>
      </c>
      <c r="X22" s="18">
        <v>840</v>
      </c>
      <c r="Y22" s="16"/>
      <c r="Z22" s="20">
        <v>0</v>
      </c>
      <c r="AA22" s="18">
        <v>856</v>
      </c>
      <c r="AB22" s="16"/>
      <c r="AC22" s="33">
        <v>0</v>
      </c>
      <c r="AD22" s="18">
        <v>892</v>
      </c>
      <c r="AE22" s="16"/>
      <c r="AF22" s="30">
        <v>0</v>
      </c>
      <c r="AG22" s="18">
        <v>863</v>
      </c>
      <c r="AH22" s="16"/>
      <c r="AI22" s="20">
        <v>0</v>
      </c>
      <c r="AJ22" s="18">
        <v>940</v>
      </c>
      <c r="AK22" s="16"/>
      <c r="AL22" s="20">
        <v>0</v>
      </c>
      <c r="AM22" s="18">
        <v>944</v>
      </c>
      <c r="AN22" s="16"/>
      <c r="AO22" s="20">
        <v>0</v>
      </c>
      <c r="AP22" s="18">
        <v>965</v>
      </c>
      <c r="AQ22" s="16"/>
      <c r="AR22" s="20">
        <v>0</v>
      </c>
      <c r="AS22" s="18">
        <v>994</v>
      </c>
      <c r="AT22" s="16"/>
      <c r="AU22" s="20"/>
      <c r="AV22" s="18">
        <v>1060</v>
      </c>
      <c r="AW22" s="16"/>
      <c r="AX22" s="20"/>
      <c r="AY22" s="18">
        <v>1132</v>
      </c>
      <c r="AZ22" s="16"/>
      <c r="BA22" s="20">
        <v>0</v>
      </c>
      <c r="BB22" s="18">
        <v>1221</v>
      </c>
      <c r="BC22" s="16"/>
      <c r="BD22" s="20">
        <v>0</v>
      </c>
      <c r="BE22" s="18">
        <v>1287</v>
      </c>
      <c r="BF22" s="16"/>
      <c r="BG22" s="20">
        <v>0</v>
      </c>
      <c r="BH22" s="18">
        <v>1283</v>
      </c>
      <c r="BI22" s="16"/>
      <c r="BJ22" s="20">
        <v>0</v>
      </c>
      <c r="BK22" s="18">
        <v>1371</v>
      </c>
      <c r="BL22" s="16"/>
      <c r="BM22" s="20">
        <v>0</v>
      </c>
      <c r="BN22" s="18">
        <v>1304</v>
      </c>
      <c r="BO22" s="16"/>
      <c r="BP22" s="20">
        <v>0</v>
      </c>
      <c r="BQ22" s="18"/>
      <c r="BR22" s="16"/>
      <c r="BS22" s="20"/>
      <c r="BT22" s="31"/>
      <c r="BU22" s="26"/>
      <c r="BV22" s="24" t="s">
        <v>154</v>
      </c>
      <c r="BW22" s="23"/>
      <c r="BX22" s="23"/>
      <c r="BY22" s="25" t="s">
        <v>84</v>
      </c>
      <c r="BZ22" s="25" t="s">
        <v>84</v>
      </c>
    </row>
    <row r="23" spans="1:78" ht="56.25" x14ac:dyDescent="0.2">
      <c r="A23" s="10" t="s">
        <v>155</v>
      </c>
      <c r="B23" s="11" t="s">
        <v>156</v>
      </c>
      <c r="C23" s="10" t="s">
        <v>157</v>
      </c>
      <c r="D23" s="28" t="s">
        <v>158</v>
      </c>
      <c r="E23" s="12" t="s">
        <v>159</v>
      </c>
      <c r="F23" s="13"/>
      <c r="G23" s="14"/>
      <c r="H23" s="15"/>
      <c r="I23" s="13"/>
      <c r="J23" s="16"/>
      <c r="K23" s="15"/>
      <c r="L23" s="13"/>
      <c r="M23" s="16"/>
      <c r="N23" s="15"/>
      <c r="O23" s="13"/>
      <c r="P23" s="16"/>
      <c r="Q23" s="15"/>
      <c r="R23" s="13"/>
      <c r="S23" s="16"/>
      <c r="T23" s="15"/>
      <c r="U23" s="13"/>
      <c r="V23" s="16"/>
      <c r="W23" s="15"/>
      <c r="X23" s="18">
        <v>3</v>
      </c>
      <c r="Y23" s="29">
        <v>262</v>
      </c>
      <c r="Z23" s="15"/>
      <c r="AA23" s="13"/>
      <c r="AB23" s="29">
        <v>463</v>
      </c>
      <c r="AC23" s="17"/>
      <c r="AD23" s="13"/>
      <c r="AE23" s="29">
        <v>463</v>
      </c>
      <c r="AF23" s="39"/>
      <c r="AG23" s="13"/>
      <c r="AH23" s="29">
        <v>550</v>
      </c>
      <c r="AI23" s="15"/>
      <c r="AJ23" s="13"/>
      <c r="AK23" s="16"/>
      <c r="AL23" s="15"/>
      <c r="AM23" s="13"/>
      <c r="AN23" s="16"/>
      <c r="AO23" s="20"/>
      <c r="AP23" s="13"/>
      <c r="AQ23" s="16"/>
      <c r="AR23" s="15"/>
      <c r="AS23" s="13"/>
      <c r="AT23" s="16"/>
      <c r="AU23" s="20"/>
      <c r="AV23" s="13"/>
      <c r="AW23" s="16"/>
      <c r="AX23" s="20"/>
      <c r="AY23" s="13"/>
      <c r="AZ23" s="16"/>
      <c r="BA23" s="20"/>
      <c r="BB23" s="13"/>
      <c r="BC23" s="16"/>
      <c r="BD23" s="15"/>
      <c r="BE23" s="18"/>
      <c r="BF23" s="16"/>
      <c r="BG23" s="20"/>
      <c r="BH23" s="18"/>
      <c r="BI23" s="16"/>
      <c r="BJ23" s="20"/>
      <c r="BK23" s="18"/>
      <c r="BL23" s="16"/>
      <c r="BM23" s="20"/>
      <c r="BN23" s="18"/>
      <c r="BO23" s="16"/>
      <c r="BP23" s="20"/>
      <c r="BQ23" s="18"/>
      <c r="BR23" s="16"/>
      <c r="BS23" s="20"/>
      <c r="BT23" s="21" t="s">
        <v>160</v>
      </c>
      <c r="BU23" s="26"/>
      <c r="BV23" s="24" t="s">
        <v>161</v>
      </c>
      <c r="BW23" s="23"/>
      <c r="BX23" s="23"/>
      <c r="BY23" s="25" t="s">
        <v>84</v>
      </c>
      <c r="BZ23" s="25" t="s">
        <v>84</v>
      </c>
    </row>
    <row r="24" spans="1:78" ht="78.75" x14ac:dyDescent="0.2">
      <c r="A24" s="28" t="s">
        <v>155</v>
      </c>
      <c r="B24" s="28" t="s">
        <v>156</v>
      </c>
      <c r="C24" s="28" t="s">
        <v>162</v>
      </c>
      <c r="D24" s="28" t="s">
        <v>163</v>
      </c>
      <c r="E24" s="12" t="s">
        <v>164</v>
      </c>
      <c r="F24" s="18"/>
      <c r="G24" s="14"/>
      <c r="H24" s="15"/>
      <c r="I24" s="18"/>
      <c r="J24" s="16"/>
      <c r="K24" s="15"/>
      <c r="L24" s="15"/>
      <c r="M24" s="16"/>
      <c r="N24" s="15"/>
      <c r="O24" s="13"/>
      <c r="P24" s="16"/>
      <c r="Q24" s="15"/>
      <c r="R24" s="13"/>
      <c r="S24" s="16"/>
      <c r="T24" s="15"/>
      <c r="U24" s="13"/>
      <c r="V24" s="16"/>
      <c r="W24" s="15"/>
      <c r="X24" s="13"/>
      <c r="Y24" s="16"/>
      <c r="Z24" s="15"/>
      <c r="AA24" s="13"/>
      <c r="AB24" s="16"/>
      <c r="AC24" s="17"/>
      <c r="AD24" s="13"/>
      <c r="AE24" s="16"/>
      <c r="AF24" s="39"/>
      <c r="AG24" s="13"/>
      <c r="AH24" s="16"/>
      <c r="AI24" s="15"/>
      <c r="AJ24" s="13"/>
      <c r="AK24" s="16"/>
      <c r="AL24" s="15"/>
      <c r="AM24" s="13"/>
      <c r="AN24" s="16"/>
      <c r="AO24" s="20"/>
      <c r="AP24" s="13">
        <v>38225014</v>
      </c>
      <c r="AQ24" s="29">
        <v>0.52</v>
      </c>
      <c r="AR24" s="15"/>
      <c r="AS24" s="13"/>
      <c r="AT24" s="29"/>
      <c r="AU24" s="20"/>
      <c r="AV24" s="13"/>
      <c r="AW24" s="29"/>
      <c r="AX24" s="20"/>
      <c r="AY24" s="13"/>
      <c r="AZ24" s="29"/>
      <c r="BA24" s="20"/>
      <c r="BB24" s="13"/>
      <c r="BC24" s="29"/>
      <c r="BD24" s="15"/>
      <c r="BE24" s="18"/>
      <c r="BF24" s="29"/>
      <c r="BG24" s="20"/>
      <c r="BH24" s="18"/>
      <c r="BI24" s="29"/>
      <c r="BJ24" s="20"/>
      <c r="BK24" s="18"/>
      <c r="BL24" s="29"/>
      <c r="BM24" s="20"/>
      <c r="BN24" s="18"/>
      <c r="BO24" s="29"/>
      <c r="BP24" s="20"/>
      <c r="BQ24" s="18"/>
      <c r="BR24" s="29"/>
      <c r="BS24" s="20"/>
      <c r="BT24" s="21" t="s">
        <v>165</v>
      </c>
      <c r="BU24" s="40" t="s">
        <v>166</v>
      </c>
      <c r="BV24" s="34" t="s">
        <v>167</v>
      </c>
      <c r="BW24" s="41" t="s">
        <v>168</v>
      </c>
      <c r="BX24" s="42" t="s">
        <v>169</v>
      </c>
      <c r="BY24" s="25" t="s">
        <v>84</v>
      </c>
      <c r="BZ24" s="25" t="s">
        <v>84</v>
      </c>
    </row>
    <row r="25" spans="1:78" ht="67.5" x14ac:dyDescent="0.2">
      <c r="A25" s="10" t="s">
        <v>155</v>
      </c>
      <c r="B25" s="11" t="s">
        <v>156</v>
      </c>
      <c r="C25" s="38" t="s">
        <v>162</v>
      </c>
      <c r="D25" s="28" t="s">
        <v>170</v>
      </c>
      <c r="E25" s="12" t="s">
        <v>171</v>
      </c>
      <c r="F25" s="13"/>
      <c r="G25" s="14"/>
      <c r="H25" s="15"/>
      <c r="I25" s="13"/>
      <c r="J25" s="16"/>
      <c r="K25" s="15"/>
      <c r="L25" s="15"/>
      <c r="M25" s="16"/>
      <c r="N25" s="15"/>
      <c r="O25" s="13"/>
      <c r="P25" s="16"/>
      <c r="Q25" s="15"/>
      <c r="R25" s="18">
        <v>957161</v>
      </c>
      <c r="S25" s="16"/>
      <c r="T25" s="20">
        <v>957161</v>
      </c>
      <c r="U25" s="18">
        <v>1021206</v>
      </c>
      <c r="V25" s="29">
        <v>0.87</v>
      </c>
      <c r="W25" s="20">
        <v>1021206</v>
      </c>
      <c r="X25" s="13"/>
      <c r="Y25" s="16"/>
      <c r="Z25" s="15"/>
      <c r="AA25" s="13"/>
      <c r="AB25" s="16"/>
      <c r="AC25" s="17"/>
      <c r="AD25" s="13"/>
      <c r="AE25" s="16"/>
      <c r="AF25" s="39"/>
      <c r="AG25" s="13"/>
      <c r="AH25" s="16"/>
      <c r="AI25" s="15"/>
      <c r="AJ25" s="13"/>
      <c r="AK25" s="16"/>
      <c r="AL25" s="15"/>
      <c r="AM25" s="13"/>
      <c r="AN25" s="16"/>
      <c r="AO25" s="20"/>
      <c r="AP25" s="13"/>
      <c r="AQ25" s="16"/>
      <c r="AR25" s="15"/>
      <c r="AS25" s="13"/>
      <c r="AT25" s="16"/>
      <c r="AU25" s="20"/>
      <c r="AV25" s="13"/>
      <c r="AW25" s="16"/>
      <c r="AX25" s="20"/>
      <c r="AY25" s="13"/>
      <c r="AZ25" s="16"/>
      <c r="BA25" s="20"/>
      <c r="BB25" s="13"/>
      <c r="BC25" s="16"/>
      <c r="BD25" s="15"/>
      <c r="BE25" s="18"/>
      <c r="BF25" s="16"/>
      <c r="BG25" s="20"/>
      <c r="BH25" s="18"/>
      <c r="BI25" s="16"/>
      <c r="BJ25" s="20"/>
      <c r="BK25" s="18"/>
      <c r="BL25" s="16"/>
      <c r="BM25" s="20"/>
      <c r="BN25" s="18"/>
      <c r="BO25" s="16"/>
      <c r="BP25" s="20"/>
      <c r="BQ25" s="18"/>
      <c r="BR25" s="16"/>
      <c r="BS25" s="20"/>
      <c r="BT25" s="21" t="s">
        <v>124</v>
      </c>
      <c r="BU25" s="37" t="s">
        <v>172</v>
      </c>
      <c r="BV25" s="24" t="s">
        <v>173</v>
      </c>
      <c r="BW25" s="41"/>
      <c r="BX25" s="41"/>
      <c r="BY25" s="25" t="s">
        <v>84</v>
      </c>
      <c r="BZ25" s="25" t="s">
        <v>84</v>
      </c>
    </row>
    <row r="26" spans="1:78" ht="56.25" x14ac:dyDescent="0.2">
      <c r="A26" s="10" t="s">
        <v>155</v>
      </c>
      <c r="B26" s="11" t="s">
        <v>156</v>
      </c>
      <c r="C26" s="10" t="s">
        <v>157</v>
      </c>
      <c r="D26" s="28" t="s">
        <v>174</v>
      </c>
      <c r="E26" s="12" t="s">
        <v>175</v>
      </c>
      <c r="F26" s="13"/>
      <c r="G26" s="14"/>
      <c r="H26" s="15"/>
      <c r="I26" s="13"/>
      <c r="J26" s="16"/>
      <c r="K26" s="15"/>
      <c r="L26" s="13"/>
      <c r="M26" s="16"/>
      <c r="N26" s="15"/>
      <c r="O26" s="13"/>
      <c r="P26" s="16"/>
      <c r="Q26" s="15"/>
      <c r="R26" s="13"/>
      <c r="S26" s="16"/>
      <c r="T26" s="15"/>
      <c r="U26" s="13"/>
      <c r="V26" s="16"/>
      <c r="W26" s="15"/>
      <c r="X26" s="18">
        <v>37</v>
      </c>
      <c r="Y26" s="29">
        <v>141</v>
      </c>
      <c r="Z26" s="15"/>
      <c r="AA26" s="18">
        <v>41</v>
      </c>
      <c r="AB26" s="29">
        <v>141</v>
      </c>
      <c r="AC26" s="17"/>
      <c r="AD26" s="18">
        <v>41</v>
      </c>
      <c r="AE26" s="29">
        <v>141</v>
      </c>
      <c r="AF26" s="39"/>
      <c r="AG26" s="13"/>
      <c r="AH26" s="16"/>
      <c r="AI26" s="15"/>
      <c r="AJ26" s="13"/>
      <c r="AK26" s="16"/>
      <c r="AL26" s="15"/>
      <c r="AM26" s="13"/>
      <c r="AN26" s="16"/>
      <c r="AO26" s="20"/>
      <c r="AP26" s="13"/>
      <c r="AQ26" s="16"/>
      <c r="AR26" s="15"/>
      <c r="AS26" s="13"/>
      <c r="AT26" s="16"/>
      <c r="AU26" s="20"/>
      <c r="AV26" s="13"/>
      <c r="AW26" s="16"/>
      <c r="AX26" s="20"/>
      <c r="AY26" s="13"/>
      <c r="AZ26" s="16"/>
      <c r="BA26" s="20"/>
      <c r="BB26" s="13"/>
      <c r="BC26" s="16"/>
      <c r="BD26" s="15"/>
      <c r="BE26" s="18"/>
      <c r="BF26" s="16"/>
      <c r="BG26" s="20"/>
      <c r="BH26" s="18"/>
      <c r="BI26" s="16"/>
      <c r="BJ26" s="20"/>
      <c r="BK26" s="18"/>
      <c r="BL26" s="16"/>
      <c r="BM26" s="20"/>
      <c r="BN26" s="18"/>
      <c r="BO26" s="16"/>
      <c r="BP26" s="20"/>
      <c r="BQ26" s="18"/>
      <c r="BR26" s="16"/>
      <c r="BS26" s="20"/>
      <c r="BT26" s="21" t="s">
        <v>160</v>
      </c>
      <c r="BU26" s="37" t="s">
        <v>176</v>
      </c>
      <c r="BV26" s="24" t="s">
        <v>177</v>
      </c>
      <c r="BW26" s="23"/>
      <c r="BX26" s="23"/>
      <c r="BY26" s="25" t="s">
        <v>84</v>
      </c>
      <c r="BZ26" s="11" t="s">
        <v>178</v>
      </c>
    </row>
    <row r="27" spans="1:78" ht="78.75" x14ac:dyDescent="0.2">
      <c r="A27" s="10" t="s">
        <v>155</v>
      </c>
      <c r="B27" s="11" t="s">
        <v>156</v>
      </c>
      <c r="C27" s="10" t="s">
        <v>157</v>
      </c>
      <c r="D27" s="28" t="s">
        <v>179</v>
      </c>
      <c r="E27" s="12" t="s">
        <v>180</v>
      </c>
      <c r="F27" s="13"/>
      <c r="G27" s="14"/>
      <c r="H27" s="15"/>
      <c r="I27" s="13"/>
      <c r="J27" s="16"/>
      <c r="K27" s="15"/>
      <c r="L27" s="13"/>
      <c r="M27" s="16"/>
      <c r="N27" s="15"/>
      <c r="O27" s="13"/>
      <c r="P27" s="16"/>
      <c r="Q27" s="15"/>
      <c r="R27" s="13"/>
      <c r="S27" s="16"/>
      <c r="T27" s="15"/>
      <c r="U27" s="13"/>
      <c r="V27" s="16"/>
      <c r="W27" s="15"/>
      <c r="X27" s="18">
        <v>11</v>
      </c>
      <c r="Y27" s="29">
        <v>94</v>
      </c>
      <c r="Z27" s="15"/>
      <c r="AA27" s="18">
        <v>11</v>
      </c>
      <c r="AB27" s="29">
        <v>94</v>
      </c>
      <c r="AC27" s="17"/>
      <c r="AD27" s="18">
        <v>13</v>
      </c>
      <c r="AE27" s="29">
        <v>94</v>
      </c>
      <c r="AF27" s="39"/>
      <c r="AG27" s="13"/>
      <c r="AH27" s="16"/>
      <c r="AI27" s="15"/>
      <c r="AJ27" s="13"/>
      <c r="AK27" s="16"/>
      <c r="AL27" s="15"/>
      <c r="AM27" s="13"/>
      <c r="AN27" s="16"/>
      <c r="AO27" s="20"/>
      <c r="AP27" s="13"/>
      <c r="AQ27" s="16"/>
      <c r="AR27" s="15"/>
      <c r="AS27" s="13"/>
      <c r="AT27" s="16"/>
      <c r="AU27" s="20"/>
      <c r="AV27" s="13"/>
      <c r="AW27" s="16"/>
      <c r="AX27" s="20"/>
      <c r="AY27" s="13"/>
      <c r="AZ27" s="16"/>
      <c r="BA27" s="20"/>
      <c r="BB27" s="13"/>
      <c r="BC27" s="16"/>
      <c r="BD27" s="15"/>
      <c r="BE27" s="18"/>
      <c r="BF27" s="16"/>
      <c r="BG27" s="20"/>
      <c r="BH27" s="18"/>
      <c r="BI27" s="16"/>
      <c r="BJ27" s="20"/>
      <c r="BK27" s="18"/>
      <c r="BL27" s="16"/>
      <c r="BM27" s="20"/>
      <c r="BN27" s="18"/>
      <c r="BO27" s="16"/>
      <c r="BP27" s="20"/>
      <c r="BQ27" s="18"/>
      <c r="BR27" s="16"/>
      <c r="BS27" s="20"/>
      <c r="BT27" s="21" t="s">
        <v>160</v>
      </c>
      <c r="BU27" s="26"/>
      <c r="BV27" s="24" t="s">
        <v>181</v>
      </c>
      <c r="BW27" s="23"/>
      <c r="BX27" s="23"/>
      <c r="BY27" s="25" t="s">
        <v>84</v>
      </c>
      <c r="BZ27" s="11" t="s">
        <v>178</v>
      </c>
    </row>
    <row r="28" spans="1:78" ht="56.25" x14ac:dyDescent="0.2">
      <c r="A28" s="10" t="s">
        <v>155</v>
      </c>
      <c r="B28" s="11" t="s">
        <v>156</v>
      </c>
      <c r="C28" s="10" t="s">
        <v>157</v>
      </c>
      <c r="D28" s="28" t="s">
        <v>182</v>
      </c>
      <c r="E28" s="12" t="s">
        <v>183</v>
      </c>
      <c r="F28" s="13"/>
      <c r="G28" s="14"/>
      <c r="H28" s="15"/>
      <c r="I28" s="13"/>
      <c r="J28" s="16"/>
      <c r="K28" s="15"/>
      <c r="L28" s="13"/>
      <c r="M28" s="16"/>
      <c r="N28" s="15"/>
      <c r="O28" s="13"/>
      <c r="P28" s="16"/>
      <c r="Q28" s="15"/>
      <c r="R28" s="13"/>
      <c r="S28" s="16"/>
      <c r="T28" s="15"/>
      <c r="U28" s="13"/>
      <c r="V28" s="16"/>
      <c r="W28" s="15"/>
      <c r="X28" s="18">
        <v>67</v>
      </c>
      <c r="Y28" s="29">
        <v>94</v>
      </c>
      <c r="Z28" s="15"/>
      <c r="AA28" s="18">
        <v>99</v>
      </c>
      <c r="AB28" s="29">
        <v>94</v>
      </c>
      <c r="AC28" s="17"/>
      <c r="AD28" s="18">
        <v>92</v>
      </c>
      <c r="AE28" s="29">
        <v>94</v>
      </c>
      <c r="AF28" s="39"/>
      <c r="AG28" s="13"/>
      <c r="AH28" s="16"/>
      <c r="AI28" s="15"/>
      <c r="AJ28" s="13"/>
      <c r="AK28" s="16"/>
      <c r="AL28" s="15"/>
      <c r="AM28" s="13"/>
      <c r="AN28" s="16"/>
      <c r="AO28" s="20"/>
      <c r="AP28" s="13"/>
      <c r="AQ28" s="16"/>
      <c r="AR28" s="15"/>
      <c r="AS28" s="13"/>
      <c r="AT28" s="16"/>
      <c r="AU28" s="20"/>
      <c r="AV28" s="13"/>
      <c r="AW28" s="16"/>
      <c r="AX28" s="20"/>
      <c r="AY28" s="13"/>
      <c r="AZ28" s="16"/>
      <c r="BA28" s="20"/>
      <c r="BB28" s="13"/>
      <c r="BC28" s="16"/>
      <c r="BD28" s="15"/>
      <c r="BE28" s="18"/>
      <c r="BF28" s="16"/>
      <c r="BG28" s="20"/>
      <c r="BH28" s="18"/>
      <c r="BI28" s="16"/>
      <c r="BJ28" s="20"/>
      <c r="BK28" s="18"/>
      <c r="BL28" s="16"/>
      <c r="BM28" s="20"/>
      <c r="BN28" s="18"/>
      <c r="BO28" s="16"/>
      <c r="BP28" s="20"/>
      <c r="BQ28" s="18"/>
      <c r="BR28" s="16"/>
      <c r="BS28" s="20"/>
      <c r="BT28" s="21" t="s">
        <v>124</v>
      </c>
      <c r="BU28" s="26"/>
      <c r="BV28" s="24" t="s">
        <v>184</v>
      </c>
      <c r="BW28" s="23"/>
      <c r="BX28" s="23"/>
      <c r="BY28" s="25" t="s">
        <v>84</v>
      </c>
      <c r="BZ28" s="25" t="s">
        <v>84</v>
      </c>
    </row>
    <row r="29" spans="1:78" ht="56.25" x14ac:dyDescent="0.2">
      <c r="A29" s="10" t="s">
        <v>155</v>
      </c>
      <c r="B29" s="11" t="s">
        <v>156</v>
      </c>
      <c r="C29" s="10" t="s">
        <v>157</v>
      </c>
      <c r="D29" s="28" t="s">
        <v>185</v>
      </c>
      <c r="E29" s="12" t="s">
        <v>186</v>
      </c>
      <c r="F29" s="13"/>
      <c r="G29" s="14"/>
      <c r="H29" s="15"/>
      <c r="I29" s="13"/>
      <c r="J29" s="16"/>
      <c r="K29" s="15"/>
      <c r="L29" s="13"/>
      <c r="M29" s="16"/>
      <c r="N29" s="15"/>
      <c r="O29" s="13"/>
      <c r="P29" s="16"/>
      <c r="Q29" s="15"/>
      <c r="R29" s="13"/>
      <c r="S29" s="16"/>
      <c r="T29" s="15"/>
      <c r="U29" s="13"/>
      <c r="V29" s="16"/>
      <c r="W29" s="15"/>
      <c r="X29" s="18">
        <v>74</v>
      </c>
      <c r="Y29" s="29">
        <v>160</v>
      </c>
      <c r="Z29" s="15"/>
      <c r="AA29" s="18">
        <v>64</v>
      </c>
      <c r="AB29" s="29">
        <v>160</v>
      </c>
      <c r="AC29" s="17"/>
      <c r="AD29" s="18">
        <v>58</v>
      </c>
      <c r="AE29" s="29">
        <v>160</v>
      </c>
      <c r="AF29" s="39"/>
      <c r="AG29" s="13"/>
      <c r="AH29" s="16"/>
      <c r="AI29" s="15"/>
      <c r="AJ29" s="13"/>
      <c r="AK29" s="16"/>
      <c r="AL29" s="15"/>
      <c r="AM29" s="13"/>
      <c r="AN29" s="16"/>
      <c r="AO29" s="20"/>
      <c r="AP29" s="13"/>
      <c r="AQ29" s="16"/>
      <c r="AR29" s="15"/>
      <c r="AS29" s="13"/>
      <c r="AT29" s="16"/>
      <c r="AU29" s="20"/>
      <c r="AV29" s="13"/>
      <c r="AW29" s="16"/>
      <c r="AX29" s="20"/>
      <c r="AY29" s="13"/>
      <c r="AZ29" s="16"/>
      <c r="BA29" s="20"/>
      <c r="BB29" s="13"/>
      <c r="BC29" s="16"/>
      <c r="BD29" s="15"/>
      <c r="BE29" s="18"/>
      <c r="BF29" s="16"/>
      <c r="BG29" s="20"/>
      <c r="BH29" s="18"/>
      <c r="BI29" s="16"/>
      <c r="BJ29" s="20"/>
      <c r="BK29" s="18"/>
      <c r="BL29" s="16"/>
      <c r="BM29" s="20"/>
      <c r="BN29" s="18"/>
      <c r="BO29" s="16"/>
      <c r="BP29" s="20"/>
      <c r="BQ29" s="18"/>
      <c r="BR29" s="16"/>
      <c r="BS29" s="20"/>
      <c r="BT29" s="21" t="s">
        <v>160</v>
      </c>
      <c r="BU29" s="26"/>
      <c r="BV29" s="24" t="s">
        <v>187</v>
      </c>
      <c r="BW29" s="23"/>
      <c r="BX29" s="23"/>
      <c r="BY29" s="25" t="s">
        <v>84</v>
      </c>
      <c r="BZ29" s="25" t="s">
        <v>84</v>
      </c>
    </row>
    <row r="30" spans="1:78" ht="56.25" x14ac:dyDescent="0.2">
      <c r="A30" s="10" t="s">
        <v>155</v>
      </c>
      <c r="B30" s="11" t="s">
        <v>156</v>
      </c>
      <c r="C30" s="10" t="s">
        <v>157</v>
      </c>
      <c r="D30" s="28" t="s">
        <v>188</v>
      </c>
      <c r="E30" s="12" t="s">
        <v>189</v>
      </c>
      <c r="F30" s="13"/>
      <c r="G30" s="14"/>
      <c r="H30" s="15"/>
      <c r="I30" s="13"/>
      <c r="J30" s="16"/>
      <c r="K30" s="15"/>
      <c r="L30" s="13"/>
      <c r="M30" s="16"/>
      <c r="N30" s="15"/>
      <c r="O30" s="13"/>
      <c r="P30" s="16"/>
      <c r="Q30" s="15"/>
      <c r="R30" s="13"/>
      <c r="S30" s="16"/>
      <c r="T30" s="15"/>
      <c r="U30" s="13"/>
      <c r="V30" s="16"/>
      <c r="W30" s="15"/>
      <c r="X30" s="18">
        <v>85</v>
      </c>
      <c r="Y30" s="29">
        <v>31</v>
      </c>
      <c r="Z30" s="15"/>
      <c r="AA30" s="13"/>
      <c r="AB30" s="29">
        <v>31</v>
      </c>
      <c r="AC30" s="17"/>
      <c r="AD30" s="13"/>
      <c r="AE30" s="29">
        <v>31</v>
      </c>
      <c r="AF30" s="39"/>
      <c r="AG30" s="13"/>
      <c r="AH30" s="16"/>
      <c r="AI30" s="15"/>
      <c r="AJ30" s="13"/>
      <c r="AK30" s="16"/>
      <c r="AL30" s="15"/>
      <c r="AM30" s="13"/>
      <c r="AN30" s="16"/>
      <c r="AO30" s="20"/>
      <c r="AP30" s="13"/>
      <c r="AQ30" s="16"/>
      <c r="AR30" s="15"/>
      <c r="AS30" s="13"/>
      <c r="AT30" s="16"/>
      <c r="AU30" s="20"/>
      <c r="AV30" s="13"/>
      <c r="AW30" s="16"/>
      <c r="AX30" s="20"/>
      <c r="AY30" s="13"/>
      <c r="AZ30" s="16"/>
      <c r="BA30" s="20"/>
      <c r="BB30" s="13"/>
      <c r="BC30" s="16"/>
      <c r="BD30" s="15"/>
      <c r="BE30" s="18"/>
      <c r="BF30" s="16"/>
      <c r="BG30" s="20"/>
      <c r="BH30" s="18"/>
      <c r="BI30" s="16"/>
      <c r="BJ30" s="20"/>
      <c r="BK30" s="18"/>
      <c r="BL30" s="16"/>
      <c r="BM30" s="20"/>
      <c r="BN30" s="18"/>
      <c r="BO30" s="16"/>
      <c r="BP30" s="20"/>
      <c r="BQ30" s="18"/>
      <c r="BR30" s="16"/>
      <c r="BS30" s="20"/>
      <c r="BT30" s="21" t="s">
        <v>160</v>
      </c>
      <c r="BU30" s="37" t="s">
        <v>190</v>
      </c>
      <c r="BV30" s="24" t="s">
        <v>191</v>
      </c>
      <c r="BW30" s="23"/>
      <c r="BX30" s="23"/>
      <c r="BY30" s="25" t="s">
        <v>84</v>
      </c>
      <c r="BZ30" s="25" t="s">
        <v>84</v>
      </c>
    </row>
    <row r="31" spans="1:78" ht="56.25" x14ac:dyDescent="0.2">
      <c r="A31" s="38" t="s">
        <v>192</v>
      </c>
      <c r="B31" s="25" t="s">
        <v>193</v>
      </c>
      <c r="C31" s="10" t="s">
        <v>194</v>
      </c>
      <c r="D31" s="28" t="s">
        <v>195</v>
      </c>
      <c r="E31" s="12" t="s">
        <v>196</v>
      </c>
      <c r="F31" s="13"/>
      <c r="G31" s="14"/>
      <c r="H31" s="15"/>
      <c r="I31" s="13"/>
      <c r="J31" s="16"/>
      <c r="K31" s="15"/>
      <c r="L31" s="18">
        <v>6213</v>
      </c>
      <c r="M31" s="16"/>
      <c r="N31" s="20">
        <v>6213</v>
      </c>
      <c r="O31" s="18">
        <v>9463</v>
      </c>
      <c r="P31" s="16"/>
      <c r="Q31" s="15"/>
      <c r="R31" s="18">
        <v>8288</v>
      </c>
      <c r="S31" s="16"/>
      <c r="T31" s="15"/>
      <c r="U31" s="18">
        <v>7257</v>
      </c>
      <c r="V31" s="16"/>
      <c r="W31" s="15"/>
      <c r="X31" s="18">
        <v>6243</v>
      </c>
      <c r="Y31" s="16"/>
      <c r="Z31" s="15"/>
      <c r="AA31" s="18">
        <v>4968</v>
      </c>
      <c r="AB31" s="16"/>
      <c r="AC31" s="17"/>
      <c r="AD31" s="18">
        <v>4813</v>
      </c>
      <c r="AE31" s="16"/>
      <c r="AF31" s="39"/>
      <c r="AG31" s="18">
        <v>4814</v>
      </c>
      <c r="AH31" s="16"/>
      <c r="AI31" s="15"/>
      <c r="AJ31" s="18">
        <v>4626</v>
      </c>
      <c r="AK31" s="16"/>
      <c r="AL31" s="15"/>
      <c r="AM31" s="18">
        <v>4855</v>
      </c>
      <c r="AN31" s="16"/>
      <c r="AO31" s="20"/>
      <c r="AP31" s="18">
        <v>4855</v>
      </c>
      <c r="AQ31" s="16"/>
      <c r="AR31" s="15"/>
      <c r="AS31" s="18">
        <v>5072</v>
      </c>
      <c r="AT31" s="16"/>
      <c r="AU31" s="20">
        <v>5072</v>
      </c>
      <c r="AV31" s="18">
        <v>5263</v>
      </c>
      <c r="AW31" s="16"/>
      <c r="AX31" s="20">
        <v>5263</v>
      </c>
      <c r="AY31" s="18">
        <v>5436</v>
      </c>
      <c r="AZ31" s="16"/>
      <c r="BA31" s="20">
        <v>5436</v>
      </c>
      <c r="BB31" s="18">
        <v>5829</v>
      </c>
      <c r="BC31" s="16"/>
      <c r="BD31" s="20">
        <v>5829</v>
      </c>
      <c r="BE31" s="18">
        <v>6029</v>
      </c>
      <c r="BF31" s="16"/>
      <c r="BG31" s="20">
        <v>6029</v>
      </c>
      <c r="BH31" s="18">
        <v>5987</v>
      </c>
      <c r="BI31" s="16"/>
      <c r="BJ31" s="20">
        <v>5987</v>
      </c>
      <c r="BK31" s="18">
        <v>7087</v>
      </c>
      <c r="BL31" s="16"/>
      <c r="BM31" s="20">
        <v>7087</v>
      </c>
      <c r="BN31" s="18">
        <v>7953</v>
      </c>
      <c r="BO31" s="16"/>
      <c r="BP31" s="20">
        <v>7953</v>
      </c>
      <c r="BQ31" s="18"/>
      <c r="BR31" s="16"/>
      <c r="BS31" s="20"/>
      <c r="BT31" s="21" t="s">
        <v>197</v>
      </c>
      <c r="BU31" s="37" t="s">
        <v>198</v>
      </c>
      <c r="BV31" s="24" t="s">
        <v>199</v>
      </c>
      <c r="BW31" s="23"/>
      <c r="BX31" s="23"/>
      <c r="BY31" s="25" t="s">
        <v>84</v>
      </c>
      <c r="BZ31" s="25" t="s">
        <v>84</v>
      </c>
    </row>
    <row r="32" spans="1:78" ht="36" x14ac:dyDescent="0.2">
      <c r="A32" s="38" t="s">
        <v>192</v>
      </c>
      <c r="B32" s="25" t="s">
        <v>193</v>
      </c>
      <c r="C32" s="10" t="s">
        <v>200</v>
      </c>
      <c r="D32" s="28" t="s">
        <v>201</v>
      </c>
      <c r="E32" s="12" t="s">
        <v>202</v>
      </c>
      <c r="F32" s="13"/>
      <c r="G32" s="14"/>
      <c r="H32" s="15"/>
      <c r="I32" s="13"/>
      <c r="J32" s="16"/>
      <c r="K32" s="15"/>
      <c r="L32" s="13"/>
      <c r="M32" s="16"/>
      <c r="N32" s="15"/>
      <c r="O32" s="18">
        <v>387</v>
      </c>
      <c r="P32" s="16"/>
      <c r="Q32" s="15"/>
      <c r="R32" s="18">
        <v>386</v>
      </c>
      <c r="S32" s="29">
        <v>0.69</v>
      </c>
      <c r="T32" s="15"/>
      <c r="U32" s="18">
        <v>362</v>
      </c>
      <c r="V32" s="16"/>
      <c r="W32" s="15"/>
      <c r="X32" s="18">
        <v>312</v>
      </c>
      <c r="Y32" s="29">
        <v>0.73</v>
      </c>
      <c r="Z32" s="15"/>
      <c r="AA32" s="18">
        <v>216</v>
      </c>
      <c r="AB32" s="29">
        <v>0.73</v>
      </c>
      <c r="AC32" s="17"/>
      <c r="AD32" s="18">
        <v>177</v>
      </c>
      <c r="AE32" s="29">
        <v>0.73</v>
      </c>
      <c r="AF32" s="39"/>
      <c r="AG32" s="18">
        <v>161</v>
      </c>
      <c r="AH32" s="16"/>
      <c r="AI32" s="15"/>
      <c r="AJ32" s="18">
        <v>180</v>
      </c>
      <c r="AK32" s="29">
        <v>0.73</v>
      </c>
      <c r="AL32" s="15"/>
      <c r="AM32" s="18">
        <v>155</v>
      </c>
      <c r="AN32" s="29">
        <v>0.73</v>
      </c>
      <c r="AO32" s="20"/>
      <c r="AP32" s="18">
        <v>111</v>
      </c>
      <c r="AQ32" s="29">
        <v>0.73</v>
      </c>
      <c r="AR32" s="15"/>
      <c r="AS32" s="18"/>
      <c r="AT32" s="29"/>
      <c r="AU32" s="20"/>
      <c r="AV32" s="18">
        <v>78</v>
      </c>
      <c r="AW32" s="29"/>
      <c r="AX32" s="20"/>
      <c r="AY32" s="18">
        <v>71</v>
      </c>
      <c r="AZ32" s="29"/>
      <c r="BA32" s="20"/>
      <c r="BB32" s="18">
        <v>140</v>
      </c>
      <c r="BC32" s="29"/>
      <c r="BD32" s="15"/>
      <c r="BE32" s="18">
        <v>216</v>
      </c>
      <c r="BF32" s="29"/>
      <c r="BG32" s="20"/>
      <c r="BH32" s="18">
        <v>276</v>
      </c>
      <c r="BI32" s="29"/>
      <c r="BJ32" s="20"/>
      <c r="BK32" s="18">
        <v>355</v>
      </c>
      <c r="BL32" s="29"/>
      <c r="BM32" s="20"/>
      <c r="BN32" s="18">
        <v>285</v>
      </c>
      <c r="BO32" s="29"/>
      <c r="BP32" s="20"/>
      <c r="BQ32" s="18"/>
      <c r="BR32" s="29"/>
      <c r="BS32" s="20"/>
      <c r="BT32" s="21" t="s">
        <v>203</v>
      </c>
      <c r="BU32" s="26"/>
      <c r="BV32" s="24" t="s">
        <v>204</v>
      </c>
      <c r="BW32" s="23"/>
      <c r="BX32" s="23"/>
      <c r="BY32" s="25" t="s">
        <v>84</v>
      </c>
      <c r="BZ32" s="11" t="s">
        <v>205</v>
      </c>
    </row>
    <row r="33" spans="1:78" ht="45" x14ac:dyDescent="0.2">
      <c r="A33" s="38" t="s">
        <v>192</v>
      </c>
      <c r="B33" s="25" t="s">
        <v>193</v>
      </c>
      <c r="C33" s="38" t="s">
        <v>206</v>
      </c>
      <c r="D33" s="28" t="s">
        <v>207</v>
      </c>
      <c r="E33" s="12" t="s">
        <v>208</v>
      </c>
      <c r="F33" s="13"/>
      <c r="G33" s="14"/>
      <c r="H33" s="15"/>
      <c r="I33" s="13"/>
      <c r="J33" s="16"/>
      <c r="K33" s="15"/>
      <c r="L33" s="13"/>
      <c r="M33" s="16"/>
      <c r="N33" s="15"/>
      <c r="O33" s="18">
        <v>1350</v>
      </c>
      <c r="P33" s="16"/>
      <c r="Q33" s="15"/>
      <c r="R33" s="13"/>
      <c r="S33" s="16"/>
      <c r="T33" s="15"/>
      <c r="U33" s="18">
        <v>1139</v>
      </c>
      <c r="V33" s="16"/>
      <c r="W33" s="15"/>
      <c r="X33" s="18">
        <v>1290</v>
      </c>
      <c r="Y33" s="16"/>
      <c r="Z33" s="15"/>
      <c r="AA33" s="18">
        <v>1293</v>
      </c>
      <c r="AB33" s="16"/>
      <c r="AC33" s="17"/>
      <c r="AD33" s="18">
        <v>1186</v>
      </c>
      <c r="AE33" s="16"/>
      <c r="AF33" s="39"/>
      <c r="AG33" s="18">
        <v>1512</v>
      </c>
      <c r="AH33" s="16"/>
      <c r="AI33" s="15"/>
      <c r="AJ33" s="18">
        <v>1417</v>
      </c>
      <c r="AK33" s="16"/>
      <c r="AL33" s="15"/>
      <c r="AM33" s="18">
        <v>1325</v>
      </c>
      <c r="AN33" s="16"/>
      <c r="AO33" s="20"/>
      <c r="AP33" s="18">
        <v>1616</v>
      </c>
      <c r="AQ33" s="16"/>
      <c r="AR33" s="15"/>
      <c r="AS33" s="18">
        <v>1740</v>
      </c>
      <c r="AT33" s="16"/>
      <c r="AU33" s="20"/>
      <c r="AV33" s="18">
        <v>1842</v>
      </c>
      <c r="AW33" s="16"/>
      <c r="AX33" s="20"/>
      <c r="AY33" s="18">
        <v>1771</v>
      </c>
      <c r="AZ33" s="16"/>
      <c r="BA33" s="20"/>
      <c r="BB33" s="18">
        <v>1453</v>
      </c>
      <c r="BC33" s="16"/>
      <c r="BD33" s="15"/>
      <c r="BE33" s="18">
        <v>1083</v>
      </c>
      <c r="BF33" s="16"/>
      <c r="BG33" s="20"/>
      <c r="BH33" s="18">
        <v>918</v>
      </c>
      <c r="BI33" s="16"/>
      <c r="BJ33" s="20"/>
      <c r="BK33" s="18"/>
      <c r="BL33" s="16"/>
      <c r="BM33" s="20"/>
      <c r="BN33" s="18"/>
      <c r="BO33" s="16"/>
      <c r="BP33" s="20"/>
      <c r="BQ33" s="18"/>
      <c r="BR33" s="16"/>
      <c r="BS33" s="20"/>
      <c r="BT33" s="31"/>
      <c r="BU33" s="26"/>
      <c r="BV33" s="24" t="s">
        <v>209</v>
      </c>
      <c r="BW33" s="23"/>
      <c r="BX33" s="23"/>
      <c r="BY33" s="25" t="s">
        <v>84</v>
      </c>
      <c r="BZ33" s="25" t="s">
        <v>84</v>
      </c>
    </row>
    <row r="34" spans="1:78" ht="48" x14ac:dyDescent="0.2">
      <c r="A34" s="38" t="s">
        <v>192</v>
      </c>
      <c r="B34" s="25" t="s">
        <v>193</v>
      </c>
      <c r="C34" s="10" t="s">
        <v>200</v>
      </c>
      <c r="D34" s="28" t="s">
        <v>210</v>
      </c>
      <c r="E34" s="12" t="s">
        <v>211</v>
      </c>
      <c r="F34" s="13"/>
      <c r="G34" s="14"/>
      <c r="H34" s="15"/>
      <c r="I34" s="13"/>
      <c r="J34" s="16"/>
      <c r="K34" s="15"/>
      <c r="L34" s="13"/>
      <c r="M34" s="16"/>
      <c r="N34" s="15"/>
      <c r="O34" s="18">
        <v>115</v>
      </c>
      <c r="P34" s="16"/>
      <c r="Q34" s="15"/>
      <c r="R34" s="18">
        <v>93</v>
      </c>
      <c r="S34" s="16"/>
      <c r="T34" s="15"/>
      <c r="U34" s="18">
        <v>95</v>
      </c>
      <c r="V34" s="16"/>
      <c r="W34" s="15"/>
      <c r="X34" s="18">
        <v>95</v>
      </c>
      <c r="Y34" s="16"/>
      <c r="Z34" s="15"/>
      <c r="AA34" s="18">
        <v>94</v>
      </c>
      <c r="AB34" s="16"/>
      <c r="AC34" s="17"/>
      <c r="AD34" s="18">
        <v>98</v>
      </c>
      <c r="AE34" s="16"/>
      <c r="AF34" s="39"/>
      <c r="AG34" s="18">
        <v>99</v>
      </c>
      <c r="AH34" s="16"/>
      <c r="AI34" s="15"/>
      <c r="AJ34" s="18">
        <v>85</v>
      </c>
      <c r="AK34" s="16"/>
      <c r="AL34" s="15"/>
      <c r="AM34" s="18">
        <v>92</v>
      </c>
      <c r="AN34" s="16"/>
      <c r="AO34" s="20"/>
      <c r="AP34" s="18">
        <v>100</v>
      </c>
      <c r="AQ34" s="16"/>
      <c r="AR34" s="15"/>
      <c r="AS34" s="18"/>
      <c r="AT34" s="16"/>
      <c r="AU34" s="20"/>
      <c r="AV34" s="18">
        <v>276</v>
      </c>
      <c r="AW34" s="16"/>
      <c r="AX34" s="20"/>
      <c r="AY34" s="18">
        <v>244</v>
      </c>
      <c r="AZ34" s="16"/>
      <c r="BA34" s="20"/>
      <c r="BB34" s="18" t="s">
        <v>212</v>
      </c>
      <c r="BC34" s="16"/>
      <c r="BD34" s="15"/>
      <c r="BE34" s="18" t="s">
        <v>212</v>
      </c>
      <c r="BF34" s="16"/>
      <c r="BG34" s="20"/>
      <c r="BH34" s="18">
        <v>177</v>
      </c>
      <c r="BI34" s="16"/>
      <c r="BJ34" s="20"/>
      <c r="BK34" s="18">
        <v>279</v>
      </c>
      <c r="BL34" s="16"/>
      <c r="BM34" s="20"/>
      <c r="BN34" s="18">
        <v>231</v>
      </c>
      <c r="BO34" s="16"/>
      <c r="BP34" s="20"/>
      <c r="BQ34" s="18"/>
      <c r="BR34" s="16"/>
      <c r="BS34" s="20"/>
      <c r="BT34" s="31"/>
      <c r="BU34" s="26"/>
      <c r="BV34" s="24" t="s">
        <v>213</v>
      </c>
      <c r="BW34" s="23"/>
      <c r="BX34" s="23"/>
      <c r="BY34" s="25" t="s">
        <v>84</v>
      </c>
      <c r="BZ34" s="11" t="s">
        <v>205</v>
      </c>
    </row>
    <row r="35" spans="1:78" ht="36" x14ac:dyDescent="0.2">
      <c r="A35" s="38" t="s">
        <v>192</v>
      </c>
      <c r="B35" s="25" t="s">
        <v>193</v>
      </c>
      <c r="C35" s="10" t="s">
        <v>214</v>
      </c>
      <c r="D35" s="28" t="s">
        <v>215</v>
      </c>
      <c r="E35" s="12" t="s">
        <v>216</v>
      </c>
      <c r="F35" s="13"/>
      <c r="G35" s="14"/>
      <c r="H35" s="15"/>
      <c r="I35" s="13"/>
      <c r="J35" s="16"/>
      <c r="K35" s="15"/>
      <c r="L35" s="18">
        <v>1800</v>
      </c>
      <c r="M35" s="16"/>
      <c r="N35" s="15"/>
      <c r="O35" s="18">
        <v>95</v>
      </c>
      <c r="P35" s="16"/>
      <c r="Q35" s="15"/>
      <c r="R35" s="18">
        <v>77</v>
      </c>
      <c r="S35" s="16"/>
      <c r="T35" s="15"/>
      <c r="U35" s="18">
        <v>63</v>
      </c>
      <c r="V35" s="16"/>
      <c r="W35" s="15"/>
      <c r="X35" s="18">
        <v>106</v>
      </c>
      <c r="Y35" s="16"/>
      <c r="Z35" s="15"/>
      <c r="AA35" s="18">
        <v>104</v>
      </c>
      <c r="AB35" s="16"/>
      <c r="AC35" s="17"/>
      <c r="AD35" s="18">
        <v>101</v>
      </c>
      <c r="AE35" s="16"/>
      <c r="AF35" s="39"/>
      <c r="AG35" s="18">
        <v>100</v>
      </c>
      <c r="AH35" s="16"/>
      <c r="AI35" s="15"/>
      <c r="AJ35" s="18">
        <v>73</v>
      </c>
      <c r="AK35" s="16"/>
      <c r="AL35" s="15"/>
      <c r="AM35" s="18">
        <v>75</v>
      </c>
      <c r="AN35" s="16"/>
      <c r="AO35" s="20"/>
      <c r="AP35" s="18">
        <v>85</v>
      </c>
      <c r="AQ35" s="16"/>
      <c r="AR35" s="15"/>
      <c r="AS35" s="18">
        <v>79</v>
      </c>
      <c r="AT35" s="16"/>
      <c r="AU35" s="20"/>
      <c r="AV35" s="18">
        <v>57</v>
      </c>
      <c r="AW35" s="16"/>
      <c r="AX35" s="20"/>
      <c r="AY35" s="18">
        <v>65</v>
      </c>
      <c r="AZ35" s="16"/>
      <c r="BA35" s="20"/>
      <c r="BB35" s="18">
        <v>67</v>
      </c>
      <c r="BC35" s="16"/>
      <c r="BD35" s="15"/>
      <c r="BE35" s="18">
        <v>82</v>
      </c>
      <c r="BF35" s="16"/>
      <c r="BG35" s="20"/>
      <c r="BH35" s="18">
        <v>142</v>
      </c>
      <c r="BI35" s="16"/>
      <c r="BJ35" s="20"/>
      <c r="BK35" s="18">
        <v>145</v>
      </c>
      <c r="BL35" s="16"/>
      <c r="BM35" s="20"/>
      <c r="BN35" s="18">
        <v>163</v>
      </c>
      <c r="BO35" s="16"/>
      <c r="BP35" s="20"/>
      <c r="BQ35" s="18"/>
      <c r="BR35" s="16"/>
      <c r="BS35" s="20"/>
      <c r="BT35" s="21" t="s">
        <v>124</v>
      </c>
      <c r="BU35" s="37" t="s">
        <v>217</v>
      </c>
      <c r="BV35" s="24" t="s">
        <v>218</v>
      </c>
      <c r="BW35" s="23"/>
      <c r="BX35" s="23"/>
      <c r="BY35" s="25" t="s">
        <v>84</v>
      </c>
      <c r="BZ35" s="25" t="s">
        <v>84</v>
      </c>
    </row>
    <row r="36" spans="1:78" ht="56.25" x14ac:dyDescent="0.2">
      <c r="A36" s="38" t="s">
        <v>192</v>
      </c>
      <c r="B36" s="25" t="s">
        <v>193</v>
      </c>
      <c r="C36" s="10" t="s">
        <v>194</v>
      </c>
      <c r="D36" s="28" t="s">
        <v>219</v>
      </c>
      <c r="E36" s="12" t="s">
        <v>220</v>
      </c>
      <c r="F36" s="13"/>
      <c r="G36" s="14"/>
      <c r="H36" s="15"/>
      <c r="I36" s="13"/>
      <c r="J36" s="16"/>
      <c r="K36" s="15"/>
      <c r="L36" s="13"/>
      <c r="M36" s="16"/>
      <c r="N36" s="15"/>
      <c r="O36" s="18">
        <v>1493</v>
      </c>
      <c r="P36" s="16"/>
      <c r="Q36" s="15"/>
      <c r="R36" s="18">
        <v>541</v>
      </c>
      <c r="S36" s="16"/>
      <c r="T36" s="15"/>
      <c r="U36" s="18">
        <v>611</v>
      </c>
      <c r="V36" s="16"/>
      <c r="W36" s="15"/>
      <c r="X36" s="18">
        <v>552</v>
      </c>
      <c r="Y36" s="16"/>
      <c r="Z36" s="15"/>
      <c r="AA36" s="18">
        <v>385</v>
      </c>
      <c r="AB36" s="16"/>
      <c r="AC36" s="17"/>
      <c r="AD36" s="18">
        <v>510</v>
      </c>
      <c r="AE36" s="16"/>
      <c r="AF36" s="19">
        <v>246</v>
      </c>
      <c r="AG36" s="18">
        <v>421</v>
      </c>
      <c r="AH36" s="16"/>
      <c r="AI36" s="20">
        <v>171</v>
      </c>
      <c r="AJ36" s="18">
        <v>422</v>
      </c>
      <c r="AK36" s="16"/>
      <c r="AL36" s="20">
        <v>102</v>
      </c>
      <c r="AM36" s="18">
        <v>415</v>
      </c>
      <c r="AN36" s="16"/>
      <c r="AO36" s="20">
        <v>74</v>
      </c>
      <c r="AP36" s="18">
        <v>268</v>
      </c>
      <c r="AQ36" s="16"/>
      <c r="AR36" s="20">
        <v>31</v>
      </c>
      <c r="AS36" s="18">
        <v>233</v>
      </c>
      <c r="AT36" s="16"/>
      <c r="AU36" s="20">
        <v>31</v>
      </c>
      <c r="AV36" s="18">
        <v>172</v>
      </c>
      <c r="AW36" s="16"/>
      <c r="AX36" s="15">
        <v>32</v>
      </c>
      <c r="AY36" s="18">
        <v>106</v>
      </c>
      <c r="AZ36" s="16"/>
      <c r="BA36" s="20">
        <v>29</v>
      </c>
      <c r="BB36" s="18">
        <v>56</v>
      </c>
      <c r="BC36" s="16"/>
      <c r="BD36" s="20">
        <v>27</v>
      </c>
      <c r="BE36" s="18">
        <v>37</v>
      </c>
      <c r="BF36" s="16"/>
      <c r="BG36" s="20">
        <v>30</v>
      </c>
      <c r="BH36" s="18">
        <v>29</v>
      </c>
      <c r="BI36" s="16"/>
      <c r="BJ36" s="20">
        <v>27</v>
      </c>
      <c r="BK36" s="18">
        <v>34</v>
      </c>
      <c r="BL36" s="16"/>
      <c r="BM36" s="20">
        <v>33</v>
      </c>
      <c r="BN36" s="18">
        <v>33</v>
      </c>
      <c r="BO36" s="16"/>
      <c r="BP36" s="20">
        <v>33</v>
      </c>
      <c r="BQ36" s="18"/>
      <c r="BR36" s="16"/>
      <c r="BS36" s="20"/>
      <c r="BT36" s="21" t="s">
        <v>197</v>
      </c>
      <c r="BU36" s="37" t="s">
        <v>221</v>
      </c>
      <c r="BV36" s="24" t="s">
        <v>222</v>
      </c>
      <c r="BW36" s="23"/>
      <c r="BX36" s="23"/>
      <c r="BY36" s="25" t="s">
        <v>84</v>
      </c>
      <c r="BZ36" s="25" t="s">
        <v>84</v>
      </c>
    </row>
    <row r="37" spans="1:78" ht="33.75" x14ac:dyDescent="0.2">
      <c r="A37" s="38" t="s">
        <v>192</v>
      </c>
      <c r="B37" s="25" t="s">
        <v>193</v>
      </c>
      <c r="C37" s="38" t="s">
        <v>206</v>
      </c>
      <c r="D37" s="28" t="s">
        <v>223</v>
      </c>
      <c r="E37" s="12" t="s">
        <v>224</v>
      </c>
      <c r="F37" s="13"/>
      <c r="G37" s="14"/>
      <c r="H37" s="15"/>
      <c r="I37" s="13"/>
      <c r="J37" s="16"/>
      <c r="K37" s="15"/>
      <c r="L37" s="13"/>
      <c r="M37" s="16"/>
      <c r="N37" s="15"/>
      <c r="O37" s="18">
        <v>119</v>
      </c>
      <c r="P37" s="16"/>
      <c r="Q37" s="15"/>
      <c r="R37" s="13"/>
      <c r="S37" s="16"/>
      <c r="T37" s="15"/>
      <c r="U37" s="18">
        <v>110</v>
      </c>
      <c r="V37" s="16"/>
      <c r="W37" s="15"/>
      <c r="X37" s="18">
        <v>125</v>
      </c>
      <c r="Y37" s="16"/>
      <c r="Z37" s="15"/>
      <c r="AA37" s="18">
        <v>124</v>
      </c>
      <c r="AB37" s="16"/>
      <c r="AC37" s="17"/>
      <c r="AD37" s="18">
        <v>138</v>
      </c>
      <c r="AE37" s="16"/>
      <c r="AF37" s="39"/>
      <c r="AG37" s="18">
        <v>168</v>
      </c>
      <c r="AH37" s="16"/>
      <c r="AI37" s="15"/>
      <c r="AJ37" s="18">
        <v>159</v>
      </c>
      <c r="AK37" s="16"/>
      <c r="AL37" s="15"/>
      <c r="AM37" s="18">
        <v>163</v>
      </c>
      <c r="AN37" s="16"/>
      <c r="AO37" s="20"/>
      <c r="AP37" s="18">
        <v>180</v>
      </c>
      <c r="AQ37" s="16"/>
      <c r="AR37" s="15"/>
      <c r="AS37" s="18">
        <v>152</v>
      </c>
      <c r="AT37" s="16"/>
      <c r="AU37" s="20"/>
      <c r="AV37" s="18">
        <v>148</v>
      </c>
      <c r="AW37" s="16"/>
      <c r="AX37" s="20"/>
      <c r="AY37" s="18">
        <v>145</v>
      </c>
      <c r="AZ37" s="16"/>
      <c r="BA37" s="20"/>
      <c r="BB37" s="18">
        <v>111</v>
      </c>
      <c r="BC37" s="16"/>
      <c r="BD37" s="15"/>
      <c r="BE37" s="18">
        <v>138</v>
      </c>
      <c r="BF37" s="16"/>
      <c r="BG37" s="20"/>
      <c r="BH37" s="18">
        <v>143</v>
      </c>
      <c r="BI37" s="16"/>
      <c r="BJ37" s="20"/>
      <c r="BK37" s="18"/>
      <c r="BL37" s="16"/>
      <c r="BM37" s="20"/>
      <c r="BN37" s="18"/>
      <c r="BO37" s="16"/>
      <c r="BP37" s="20"/>
      <c r="BQ37" s="18"/>
      <c r="BR37" s="16"/>
      <c r="BS37" s="20"/>
      <c r="BT37" s="31"/>
      <c r="BU37" s="26"/>
      <c r="BV37" s="24" t="s">
        <v>225</v>
      </c>
      <c r="BW37" s="23"/>
      <c r="BX37" s="23"/>
      <c r="BY37" s="25" t="s">
        <v>84</v>
      </c>
      <c r="BZ37" s="25" t="s">
        <v>84</v>
      </c>
    </row>
    <row r="38" spans="1:78" ht="48" x14ac:dyDescent="0.2">
      <c r="A38" s="38" t="s">
        <v>192</v>
      </c>
      <c r="B38" s="25" t="s">
        <v>193</v>
      </c>
      <c r="C38" s="10" t="s">
        <v>194</v>
      </c>
      <c r="D38" s="28" t="s">
        <v>226</v>
      </c>
      <c r="E38" s="12" t="s">
        <v>227</v>
      </c>
      <c r="F38" s="13"/>
      <c r="G38" s="14"/>
      <c r="H38" s="15"/>
      <c r="I38" s="13"/>
      <c r="J38" s="16"/>
      <c r="K38" s="15"/>
      <c r="L38" s="18">
        <v>2117</v>
      </c>
      <c r="M38" s="16"/>
      <c r="N38" s="20">
        <v>2117</v>
      </c>
      <c r="O38" s="18">
        <v>2101</v>
      </c>
      <c r="P38" s="16"/>
      <c r="Q38" s="15"/>
      <c r="R38" s="18">
        <v>1928</v>
      </c>
      <c r="S38" s="16"/>
      <c r="T38" s="15"/>
      <c r="U38" s="18">
        <v>1922</v>
      </c>
      <c r="V38" s="16"/>
      <c r="W38" s="20">
        <v>1922</v>
      </c>
      <c r="X38" s="18">
        <v>3851</v>
      </c>
      <c r="Y38" s="16"/>
      <c r="Z38" s="20">
        <v>3851</v>
      </c>
      <c r="AA38" s="18">
        <v>5947</v>
      </c>
      <c r="AB38" s="16"/>
      <c r="AC38" s="33">
        <v>5947</v>
      </c>
      <c r="AD38" s="18">
        <v>8073</v>
      </c>
      <c r="AE38" s="16"/>
      <c r="AF38" s="19">
        <v>8073</v>
      </c>
      <c r="AG38" s="18">
        <v>9887</v>
      </c>
      <c r="AH38" s="16"/>
      <c r="AI38" s="20">
        <v>9887</v>
      </c>
      <c r="AJ38" s="18">
        <v>10059</v>
      </c>
      <c r="AK38" s="16"/>
      <c r="AL38" s="20">
        <v>10059</v>
      </c>
      <c r="AM38" s="18">
        <v>10031</v>
      </c>
      <c r="AN38" s="16"/>
      <c r="AO38" s="20">
        <v>10031</v>
      </c>
      <c r="AP38" s="18">
        <v>10087</v>
      </c>
      <c r="AQ38" s="16"/>
      <c r="AR38" s="18">
        <v>10087</v>
      </c>
      <c r="AS38" s="18">
        <v>9738</v>
      </c>
      <c r="AT38" s="16"/>
      <c r="AU38" s="20">
        <v>9738</v>
      </c>
      <c r="AV38" s="18">
        <v>8885</v>
      </c>
      <c r="AW38" s="16"/>
      <c r="AX38" s="15">
        <v>8885</v>
      </c>
      <c r="AY38" s="18">
        <v>7761</v>
      </c>
      <c r="AZ38" s="16"/>
      <c r="BA38" s="20">
        <v>7761</v>
      </c>
      <c r="BB38" s="18">
        <v>6735</v>
      </c>
      <c r="BC38" s="16"/>
      <c r="BD38" s="20">
        <v>6735</v>
      </c>
      <c r="BE38" s="18">
        <v>6558</v>
      </c>
      <c r="BF38" s="16"/>
      <c r="BG38" s="20">
        <v>6558</v>
      </c>
      <c r="BH38" s="18">
        <v>6813</v>
      </c>
      <c r="BI38" s="16"/>
      <c r="BJ38" s="20">
        <v>6813</v>
      </c>
      <c r="BK38" s="18">
        <v>7772</v>
      </c>
      <c r="BL38" s="16"/>
      <c r="BM38" s="20">
        <v>7772</v>
      </c>
      <c r="BN38" s="18">
        <v>8061</v>
      </c>
      <c r="BO38" s="16"/>
      <c r="BP38" s="20">
        <v>8061</v>
      </c>
      <c r="BQ38" s="18"/>
      <c r="BR38" s="16"/>
      <c r="BS38" s="20"/>
      <c r="BT38" s="21" t="s">
        <v>124</v>
      </c>
      <c r="BU38" s="37" t="s">
        <v>228</v>
      </c>
      <c r="BV38" s="24" t="s">
        <v>229</v>
      </c>
      <c r="BW38" s="23"/>
      <c r="BX38" s="23"/>
      <c r="BY38" s="25" t="s">
        <v>84</v>
      </c>
      <c r="BZ38" s="25" t="s">
        <v>84</v>
      </c>
    </row>
    <row r="39" spans="1:78" ht="45" x14ac:dyDescent="0.2">
      <c r="A39" s="38" t="s">
        <v>192</v>
      </c>
      <c r="B39" s="25" t="s">
        <v>193</v>
      </c>
      <c r="C39" s="10" t="s">
        <v>194</v>
      </c>
      <c r="D39" s="28" t="s">
        <v>230</v>
      </c>
      <c r="E39" s="12" t="s">
        <v>231</v>
      </c>
      <c r="F39" s="13"/>
      <c r="G39" s="14"/>
      <c r="H39" s="15"/>
      <c r="I39" s="13"/>
      <c r="J39" s="16"/>
      <c r="K39" s="15"/>
      <c r="L39" s="18">
        <v>5500</v>
      </c>
      <c r="M39" s="16"/>
      <c r="N39" s="20">
        <v>1100</v>
      </c>
      <c r="O39" s="18">
        <v>1150</v>
      </c>
      <c r="P39" s="16"/>
      <c r="Q39" s="15"/>
      <c r="R39" s="18">
        <v>1176</v>
      </c>
      <c r="S39" s="16"/>
      <c r="T39" s="15"/>
      <c r="U39" s="18">
        <v>1820</v>
      </c>
      <c r="V39" s="16"/>
      <c r="W39" s="15"/>
      <c r="X39" s="18">
        <v>2900</v>
      </c>
      <c r="Y39" s="16"/>
      <c r="Z39" s="15"/>
      <c r="AA39" s="18">
        <v>3807</v>
      </c>
      <c r="AB39" s="16"/>
      <c r="AC39" s="17"/>
      <c r="AD39" s="18">
        <v>4616</v>
      </c>
      <c r="AE39" s="16"/>
      <c r="AF39" s="19">
        <v>1090</v>
      </c>
      <c r="AG39" s="18">
        <v>4798</v>
      </c>
      <c r="AH39" s="16"/>
      <c r="AI39" s="20">
        <v>1190</v>
      </c>
      <c r="AJ39" s="18">
        <v>4688</v>
      </c>
      <c r="AK39" s="16"/>
      <c r="AL39" s="20">
        <v>1283</v>
      </c>
      <c r="AM39" s="18">
        <v>4679</v>
      </c>
      <c r="AN39" s="16"/>
      <c r="AO39" s="20">
        <v>1337</v>
      </c>
      <c r="AP39" s="18">
        <v>4745</v>
      </c>
      <c r="AQ39" s="16"/>
      <c r="AR39" s="20">
        <v>1373</v>
      </c>
      <c r="AS39" s="18">
        <v>4837</v>
      </c>
      <c r="AT39" s="16"/>
      <c r="AU39" s="20">
        <v>1310</v>
      </c>
      <c r="AV39" s="18">
        <v>4902</v>
      </c>
      <c r="AW39" s="16"/>
      <c r="AX39" s="15">
        <v>1175</v>
      </c>
      <c r="AY39" s="18">
        <v>4675</v>
      </c>
      <c r="AZ39" s="16"/>
      <c r="BA39" s="20">
        <v>991</v>
      </c>
      <c r="BB39" s="18">
        <v>4503</v>
      </c>
      <c r="BC39" s="16"/>
      <c r="BD39" s="20">
        <v>840</v>
      </c>
      <c r="BE39" s="18">
        <v>4254</v>
      </c>
      <c r="BF39" s="16"/>
      <c r="BG39" s="20">
        <v>770</v>
      </c>
      <c r="BH39" s="18">
        <v>4069</v>
      </c>
      <c r="BI39" s="16"/>
      <c r="BJ39" s="20">
        <v>742</v>
      </c>
      <c r="BK39" s="18">
        <v>4110</v>
      </c>
      <c r="BL39" s="16"/>
      <c r="BM39" s="20">
        <v>737</v>
      </c>
      <c r="BN39" s="18">
        <v>4101</v>
      </c>
      <c r="BO39" s="16"/>
      <c r="BP39" s="20">
        <v>759</v>
      </c>
      <c r="BQ39" s="18"/>
      <c r="BR39" s="16"/>
      <c r="BS39" s="20"/>
      <c r="BT39" s="21" t="s">
        <v>203</v>
      </c>
      <c r="BU39" s="37" t="s">
        <v>232</v>
      </c>
      <c r="BV39" s="24" t="s">
        <v>233</v>
      </c>
      <c r="BW39" s="23"/>
      <c r="BX39" s="23"/>
      <c r="BY39" s="25" t="s">
        <v>84</v>
      </c>
      <c r="BZ39" s="25" t="s">
        <v>84</v>
      </c>
    </row>
    <row r="40" spans="1:78" ht="45" x14ac:dyDescent="0.2">
      <c r="A40" s="38" t="s">
        <v>192</v>
      </c>
      <c r="B40" s="25" t="s">
        <v>193</v>
      </c>
      <c r="C40" s="10" t="s">
        <v>214</v>
      </c>
      <c r="D40" s="28" t="s">
        <v>234</v>
      </c>
      <c r="E40" s="12" t="s">
        <v>235</v>
      </c>
      <c r="F40" s="13"/>
      <c r="G40" s="14"/>
      <c r="H40" s="15"/>
      <c r="I40" s="13"/>
      <c r="J40" s="16"/>
      <c r="K40" s="15"/>
      <c r="L40" s="18">
        <v>900</v>
      </c>
      <c r="M40" s="16"/>
      <c r="N40" s="15"/>
      <c r="O40" s="18">
        <v>1800</v>
      </c>
      <c r="P40" s="16"/>
      <c r="Q40" s="15"/>
      <c r="R40" s="18">
        <v>1800</v>
      </c>
      <c r="S40" s="16"/>
      <c r="T40" s="15"/>
      <c r="U40" s="18">
        <v>1800</v>
      </c>
      <c r="V40" s="16"/>
      <c r="W40" s="15"/>
      <c r="X40" s="18">
        <v>1800</v>
      </c>
      <c r="Y40" s="16"/>
      <c r="Z40" s="15"/>
      <c r="AA40" s="18">
        <v>1800</v>
      </c>
      <c r="AB40" s="16"/>
      <c r="AC40" s="17"/>
      <c r="AD40" s="18">
        <v>1800</v>
      </c>
      <c r="AE40" s="16"/>
      <c r="AF40" s="39"/>
      <c r="AG40" s="18">
        <v>1800</v>
      </c>
      <c r="AH40" s="16"/>
      <c r="AI40" s="15"/>
      <c r="AJ40" s="18">
        <v>1800</v>
      </c>
      <c r="AK40" s="16"/>
      <c r="AL40" s="15"/>
      <c r="AM40" s="18">
        <v>1789</v>
      </c>
      <c r="AN40" s="16"/>
      <c r="AO40" s="20"/>
      <c r="AP40" s="18">
        <v>1825</v>
      </c>
      <c r="AQ40" s="16"/>
      <c r="AR40" s="15"/>
      <c r="AS40" s="18">
        <v>1872</v>
      </c>
      <c r="AT40" s="16"/>
      <c r="AU40" s="20"/>
      <c r="AV40" s="18">
        <v>1902</v>
      </c>
      <c r="AW40" s="16"/>
      <c r="AX40" s="20"/>
      <c r="AY40" s="18">
        <v>1992</v>
      </c>
      <c r="AZ40" s="16"/>
      <c r="BA40" s="20"/>
      <c r="BB40" s="18">
        <v>2208</v>
      </c>
      <c r="BC40" s="16"/>
      <c r="BD40" s="15"/>
      <c r="BE40" s="18">
        <v>2380</v>
      </c>
      <c r="BF40" s="16"/>
      <c r="BG40" s="20"/>
      <c r="BH40" s="18">
        <v>2691</v>
      </c>
      <c r="BI40" s="16"/>
      <c r="BJ40" s="20"/>
      <c r="BK40" s="18">
        <v>2988</v>
      </c>
      <c r="BL40" s="16"/>
      <c r="BM40" s="20"/>
      <c r="BN40" s="18">
        <v>2286</v>
      </c>
      <c r="BO40" s="16"/>
      <c r="BP40" s="20"/>
      <c r="BQ40" s="18"/>
      <c r="BR40" s="16"/>
      <c r="BS40" s="20"/>
      <c r="BT40" s="21" t="s">
        <v>124</v>
      </c>
      <c r="BU40" s="37" t="s">
        <v>236</v>
      </c>
      <c r="BV40" s="24" t="s">
        <v>237</v>
      </c>
      <c r="BW40" s="23"/>
      <c r="BX40" s="23"/>
      <c r="BY40" s="25" t="s">
        <v>84</v>
      </c>
      <c r="BZ40" s="25" t="s">
        <v>84</v>
      </c>
    </row>
    <row r="41" spans="1:78" ht="45" x14ac:dyDescent="0.2">
      <c r="A41" s="38" t="s">
        <v>192</v>
      </c>
      <c r="B41" s="25" t="s">
        <v>193</v>
      </c>
      <c r="C41" s="10" t="s">
        <v>214</v>
      </c>
      <c r="D41" s="28" t="s">
        <v>238</v>
      </c>
      <c r="E41" s="12" t="s">
        <v>239</v>
      </c>
      <c r="F41" s="13"/>
      <c r="G41" s="14"/>
      <c r="H41" s="15"/>
      <c r="I41" s="13"/>
      <c r="J41" s="16"/>
      <c r="K41" s="15"/>
      <c r="L41" s="18">
        <v>13185</v>
      </c>
      <c r="M41" s="16"/>
      <c r="N41" s="20">
        <v>5680</v>
      </c>
      <c r="O41" s="18">
        <v>13249</v>
      </c>
      <c r="P41" s="16"/>
      <c r="Q41" s="15"/>
      <c r="R41" s="18">
        <v>13533</v>
      </c>
      <c r="S41" s="16"/>
      <c r="T41" s="15"/>
      <c r="U41" s="18">
        <v>13648</v>
      </c>
      <c r="V41" s="16"/>
      <c r="W41" s="15"/>
      <c r="X41" s="18">
        <v>13938</v>
      </c>
      <c r="Y41" s="16"/>
      <c r="Z41" s="15"/>
      <c r="AA41" s="18">
        <v>14255</v>
      </c>
      <c r="AB41" s="16"/>
      <c r="AC41" s="17"/>
      <c r="AD41" s="18">
        <v>14360</v>
      </c>
      <c r="AE41" s="16"/>
      <c r="AF41" s="39"/>
      <c r="AG41" s="18">
        <v>14557</v>
      </c>
      <c r="AH41" s="16"/>
      <c r="AI41" s="15"/>
      <c r="AJ41" s="18">
        <v>14831</v>
      </c>
      <c r="AK41" s="16"/>
      <c r="AL41" s="15"/>
      <c r="AM41" s="18">
        <v>15416</v>
      </c>
      <c r="AN41" s="16"/>
      <c r="AO41" s="20"/>
      <c r="AP41" s="18">
        <v>16165</v>
      </c>
      <c r="AQ41" s="16"/>
      <c r="AR41" s="15"/>
      <c r="AS41" s="18">
        <v>17010</v>
      </c>
      <c r="AT41" s="16"/>
      <c r="AU41" s="20"/>
      <c r="AV41" s="18">
        <v>17640</v>
      </c>
      <c r="AW41" s="16"/>
      <c r="AX41" s="20"/>
      <c r="AY41" s="18">
        <v>17614</v>
      </c>
      <c r="AZ41" s="16"/>
      <c r="BA41" s="20"/>
      <c r="BB41" s="18">
        <v>17449</v>
      </c>
      <c r="BC41" s="16"/>
      <c r="BD41" s="15"/>
      <c r="BE41" s="18">
        <v>17498</v>
      </c>
      <c r="BF41" s="16"/>
      <c r="BG41" s="20"/>
      <c r="BH41" s="18">
        <v>17567</v>
      </c>
      <c r="BI41" s="16"/>
      <c r="BJ41" s="20"/>
      <c r="BK41" s="18">
        <v>17819</v>
      </c>
      <c r="BL41" s="16"/>
      <c r="BM41" s="20"/>
      <c r="BN41" s="18">
        <v>18562</v>
      </c>
      <c r="BO41" s="16"/>
      <c r="BP41" s="20"/>
      <c r="BQ41" s="18"/>
      <c r="BR41" s="16"/>
      <c r="BS41" s="20"/>
      <c r="BT41" s="21" t="s">
        <v>124</v>
      </c>
      <c r="BU41" s="37" t="s">
        <v>240</v>
      </c>
      <c r="BV41" s="24" t="s">
        <v>241</v>
      </c>
      <c r="BW41" s="23"/>
      <c r="BX41" s="23"/>
      <c r="BY41" s="25" t="s">
        <v>84</v>
      </c>
      <c r="BZ41" s="25" t="s">
        <v>84</v>
      </c>
    </row>
    <row r="42" spans="1:78" ht="36" x14ac:dyDescent="0.2">
      <c r="A42" s="38" t="s">
        <v>192</v>
      </c>
      <c r="B42" s="25" t="s">
        <v>193</v>
      </c>
      <c r="C42" s="10" t="s">
        <v>194</v>
      </c>
      <c r="D42" s="28" t="s">
        <v>242</v>
      </c>
      <c r="E42" s="12" t="s">
        <v>243</v>
      </c>
      <c r="F42" s="13"/>
      <c r="G42" s="14"/>
      <c r="H42" s="15"/>
      <c r="I42" s="13"/>
      <c r="J42" s="16"/>
      <c r="K42" s="15"/>
      <c r="L42" s="13"/>
      <c r="M42" s="16"/>
      <c r="N42" s="15"/>
      <c r="O42" s="18">
        <v>211014</v>
      </c>
      <c r="P42" s="16"/>
      <c r="Q42" s="18">
        <v>211014</v>
      </c>
      <c r="R42" s="18">
        <v>275259</v>
      </c>
      <c r="S42" s="16"/>
      <c r="T42" s="18">
        <v>275259</v>
      </c>
      <c r="U42" s="20">
        <v>260138</v>
      </c>
      <c r="V42" s="16"/>
      <c r="W42" s="20">
        <v>260138</v>
      </c>
      <c r="X42" s="18">
        <v>255873</v>
      </c>
      <c r="Y42" s="16"/>
      <c r="Z42" s="20">
        <v>255873</v>
      </c>
      <c r="AA42" s="18">
        <v>256008</v>
      </c>
      <c r="AB42" s="16"/>
      <c r="AC42" s="33">
        <v>256008</v>
      </c>
      <c r="AD42" s="18">
        <v>263043</v>
      </c>
      <c r="AE42" s="16"/>
      <c r="AF42" s="19">
        <v>263043</v>
      </c>
      <c r="AG42" s="18">
        <v>271190</v>
      </c>
      <c r="AH42" s="16"/>
      <c r="AI42" s="20">
        <v>271190</v>
      </c>
      <c r="AJ42" s="18">
        <v>275120</v>
      </c>
      <c r="AK42" s="16"/>
      <c r="AL42" s="20">
        <v>275120</v>
      </c>
      <c r="AM42" s="18">
        <v>285306</v>
      </c>
      <c r="AN42" s="16"/>
      <c r="AO42" s="20">
        <v>280065</v>
      </c>
      <c r="AP42" s="18">
        <v>289052</v>
      </c>
      <c r="AQ42" s="16"/>
      <c r="AR42" s="20">
        <v>279273</v>
      </c>
      <c r="AS42" s="18">
        <v>297696</v>
      </c>
      <c r="AT42" s="16"/>
      <c r="AU42" s="20">
        <v>282468</v>
      </c>
      <c r="AV42" s="18">
        <v>311455</v>
      </c>
      <c r="AW42" s="16"/>
      <c r="AX42" s="15">
        <v>289222</v>
      </c>
      <c r="AY42" s="18">
        <v>316085</v>
      </c>
      <c r="AZ42" s="16"/>
      <c r="BA42" s="20">
        <v>292629</v>
      </c>
      <c r="BB42" s="18">
        <v>329695</v>
      </c>
      <c r="BC42" s="16"/>
      <c r="BD42" s="20">
        <v>304819</v>
      </c>
      <c r="BE42" s="18">
        <v>335369</v>
      </c>
      <c r="BF42" s="16"/>
      <c r="BG42" s="20">
        <v>310042</v>
      </c>
      <c r="BH42" s="18">
        <v>339228</v>
      </c>
      <c r="BI42" s="16"/>
      <c r="BJ42" s="20">
        <v>313605</v>
      </c>
      <c r="BK42" s="18">
        <v>339892</v>
      </c>
      <c r="BL42" s="16"/>
      <c r="BM42" s="20">
        <v>315032</v>
      </c>
      <c r="BN42" s="18">
        <v>339441</v>
      </c>
      <c r="BO42" s="16"/>
      <c r="BP42" s="20">
        <v>315271</v>
      </c>
      <c r="BQ42" s="18"/>
      <c r="BR42" s="16"/>
      <c r="BS42" s="20"/>
      <c r="BT42" s="31"/>
      <c r="BU42" s="43" t="str">
        <f>HYPERLINK("http://www.hpa-elab.org.uk/","https://www.hpa-elab.org.uk")</f>
        <v>https://www.hpa-elab.org.uk</v>
      </c>
      <c r="BV42" s="24" t="s">
        <v>244</v>
      </c>
      <c r="BW42" s="23"/>
      <c r="BX42" s="23"/>
      <c r="BY42" s="25" t="s">
        <v>84</v>
      </c>
      <c r="BZ42" s="25" t="s">
        <v>84</v>
      </c>
    </row>
    <row r="43" spans="1:78" ht="48" x14ac:dyDescent="0.2">
      <c r="A43" s="38" t="s">
        <v>192</v>
      </c>
      <c r="B43" s="25" t="s">
        <v>193</v>
      </c>
      <c r="C43" s="10" t="s">
        <v>194</v>
      </c>
      <c r="D43" s="28" t="s">
        <v>245</v>
      </c>
      <c r="E43" s="12" t="s">
        <v>246</v>
      </c>
      <c r="F43" s="13"/>
      <c r="G43" s="14"/>
      <c r="H43" s="15"/>
      <c r="I43" s="13"/>
      <c r="J43" s="16"/>
      <c r="K43" s="15"/>
      <c r="L43" s="13"/>
      <c r="M43" s="16"/>
      <c r="N43" s="15"/>
      <c r="O43" s="13"/>
      <c r="P43" s="16"/>
      <c r="Q43" s="15"/>
      <c r="R43" s="13"/>
      <c r="S43" s="16"/>
      <c r="T43" s="15"/>
      <c r="U43" s="13"/>
      <c r="V43" s="16"/>
      <c r="W43" s="15"/>
      <c r="X43" s="18">
        <v>14196</v>
      </c>
      <c r="Y43" s="16"/>
      <c r="Z43" s="20">
        <v>8636</v>
      </c>
      <c r="AA43" s="18">
        <v>17319</v>
      </c>
      <c r="AB43" s="16"/>
      <c r="AC43" s="33">
        <v>9790</v>
      </c>
      <c r="AD43" s="18">
        <v>17704</v>
      </c>
      <c r="AE43" s="16"/>
      <c r="AF43" s="19">
        <v>11341</v>
      </c>
      <c r="AG43" s="18">
        <v>18129</v>
      </c>
      <c r="AH43" s="16"/>
      <c r="AI43" s="20">
        <v>11285</v>
      </c>
      <c r="AJ43" s="18">
        <v>17872</v>
      </c>
      <c r="AK43" s="16"/>
      <c r="AL43" s="20">
        <v>10912</v>
      </c>
      <c r="AM43" s="18">
        <v>14853</v>
      </c>
      <c r="AN43" s="16"/>
      <c r="AO43" s="20">
        <v>9323</v>
      </c>
      <c r="AP43" s="18">
        <v>14308</v>
      </c>
      <c r="AQ43" s="16"/>
      <c r="AR43" s="20">
        <v>7470</v>
      </c>
      <c r="AS43" s="18">
        <v>13867</v>
      </c>
      <c r="AT43" s="16"/>
      <c r="AU43" s="20">
        <v>7533</v>
      </c>
      <c r="AV43" s="18">
        <v>15817</v>
      </c>
      <c r="AW43" s="16"/>
      <c r="AX43" s="15">
        <v>8134</v>
      </c>
      <c r="AY43" s="18">
        <v>17434</v>
      </c>
      <c r="AZ43" s="16"/>
      <c r="BA43" s="20">
        <v>10112</v>
      </c>
      <c r="BB43" s="18">
        <v>19285</v>
      </c>
      <c r="BC43" s="16"/>
      <c r="BD43" s="20">
        <v>11806</v>
      </c>
      <c r="BE43" s="18">
        <v>20846</v>
      </c>
      <c r="BF43" s="16"/>
      <c r="BG43" s="20">
        <v>13400</v>
      </c>
      <c r="BH43" s="18">
        <v>20270</v>
      </c>
      <c r="BI43" s="16"/>
      <c r="BJ43" s="20">
        <v>14371</v>
      </c>
      <c r="BK43" s="18">
        <v>20006</v>
      </c>
      <c r="BL43" s="16"/>
      <c r="BM43" s="20">
        <v>14418</v>
      </c>
      <c r="BN43" s="18">
        <v>19295</v>
      </c>
      <c r="BO43" s="16"/>
      <c r="BP43" s="20">
        <v>14544</v>
      </c>
      <c r="BQ43" s="18"/>
      <c r="BR43" s="16"/>
      <c r="BS43" s="20"/>
      <c r="BT43" s="21" t="s">
        <v>81</v>
      </c>
      <c r="BU43" s="40" t="s">
        <v>247</v>
      </c>
      <c r="BV43" s="24" t="s">
        <v>248</v>
      </c>
      <c r="BW43" s="23"/>
      <c r="BX43" s="23"/>
      <c r="BY43" s="25" t="s">
        <v>84</v>
      </c>
      <c r="BZ43" s="25" t="s">
        <v>84</v>
      </c>
    </row>
    <row r="44" spans="1:78" ht="45" x14ac:dyDescent="0.2">
      <c r="A44" s="38" t="s">
        <v>192</v>
      </c>
      <c r="B44" s="25" t="s">
        <v>193</v>
      </c>
      <c r="C44" s="10" t="s">
        <v>194</v>
      </c>
      <c r="D44" s="28" t="s">
        <v>249</v>
      </c>
      <c r="E44" s="12" t="s">
        <v>250</v>
      </c>
      <c r="F44" s="13"/>
      <c r="G44" s="14"/>
      <c r="H44" s="15"/>
      <c r="I44" s="13"/>
      <c r="J44" s="16"/>
      <c r="K44" s="15"/>
      <c r="L44" s="13"/>
      <c r="M44" s="16"/>
      <c r="N44" s="15"/>
      <c r="O44" s="18">
        <v>31326</v>
      </c>
      <c r="P44" s="16"/>
      <c r="Q44" s="15"/>
      <c r="R44" s="18">
        <v>43749</v>
      </c>
      <c r="S44" s="16"/>
      <c r="T44" s="15"/>
      <c r="U44" s="18">
        <v>48639</v>
      </c>
      <c r="V44" s="16"/>
      <c r="W44" s="15"/>
      <c r="X44" s="18">
        <v>54382</v>
      </c>
      <c r="Y44" s="16"/>
      <c r="Z44" s="15"/>
      <c r="AA44" s="18">
        <v>58903</v>
      </c>
      <c r="AB44" s="16"/>
      <c r="AC44" s="17"/>
      <c r="AD44" s="18">
        <v>56672</v>
      </c>
      <c r="AE44" s="16"/>
      <c r="AF44" s="19">
        <v>25204</v>
      </c>
      <c r="AG44" s="18">
        <v>68781</v>
      </c>
      <c r="AH44" s="16"/>
      <c r="AI44" s="20">
        <v>29332</v>
      </c>
      <c r="AJ44" s="18">
        <v>67273</v>
      </c>
      <c r="AK44" s="16"/>
      <c r="AL44" s="20">
        <v>30416</v>
      </c>
      <c r="AM44" s="18">
        <v>65813</v>
      </c>
      <c r="AN44" s="16"/>
      <c r="AO44" s="20">
        <v>27068</v>
      </c>
      <c r="AP44" s="18">
        <v>70332</v>
      </c>
      <c r="AQ44" s="16"/>
      <c r="AR44" s="20">
        <v>39180</v>
      </c>
      <c r="AS44" s="18">
        <v>59186</v>
      </c>
      <c r="AT44" s="16"/>
      <c r="AU44" s="20">
        <v>36442</v>
      </c>
      <c r="AV44" s="18">
        <v>66706</v>
      </c>
      <c r="AW44" s="16"/>
      <c r="AX44" s="15">
        <v>42582</v>
      </c>
      <c r="AY44" s="18">
        <v>73254</v>
      </c>
      <c r="AZ44" s="16"/>
      <c r="BA44" s="20">
        <v>39357</v>
      </c>
      <c r="BB44" s="18">
        <v>72173</v>
      </c>
      <c r="BC44" s="16"/>
      <c r="BD44" s="20">
        <v>36690</v>
      </c>
      <c r="BE44" s="18">
        <v>72170</v>
      </c>
      <c r="BF44" s="16"/>
      <c r="BG44" s="20">
        <v>36939</v>
      </c>
      <c r="BH44" s="18">
        <v>76101</v>
      </c>
      <c r="BI44" s="16"/>
      <c r="BJ44" s="20">
        <v>30491</v>
      </c>
      <c r="BK44" s="18">
        <v>72507</v>
      </c>
      <c r="BL44" s="16"/>
      <c r="BM44" s="20">
        <v>32149</v>
      </c>
      <c r="BN44" s="18">
        <v>67211</v>
      </c>
      <c r="BO44" s="16"/>
      <c r="BP44" s="20">
        <v>33497</v>
      </c>
      <c r="BQ44" s="18"/>
      <c r="BR44" s="16"/>
      <c r="BS44" s="20"/>
      <c r="BT44" s="21" t="s">
        <v>203</v>
      </c>
      <c r="BU44" s="37" t="s">
        <v>251</v>
      </c>
      <c r="BV44" s="34" t="s">
        <v>252</v>
      </c>
      <c r="BW44" s="23"/>
      <c r="BX44" s="23"/>
      <c r="BY44" s="25" t="s">
        <v>84</v>
      </c>
      <c r="BZ44" s="25" t="s">
        <v>84</v>
      </c>
    </row>
    <row r="45" spans="1:78" ht="56.25" x14ac:dyDescent="0.2">
      <c r="A45" s="38" t="s">
        <v>192</v>
      </c>
      <c r="B45" s="25" t="s">
        <v>193</v>
      </c>
      <c r="C45" s="38" t="s">
        <v>206</v>
      </c>
      <c r="D45" s="28" t="s">
        <v>253</v>
      </c>
      <c r="E45" s="12" t="s">
        <v>254</v>
      </c>
      <c r="F45" s="13"/>
      <c r="G45" s="14"/>
      <c r="H45" s="15"/>
      <c r="I45" s="13"/>
      <c r="J45" s="16"/>
      <c r="K45" s="15"/>
      <c r="L45" s="13"/>
      <c r="M45" s="16"/>
      <c r="N45" s="15"/>
      <c r="O45" s="18">
        <v>1</v>
      </c>
      <c r="P45" s="16"/>
      <c r="Q45" s="20">
        <v>0</v>
      </c>
      <c r="R45" s="18">
        <v>1</v>
      </c>
      <c r="S45" s="16"/>
      <c r="T45" s="15"/>
      <c r="U45" s="18">
        <v>1</v>
      </c>
      <c r="V45" s="16"/>
      <c r="W45" s="15"/>
      <c r="X45" s="18">
        <v>0</v>
      </c>
      <c r="Y45" s="16"/>
      <c r="Z45" s="15"/>
      <c r="AA45" s="18">
        <v>2</v>
      </c>
      <c r="AB45" s="16"/>
      <c r="AC45" s="17"/>
      <c r="AD45" s="18">
        <v>2</v>
      </c>
      <c r="AE45" s="16"/>
      <c r="AF45" s="39"/>
      <c r="AG45" s="18">
        <v>2</v>
      </c>
      <c r="AH45" s="16"/>
      <c r="AI45" s="15"/>
      <c r="AJ45" s="18">
        <v>2</v>
      </c>
      <c r="AK45" s="16"/>
      <c r="AL45" s="15"/>
      <c r="AM45" s="18">
        <v>2</v>
      </c>
      <c r="AN45" s="16"/>
      <c r="AO45" s="20"/>
      <c r="AP45" s="18"/>
      <c r="AQ45" s="16"/>
      <c r="AR45" s="15"/>
      <c r="AS45" s="18"/>
      <c r="AT45" s="16"/>
      <c r="AU45" s="20"/>
      <c r="AV45" s="18"/>
      <c r="AW45" s="16"/>
      <c r="AX45" s="20"/>
      <c r="AY45" s="18" t="s">
        <v>212</v>
      </c>
      <c r="AZ45" s="16"/>
      <c r="BA45" s="20"/>
      <c r="BB45" s="18" t="s">
        <v>212</v>
      </c>
      <c r="BC45" s="16"/>
      <c r="BD45" s="15"/>
      <c r="BE45" s="18">
        <v>2</v>
      </c>
      <c r="BF45" s="16"/>
      <c r="BG45" s="20"/>
      <c r="BH45" s="18">
        <v>2</v>
      </c>
      <c r="BI45" s="16"/>
      <c r="BJ45" s="20"/>
      <c r="BK45" s="18"/>
      <c r="BL45" s="16"/>
      <c r="BM45" s="20"/>
      <c r="BN45" s="18"/>
      <c r="BO45" s="16"/>
      <c r="BP45" s="20"/>
      <c r="BQ45" s="18"/>
      <c r="BR45" s="16"/>
      <c r="BS45" s="20"/>
      <c r="BT45" s="31"/>
      <c r="BU45" s="26"/>
      <c r="BV45" s="24" t="s">
        <v>255</v>
      </c>
      <c r="BW45" s="23"/>
      <c r="BX45" s="23"/>
      <c r="BY45" s="25" t="s">
        <v>84</v>
      </c>
      <c r="BZ45" s="25" t="s">
        <v>84</v>
      </c>
    </row>
    <row r="46" spans="1:78" ht="33.75" x14ac:dyDescent="0.2">
      <c r="A46" s="38" t="s">
        <v>192</v>
      </c>
      <c r="B46" s="25" t="s">
        <v>193</v>
      </c>
      <c r="C46" s="10" t="s">
        <v>194</v>
      </c>
      <c r="D46" s="28" t="s">
        <v>256</v>
      </c>
      <c r="E46" s="12" t="s">
        <v>257</v>
      </c>
      <c r="F46" s="13"/>
      <c r="G46" s="14"/>
      <c r="H46" s="15"/>
      <c r="I46" s="13"/>
      <c r="J46" s="16"/>
      <c r="K46" s="15"/>
      <c r="L46" s="13"/>
      <c r="M46" s="16"/>
      <c r="N46" s="15"/>
      <c r="O46" s="18">
        <v>900</v>
      </c>
      <c r="P46" s="16"/>
      <c r="Q46" s="15"/>
      <c r="R46" s="18">
        <v>1109</v>
      </c>
      <c r="S46" s="16"/>
      <c r="T46" s="15"/>
      <c r="U46" s="18">
        <v>1162</v>
      </c>
      <c r="V46" s="16"/>
      <c r="W46" s="15"/>
      <c r="X46" s="18">
        <v>1243</v>
      </c>
      <c r="Y46" s="16"/>
      <c r="Z46" s="15"/>
      <c r="AA46" s="18">
        <v>1281</v>
      </c>
      <c r="AB46" s="16"/>
      <c r="AC46" s="17"/>
      <c r="AD46" s="18">
        <v>1316</v>
      </c>
      <c r="AE46" s="16"/>
      <c r="AF46" s="39"/>
      <c r="AG46" s="18">
        <v>1351</v>
      </c>
      <c r="AH46" s="16"/>
      <c r="AI46" s="15"/>
      <c r="AJ46" s="13"/>
      <c r="AK46" s="16"/>
      <c r="AL46" s="15"/>
      <c r="AM46" s="13"/>
      <c r="AN46" s="16"/>
      <c r="AO46" s="20"/>
      <c r="AP46" s="13"/>
      <c r="AQ46" s="16"/>
      <c r="AR46" s="15"/>
      <c r="AS46" s="13"/>
      <c r="AT46" s="16"/>
      <c r="AU46" s="20"/>
      <c r="AV46" s="18"/>
      <c r="AW46" s="16"/>
      <c r="AX46" s="20"/>
      <c r="AY46" s="18">
        <v>1849</v>
      </c>
      <c r="AZ46" s="16"/>
      <c r="BA46" s="20">
        <v>1758</v>
      </c>
      <c r="BB46" s="18">
        <v>1774</v>
      </c>
      <c r="BC46" s="16"/>
      <c r="BD46" s="20">
        <v>1695</v>
      </c>
      <c r="BE46" s="18">
        <v>1622</v>
      </c>
      <c r="BF46" s="16"/>
      <c r="BG46" s="20">
        <v>1549</v>
      </c>
      <c r="BH46" s="18">
        <v>1614</v>
      </c>
      <c r="BI46" s="16"/>
      <c r="BJ46" s="20">
        <v>1548</v>
      </c>
      <c r="BK46" s="18">
        <v>1607</v>
      </c>
      <c r="BL46" s="16"/>
      <c r="BM46" s="20">
        <v>1541</v>
      </c>
      <c r="BN46" s="18">
        <v>1678</v>
      </c>
      <c r="BO46" s="16"/>
      <c r="BP46" s="20">
        <v>1628</v>
      </c>
      <c r="BQ46" s="18"/>
      <c r="BR46" s="16"/>
      <c r="BS46" s="20"/>
      <c r="BT46" s="21" t="s">
        <v>203</v>
      </c>
      <c r="BU46" s="37" t="s">
        <v>258</v>
      </c>
      <c r="BV46" s="24" t="s">
        <v>259</v>
      </c>
      <c r="BW46" s="23"/>
      <c r="BX46" s="23"/>
      <c r="BY46" s="25" t="s">
        <v>84</v>
      </c>
      <c r="BZ46" s="25" t="s">
        <v>84</v>
      </c>
    </row>
    <row r="47" spans="1:78" ht="67.5" x14ac:dyDescent="0.2">
      <c r="A47" s="38" t="s">
        <v>192</v>
      </c>
      <c r="B47" s="25" t="s">
        <v>193</v>
      </c>
      <c r="C47" s="10" t="s">
        <v>194</v>
      </c>
      <c r="D47" s="28" t="s">
        <v>260</v>
      </c>
      <c r="E47" s="12" t="s">
        <v>261</v>
      </c>
      <c r="F47" s="13"/>
      <c r="G47" s="14"/>
      <c r="H47" s="15"/>
      <c r="I47" s="13"/>
      <c r="J47" s="16"/>
      <c r="K47" s="15"/>
      <c r="L47" s="13"/>
      <c r="M47" s="16"/>
      <c r="N47" s="15"/>
      <c r="O47" s="18">
        <v>4409</v>
      </c>
      <c r="P47" s="16"/>
      <c r="Q47" s="15"/>
      <c r="R47" s="18">
        <v>6932</v>
      </c>
      <c r="S47" s="16"/>
      <c r="T47" s="15"/>
      <c r="U47" s="18">
        <v>9188</v>
      </c>
      <c r="V47" s="16"/>
      <c r="W47" s="15"/>
      <c r="X47" s="18">
        <v>12354</v>
      </c>
      <c r="Y47" s="16"/>
      <c r="Z47" s="15"/>
      <c r="AA47" s="18">
        <v>15456</v>
      </c>
      <c r="AB47" s="16"/>
      <c r="AC47" s="17"/>
      <c r="AD47" s="18">
        <v>16970</v>
      </c>
      <c r="AE47" s="16"/>
      <c r="AF47" s="39"/>
      <c r="AG47" s="18">
        <v>17486</v>
      </c>
      <c r="AH47" s="16"/>
      <c r="AI47" s="20">
        <v>11286</v>
      </c>
      <c r="AJ47" s="18">
        <v>22213</v>
      </c>
      <c r="AK47" s="16"/>
      <c r="AL47" s="20">
        <v>15293</v>
      </c>
      <c r="AM47" s="18">
        <v>25689</v>
      </c>
      <c r="AN47" s="16"/>
      <c r="AO47" s="20">
        <v>18019</v>
      </c>
      <c r="AP47" s="18">
        <v>29178</v>
      </c>
      <c r="AQ47" s="16"/>
      <c r="AR47" s="20">
        <v>21208</v>
      </c>
      <c r="AS47" s="18">
        <v>28958</v>
      </c>
      <c r="AT47" s="16"/>
      <c r="AU47" s="20">
        <v>20388</v>
      </c>
      <c r="AV47" s="18">
        <v>33181</v>
      </c>
      <c r="AW47" s="16"/>
      <c r="AX47" s="15">
        <v>25296</v>
      </c>
      <c r="AY47" s="18">
        <v>39584</v>
      </c>
      <c r="AZ47" s="16"/>
      <c r="BA47" s="20">
        <v>31349</v>
      </c>
      <c r="BB47" s="18">
        <v>41188</v>
      </c>
      <c r="BC47" s="16"/>
      <c r="BD47" s="20">
        <v>34593</v>
      </c>
      <c r="BE47" s="18">
        <v>46260</v>
      </c>
      <c r="BF47" s="16"/>
      <c r="BG47" s="20">
        <v>41805</v>
      </c>
      <c r="BH47" s="18">
        <v>40325</v>
      </c>
      <c r="BI47" s="16"/>
      <c r="BJ47" s="20">
        <v>36503</v>
      </c>
      <c r="BK47" s="18">
        <v>33775</v>
      </c>
      <c r="BL47" s="16"/>
      <c r="BM47" s="20">
        <v>31790</v>
      </c>
      <c r="BN47" s="18">
        <v>29588</v>
      </c>
      <c r="BO47" s="16"/>
      <c r="BP47" s="20">
        <v>27460</v>
      </c>
      <c r="BQ47" s="18"/>
      <c r="BR47" s="16"/>
      <c r="BS47" s="20"/>
      <c r="BT47" s="21" t="s">
        <v>262</v>
      </c>
      <c r="BU47" s="40" t="s">
        <v>263</v>
      </c>
      <c r="BV47" s="24" t="s">
        <v>264</v>
      </c>
      <c r="BW47" s="23"/>
      <c r="BX47" s="23"/>
      <c r="BY47" s="25" t="s">
        <v>84</v>
      </c>
      <c r="BZ47" s="25" t="s">
        <v>84</v>
      </c>
    </row>
    <row r="48" spans="1:78" ht="36" x14ac:dyDescent="0.2">
      <c r="A48" s="38" t="s">
        <v>192</v>
      </c>
      <c r="B48" s="25" t="s">
        <v>193</v>
      </c>
      <c r="C48" s="10" t="s">
        <v>214</v>
      </c>
      <c r="D48" s="28" t="s">
        <v>265</v>
      </c>
      <c r="E48" s="12" t="s">
        <v>266</v>
      </c>
      <c r="F48" s="13"/>
      <c r="G48" s="14"/>
      <c r="H48" s="15"/>
      <c r="I48" s="13"/>
      <c r="J48" s="16"/>
      <c r="K48" s="15"/>
      <c r="L48" s="13"/>
      <c r="M48" s="16"/>
      <c r="N48" s="15"/>
      <c r="O48" s="18">
        <v>3233</v>
      </c>
      <c r="P48" s="16"/>
      <c r="Q48" s="15"/>
      <c r="R48" s="18">
        <v>3057</v>
      </c>
      <c r="S48" s="16"/>
      <c r="T48" s="15"/>
      <c r="U48" s="18">
        <v>2853</v>
      </c>
      <c r="V48" s="16"/>
      <c r="W48" s="15"/>
      <c r="X48" s="18">
        <v>2924</v>
      </c>
      <c r="Y48" s="16"/>
      <c r="Z48" s="15"/>
      <c r="AA48" s="18">
        <v>3254</v>
      </c>
      <c r="AB48" s="16"/>
      <c r="AC48" s="17"/>
      <c r="AD48" s="18">
        <v>3590</v>
      </c>
      <c r="AE48" s="16"/>
      <c r="AF48" s="39"/>
      <c r="AG48" s="18">
        <v>4111</v>
      </c>
      <c r="AH48" s="16"/>
      <c r="AI48" s="15"/>
      <c r="AJ48" s="18">
        <v>4396</v>
      </c>
      <c r="AK48" s="16"/>
      <c r="AL48" s="15"/>
      <c r="AM48" s="18">
        <v>4102</v>
      </c>
      <c r="AN48" s="16"/>
      <c r="AO48" s="20"/>
      <c r="AP48" s="18">
        <v>4561</v>
      </c>
      <c r="AQ48" s="16"/>
      <c r="AR48" s="15"/>
      <c r="AS48" s="18">
        <v>4398</v>
      </c>
      <c r="AT48" s="16"/>
      <c r="AU48" s="20"/>
      <c r="AV48" s="18">
        <v>3834</v>
      </c>
      <c r="AW48" s="16"/>
      <c r="AX48" s="20"/>
      <c r="AY48" s="18">
        <v>3603</v>
      </c>
      <c r="AZ48" s="16"/>
      <c r="BA48" s="20"/>
      <c r="BB48" s="18">
        <v>2765</v>
      </c>
      <c r="BC48" s="16"/>
      <c r="BD48" s="15"/>
      <c r="BE48" s="18">
        <v>2380</v>
      </c>
      <c r="BF48" s="16"/>
      <c r="BG48" s="20"/>
      <c r="BH48" s="18">
        <v>3053</v>
      </c>
      <c r="BI48" s="16"/>
      <c r="BJ48" s="20"/>
      <c r="BK48" s="18">
        <v>3770</v>
      </c>
      <c r="BL48" s="16"/>
      <c r="BM48" s="20"/>
      <c r="BN48" s="18">
        <v>4668</v>
      </c>
      <c r="BO48" s="16"/>
      <c r="BP48" s="20"/>
      <c r="BQ48" s="18"/>
      <c r="BR48" s="16"/>
      <c r="BS48" s="20"/>
      <c r="BT48" s="31"/>
      <c r="BU48" s="26"/>
      <c r="BV48" s="24" t="s">
        <v>267</v>
      </c>
      <c r="BW48" s="23"/>
      <c r="BX48" s="23"/>
      <c r="BY48" s="25" t="s">
        <v>84</v>
      </c>
      <c r="BZ48" s="25" t="s">
        <v>84</v>
      </c>
    </row>
    <row r="49" spans="1:78" ht="78.75" x14ac:dyDescent="0.2">
      <c r="A49" s="38" t="s">
        <v>192</v>
      </c>
      <c r="B49" s="25" t="s">
        <v>193</v>
      </c>
      <c r="C49" s="10" t="s">
        <v>194</v>
      </c>
      <c r="D49" s="28" t="s">
        <v>268</v>
      </c>
      <c r="E49" s="27" t="s">
        <v>269</v>
      </c>
      <c r="F49" s="13"/>
      <c r="G49" s="14"/>
      <c r="H49" s="15"/>
      <c r="I49" s="13"/>
      <c r="J49" s="16"/>
      <c r="K49" s="15"/>
      <c r="L49" s="13"/>
      <c r="M49" s="16"/>
      <c r="N49" s="15"/>
      <c r="O49" s="13"/>
      <c r="P49" s="16"/>
      <c r="Q49" s="15"/>
      <c r="R49" s="13"/>
      <c r="S49" s="16"/>
      <c r="T49" s="15"/>
      <c r="U49" s="13"/>
      <c r="V49" s="16"/>
      <c r="W49" s="15"/>
      <c r="X49" s="18">
        <v>1527</v>
      </c>
      <c r="Y49" s="16"/>
      <c r="Z49" s="15"/>
      <c r="AA49" s="18">
        <v>1841</v>
      </c>
      <c r="AB49" s="16"/>
      <c r="AC49" s="17"/>
      <c r="AD49" s="18">
        <v>2473</v>
      </c>
      <c r="AE49" s="16"/>
      <c r="AF49" s="39"/>
      <c r="AG49" s="18">
        <v>3027</v>
      </c>
      <c r="AH49" s="16"/>
      <c r="AI49" s="20">
        <v>3027</v>
      </c>
      <c r="AJ49" s="18">
        <v>2010</v>
      </c>
      <c r="AK49" s="16"/>
      <c r="AL49" s="20">
        <v>1849</v>
      </c>
      <c r="AM49" s="18">
        <v>2162</v>
      </c>
      <c r="AN49" s="29">
        <v>180</v>
      </c>
      <c r="AO49" s="20">
        <v>1859</v>
      </c>
      <c r="AP49" s="18">
        <v>1714</v>
      </c>
      <c r="AQ49" s="29"/>
      <c r="AR49" s="20">
        <v>1340</v>
      </c>
      <c r="AS49" s="18">
        <v>1430</v>
      </c>
      <c r="AT49" s="29"/>
      <c r="AU49" s="20">
        <v>1041</v>
      </c>
      <c r="AV49" s="18">
        <v>1622</v>
      </c>
      <c r="AW49" s="29"/>
      <c r="AX49" s="15">
        <v>1335</v>
      </c>
      <c r="AY49" s="18">
        <v>2096</v>
      </c>
      <c r="AZ49" s="29"/>
      <c r="BA49" s="20">
        <v>1789</v>
      </c>
      <c r="BB49" s="18">
        <v>2359</v>
      </c>
      <c r="BC49" s="29"/>
      <c r="BD49" s="20">
        <v>2004</v>
      </c>
      <c r="BE49" s="18">
        <v>2503</v>
      </c>
      <c r="BF49" s="29"/>
      <c r="BG49" s="20">
        <v>2060</v>
      </c>
      <c r="BH49" s="18">
        <v>2130</v>
      </c>
      <c r="BI49" s="29"/>
      <c r="BJ49" s="20">
        <v>1645</v>
      </c>
      <c r="BK49" s="18">
        <v>1491</v>
      </c>
      <c r="BL49" s="29"/>
      <c r="BM49" s="20">
        <v>1063</v>
      </c>
      <c r="BN49" s="18">
        <v>1600</v>
      </c>
      <c r="BO49" s="29"/>
      <c r="BP49" s="20">
        <v>1118</v>
      </c>
      <c r="BQ49" s="18"/>
      <c r="BR49" s="29"/>
      <c r="BS49" s="20"/>
      <c r="BT49" s="21" t="s">
        <v>197</v>
      </c>
      <c r="BU49" s="37" t="s">
        <v>270</v>
      </c>
      <c r="BV49" s="24" t="s">
        <v>271</v>
      </c>
      <c r="BW49" s="23"/>
      <c r="BX49" s="23"/>
      <c r="BY49" s="25" t="s">
        <v>84</v>
      </c>
      <c r="BZ49" s="25" t="s">
        <v>84</v>
      </c>
    </row>
    <row r="50" spans="1:78" ht="45" x14ac:dyDescent="0.2">
      <c r="A50" s="38" t="s">
        <v>192</v>
      </c>
      <c r="B50" s="25" t="s">
        <v>193</v>
      </c>
      <c r="C50" s="10" t="s">
        <v>200</v>
      </c>
      <c r="D50" s="28" t="s">
        <v>272</v>
      </c>
      <c r="E50" s="12" t="s">
        <v>273</v>
      </c>
      <c r="F50" s="13"/>
      <c r="G50" s="14"/>
      <c r="H50" s="15"/>
      <c r="I50" s="13"/>
      <c r="J50" s="16"/>
      <c r="K50" s="15"/>
      <c r="L50" s="13"/>
      <c r="M50" s="16"/>
      <c r="N50" s="15"/>
      <c r="O50" s="18">
        <v>16</v>
      </c>
      <c r="P50" s="16"/>
      <c r="Q50" s="15"/>
      <c r="R50" s="18">
        <v>15</v>
      </c>
      <c r="S50" s="16"/>
      <c r="T50" s="15"/>
      <c r="U50" s="18">
        <v>14</v>
      </c>
      <c r="V50" s="16"/>
      <c r="W50" s="15"/>
      <c r="X50" s="18">
        <v>20</v>
      </c>
      <c r="Y50" s="16"/>
      <c r="Z50" s="15"/>
      <c r="AA50" s="18">
        <v>19</v>
      </c>
      <c r="AB50" s="16"/>
      <c r="AC50" s="17"/>
      <c r="AD50" s="18">
        <v>29</v>
      </c>
      <c r="AE50" s="16"/>
      <c r="AF50" s="39"/>
      <c r="AG50" s="18">
        <v>33</v>
      </c>
      <c r="AH50" s="16"/>
      <c r="AI50" s="15"/>
      <c r="AJ50" s="18">
        <v>34</v>
      </c>
      <c r="AK50" s="16"/>
      <c r="AL50" s="15"/>
      <c r="AM50" s="18">
        <v>38</v>
      </c>
      <c r="AN50" s="16"/>
      <c r="AO50" s="20"/>
      <c r="AP50" s="18">
        <v>42</v>
      </c>
      <c r="AQ50" s="16"/>
      <c r="AR50" s="15"/>
      <c r="AS50" s="18"/>
      <c r="AT50" s="16"/>
      <c r="AU50" s="20"/>
      <c r="AV50" s="18"/>
      <c r="AW50" s="16"/>
      <c r="AX50" s="20"/>
      <c r="AY50" s="18"/>
      <c r="AZ50" s="16"/>
      <c r="BA50" s="20"/>
      <c r="BB50" s="18"/>
      <c r="BC50" s="16"/>
      <c r="BD50" s="15"/>
      <c r="BE50" s="18">
        <v>27</v>
      </c>
      <c r="BF50" s="16"/>
      <c r="BG50" s="20"/>
      <c r="BH50" s="18">
        <v>27</v>
      </c>
      <c r="BI50" s="16"/>
      <c r="BJ50" s="20"/>
      <c r="BK50" s="18">
        <v>42</v>
      </c>
      <c r="BL50" s="16"/>
      <c r="BM50" s="20"/>
      <c r="BN50" s="18">
        <v>27</v>
      </c>
      <c r="BO50" s="16"/>
      <c r="BP50" s="20"/>
      <c r="BQ50" s="18"/>
      <c r="BR50" s="16"/>
      <c r="BS50" s="20"/>
      <c r="BT50" s="31"/>
      <c r="BU50" s="26"/>
      <c r="BV50" s="24" t="s">
        <v>274</v>
      </c>
      <c r="BW50" s="23"/>
      <c r="BX50" s="23"/>
      <c r="BY50" s="25" t="s">
        <v>84</v>
      </c>
      <c r="BZ50" s="11" t="s">
        <v>205</v>
      </c>
    </row>
    <row r="51" spans="1:78" ht="36" x14ac:dyDescent="0.2">
      <c r="A51" s="38" t="s">
        <v>192</v>
      </c>
      <c r="B51" s="25" t="s">
        <v>193</v>
      </c>
      <c r="C51" s="10" t="s">
        <v>194</v>
      </c>
      <c r="D51" s="28" t="s">
        <v>275</v>
      </c>
      <c r="E51" s="12" t="s">
        <v>276</v>
      </c>
      <c r="F51" s="13"/>
      <c r="G51" s="14"/>
      <c r="H51" s="15"/>
      <c r="I51" s="13"/>
      <c r="J51" s="16"/>
      <c r="K51" s="15"/>
      <c r="L51" s="13"/>
      <c r="M51" s="16"/>
      <c r="N51" s="15"/>
      <c r="O51" s="13"/>
      <c r="P51" s="16"/>
      <c r="Q51" s="15"/>
      <c r="R51" s="18">
        <v>2468</v>
      </c>
      <c r="S51" s="16"/>
      <c r="T51" s="15"/>
      <c r="U51" s="18">
        <v>3441</v>
      </c>
      <c r="V51" s="16"/>
      <c r="W51" s="15"/>
      <c r="X51" s="18">
        <v>4239</v>
      </c>
      <c r="Y51" s="16"/>
      <c r="Z51" s="15"/>
      <c r="AA51" s="18">
        <v>5101</v>
      </c>
      <c r="AB51" s="16"/>
      <c r="AC51" s="17"/>
      <c r="AD51" s="18">
        <v>8331</v>
      </c>
      <c r="AE51" s="16"/>
      <c r="AF51" s="39"/>
      <c r="AG51" s="18">
        <v>8078</v>
      </c>
      <c r="AH51" s="16"/>
      <c r="AI51" s="20">
        <v>734</v>
      </c>
      <c r="AJ51" s="18">
        <v>11644</v>
      </c>
      <c r="AK51" s="16"/>
      <c r="AL51" s="20">
        <v>5361</v>
      </c>
      <c r="AM51" s="18">
        <v>10783</v>
      </c>
      <c r="AN51" s="29">
        <v>390</v>
      </c>
      <c r="AO51" s="20">
        <v>6086</v>
      </c>
      <c r="AP51" s="18">
        <v>11488</v>
      </c>
      <c r="AQ51" s="29"/>
      <c r="AR51" s="20">
        <v>10540</v>
      </c>
      <c r="AS51" s="18">
        <v>11472</v>
      </c>
      <c r="AT51" s="29"/>
      <c r="AU51" s="20">
        <v>11472</v>
      </c>
      <c r="AV51" s="18">
        <v>8240</v>
      </c>
      <c r="AW51" s="29"/>
      <c r="AX51" s="15">
        <v>8240</v>
      </c>
      <c r="AY51" s="18">
        <v>9745</v>
      </c>
      <c r="AZ51" s="29"/>
      <c r="BA51" s="15">
        <v>9745</v>
      </c>
      <c r="BB51" s="18">
        <v>5489</v>
      </c>
      <c r="BC51" s="29"/>
      <c r="BD51" s="20">
        <v>5489</v>
      </c>
      <c r="BE51" s="18">
        <v>5097</v>
      </c>
      <c r="BF51" s="29"/>
      <c r="BG51" s="20">
        <v>5097</v>
      </c>
      <c r="BH51" s="18">
        <v>4080</v>
      </c>
      <c r="BI51" s="29"/>
      <c r="BJ51" s="20">
        <v>4080</v>
      </c>
      <c r="BK51" s="18">
        <v>2213</v>
      </c>
      <c r="BL51" s="29"/>
      <c r="BM51" s="20">
        <v>2213</v>
      </c>
      <c r="BN51" s="18">
        <v>2153</v>
      </c>
      <c r="BO51" s="29"/>
      <c r="BP51" s="20">
        <v>2153</v>
      </c>
      <c r="BQ51" s="18"/>
      <c r="BR51" s="29"/>
      <c r="BS51" s="20"/>
      <c r="BT51" s="21" t="s">
        <v>203</v>
      </c>
      <c r="BU51" s="37" t="s">
        <v>277</v>
      </c>
      <c r="BV51" s="24" t="s">
        <v>278</v>
      </c>
      <c r="BW51" s="23"/>
      <c r="BX51" s="24" t="s">
        <v>279</v>
      </c>
      <c r="BY51" s="25" t="s">
        <v>84</v>
      </c>
      <c r="BZ51" s="25" t="s">
        <v>84</v>
      </c>
    </row>
    <row r="52" spans="1:78" ht="56.25" x14ac:dyDescent="0.2">
      <c r="A52" s="38" t="s">
        <v>192</v>
      </c>
      <c r="B52" s="25" t="s">
        <v>193</v>
      </c>
      <c r="C52" s="10" t="s">
        <v>194</v>
      </c>
      <c r="D52" s="28" t="s">
        <v>280</v>
      </c>
      <c r="E52" s="27" t="s">
        <v>281</v>
      </c>
      <c r="F52" s="13"/>
      <c r="G52" s="14"/>
      <c r="H52" s="15"/>
      <c r="I52" s="13"/>
      <c r="J52" s="16"/>
      <c r="K52" s="15"/>
      <c r="L52" s="13"/>
      <c r="M52" s="16"/>
      <c r="N52" s="15"/>
      <c r="O52" s="13"/>
      <c r="P52" s="16"/>
      <c r="Q52" s="15"/>
      <c r="R52" s="13"/>
      <c r="S52" s="16"/>
      <c r="T52" s="15"/>
      <c r="U52" s="13"/>
      <c r="V52" s="16"/>
      <c r="W52" s="15"/>
      <c r="X52" s="18">
        <v>945</v>
      </c>
      <c r="Y52" s="16"/>
      <c r="Z52" s="20">
        <v>555</v>
      </c>
      <c r="AA52" s="18">
        <v>819</v>
      </c>
      <c r="AB52" s="16"/>
      <c r="AC52" s="33">
        <v>486</v>
      </c>
      <c r="AD52" s="18">
        <v>1754</v>
      </c>
      <c r="AE52" s="16"/>
      <c r="AF52" s="19">
        <v>1028</v>
      </c>
      <c r="AG52" s="18">
        <v>1603</v>
      </c>
      <c r="AH52" s="16"/>
      <c r="AI52" s="20">
        <v>1041</v>
      </c>
      <c r="AJ52" s="18">
        <v>1988</v>
      </c>
      <c r="AK52" s="16"/>
      <c r="AL52" s="20">
        <v>1220</v>
      </c>
      <c r="AM52" s="18">
        <v>2384</v>
      </c>
      <c r="AN52" s="16"/>
      <c r="AO52" s="20">
        <v>1475</v>
      </c>
      <c r="AP52" s="18">
        <v>1644</v>
      </c>
      <c r="AQ52" s="16"/>
      <c r="AR52" s="20">
        <v>1122</v>
      </c>
      <c r="AS52" s="18">
        <v>1604</v>
      </c>
      <c r="AT52" s="16"/>
      <c r="AU52" s="20">
        <v>1069</v>
      </c>
      <c r="AV52" s="18">
        <v>1306</v>
      </c>
      <c r="AW52" s="16"/>
      <c r="AX52" s="15">
        <v>877</v>
      </c>
      <c r="AY52" s="18">
        <v>1230</v>
      </c>
      <c r="AZ52" s="16"/>
      <c r="BA52" s="15">
        <v>861</v>
      </c>
      <c r="BB52" s="18">
        <v>1375</v>
      </c>
      <c r="BC52" s="16"/>
      <c r="BD52" s="20">
        <v>1058</v>
      </c>
      <c r="BE52" s="18">
        <v>1367</v>
      </c>
      <c r="BF52" s="16"/>
      <c r="BG52" s="20">
        <v>1061</v>
      </c>
      <c r="BH52" s="18">
        <v>1332</v>
      </c>
      <c r="BI52" s="16"/>
      <c r="BJ52" s="20">
        <v>1030</v>
      </c>
      <c r="BK52" s="18">
        <v>1168</v>
      </c>
      <c r="BL52" s="16"/>
      <c r="BM52" s="20">
        <v>868</v>
      </c>
      <c r="BN52" s="18">
        <v>853</v>
      </c>
      <c r="BO52" s="16"/>
      <c r="BP52" s="20">
        <v>484</v>
      </c>
      <c r="BQ52" s="18"/>
      <c r="BR52" s="16"/>
      <c r="BS52" s="20"/>
      <c r="BT52" s="31"/>
      <c r="BU52" s="37" t="s">
        <v>282</v>
      </c>
      <c r="BV52" s="34" t="s">
        <v>283</v>
      </c>
      <c r="BW52" s="23"/>
      <c r="BX52" s="23"/>
      <c r="BY52" s="25" t="s">
        <v>84</v>
      </c>
      <c r="BZ52" s="25" t="s">
        <v>84</v>
      </c>
    </row>
    <row r="53" spans="1:78" ht="33.75" x14ac:dyDescent="0.2">
      <c r="A53" s="38" t="s">
        <v>192</v>
      </c>
      <c r="B53" s="25" t="s">
        <v>193</v>
      </c>
      <c r="C53" s="10" t="s">
        <v>194</v>
      </c>
      <c r="D53" s="28" t="s">
        <v>284</v>
      </c>
      <c r="E53" s="12" t="s">
        <v>285</v>
      </c>
      <c r="F53" s="13"/>
      <c r="G53" s="14"/>
      <c r="H53" s="15"/>
      <c r="I53" s="13"/>
      <c r="J53" s="16"/>
      <c r="K53" s="15"/>
      <c r="L53" s="13"/>
      <c r="M53" s="16"/>
      <c r="N53" s="15"/>
      <c r="O53" s="18">
        <v>16000</v>
      </c>
      <c r="P53" s="16"/>
      <c r="Q53" s="15"/>
      <c r="R53" s="18">
        <v>16000</v>
      </c>
      <c r="S53" s="16"/>
      <c r="T53" s="15"/>
      <c r="U53" s="18">
        <v>16287</v>
      </c>
      <c r="V53" s="16"/>
      <c r="W53" s="15"/>
      <c r="X53" s="18">
        <v>16574</v>
      </c>
      <c r="Y53" s="16"/>
      <c r="Z53" s="15"/>
      <c r="AA53" s="18">
        <v>17240</v>
      </c>
      <c r="AB53" s="16"/>
      <c r="AC53" s="17"/>
      <c r="AD53" s="18">
        <v>17758</v>
      </c>
      <c r="AE53" s="16"/>
      <c r="AF53" s="39"/>
      <c r="AG53" s="18">
        <v>17523</v>
      </c>
      <c r="AH53" s="16"/>
      <c r="AI53" s="15"/>
      <c r="AJ53" s="13"/>
      <c r="AK53" s="16"/>
      <c r="AL53" s="15"/>
      <c r="AM53" s="18"/>
      <c r="AN53" s="16"/>
      <c r="AO53" s="20"/>
      <c r="AP53" s="18"/>
      <c r="AQ53" s="16"/>
      <c r="AR53" s="15"/>
      <c r="AS53" s="18"/>
      <c r="AT53" s="16"/>
      <c r="AU53" s="20"/>
      <c r="AV53" s="18"/>
      <c r="AW53" s="16"/>
      <c r="AX53" s="20"/>
      <c r="AY53" s="18">
        <v>14989</v>
      </c>
      <c r="AZ53" s="16"/>
      <c r="BA53" s="15">
        <v>14961</v>
      </c>
      <c r="BB53" s="18">
        <v>14318</v>
      </c>
      <c r="BC53" s="16"/>
      <c r="BD53" s="20">
        <v>14280</v>
      </c>
      <c r="BE53" s="18">
        <v>13709</v>
      </c>
      <c r="BF53" s="16"/>
      <c r="BG53" s="20">
        <v>13572</v>
      </c>
      <c r="BH53" s="18">
        <v>13115</v>
      </c>
      <c r="BI53" s="16"/>
      <c r="BJ53" s="20">
        <v>12986</v>
      </c>
      <c r="BK53" s="18">
        <v>13430</v>
      </c>
      <c r="BL53" s="16"/>
      <c r="BM53" s="20">
        <v>13290</v>
      </c>
      <c r="BN53" s="18">
        <v>13654</v>
      </c>
      <c r="BO53" s="16"/>
      <c r="BP53" s="20">
        <v>13514</v>
      </c>
      <c r="BQ53" s="18"/>
      <c r="BR53" s="16"/>
      <c r="BS53" s="20"/>
      <c r="BT53" s="21" t="s">
        <v>203</v>
      </c>
      <c r="BU53" s="37" t="s">
        <v>286</v>
      </c>
      <c r="BV53" s="24" t="s">
        <v>287</v>
      </c>
      <c r="BW53" s="23"/>
      <c r="BX53" s="23"/>
      <c r="BY53" s="25" t="s">
        <v>84</v>
      </c>
      <c r="BZ53" s="25" t="s">
        <v>84</v>
      </c>
    </row>
    <row r="54" spans="1:78" ht="36" x14ac:dyDescent="0.2">
      <c r="A54" s="38" t="s">
        <v>192</v>
      </c>
      <c r="B54" s="25" t="s">
        <v>193</v>
      </c>
      <c r="C54" s="10" t="s">
        <v>194</v>
      </c>
      <c r="D54" s="28" t="s">
        <v>288</v>
      </c>
      <c r="E54" s="12" t="s">
        <v>289</v>
      </c>
      <c r="F54" s="13"/>
      <c r="G54" s="14"/>
      <c r="H54" s="15"/>
      <c r="I54" s="13"/>
      <c r="J54" s="16"/>
      <c r="K54" s="15"/>
      <c r="L54" s="13"/>
      <c r="M54" s="16"/>
      <c r="N54" s="15"/>
      <c r="O54" s="18">
        <v>1300</v>
      </c>
      <c r="P54" s="16"/>
      <c r="Q54" s="15"/>
      <c r="R54" s="18">
        <v>132</v>
      </c>
      <c r="S54" s="16"/>
      <c r="T54" s="15"/>
      <c r="U54" s="18">
        <v>627</v>
      </c>
      <c r="V54" s="16"/>
      <c r="W54" s="15"/>
      <c r="X54" s="18">
        <v>578</v>
      </c>
      <c r="Y54" s="16"/>
      <c r="Z54" s="15"/>
      <c r="AA54" s="18">
        <v>402</v>
      </c>
      <c r="AB54" s="16"/>
      <c r="AC54" s="17"/>
      <c r="AD54" s="18">
        <v>418</v>
      </c>
      <c r="AE54" s="16"/>
      <c r="AF54" s="39"/>
      <c r="AG54" s="18">
        <v>407</v>
      </c>
      <c r="AH54" s="16"/>
      <c r="AI54" s="15"/>
      <c r="AJ54" s="18">
        <v>256</v>
      </c>
      <c r="AK54" s="16"/>
      <c r="AL54" s="15"/>
      <c r="AM54" s="18">
        <v>271</v>
      </c>
      <c r="AN54" s="16"/>
      <c r="AO54" s="20"/>
      <c r="AP54" s="18">
        <v>294</v>
      </c>
      <c r="AQ54" s="16"/>
      <c r="AR54" s="15"/>
      <c r="AS54" s="18">
        <v>277</v>
      </c>
      <c r="AT54" s="16"/>
      <c r="AU54" s="20">
        <v>277</v>
      </c>
      <c r="AV54" s="18">
        <v>330</v>
      </c>
      <c r="AW54" s="16"/>
      <c r="AX54" s="15">
        <v>330</v>
      </c>
      <c r="AY54" s="18">
        <v>407</v>
      </c>
      <c r="AZ54" s="16"/>
      <c r="BA54" s="15">
        <v>407</v>
      </c>
      <c r="BB54" s="18">
        <v>517</v>
      </c>
      <c r="BC54" s="16"/>
      <c r="BD54" s="20">
        <v>517</v>
      </c>
      <c r="BE54" s="18">
        <v>590</v>
      </c>
      <c r="BF54" s="16"/>
      <c r="BG54" s="20">
        <v>590</v>
      </c>
      <c r="BH54" s="18">
        <v>600</v>
      </c>
      <c r="BI54" s="16"/>
      <c r="BJ54" s="20">
        <v>600</v>
      </c>
      <c r="BK54" s="18">
        <v>653</v>
      </c>
      <c r="BL54" s="16"/>
      <c r="BM54" s="20">
        <v>653</v>
      </c>
      <c r="BN54" s="18">
        <v>605</v>
      </c>
      <c r="BO54" s="16"/>
      <c r="BP54" s="20">
        <v>605</v>
      </c>
      <c r="BQ54" s="18"/>
      <c r="BR54" s="16"/>
      <c r="BS54" s="20"/>
      <c r="BT54" s="21" t="s">
        <v>262</v>
      </c>
      <c r="BU54" s="37" t="s">
        <v>198</v>
      </c>
      <c r="BV54" s="24" t="s">
        <v>290</v>
      </c>
      <c r="BW54" s="23"/>
      <c r="BX54" s="23"/>
      <c r="BY54" s="25" t="s">
        <v>84</v>
      </c>
      <c r="BZ54" s="25" t="s">
        <v>84</v>
      </c>
    </row>
    <row r="55" spans="1:78" ht="67.5" x14ac:dyDescent="0.2">
      <c r="A55" s="38" t="s">
        <v>192</v>
      </c>
      <c r="B55" s="25" t="s">
        <v>193</v>
      </c>
      <c r="C55" s="10" t="s">
        <v>200</v>
      </c>
      <c r="D55" s="28" t="s">
        <v>291</v>
      </c>
      <c r="E55" s="12" t="s">
        <v>292</v>
      </c>
      <c r="F55" s="13"/>
      <c r="G55" s="14"/>
      <c r="H55" s="15"/>
      <c r="I55" s="13"/>
      <c r="J55" s="16"/>
      <c r="K55" s="15"/>
      <c r="L55" s="13"/>
      <c r="M55" s="16"/>
      <c r="N55" s="15"/>
      <c r="O55" s="18">
        <v>1577</v>
      </c>
      <c r="P55" s="16"/>
      <c r="Q55" s="15"/>
      <c r="R55" s="18">
        <v>2154</v>
      </c>
      <c r="S55" s="16"/>
      <c r="T55" s="15"/>
      <c r="U55" s="18">
        <v>2417</v>
      </c>
      <c r="V55" s="16"/>
      <c r="W55" s="15"/>
      <c r="X55" s="18">
        <v>2458</v>
      </c>
      <c r="Y55" s="29">
        <v>1.89</v>
      </c>
      <c r="Z55" s="15"/>
      <c r="AA55" s="18">
        <v>2425</v>
      </c>
      <c r="AB55" s="29">
        <v>1.89</v>
      </c>
      <c r="AC55" s="17"/>
      <c r="AD55" s="18">
        <v>2192</v>
      </c>
      <c r="AE55" s="29">
        <v>2.12</v>
      </c>
      <c r="AF55" s="39"/>
      <c r="AG55" s="18">
        <v>1926</v>
      </c>
      <c r="AH55" s="16"/>
      <c r="AI55" s="15"/>
      <c r="AJ55" s="18">
        <v>1841</v>
      </c>
      <c r="AK55" s="29">
        <v>2.5299999999999998</v>
      </c>
      <c r="AL55" s="15"/>
      <c r="AM55" s="18"/>
      <c r="AN55" s="16"/>
      <c r="AO55" s="20">
        <v>1831</v>
      </c>
      <c r="AP55" s="18"/>
      <c r="AQ55" s="16"/>
      <c r="AR55" s="20"/>
      <c r="AS55" s="18"/>
      <c r="AT55" s="16"/>
      <c r="AU55" s="20"/>
      <c r="AV55" s="18"/>
      <c r="AW55" s="16"/>
      <c r="AX55" s="20"/>
      <c r="AY55" s="18" t="s">
        <v>212</v>
      </c>
      <c r="AZ55" s="16"/>
      <c r="BA55" s="20"/>
      <c r="BB55" s="18"/>
      <c r="BC55" s="16"/>
      <c r="BD55" s="15"/>
      <c r="BE55" s="18"/>
      <c r="BF55" s="16"/>
      <c r="BG55" s="20"/>
      <c r="BH55" s="18">
        <v>2038</v>
      </c>
      <c r="BI55" s="16"/>
      <c r="BJ55" s="20"/>
      <c r="BK55" s="18">
        <v>2078</v>
      </c>
      <c r="BL55" s="16"/>
      <c r="BM55" s="20"/>
      <c r="BN55" s="18">
        <v>1676</v>
      </c>
      <c r="BO55" s="16"/>
      <c r="BP55" s="20"/>
      <c r="BQ55" s="18"/>
      <c r="BR55" s="16"/>
      <c r="BS55" s="20"/>
      <c r="BT55" s="31"/>
      <c r="BU55" s="37" t="s">
        <v>293</v>
      </c>
      <c r="BV55" s="24" t="s">
        <v>294</v>
      </c>
      <c r="BW55" s="23"/>
      <c r="BX55" s="23"/>
      <c r="BY55" s="25" t="s">
        <v>84</v>
      </c>
      <c r="BZ55" s="11" t="s">
        <v>205</v>
      </c>
    </row>
    <row r="56" spans="1:78" ht="45" x14ac:dyDescent="0.2">
      <c r="A56" s="38" t="s">
        <v>192</v>
      </c>
      <c r="B56" s="25" t="s">
        <v>193</v>
      </c>
      <c r="C56" s="38" t="s">
        <v>206</v>
      </c>
      <c r="D56" s="28" t="s">
        <v>295</v>
      </c>
      <c r="E56" s="12" t="s">
        <v>296</v>
      </c>
      <c r="F56" s="13"/>
      <c r="G56" s="14"/>
      <c r="H56" s="15"/>
      <c r="I56" s="13"/>
      <c r="J56" s="16"/>
      <c r="K56" s="15"/>
      <c r="L56" s="13"/>
      <c r="M56" s="16"/>
      <c r="N56" s="15"/>
      <c r="O56" s="18">
        <v>106</v>
      </c>
      <c r="P56" s="16"/>
      <c r="Q56" s="15"/>
      <c r="R56" s="18">
        <v>123</v>
      </c>
      <c r="S56" s="16"/>
      <c r="T56" s="15"/>
      <c r="U56" s="18">
        <v>113</v>
      </c>
      <c r="V56" s="16"/>
      <c r="W56" s="15"/>
      <c r="X56" s="18">
        <v>101</v>
      </c>
      <c r="Y56" s="16"/>
      <c r="Z56" s="15"/>
      <c r="AA56" s="18">
        <v>34</v>
      </c>
      <c r="AB56" s="16"/>
      <c r="AC56" s="17"/>
      <c r="AD56" s="18">
        <v>0</v>
      </c>
      <c r="AE56" s="16"/>
      <c r="AF56" s="39"/>
      <c r="AG56" s="18">
        <v>0</v>
      </c>
      <c r="AH56" s="16"/>
      <c r="AI56" s="15"/>
      <c r="AJ56" s="18">
        <v>0</v>
      </c>
      <c r="AK56" s="16"/>
      <c r="AL56" s="15"/>
      <c r="AM56" s="18">
        <v>0</v>
      </c>
      <c r="AN56" s="16"/>
      <c r="AO56" s="20"/>
      <c r="AP56" s="18"/>
      <c r="AQ56" s="16"/>
      <c r="AR56" s="15"/>
      <c r="AS56" s="18"/>
      <c r="AT56" s="16"/>
      <c r="AU56" s="20"/>
      <c r="AV56" s="18"/>
      <c r="AW56" s="16"/>
      <c r="AX56" s="20"/>
      <c r="AY56" s="18" t="s">
        <v>212</v>
      </c>
      <c r="AZ56" s="16"/>
      <c r="BA56" s="20"/>
      <c r="BB56" s="18"/>
      <c r="BC56" s="16"/>
      <c r="BD56" s="15"/>
      <c r="BE56" s="18"/>
      <c r="BF56" s="16"/>
      <c r="BG56" s="20"/>
      <c r="BH56" s="18">
        <v>0</v>
      </c>
      <c r="BI56" s="16"/>
      <c r="BJ56" s="20"/>
      <c r="BK56" s="18"/>
      <c r="BL56" s="16"/>
      <c r="BM56" s="20"/>
      <c r="BN56" s="18"/>
      <c r="BO56" s="16"/>
      <c r="BP56" s="20"/>
      <c r="BQ56" s="18"/>
      <c r="BR56" s="16"/>
      <c r="BS56" s="20"/>
      <c r="BT56" s="21" t="s">
        <v>81</v>
      </c>
      <c r="BU56" s="26"/>
      <c r="BV56" s="24" t="s">
        <v>297</v>
      </c>
      <c r="BW56" s="23"/>
      <c r="BX56" s="23"/>
      <c r="BY56" s="25" t="s">
        <v>84</v>
      </c>
      <c r="BZ56" s="25" t="s">
        <v>84</v>
      </c>
    </row>
    <row r="57" spans="1:78" ht="33.75" x14ac:dyDescent="0.2">
      <c r="A57" s="38" t="s">
        <v>192</v>
      </c>
      <c r="B57" s="25" t="s">
        <v>193</v>
      </c>
      <c r="C57" s="10" t="s">
        <v>194</v>
      </c>
      <c r="D57" s="28" t="s">
        <v>298</v>
      </c>
      <c r="E57" s="12" t="s">
        <v>299</v>
      </c>
      <c r="F57" s="13"/>
      <c r="G57" s="14"/>
      <c r="H57" s="15"/>
      <c r="I57" s="13"/>
      <c r="J57" s="16"/>
      <c r="K57" s="15"/>
      <c r="L57" s="13"/>
      <c r="M57" s="16"/>
      <c r="N57" s="15"/>
      <c r="O57" s="18">
        <v>130</v>
      </c>
      <c r="P57" s="16"/>
      <c r="Q57" s="15"/>
      <c r="R57" s="18">
        <v>132</v>
      </c>
      <c r="S57" s="16"/>
      <c r="T57" s="15"/>
      <c r="U57" s="18">
        <v>162</v>
      </c>
      <c r="V57" s="16"/>
      <c r="W57" s="15"/>
      <c r="X57" s="18">
        <v>166</v>
      </c>
      <c r="Y57" s="16"/>
      <c r="Z57" s="15"/>
      <c r="AA57" s="18">
        <v>174</v>
      </c>
      <c r="AB57" s="16"/>
      <c r="AC57" s="17"/>
      <c r="AD57" s="18">
        <v>178</v>
      </c>
      <c r="AE57" s="16"/>
      <c r="AF57" s="39"/>
      <c r="AG57" s="18">
        <v>143</v>
      </c>
      <c r="AH57" s="16"/>
      <c r="AI57" s="15"/>
      <c r="AJ57" s="13"/>
      <c r="AK57" s="16"/>
      <c r="AL57" s="15"/>
      <c r="AM57" s="13"/>
      <c r="AN57" s="16"/>
      <c r="AO57" s="20"/>
      <c r="AP57" s="13"/>
      <c r="AQ57" s="16"/>
      <c r="AR57" s="15"/>
      <c r="AS57" s="13"/>
      <c r="AT57" s="16"/>
      <c r="AU57" s="20"/>
      <c r="AV57" s="18"/>
      <c r="AW57" s="16"/>
      <c r="AX57" s="20"/>
      <c r="AY57" s="18">
        <v>289</v>
      </c>
      <c r="AZ57" s="16"/>
      <c r="BA57" s="20">
        <v>233</v>
      </c>
      <c r="BB57" s="18">
        <v>300</v>
      </c>
      <c r="BC57" s="16"/>
      <c r="BD57" s="20">
        <v>261</v>
      </c>
      <c r="BE57" s="18">
        <v>322</v>
      </c>
      <c r="BF57" s="16"/>
      <c r="BG57" s="20">
        <v>291</v>
      </c>
      <c r="BH57" s="18">
        <v>309</v>
      </c>
      <c r="BI57" s="16"/>
      <c r="BJ57" s="20">
        <v>289</v>
      </c>
      <c r="BK57" s="18">
        <v>349</v>
      </c>
      <c r="BL57" s="16"/>
      <c r="BM57" s="20">
        <v>327</v>
      </c>
      <c r="BN57" s="18">
        <v>358</v>
      </c>
      <c r="BO57" s="16"/>
      <c r="BP57" s="20">
        <v>340</v>
      </c>
      <c r="BQ57" s="18"/>
      <c r="BR57" s="16"/>
      <c r="BS57" s="20"/>
      <c r="BT57" s="21" t="s">
        <v>203</v>
      </c>
      <c r="BU57" s="40" t="s">
        <v>300</v>
      </c>
      <c r="BV57" s="24" t="s">
        <v>301</v>
      </c>
      <c r="BW57" s="23"/>
      <c r="BX57" s="23"/>
      <c r="BY57" s="25" t="s">
        <v>84</v>
      </c>
      <c r="BZ57" s="25" t="s">
        <v>84</v>
      </c>
    </row>
    <row r="58" spans="1:78" ht="56.25" x14ac:dyDescent="0.2">
      <c r="A58" s="10" t="s">
        <v>302</v>
      </c>
      <c r="B58" s="11" t="s">
        <v>303</v>
      </c>
      <c r="C58" s="10" t="s">
        <v>303</v>
      </c>
      <c r="D58" s="28" t="s">
        <v>304</v>
      </c>
      <c r="E58" s="12" t="s">
        <v>305</v>
      </c>
      <c r="F58" s="13"/>
      <c r="G58" s="14"/>
      <c r="H58" s="15"/>
      <c r="I58" s="13"/>
      <c r="J58" s="16"/>
      <c r="K58" s="15"/>
      <c r="L58" s="13"/>
      <c r="M58" s="16"/>
      <c r="N58" s="15"/>
      <c r="O58" s="18">
        <v>356353</v>
      </c>
      <c r="P58" s="16"/>
      <c r="Q58" s="20">
        <v>356353</v>
      </c>
      <c r="R58" s="18">
        <v>657931</v>
      </c>
      <c r="S58" s="29">
        <v>0.1</v>
      </c>
      <c r="T58" s="20">
        <v>657931</v>
      </c>
      <c r="U58" s="18">
        <v>980504</v>
      </c>
      <c r="V58" s="29">
        <v>0.1</v>
      </c>
      <c r="W58" s="20">
        <v>980504</v>
      </c>
      <c r="X58" s="18">
        <v>1243220</v>
      </c>
      <c r="Y58" s="29">
        <v>0.1</v>
      </c>
      <c r="Z58" s="20">
        <v>1243220</v>
      </c>
      <c r="AA58" s="18">
        <v>1176914</v>
      </c>
      <c r="AB58" s="29">
        <v>7.0000000000000007E-2</v>
      </c>
      <c r="AC58" s="33">
        <v>1176914</v>
      </c>
      <c r="AD58" s="18">
        <v>1172643</v>
      </c>
      <c r="AE58" s="29">
        <v>0.1</v>
      </c>
      <c r="AF58" s="19">
        <v>1172643</v>
      </c>
      <c r="AG58" s="18">
        <v>1167939</v>
      </c>
      <c r="AH58" s="29">
        <v>0.17</v>
      </c>
      <c r="AI58" s="20">
        <v>1167939</v>
      </c>
      <c r="AJ58" s="18">
        <v>1173466</v>
      </c>
      <c r="AK58" s="29">
        <v>0.1</v>
      </c>
      <c r="AL58" s="20">
        <v>1173466</v>
      </c>
      <c r="AM58" s="18">
        <v>1185107</v>
      </c>
      <c r="AN58" s="29">
        <v>0.1</v>
      </c>
      <c r="AO58" s="20">
        <v>1185107</v>
      </c>
      <c r="AP58" s="18">
        <v>1206459</v>
      </c>
      <c r="AQ58" s="29">
        <v>0.1</v>
      </c>
      <c r="AR58" s="20">
        <v>1206459</v>
      </c>
      <c r="AS58" s="18">
        <v>1225018</v>
      </c>
      <c r="AT58" s="29">
        <v>0.1</v>
      </c>
      <c r="AU58" s="20">
        <v>1225018</v>
      </c>
      <c r="AV58" s="18">
        <v>1232538</v>
      </c>
      <c r="AW58" s="29">
        <v>0.1</v>
      </c>
      <c r="AX58" s="20">
        <v>1232538</v>
      </c>
      <c r="AY58" s="18">
        <v>1244174</v>
      </c>
      <c r="AZ58" s="29">
        <v>0.17</v>
      </c>
      <c r="BA58" s="20">
        <v>1244174</v>
      </c>
      <c r="BB58" s="18">
        <v>1240558</v>
      </c>
      <c r="BC58" s="29">
        <v>0.24</v>
      </c>
      <c r="BD58" s="20">
        <v>1240558</v>
      </c>
      <c r="BE58" s="18">
        <v>1237343</v>
      </c>
      <c r="BF58" s="29">
        <v>0.32</v>
      </c>
      <c r="BG58" s="20">
        <v>1237343</v>
      </c>
      <c r="BH58" s="18">
        <v>1246014</v>
      </c>
      <c r="BI58" s="29">
        <v>0.38</v>
      </c>
      <c r="BJ58" s="20">
        <v>1246014</v>
      </c>
      <c r="BK58" s="18"/>
      <c r="BL58" s="29"/>
      <c r="BM58" s="20"/>
      <c r="BN58" s="13"/>
      <c r="BO58" s="29"/>
      <c r="BP58" s="15" t="s">
        <v>212</v>
      </c>
      <c r="BQ58" s="13"/>
      <c r="BR58" s="29"/>
      <c r="BS58" s="15"/>
      <c r="BT58" s="31"/>
      <c r="BU58" s="37" t="s">
        <v>306</v>
      </c>
      <c r="BV58" s="24" t="s">
        <v>307</v>
      </c>
      <c r="BW58" s="23"/>
      <c r="BX58" s="24" t="s">
        <v>308</v>
      </c>
      <c r="BY58" s="25" t="s">
        <v>84</v>
      </c>
      <c r="BZ58" s="25" t="s">
        <v>84</v>
      </c>
    </row>
    <row r="59" spans="1:78" ht="33.75" x14ac:dyDescent="0.2">
      <c r="A59" s="10" t="s">
        <v>302</v>
      </c>
      <c r="B59" s="11" t="s">
        <v>303</v>
      </c>
      <c r="C59" s="10" t="s">
        <v>303</v>
      </c>
      <c r="D59" s="28" t="s">
        <v>309</v>
      </c>
      <c r="E59" s="12" t="s">
        <v>310</v>
      </c>
      <c r="F59" s="13"/>
      <c r="G59" s="14"/>
      <c r="H59" s="15"/>
      <c r="I59" s="13"/>
      <c r="J59" s="16"/>
      <c r="K59" s="15"/>
      <c r="L59" s="13"/>
      <c r="M59" s="16"/>
      <c r="N59" s="15"/>
      <c r="O59" s="18">
        <v>28572</v>
      </c>
      <c r="P59" s="16"/>
      <c r="Q59" s="20">
        <v>18879</v>
      </c>
      <c r="R59" s="18">
        <v>51808</v>
      </c>
      <c r="S59" s="16"/>
      <c r="T59" s="20">
        <v>34909</v>
      </c>
      <c r="U59" s="18">
        <v>79633</v>
      </c>
      <c r="V59" s="16"/>
      <c r="W59" s="20">
        <v>54871</v>
      </c>
      <c r="X59" s="18">
        <v>107452</v>
      </c>
      <c r="Y59" s="16"/>
      <c r="Z59" s="20">
        <v>74748</v>
      </c>
      <c r="AA59" s="18">
        <v>105322</v>
      </c>
      <c r="AB59" s="16"/>
      <c r="AC59" s="33">
        <v>75531</v>
      </c>
      <c r="AD59" s="18">
        <v>125679</v>
      </c>
      <c r="AE59" s="29">
        <v>0.08</v>
      </c>
      <c r="AF59" s="19">
        <v>96539</v>
      </c>
      <c r="AG59" s="18">
        <v>120473</v>
      </c>
      <c r="AH59" s="29">
        <v>0.01</v>
      </c>
      <c r="AI59" s="20">
        <v>94463</v>
      </c>
      <c r="AJ59" s="18">
        <v>115915</v>
      </c>
      <c r="AK59" s="29">
        <v>0.34</v>
      </c>
      <c r="AL59" s="20">
        <v>93301</v>
      </c>
      <c r="AM59" s="18">
        <v>113845</v>
      </c>
      <c r="AN59" s="29">
        <v>0.48</v>
      </c>
      <c r="AO59" s="20">
        <v>92809</v>
      </c>
      <c r="AP59" s="18">
        <v>93645</v>
      </c>
      <c r="AQ59" s="29">
        <v>0.73</v>
      </c>
      <c r="AR59" s="20">
        <v>74555</v>
      </c>
      <c r="AS59" s="18">
        <v>94779</v>
      </c>
      <c r="AT59" s="29">
        <v>0.73</v>
      </c>
      <c r="AU59" s="20">
        <v>75664</v>
      </c>
      <c r="AV59" s="18">
        <v>93565</v>
      </c>
      <c r="AW59" s="29">
        <v>0.65</v>
      </c>
      <c r="AX59" s="20">
        <v>75298</v>
      </c>
      <c r="AY59" s="18">
        <v>91800</v>
      </c>
      <c r="AZ59" s="29">
        <v>0.57999999999999996</v>
      </c>
      <c r="BA59" s="20">
        <v>74002</v>
      </c>
      <c r="BB59" s="18">
        <v>91077</v>
      </c>
      <c r="BC59" s="29">
        <v>0.48</v>
      </c>
      <c r="BD59" s="20">
        <v>73502</v>
      </c>
      <c r="BE59" s="18">
        <v>89475</v>
      </c>
      <c r="BF59" s="29">
        <v>0.4</v>
      </c>
      <c r="BG59" s="20">
        <v>72589</v>
      </c>
      <c r="BH59" s="18">
        <v>89393</v>
      </c>
      <c r="BI59" s="29">
        <v>0.37</v>
      </c>
      <c r="BJ59" s="20">
        <v>72185</v>
      </c>
      <c r="BK59" s="18"/>
      <c r="BL59" s="29"/>
      <c r="BM59" s="20"/>
      <c r="BN59" s="13"/>
      <c r="BO59" s="29"/>
      <c r="BP59" s="20"/>
      <c r="BQ59" s="13"/>
      <c r="BR59" s="29"/>
      <c r="BS59" s="20"/>
      <c r="BT59" s="31"/>
      <c r="BU59" s="37" t="s">
        <v>311</v>
      </c>
      <c r="BV59" s="24" t="s">
        <v>312</v>
      </c>
      <c r="BW59" s="23"/>
      <c r="BX59" s="24" t="s">
        <v>313</v>
      </c>
      <c r="BY59" s="25" t="s">
        <v>84</v>
      </c>
      <c r="BZ59" s="25" t="s">
        <v>84</v>
      </c>
    </row>
    <row r="60" spans="1:78" ht="33.75" x14ac:dyDescent="0.2">
      <c r="A60" s="10" t="s">
        <v>302</v>
      </c>
      <c r="B60" s="11" t="s">
        <v>303</v>
      </c>
      <c r="C60" s="10" t="s">
        <v>303</v>
      </c>
      <c r="D60" s="28" t="s">
        <v>314</v>
      </c>
      <c r="E60" s="12" t="s">
        <v>315</v>
      </c>
      <c r="F60" s="13"/>
      <c r="G60" s="14"/>
      <c r="H60" s="15"/>
      <c r="I60" s="13"/>
      <c r="J60" s="16"/>
      <c r="K60" s="15"/>
      <c r="L60" s="13"/>
      <c r="M60" s="16"/>
      <c r="N60" s="15"/>
      <c r="O60" s="18">
        <v>28372</v>
      </c>
      <c r="P60" s="16"/>
      <c r="Q60" s="20">
        <v>1603</v>
      </c>
      <c r="R60" s="18">
        <v>35393</v>
      </c>
      <c r="S60" s="16"/>
      <c r="T60" s="20">
        <v>3135</v>
      </c>
      <c r="U60" s="18">
        <v>32998</v>
      </c>
      <c r="V60" s="16"/>
      <c r="W60" s="20">
        <v>4755</v>
      </c>
      <c r="X60" s="18">
        <v>32101</v>
      </c>
      <c r="Y60" s="16"/>
      <c r="Z60" s="20">
        <v>6346</v>
      </c>
      <c r="AA60" s="18">
        <v>31209</v>
      </c>
      <c r="AB60" s="16"/>
      <c r="AC60" s="33">
        <v>6362</v>
      </c>
      <c r="AD60" s="18">
        <v>40958</v>
      </c>
      <c r="AE60" s="29">
        <v>0.02</v>
      </c>
      <c r="AF60" s="19">
        <v>6454</v>
      </c>
      <c r="AG60" s="18">
        <v>42160</v>
      </c>
      <c r="AH60" s="29">
        <v>0.01</v>
      </c>
      <c r="AI60" s="20">
        <v>6424</v>
      </c>
      <c r="AJ60" s="18">
        <v>41138</v>
      </c>
      <c r="AK60" s="29">
        <v>1.1399999999999999</v>
      </c>
      <c r="AL60" s="20">
        <v>6441</v>
      </c>
      <c r="AM60" s="18">
        <v>45936</v>
      </c>
      <c r="AN60" s="29">
        <v>1.52</v>
      </c>
      <c r="AO60" s="20">
        <v>6392</v>
      </c>
      <c r="AP60" s="18">
        <v>39663</v>
      </c>
      <c r="AQ60" s="29">
        <v>2.34</v>
      </c>
      <c r="AR60" s="20">
        <v>6423</v>
      </c>
      <c r="AS60" s="18">
        <v>39900</v>
      </c>
      <c r="AT60" s="29">
        <v>2.33</v>
      </c>
      <c r="AU60" s="20">
        <v>6458</v>
      </c>
      <c r="AV60" s="18">
        <v>40251</v>
      </c>
      <c r="AW60" s="29">
        <v>2.31</v>
      </c>
      <c r="AX60" s="20">
        <v>6480</v>
      </c>
      <c r="AY60" s="18">
        <v>39991</v>
      </c>
      <c r="AZ60" s="29">
        <v>2.3199999999999998</v>
      </c>
      <c r="BA60" s="20">
        <v>6493</v>
      </c>
      <c r="BB60" s="18">
        <v>37243</v>
      </c>
      <c r="BC60" s="29">
        <v>2.35</v>
      </c>
      <c r="BD60" s="20">
        <v>6506</v>
      </c>
      <c r="BE60" s="18">
        <v>36322</v>
      </c>
      <c r="BF60" s="29">
        <v>2.38</v>
      </c>
      <c r="BG60" s="20">
        <v>6506</v>
      </c>
      <c r="BH60" s="18">
        <v>26712</v>
      </c>
      <c r="BI60" s="29">
        <v>0</v>
      </c>
      <c r="BJ60" s="20">
        <v>4876</v>
      </c>
      <c r="BK60" s="18"/>
      <c r="BL60" s="29"/>
      <c r="BM60" s="20"/>
      <c r="BN60" s="13"/>
      <c r="BO60" s="29"/>
      <c r="BP60" s="20"/>
      <c r="BQ60" s="13"/>
      <c r="BR60" s="29"/>
      <c r="BS60" s="20"/>
      <c r="BT60" s="31"/>
      <c r="BU60" s="26"/>
      <c r="BV60" s="24" t="s">
        <v>316</v>
      </c>
      <c r="BW60" s="23"/>
      <c r="BX60" s="24" t="s">
        <v>317</v>
      </c>
      <c r="BY60" s="25" t="s">
        <v>84</v>
      </c>
      <c r="BZ60" s="25" t="s">
        <v>84</v>
      </c>
    </row>
    <row r="61" spans="1:78" ht="56.25" x14ac:dyDescent="0.2">
      <c r="A61" s="10" t="s">
        <v>318</v>
      </c>
      <c r="B61" s="11" t="s">
        <v>318</v>
      </c>
      <c r="C61" s="10" t="s">
        <v>318</v>
      </c>
      <c r="D61" s="28" t="s">
        <v>319</v>
      </c>
      <c r="E61" s="12" t="s">
        <v>320</v>
      </c>
      <c r="F61" s="13"/>
      <c r="G61" s="14"/>
      <c r="H61" s="15"/>
      <c r="I61" s="13"/>
      <c r="J61" s="16"/>
      <c r="K61" s="15"/>
      <c r="L61" s="13"/>
      <c r="M61" s="16"/>
      <c r="N61" s="15"/>
      <c r="O61" s="13"/>
      <c r="P61" s="16"/>
      <c r="Q61" s="15"/>
      <c r="R61" s="13"/>
      <c r="S61" s="16"/>
      <c r="T61" s="15"/>
      <c r="U61" s="13"/>
      <c r="V61" s="16"/>
      <c r="W61" s="15"/>
      <c r="X61" s="13"/>
      <c r="Y61" s="16"/>
      <c r="Z61" s="15"/>
      <c r="AA61" s="18">
        <v>0</v>
      </c>
      <c r="AB61" s="16"/>
      <c r="AC61" s="17"/>
      <c r="AD61" s="18">
        <v>0</v>
      </c>
      <c r="AE61" s="16"/>
      <c r="AF61" s="39"/>
      <c r="AG61" s="18">
        <v>1645</v>
      </c>
      <c r="AH61" s="16"/>
      <c r="AI61" s="15"/>
      <c r="AJ61" s="18">
        <v>3635</v>
      </c>
      <c r="AK61" s="16"/>
      <c r="AL61" s="15"/>
      <c r="AM61" s="18">
        <v>5285</v>
      </c>
      <c r="AN61" s="16"/>
      <c r="AO61" s="20">
        <v>0</v>
      </c>
      <c r="AP61" s="18">
        <v>6831</v>
      </c>
      <c r="AQ61" s="16"/>
      <c r="AR61" s="20">
        <v>0</v>
      </c>
      <c r="AS61" s="18">
        <v>7292</v>
      </c>
      <c r="AT61" s="16"/>
      <c r="AU61" s="20">
        <v>0</v>
      </c>
      <c r="AV61" s="18">
        <v>8509</v>
      </c>
      <c r="AW61" s="16"/>
      <c r="AX61" s="20">
        <v>0</v>
      </c>
      <c r="AY61" s="18">
        <v>10602</v>
      </c>
      <c r="AZ61" s="16"/>
      <c r="BA61" s="20">
        <v>0</v>
      </c>
      <c r="BB61" s="18">
        <v>12178</v>
      </c>
      <c r="BC61" s="16"/>
      <c r="BD61" s="20">
        <v>0</v>
      </c>
      <c r="BE61" s="18">
        <v>13596</v>
      </c>
      <c r="BF61" s="16"/>
      <c r="BG61" s="20">
        <v>0</v>
      </c>
      <c r="BH61" s="18">
        <v>15212</v>
      </c>
      <c r="BI61" s="16"/>
      <c r="BJ61" s="20">
        <v>0</v>
      </c>
      <c r="BK61" s="13">
        <v>16902</v>
      </c>
      <c r="BL61" s="16"/>
      <c r="BM61" s="15">
        <v>0</v>
      </c>
      <c r="BN61" s="13">
        <v>17766</v>
      </c>
      <c r="BO61" s="16"/>
      <c r="BP61" s="15">
        <v>0</v>
      </c>
      <c r="BQ61" s="13"/>
      <c r="BR61" s="16"/>
      <c r="BS61" s="15"/>
      <c r="BT61" s="21" t="s">
        <v>160</v>
      </c>
      <c r="BU61" s="37" t="s">
        <v>321</v>
      </c>
      <c r="BV61" s="24" t="s">
        <v>322</v>
      </c>
      <c r="BW61" s="44"/>
      <c r="BX61" s="23"/>
      <c r="BY61" s="25" t="s">
        <v>84</v>
      </c>
      <c r="BZ61" s="25" t="s">
        <v>84</v>
      </c>
    </row>
    <row r="62" spans="1:78" ht="67.5" x14ac:dyDescent="0.2">
      <c r="A62" s="10" t="s">
        <v>323</v>
      </c>
      <c r="B62" s="11" t="s">
        <v>324</v>
      </c>
      <c r="C62" s="10" t="s">
        <v>325</v>
      </c>
      <c r="D62" s="28" t="s">
        <v>326</v>
      </c>
      <c r="E62" s="12" t="s">
        <v>327</v>
      </c>
      <c r="F62" s="18">
        <v>40000</v>
      </c>
      <c r="G62" s="14"/>
      <c r="H62" s="15"/>
      <c r="I62" s="13"/>
      <c r="J62" s="16"/>
      <c r="K62" s="15"/>
      <c r="L62" s="13"/>
      <c r="M62" s="16"/>
      <c r="N62" s="15"/>
      <c r="O62" s="18">
        <v>16383</v>
      </c>
      <c r="P62" s="16"/>
      <c r="Q62" s="20">
        <v>863</v>
      </c>
      <c r="R62" s="18">
        <v>18097</v>
      </c>
      <c r="S62" s="16"/>
      <c r="T62" s="20">
        <v>781</v>
      </c>
      <c r="U62" s="18">
        <v>19809</v>
      </c>
      <c r="V62" s="16"/>
      <c r="W62" s="15"/>
      <c r="X62" s="18">
        <v>20667</v>
      </c>
      <c r="Y62" s="16"/>
      <c r="Z62" s="15"/>
      <c r="AA62" s="18">
        <v>22288</v>
      </c>
      <c r="AB62" s="16"/>
      <c r="AC62" s="17"/>
      <c r="AD62" s="18">
        <v>20548</v>
      </c>
      <c r="AE62" s="16"/>
      <c r="AF62" s="39"/>
      <c r="AG62" s="13"/>
      <c r="AH62" s="16"/>
      <c r="AI62" s="15"/>
      <c r="AJ62" s="13"/>
      <c r="AK62" s="16"/>
      <c r="AL62" s="15"/>
      <c r="AM62" s="13"/>
      <c r="AN62" s="16"/>
      <c r="AO62" s="20"/>
      <c r="AP62" s="13"/>
      <c r="AQ62" s="16"/>
      <c r="AR62" s="15"/>
      <c r="AS62" s="13"/>
      <c r="AT62" s="16"/>
      <c r="AU62" s="20"/>
      <c r="AV62" s="13"/>
      <c r="AW62" s="16"/>
      <c r="AX62" s="20"/>
      <c r="AY62" s="13"/>
      <c r="AZ62" s="16"/>
      <c r="BA62" s="20"/>
      <c r="BB62" s="13"/>
      <c r="BC62" s="16"/>
      <c r="BD62" s="15"/>
      <c r="BE62" s="18"/>
      <c r="BF62" s="16"/>
      <c r="BG62" s="20"/>
      <c r="BH62" s="18"/>
      <c r="BI62" s="16"/>
      <c r="BJ62" s="20"/>
      <c r="BK62" s="18"/>
      <c r="BL62" s="16"/>
      <c r="BM62" s="20"/>
      <c r="BN62" s="18"/>
      <c r="BO62" s="16"/>
      <c r="BP62" s="20"/>
      <c r="BQ62" s="18"/>
      <c r="BR62" s="16"/>
      <c r="BS62" s="20"/>
      <c r="BT62" s="21" t="s">
        <v>124</v>
      </c>
      <c r="BU62" s="37" t="s">
        <v>328</v>
      </c>
      <c r="BV62" s="24" t="s">
        <v>329</v>
      </c>
      <c r="BW62" s="23"/>
      <c r="BX62" s="23"/>
      <c r="BY62" s="11" t="s">
        <v>330</v>
      </c>
      <c r="BZ62" s="11" t="s">
        <v>205</v>
      </c>
    </row>
    <row r="63" spans="1:78" ht="56.25" x14ac:dyDescent="0.2">
      <c r="A63" s="10" t="s">
        <v>77</v>
      </c>
      <c r="B63" s="11" t="s">
        <v>78</v>
      </c>
      <c r="C63" s="10" t="s">
        <v>331</v>
      </c>
      <c r="D63" s="28" t="s">
        <v>332</v>
      </c>
      <c r="E63" s="12" t="s">
        <v>333</v>
      </c>
      <c r="F63" s="18">
        <v>0</v>
      </c>
      <c r="G63" s="14"/>
      <c r="H63" s="20">
        <v>0</v>
      </c>
      <c r="I63" s="18">
        <v>2536</v>
      </c>
      <c r="J63" s="16"/>
      <c r="K63" s="18">
        <v>2536</v>
      </c>
      <c r="L63" s="18">
        <v>14702</v>
      </c>
      <c r="M63" s="16"/>
      <c r="N63" s="20">
        <v>14702</v>
      </c>
      <c r="O63" s="18">
        <v>31756</v>
      </c>
      <c r="P63" s="16"/>
      <c r="Q63" s="20">
        <v>31756</v>
      </c>
      <c r="R63" s="18">
        <v>48786</v>
      </c>
      <c r="S63" s="16"/>
      <c r="T63" s="18">
        <v>48786</v>
      </c>
      <c r="U63" s="18">
        <v>65560</v>
      </c>
      <c r="V63" s="16"/>
      <c r="W63" s="20">
        <v>65560</v>
      </c>
      <c r="X63" s="18">
        <v>71906</v>
      </c>
      <c r="Y63" s="16"/>
      <c r="Z63" s="20">
        <v>71906</v>
      </c>
      <c r="AA63" s="18">
        <v>78741</v>
      </c>
      <c r="AB63" s="16"/>
      <c r="AC63" s="45">
        <v>78741</v>
      </c>
      <c r="AD63" s="18">
        <v>82766</v>
      </c>
      <c r="AE63" s="16"/>
      <c r="AF63" s="19">
        <v>82766</v>
      </c>
      <c r="AG63" s="18">
        <v>86159</v>
      </c>
      <c r="AH63" s="16"/>
      <c r="AI63" s="20">
        <v>86159</v>
      </c>
      <c r="AJ63" s="18">
        <v>89487</v>
      </c>
      <c r="AK63" s="16"/>
      <c r="AL63" s="20">
        <v>89487</v>
      </c>
      <c r="AM63" s="13">
        <v>95622</v>
      </c>
      <c r="AN63" s="16"/>
      <c r="AO63" s="13">
        <v>95622</v>
      </c>
      <c r="AP63" s="13">
        <v>103627</v>
      </c>
      <c r="AQ63" s="16"/>
      <c r="AR63" s="13">
        <v>103627</v>
      </c>
      <c r="AS63" s="18">
        <v>109825</v>
      </c>
      <c r="AT63" s="16"/>
      <c r="AU63" s="18">
        <v>109825</v>
      </c>
      <c r="AV63" s="18">
        <v>115800</v>
      </c>
      <c r="AW63" s="16"/>
      <c r="AX63" s="18">
        <v>115800</v>
      </c>
      <c r="AY63" s="18">
        <v>125663</v>
      </c>
      <c r="AZ63" s="16"/>
      <c r="BA63" s="18">
        <v>125663</v>
      </c>
      <c r="BB63" s="13">
        <v>127519</v>
      </c>
      <c r="BC63" s="16"/>
      <c r="BD63" s="13">
        <v>127519</v>
      </c>
      <c r="BE63" s="13">
        <v>133715</v>
      </c>
      <c r="BF63" s="16"/>
      <c r="BG63" s="13">
        <v>133715</v>
      </c>
      <c r="BH63" s="18">
        <v>139467</v>
      </c>
      <c r="BI63" s="16"/>
      <c r="BJ63" s="18">
        <v>139467</v>
      </c>
      <c r="BK63" s="18"/>
      <c r="BL63" s="16"/>
      <c r="BM63" s="18"/>
      <c r="BN63" s="18"/>
      <c r="BO63" s="16"/>
      <c r="BP63" s="18"/>
      <c r="BQ63" s="18"/>
      <c r="BR63" s="16"/>
      <c r="BS63" s="18"/>
      <c r="BT63" s="21" t="s">
        <v>160</v>
      </c>
      <c r="BU63" s="37" t="s">
        <v>334</v>
      </c>
      <c r="BV63" s="24" t="s">
        <v>335</v>
      </c>
      <c r="BW63" s="23"/>
      <c r="BX63" s="23"/>
      <c r="BY63" s="11" t="s">
        <v>330</v>
      </c>
      <c r="BZ63" s="11" t="s">
        <v>205</v>
      </c>
    </row>
    <row r="64" spans="1:78" ht="67.5" x14ac:dyDescent="0.2">
      <c r="A64" s="38" t="s">
        <v>336</v>
      </c>
      <c r="B64" s="25" t="s">
        <v>337</v>
      </c>
      <c r="C64" s="38" t="s">
        <v>338</v>
      </c>
      <c r="D64" s="46" t="s">
        <v>339</v>
      </c>
      <c r="E64" s="12" t="s">
        <v>340</v>
      </c>
      <c r="F64" s="18"/>
      <c r="G64" s="14"/>
      <c r="H64" s="20"/>
      <c r="I64" s="20"/>
      <c r="J64" s="16"/>
      <c r="K64" s="18"/>
      <c r="L64" s="18"/>
      <c r="M64" s="14"/>
      <c r="N64" s="20"/>
      <c r="O64" s="20"/>
      <c r="P64" s="16"/>
      <c r="Q64" s="18"/>
      <c r="R64" s="18"/>
      <c r="S64" s="14"/>
      <c r="T64" s="20"/>
      <c r="U64" s="20"/>
      <c r="V64" s="16"/>
      <c r="W64" s="18"/>
      <c r="X64" s="18"/>
      <c r="Y64" s="14"/>
      <c r="Z64" s="20"/>
      <c r="AA64" s="18"/>
      <c r="AB64" s="14"/>
      <c r="AC64" s="20"/>
      <c r="AD64" s="20"/>
      <c r="AE64" s="16"/>
      <c r="AF64" s="18"/>
      <c r="AG64" s="18"/>
      <c r="AH64" s="14"/>
      <c r="AI64" s="20"/>
      <c r="AJ64" s="18"/>
      <c r="AK64" s="14"/>
      <c r="AL64" s="20"/>
      <c r="AM64" s="18"/>
      <c r="AN64" s="14"/>
      <c r="AO64" s="20"/>
      <c r="AP64" s="18"/>
      <c r="AQ64" s="14"/>
      <c r="AR64" s="20"/>
      <c r="AS64" s="18"/>
      <c r="AT64" s="14"/>
      <c r="AU64" s="20"/>
      <c r="AV64" s="18"/>
      <c r="AW64" s="14"/>
      <c r="AX64" s="20"/>
      <c r="AY64" s="18"/>
      <c r="AZ64" s="14"/>
      <c r="BA64" s="20"/>
      <c r="BB64" s="18"/>
      <c r="BC64" s="14"/>
      <c r="BD64" s="20"/>
      <c r="BE64" s="18"/>
      <c r="BF64" s="14"/>
      <c r="BG64" s="20"/>
      <c r="BH64" s="18"/>
      <c r="BI64" s="14"/>
      <c r="BJ64" s="20"/>
      <c r="BK64" s="18"/>
      <c r="BL64" s="14"/>
      <c r="BM64" s="20"/>
      <c r="BN64" s="18"/>
      <c r="BO64" s="14"/>
      <c r="BP64" s="20">
        <v>1384</v>
      </c>
      <c r="BQ64" s="18"/>
      <c r="BR64" s="14"/>
      <c r="BS64" s="20"/>
      <c r="BT64" s="21" t="s">
        <v>119</v>
      </c>
      <c r="BU64" s="40" t="s">
        <v>341</v>
      </c>
      <c r="BV64" s="34" t="s">
        <v>342</v>
      </c>
      <c r="BW64" s="23"/>
      <c r="BX64" s="23"/>
      <c r="BY64" s="25" t="s">
        <v>330</v>
      </c>
      <c r="BZ64" s="25" t="s">
        <v>205</v>
      </c>
    </row>
    <row r="65" spans="1:78" ht="67.5" x14ac:dyDescent="0.2">
      <c r="A65" s="38" t="s">
        <v>336</v>
      </c>
      <c r="B65" s="25" t="s">
        <v>337</v>
      </c>
      <c r="C65" s="38" t="s">
        <v>338</v>
      </c>
      <c r="D65" s="46" t="s">
        <v>343</v>
      </c>
      <c r="E65" s="12" t="s">
        <v>344</v>
      </c>
      <c r="F65" s="18"/>
      <c r="G65" s="14"/>
      <c r="H65" s="20"/>
      <c r="I65" s="20"/>
      <c r="J65" s="16"/>
      <c r="K65" s="18"/>
      <c r="L65" s="18"/>
      <c r="M65" s="14"/>
      <c r="N65" s="20"/>
      <c r="O65" s="20"/>
      <c r="P65" s="16"/>
      <c r="Q65" s="18"/>
      <c r="R65" s="18"/>
      <c r="S65" s="14"/>
      <c r="T65" s="20"/>
      <c r="U65" s="20"/>
      <c r="V65" s="16"/>
      <c r="W65" s="18"/>
      <c r="X65" s="18"/>
      <c r="Y65" s="14"/>
      <c r="Z65" s="20"/>
      <c r="AA65" s="18"/>
      <c r="AB65" s="14"/>
      <c r="AC65" s="20"/>
      <c r="AD65" s="20"/>
      <c r="AE65" s="16"/>
      <c r="AF65" s="18"/>
      <c r="AG65" s="18"/>
      <c r="AH65" s="14"/>
      <c r="AI65" s="20"/>
      <c r="AJ65" s="18"/>
      <c r="AK65" s="14"/>
      <c r="AL65" s="20"/>
      <c r="AM65" s="18"/>
      <c r="AN65" s="14"/>
      <c r="AO65" s="20"/>
      <c r="AP65" s="18"/>
      <c r="AQ65" s="14"/>
      <c r="AR65" s="20"/>
      <c r="AS65" s="18"/>
      <c r="AT65" s="14"/>
      <c r="AU65" s="20"/>
      <c r="AV65" s="18"/>
      <c r="AW65" s="14"/>
      <c r="AX65" s="20"/>
      <c r="AY65" s="18"/>
      <c r="AZ65" s="14"/>
      <c r="BA65" s="20"/>
      <c r="BB65" s="18"/>
      <c r="BC65" s="14"/>
      <c r="BD65" s="20"/>
      <c r="BE65" s="18"/>
      <c r="BF65" s="14"/>
      <c r="BG65" s="20"/>
      <c r="BH65" s="18"/>
      <c r="BI65" s="14"/>
      <c r="BJ65" s="20"/>
      <c r="BK65" s="18"/>
      <c r="BL65" s="14"/>
      <c r="BM65" s="20"/>
      <c r="BN65" s="18"/>
      <c r="BO65" s="14"/>
      <c r="BP65" s="20">
        <v>8053</v>
      </c>
      <c r="BQ65" s="18"/>
      <c r="BR65" s="14"/>
      <c r="BS65" s="20"/>
      <c r="BT65" s="21" t="s">
        <v>119</v>
      </c>
      <c r="BU65" s="40" t="s">
        <v>341</v>
      </c>
      <c r="BV65" s="34" t="s">
        <v>345</v>
      </c>
      <c r="BW65" s="23"/>
      <c r="BX65" s="23"/>
      <c r="BY65" s="25" t="s">
        <v>330</v>
      </c>
      <c r="BZ65" s="25" t="s">
        <v>205</v>
      </c>
    </row>
    <row r="66" spans="1:78" ht="48" x14ac:dyDescent="0.2">
      <c r="A66" s="38" t="s">
        <v>336</v>
      </c>
      <c r="B66" s="25" t="s">
        <v>337</v>
      </c>
      <c r="C66" s="10" t="s">
        <v>346</v>
      </c>
      <c r="D66" s="28" t="s">
        <v>347</v>
      </c>
      <c r="E66" s="12" t="s">
        <v>348</v>
      </c>
      <c r="F66" s="13"/>
      <c r="G66" s="14"/>
      <c r="H66" s="15"/>
      <c r="I66" s="13"/>
      <c r="J66" s="16"/>
      <c r="K66" s="15"/>
      <c r="L66" s="18">
        <v>4027</v>
      </c>
      <c r="M66" s="16"/>
      <c r="N66" s="15"/>
      <c r="O66" s="18">
        <v>5331</v>
      </c>
      <c r="P66" s="16"/>
      <c r="Q66" s="20">
        <v>5331</v>
      </c>
      <c r="R66" s="18">
        <v>8624</v>
      </c>
      <c r="S66" s="16"/>
      <c r="T66" s="20">
        <v>8624</v>
      </c>
      <c r="U66" s="18">
        <v>15682</v>
      </c>
      <c r="V66" s="16"/>
      <c r="W66" s="20">
        <v>15682</v>
      </c>
      <c r="X66" s="18">
        <v>27124</v>
      </c>
      <c r="Y66" s="16"/>
      <c r="Z66" s="20">
        <v>27124</v>
      </c>
      <c r="AA66" s="18">
        <v>28115</v>
      </c>
      <c r="AB66" s="16"/>
      <c r="AC66" s="33">
        <v>28115</v>
      </c>
      <c r="AD66" s="18">
        <v>26194</v>
      </c>
      <c r="AE66" s="16"/>
      <c r="AF66" s="19">
        <v>26194</v>
      </c>
      <c r="AG66" s="18">
        <v>22398</v>
      </c>
      <c r="AH66" s="16"/>
      <c r="AI66" s="20">
        <v>22398</v>
      </c>
      <c r="AJ66" s="18">
        <v>14655</v>
      </c>
      <c r="AK66" s="16"/>
      <c r="AL66" s="20">
        <v>14655</v>
      </c>
      <c r="AM66" s="18">
        <v>18509</v>
      </c>
      <c r="AN66" s="16"/>
      <c r="AO66" s="20">
        <v>18509</v>
      </c>
      <c r="AP66" s="18">
        <v>21415</v>
      </c>
      <c r="AQ66" s="16"/>
      <c r="AR66" s="20">
        <v>21415</v>
      </c>
      <c r="AS66" s="18">
        <v>22187</v>
      </c>
      <c r="AT66" s="16"/>
      <c r="AU66" s="20">
        <v>22187</v>
      </c>
      <c r="AV66" s="18">
        <v>23404</v>
      </c>
      <c r="AW66" s="16"/>
      <c r="AX66" s="20">
        <v>23404</v>
      </c>
      <c r="AY66" s="18">
        <v>23733</v>
      </c>
      <c r="AZ66" s="16"/>
      <c r="BA66" s="20">
        <v>23733</v>
      </c>
      <c r="BB66" s="18">
        <v>26506</v>
      </c>
      <c r="BC66" s="16"/>
      <c r="BD66" s="20">
        <v>26506</v>
      </c>
      <c r="BE66" s="18">
        <v>29423</v>
      </c>
      <c r="BF66" s="16"/>
      <c r="BG66" s="20">
        <v>29423</v>
      </c>
      <c r="BH66" s="18">
        <v>32633</v>
      </c>
      <c r="BI66" s="16"/>
      <c r="BJ66" s="20">
        <v>32633</v>
      </c>
      <c r="BK66" s="18">
        <v>34262</v>
      </c>
      <c r="BL66" s="16"/>
      <c r="BM66" s="20">
        <v>34262</v>
      </c>
      <c r="BN66" s="18">
        <v>35301</v>
      </c>
      <c r="BO66" s="16"/>
      <c r="BP66" s="20">
        <v>35301</v>
      </c>
      <c r="BQ66" s="18"/>
      <c r="BR66" s="16"/>
      <c r="BS66" s="20"/>
      <c r="BT66" s="21" t="s">
        <v>262</v>
      </c>
      <c r="BU66" s="37" t="s">
        <v>349</v>
      </c>
      <c r="BV66" s="24" t="s">
        <v>350</v>
      </c>
      <c r="BW66" s="23"/>
      <c r="BX66" s="23"/>
      <c r="BY66" s="11" t="s">
        <v>330</v>
      </c>
      <c r="BZ66" s="11" t="s">
        <v>205</v>
      </c>
    </row>
    <row r="67" spans="1:78" ht="45" x14ac:dyDescent="0.2">
      <c r="A67" s="38" t="s">
        <v>336</v>
      </c>
      <c r="B67" s="25" t="s">
        <v>337</v>
      </c>
      <c r="C67" s="10" t="s">
        <v>351</v>
      </c>
      <c r="D67" s="28" t="s">
        <v>352</v>
      </c>
      <c r="E67" s="12" t="s">
        <v>353</v>
      </c>
      <c r="F67" s="18">
        <v>152</v>
      </c>
      <c r="G67" s="14"/>
      <c r="H67" s="15"/>
      <c r="I67" s="18">
        <v>152</v>
      </c>
      <c r="J67" s="16"/>
      <c r="K67" s="15"/>
      <c r="L67" s="18">
        <v>1461</v>
      </c>
      <c r="M67" s="16"/>
      <c r="N67" s="15"/>
      <c r="O67" s="18">
        <v>1406</v>
      </c>
      <c r="P67" s="16"/>
      <c r="Q67" s="15"/>
      <c r="R67" s="18">
        <v>1289</v>
      </c>
      <c r="S67" s="16"/>
      <c r="T67" s="20">
        <v>0</v>
      </c>
      <c r="U67" s="18">
        <v>1239</v>
      </c>
      <c r="V67" s="16"/>
      <c r="W67" s="20">
        <v>0</v>
      </c>
      <c r="X67" s="18">
        <v>1206</v>
      </c>
      <c r="Y67" s="16"/>
      <c r="Z67" s="20">
        <v>0</v>
      </c>
      <c r="AA67" s="18">
        <v>1206</v>
      </c>
      <c r="AB67" s="16"/>
      <c r="AC67" s="33">
        <v>0</v>
      </c>
      <c r="AD67" s="18">
        <v>980</v>
      </c>
      <c r="AE67" s="16"/>
      <c r="AF67" s="19">
        <v>0</v>
      </c>
      <c r="AG67" s="18">
        <v>737</v>
      </c>
      <c r="AH67" s="16"/>
      <c r="AI67" s="20">
        <v>0</v>
      </c>
      <c r="AJ67" s="18">
        <v>499</v>
      </c>
      <c r="AK67" s="16"/>
      <c r="AL67" s="20">
        <v>0</v>
      </c>
      <c r="AM67" s="18">
        <v>527</v>
      </c>
      <c r="AN67" s="16"/>
      <c r="AO67" s="20">
        <v>0</v>
      </c>
      <c r="AP67" s="18">
        <v>512</v>
      </c>
      <c r="AQ67" s="16"/>
      <c r="AR67" s="20">
        <v>0</v>
      </c>
      <c r="AS67" s="18">
        <v>494</v>
      </c>
      <c r="AT67" s="16"/>
      <c r="AU67" s="20">
        <v>0</v>
      </c>
      <c r="AV67" s="18">
        <v>464</v>
      </c>
      <c r="AW67" s="16"/>
      <c r="AX67" s="20">
        <v>0</v>
      </c>
      <c r="AY67" s="18">
        <v>515</v>
      </c>
      <c r="AZ67" s="16"/>
      <c r="BA67" s="20">
        <v>0</v>
      </c>
      <c r="BB67" s="18">
        <v>510</v>
      </c>
      <c r="BC67" s="16"/>
      <c r="BD67" s="20">
        <v>0</v>
      </c>
      <c r="BE67" s="18">
        <v>533</v>
      </c>
      <c r="BF67" s="16"/>
      <c r="BG67" s="20">
        <v>0</v>
      </c>
      <c r="BH67" s="18">
        <v>603</v>
      </c>
      <c r="BI67" s="16"/>
      <c r="BJ67" s="20">
        <v>0</v>
      </c>
      <c r="BK67" s="18">
        <v>309</v>
      </c>
      <c r="BL67" s="16"/>
      <c r="BM67" s="20">
        <v>0</v>
      </c>
      <c r="BN67" s="18">
        <v>324</v>
      </c>
      <c r="BO67" s="16"/>
      <c r="BP67" s="20">
        <v>0</v>
      </c>
      <c r="BQ67" s="18"/>
      <c r="BR67" s="16"/>
      <c r="BS67" s="20"/>
      <c r="BT67" s="21" t="s">
        <v>124</v>
      </c>
      <c r="BU67" s="37" t="s">
        <v>354</v>
      </c>
      <c r="BV67" s="24" t="s">
        <v>355</v>
      </c>
      <c r="BW67" s="23"/>
      <c r="BX67" s="23"/>
      <c r="BY67" s="11" t="s">
        <v>330</v>
      </c>
      <c r="BZ67" s="11" t="s">
        <v>178</v>
      </c>
    </row>
    <row r="68" spans="1:78" ht="123.75" x14ac:dyDescent="0.2">
      <c r="A68" s="38" t="s">
        <v>336</v>
      </c>
      <c r="B68" s="25" t="s">
        <v>337</v>
      </c>
      <c r="C68" s="10" t="s">
        <v>351</v>
      </c>
      <c r="D68" s="28" t="s">
        <v>356</v>
      </c>
      <c r="E68" s="12" t="s">
        <v>357</v>
      </c>
      <c r="F68" s="18">
        <v>1061</v>
      </c>
      <c r="G68" s="14"/>
      <c r="H68" s="15"/>
      <c r="I68" s="18">
        <v>1061</v>
      </c>
      <c r="J68" s="16"/>
      <c r="K68" s="15"/>
      <c r="L68" s="18">
        <v>2097</v>
      </c>
      <c r="M68" s="16"/>
      <c r="N68" s="15"/>
      <c r="O68" s="18">
        <v>2259</v>
      </c>
      <c r="P68" s="16"/>
      <c r="Q68" s="15"/>
      <c r="R68" s="18">
        <v>2342</v>
      </c>
      <c r="S68" s="16"/>
      <c r="T68" s="20">
        <v>0</v>
      </c>
      <c r="U68" s="18">
        <v>1962</v>
      </c>
      <c r="V68" s="16"/>
      <c r="W68" s="20">
        <v>0</v>
      </c>
      <c r="X68" s="18">
        <v>1728</v>
      </c>
      <c r="Y68" s="16"/>
      <c r="Z68" s="20">
        <v>0</v>
      </c>
      <c r="AA68" s="18">
        <v>1231</v>
      </c>
      <c r="AB68" s="16"/>
      <c r="AC68" s="33">
        <v>0</v>
      </c>
      <c r="AD68" s="18">
        <v>969</v>
      </c>
      <c r="AE68" s="16"/>
      <c r="AF68" s="19">
        <v>0</v>
      </c>
      <c r="AG68" s="18">
        <v>1027</v>
      </c>
      <c r="AH68" s="16"/>
      <c r="AI68" s="20">
        <v>0</v>
      </c>
      <c r="AJ68" s="18">
        <v>991</v>
      </c>
      <c r="AK68" s="16"/>
      <c r="AL68" s="20">
        <v>0</v>
      </c>
      <c r="AM68" s="18">
        <v>1031</v>
      </c>
      <c r="AN68" s="16"/>
      <c r="AO68" s="20">
        <v>0</v>
      </c>
      <c r="AP68" s="18">
        <v>904</v>
      </c>
      <c r="AQ68" s="16"/>
      <c r="AR68" s="20">
        <v>0</v>
      </c>
      <c r="AS68" s="18">
        <v>746</v>
      </c>
      <c r="AT68" s="16"/>
      <c r="AU68" s="20">
        <v>0</v>
      </c>
      <c r="AV68" s="18">
        <v>869</v>
      </c>
      <c r="AW68" s="16"/>
      <c r="AX68" s="20">
        <v>0</v>
      </c>
      <c r="AY68" s="18">
        <v>754</v>
      </c>
      <c r="AZ68" s="16"/>
      <c r="BA68" s="20">
        <v>0</v>
      </c>
      <c r="BB68" s="18">
        <v>881</v>
      </c>
      <c r="BC68" s="16"/>
      <c r="BD68" s="20">
        <v>0</v>
      </c>
      <c r="BE68" s="18">
        <v>1093</v>
      </c>
      <c r="BF68" s="16"/>
      <c r="BG68" s="20">
        <v>0</v>
      </c>
      <c r="BH68" s="18">
        <v>998</v>
      </c>
      <c r="BI68" s="16"/>
      <c r="BJ68" s="20">
        <v>0</v>
      </c>
      <c r="BK68" s="18">
        <v>1222</v>
      </c>
      <c r="BL68" s="16"/>
      <c r="BM68" s="20">
        <v>0</v>
      </c>
      <c r="BN68" s="18">
        <v>1294</v>
      </c>
      <c r="BO68" s="16"/>
      <c r="BP68" s="20">
        <v>0</v>
      </c>
      <c r="BQ68" s="18"/>
      <c r="BR68" s="16"/>
      <c r="BS68" s="20"/>
      <c r="BT68" s="21" t="s">
        <v>124</v>
      </c>
      <c r="BU68" s="37" t="s">
        <v>358</v>
      </c>
      <c r="BV68" s="24" t="s">
        <v>359</v>
      </c>
      <c r="BW68" s="23"/>
      <c r="BX68" s="23"/>
      <c r="BY68" s="11" t="s">
        <v>330</v>
      </c>
      <c r="BZ68" s="11" t="s">
        <v>178</v>
      </c>
    </row>
    <row r="69" spans="1:78" ht="112.5" x14ac:dyDescent="0.2">
      <c r="A69" s="38" t="s">
        <v>336</v>
      </c>
      <c r="B69" s="25" t="s">
        <v>337</v>
      </c>
      <c r="C69" s="10" t="s">
        <v>351</v>
      </c>
      <c r="D69" s="28" t="s">
        <v>360</v>
      </c>
      <c r="E69" s="12" t="s">
        <v>361</v>
      </c>
      <c r="F69" s="18">
        <v>36</v>
      </c>
      <c r="G69" s="14"/>
      <c r="H69" s="15"/>
      <c r="I69" s="18">
        <v>36</v>
      </c>
      <c r="J69" s="16"/>
      <c r="K69" s="15"/>
      <c r="L69" s="13"/>
      <c r="M69" s="16"/>
      <c r="N69" s="15"/>
      <c r="O69" s="18">
        <v>0</v>
      </c>
      <c r="P69" s="16"/>
      <c r="Q69" s="15"/>
      <c r="R69" s="18">
        <v>0</v>
      </c>
      <c r="S69" s="16"/>
      <c r="T69" s="20">
        <v>0</v>
      </c>
      <c r="U69" s="18">
        <v>0</v>
      </c>
      <c r="V69" s="16"/>
      <c r="W69" s="20">
        <v>0</v>
      </c>
      <c r="X69" s="18">
        <v>0</v>
      </c>
      <c r="Y69" s="16"/>
      <c r="Z69" s="20">
        <v>0</v>
      </c>
      <c r="AA69" s="18">
        <v>0</v>
      </c>
      <c r="AB69" s="16"/>
      <c r="AC69" s="33">
        <v>0</v>
      </c>
      <c r="AD69" s="18">
        <v>0</v>
      </c>
      <c r="AE69" s="16"/>
      <c r="AF69" s="19">
        <v>0</v>
      </c>
      <c r="AG69" s="18">
        <v>0</v>
      </c>
      <c r="AH69" s="16"/>
      <c r="AI69" s="20">
        <v>0</v>
      </c>
      <c r="AJ69" s="18">
        <v>0</v>
      </c>
      <c r="AK69" s="16"/>
      <c r="AL69" s="20">
        <v>0</v>
      </c>
      <c r="AM69" s="18">
        <v>0</v>
      </c>
      <c r="AN69" s="16"/>
      <c r="AO69" s="20">
        <v>0</v>
      </c>
      <c r="AP69" s="18">
        <v>0</v>
      </c>
      <c r="AQ69" s="16"/>
      <c r="AR69" s="20">
        <v>0</v>
      </c>
      <c r="AS69" s="18">
        <v>0</v>
      </c>
      <c r="AT69" s="16"/>
      <c r="AU69" s="20">
        <v>0</v>
      </c>
      <c r="AV69" s="18">
        <v>0</v>
      </c>
      <c r="AW69" s="16"/>
      <c r="AX69" s="20">
        <v>0</v>
      </c>
      <c r="AY69" s="18">
        <v>0</v>
      </c>
      <c r="AZ69" s="16"/>
      <c r="BA69" s="20">
        <v>0</v>
      </c>
      <c r="BB69" s="18">
        <v>0</v>
      </c>
      <c r="BC69" s="16"/>
      <c r="BD69" s="20">
        <v>0</v>
      </c>
      <c r="BE69" s="18">
        <v>0</v>
      </c>
      <c r="BF69" s="16"/>
      <c r="BG69" s="20">
        <v>0</v>
      </c>
      <c r="BH69" s="18">
        <v>0</v>
      </c>
      <c r="BI69" s="16"/>
      <c r="BJ69" s="20">
        <v>0</v>
      </c>
      <c r="BK69" s="18">
        <v>2</v>
      </c>
      <c r="BL69" s="16"/>
      <c r="BM69" s="20">
        <v>0</v>
      </c>
      <c r="BN69" s="18">
        <v>3</v>
      </c>
      <c r="BO69" s="16"/>
      <c r="BP69" s="20">
        <v>0</v>
      </c>
      <c r="BQ69" s="18"/>
      <c r="BR69" s="16"/>
      <c r="BS69" s="20"/>
      <c r="BT69" s="21" t="s">
        <v>362</v>
      </c>
      <c r="BU69" s="37" t="s">
        <v>358</v>
      </c>
      <c r="BV69" s="24" t="s">
        <v>363</v>
      </c>
      <c r="BW69" s="23"/>
      <c r="BX69" s="23"/>
      <c r="BY69" s="11" t="s">
        <v>330</v>
      </c>
      <c r="BZ69" s="11" t="s">
        <v>178</v>
      </c>
    </row>
    <row r="70" spans="1:78" ht="48" x14ac:dyDescent="0.2">
      <c r="A70" s="38" t="s">
        <v>336</v>
      </c>
      <c r="B70" s="25" t="s">
        <v>337</v>
      </c>
      <c r="C70" s="10" t="s">
        <v>351</v>
      </c>
      <c r="D70" s="28" t="s">
        <v>364</v>
      </c>
      <c r="E70" s="12" t="s">
        <v>365</v>
      </c>
      <c r="F70" s="18">
        <v>1690</v>
      </c>
      <c r="G70" s="14"/>
      <c r="H70" s="15"/>
      <c r="I70" s="18">
        <v>1690</v>
      </c>
      <c r="J70" s="16"/>
      <c r="K70" s="15"/>
      <c r="L70" s="18">
        <v>1688</v>
      </c>
      <c r="M70" s="16"/>
      <c r="N70" s="15"/>
      <c r="O70" s="18">
        <v>1729</v>
      </c>
      <c r="P70" s="16"/>
      <c r="Q70" s="15"/>
      <c r="R70" s="18">
        <v>1647</v>
      </c>
      <c r="S70" s="16"/>
      <c r="T70" s="20">
        <v>0</v>
      </c>
      <c r="U70" s="18">
        <v>1522</v>
      </c>
      <c r="V70" s="16"/>
      <c r="W70" s="20">
        <v>0</v>
      </c>
      <c r="X70" s="18">
        <v>1480</v>
      </c>
      <c r="Y70" s="16"/>
      <c r="Z70" s="20">
        <v>0</v>
      </c>
      <c r="AA70" s="18">
        <v>1387</v>
      </c>
      <c r="AB70" s="16"/>
      <c r="AC70" s="33">
        <v>0</v>
      </c>
      <c r="AD70" s="18">
        <v>1353</v>
      </c>
      <c r="AE70" s="16"/>
      <c r="AF70" s="19">
        <v>0</v>
      </c>
      <c r="AG70" s="18">
        <v>1344</v>
      </c>
      <c r="AH70" s="16"/>
      <c r="AI70" s="20">
        <v>0</v>
      </c>
      <c r="AJ70" s="18">
        <v>1328</v>
      </c>
      <c r="AK70" s="16"/>
      <c r="AL70" s="20">
        <v>0</v>
      </c>
      <c r="AM70" s="18">
        <v>1287</v>
      </c>
      <c r="AN70" s="16"/>
      <c r="AO70" s="20">
        <v>0</v>
      </c>
      <c r="AP70" s="18">
        <v>1232</v>
      </c>
      <c r="AQ70" s="16"/>
      <c r="AR70" s="20">
        <v>0</v>
      </c>
      <c r="AS70" s="18">
        <v>1177</v>
      </c>
      <c r="AT70" s="16"/>
      <c r="AU70" s="20">
        <v>0</v>
      </c>
      <c r="AV70" s="18">
        <v>1111</v>
      </c>
      <c r="AW70" s="16"/>
      <c r="AX70" s="20">
        <v>0</v>
      </c>
      <c r="AY70" s="18">
        <v>1101</v>
      </c>
      <c r="AZ70" s="16"/>
      <c r="BA70" s="20">
        <v>0</v>
      </c>
      <c r="BB70" s="18">
        <v>1106</v>
      </c>
      <c r="BC70" s="16"/>
      <c r="BD70" s="20">
        <v>0</v>
      </c>
      <c r="BE70" s="18">
        <v>1111</v>
      </c>
      <c r="BF70" s="16"/>
      <c r="BG70" s="20">
        <v>0</v>
      </c>
      <c r="BH70" s="18">
        <v>1111</v>
      </c>
      <c r="BI70" s="16"/>
      <c r="BJ70" s="20">
        <v>0</v>
      </c>
      <c r="BK70" s="18">
        <v>1111</v>
      </c>
      <c r="BL70" s="16"/>
      <c r="BM70" s="20">
        <v>0</v>
      </c>
      <c r="BN70" s="18">
        <v>1107</v>
      </c>
      <c r="BO70" s="16"/>
      <c r="BP70" s="20">
        <v>0</v>
      </c>
      <c r="BQ70" s="18"/>
      <c r="BR70" s="16"/>
      <c r="BS70" s="20"/>
      <c r="BT70" s="21" t="s">
        <v>165</v>
      </c>
      <c r="BU70" s="40" t="s">
        <v>366</v>
      </c>
      <c r="BV70" s="34" t="s">
        <v>367</v>
      </c>
      <c r="BW70" s="23"/>
      <c r="BX70" s="23"/>
      <c r="BY70" s="11" t="s">
        <v>330</v>
      </c>
      <c r="BZ70" s="11" t="s">
        <v>178</v>
      </c>
    </row>
    <row r="71" spans="1:78" ht="56.25" x14ac:dyDescent="0.2">
      <c r="A71" s="38" t="s">
        <v>336</v>
      </c>
      <c r="B71" s="25" t="s">
        <v>337</v>
      </c>
      <c r="C71" s="25" t="s">
        <v>337</v>
      </c>
      <c r="D71" s="28" t="s">
        <v>368</v>
      </c>
      <c r="E71" s="12" t="s">
        <v>369</v>
      </c>
      <c r="F71" s="13"/>
      <c r="G71" s="14"/>
      <c r="H71" s="15"/>
      <c r="I71" s="18">
        <v>1</v>
      </c>
      <c r="J71" s="16"/>
      <c r="K71" s="15"/>
      <c r="L71" s="18">
        <v>1</v>
      </c>
      <c r="M71" s="16"/>
      <c r="N71" s="15"/>
      <c r="O71" s="18">
        <v>4</v>
      </c>
      <c r="P71" s="16"/>
      <c r="Q71" s="15"/>
      <c r="R71" s="18">
        <v>7</v>
      </c>
      <c r="S71" s="16"/>
      <c r="T71" s="15"/>
      <c r="U71" s="18">
        <v>9</v>
      </c>
      <c r="V71" s="16"/>
      <c r="W71" s="15"/>
      <c r="X71" s="18">
        <v>11</v>
      </c>
      <c r="Y71" s="16"/>
      <c r="Z71" s="15"/>
      <c r="AA71" s="18">
        <v>9</v>
      </c>
      <c r="AB71" s="16"/>
      <c r="AC71" s="17"/>
      <c r="AD71" s="18">
        <v>7</v>
      </c>
      <c r="AE71" s="16"/>
      <c r="AF71" s="19">
        <v>7</v>
      </c>
      <c r="AG71" s="18">
        <v>6</v>
      </c>
      <c r="AH71" s="16"/>
      <c r="AI71" s="20">
        <v>6</v>
      </c>
      <c r="AJ71" s="18">
        <v>2</v>
      </c>
      <c r="AK71" s="16"/>
      <c r="AL71" s="20">
        <v>2</v>
      </c>
      <c r="AM71" s="18">
        <v>2</v>
      </c>
      <c r="AN71" s="16"/>
      <c r="AO71" s="20">
        <v>2</v>
      </c>
      <c r="AP71" s="18">
        <v>2</v>
      </c>
      <c r="AQ71" s="16"/>
      <c r="AR71" s="20">
        <v>2</v>
      </c>
      <c r="AS71" s="18">
        <v>3</v>
      </c>
      <c r="AT71" s="16"/>
      <c r="AU71" s="20">
        <v>3</v>
      </c>
      <c r="AV71" s="18">
        <v>3</v>
      </c>
      <c r="AW71" s="16"/>
      <c r="AX71" s="20">
        <v>3</v>
      </c>
      <c r="AY71" s="18">
        <v>3</v>
      </c>
      <c r="AZ71" s="16"/>
      <c r="BA71" s="20">
        <v>3</v>
      </c>
      <c r="BB71" s="18">
        <v>2</v>
      </c>
      <c r="BC71" s="16"/>
      <c r="BD71" s="20">
        <v>2</v>
      </c>
      <c r="BE71" s="18">
        <v>1</v>
      </c>
      <c r="BF71" s="16"/>
      <c r="BG71" s="20">
        <v>1</v>
      </c>
      <c r="BH71" s="18">
        <v>1</v>
      </c>
      <c r="BI71" s="16"/>
      <c r="BJ71" s="20">
        <v>1</v>
      </c>
      <c r="BK71" s="18">
        <v>3</v>
      </c>
      <c r="BL71" s="16"/>
      <c r="BM71" s="20">
        <v>3</v>
      </c>
      <c r="BN71" s="18">
        <v>3</v>
      </c>
      <c r="BO71" s="16"/>
      <c r="BP71" s="20">
        <v>3</v>
      </c>
      <c r="BQ71" s="18"/>
      <c r="BR71" s="16"/>
      <c r="BS71" s="20"/>
      <c r="BT71" s="21" t="s">
        <v>160</v>
      </c>
      <c r="BU71" s="37" t="s">
        <v>370</v>
      </c>
      <c r="BV71" s="34" t="s">
        <v>371</v>
      </c>
      <c r="BW71" s="23"/>
      <c r="BX71" s="23"/>
      <c r="BY71" s="11" t="s">
        <v>330</v>
      </c>
      <c r="BZ71" s="11" t="s">
        <v>205</v>
      </c>
    </row>
    <row r="72" spans="1:78" ht="56.25" x14ac:dyDescent="0.2">
      <c r="A72" s="38" t="s">
        <v>336</v>
      </c>
      <c r="B72" s="25" t="s">
        <v>337</v>
      </c>
      <c r="C72" s="25" t="s">
        <v>337</v>
      </c>
      <c r="D72" s="28" t="s">
        <v>372</v>
      </c>
      <c r="E72" s="12" t="s">
        <v>373</v>
      </c>
      <c r="F72" s="18">
        <v>240</v>
      </c>
      <c r="G72" s="14"/>
      <c r="H72" s="20">
        <v>200</v>
      </c>
      <c r="I72" s="18">
        <v>392</v>
      </c>
      <c r="J72" s="16"/>
      <c r="K72" s="15"/>
      <c r="L72" s="18">
        <v>411</v>
      </c>
      <c r="M72" s="16"/>
      <c r="N72" s="15"/>
      <c r="O72" s="18">
        <v>164</v>
      </c>
      <c r="P72" s="16"/>
      <c r="Q72" s="15"/>
      <c r="R72" s="18">
        <v>172</v>
      </c>
      <c r="S72" s="16"/>
      <c r="T72" s="15"/>
      <c r="U72" s="18">
        <v>165</v>
      </c>
      <c r="V72" s="16"/>
      <c r="W72" s="15"/>
      <c r="X72" s="18">
        <v>170</v>
      </c>
      <c r="Y72" s="16"/>
      <c r="Z72" s="15"/>
      <c r="AA72" s="18">
        <v>151</v>
      </c>
      <c r="AB72" s="16"/>
      <c r="AC72" s="17"/>
      <c r="AD72" s="18">
        <v>142</v>
      </c>
      <c r="AE72" s="16"/>
      <c r="AF72" s="19">
        <v>142</v>
      </c>
      <c r="AG72" s="18">
        <v>145</v>
      </c>
      <c r="AH72" s="16"/>
      <c r="AI72" s="20">
        <v>145</v>
      </c>
      <c r="AJ72" s="18">
        <v>129</v>
      </c>
      <c r="AK72" s="16"/>
      <c r="AL72" s="20">
        <v>129</v>
      </c>
      <c r="AM72" s="18">
        <v>147</v>
      </c>
      <c r="AN72" s="16"/>
      <c r="AO72" s="20">
        <v>147</v>
      </c>
      <c r="AP72" s="18">
        <v>134</v>
      </c>
      <c r="AQ72" s="16"/>
      <c r="AR72" s="20">
        <v>134</v>
      </c>
      <c r="AS72" s="18">
        <v>124</v>
      </c>
      <c r="AT72" s="16"/>
      <c r="AU72" s="20">
        <v>124</v>
      </c>
      <c r="AV72" s="18">
        <v>139</v>
      </c>
      <c r="AW72" s="16"/>
      <c r="AX72" s="20">
        <v>139</v>
      </c>
      <c r="AY72" s="18">
        <v>120</v>
      </c>
      <c r="AZ72" s="16"/>
      <c r="BA72" s="20">
        <v>120</v>
      </c>
      <c r="BB72" s="18">
        <v>125</v>
      </c>
      <c r="BC72" s="16"/>
      <c r="BD72" s="20">
        <v>125</v>
      </c>
      <c r="BE72" s="18">
        <v>121</v>
      </c>
      <c r="BF72" s="16"/>
      <c r="BG72" s="20">
        <v>121</v>
      </c>
      <c r="BH72" s="18">
        <v>124</v>
      </c>
      <c r="BI72" s="16"/>
      <c r="BJ72" s="20">
        <v>124</v>
      </c>
      <c r="BK72" s="18">
        <v>145</v>
      </c>
      <c r="BL72" s="16"/>
      <c r="BM72" s="20">
        <v>145</v>
      </c>
      <c r="BN72" s="18">
        <v>160</v>
      </c>
      <c r="BO72" s="16"/>
      <c r="BP72" s="20">
        <v>160</v>
      </c>
      <c r="BQ72" s="18"/>
      <c r="BR72" s="16"/>
      <c r="BS72" s="20"/>
      <c r="BT72" s="21" t="s">
        <v>160</v>
      </c>
      <c r="BU72" s="37" t="s">
        <v>374</v>
      </c>
      <c r="BV72" s="34" t="s">
        <v>375</v>
      </c>
      <c r="BW72" s="23"/>
      <c r="BX72" s="23"/>
      <c r="BY72" s="11" t="s">
        <v>330</v>
      </c>
      <c r="BZ72" s="11" t="s">
        <v>205</v>
      </c>
    </row>
    <row r="73" spans="1:78" ht="112.5" x14ac:dyDescent="0.2">
      <c r="A73" s="38" t="s">
        <v>336</v>
      </c>
      <c r="B73" s="25" t="s">
        <v>337</v>
      </c>
      <c r="C73" s="10" t="s">
        <v>351</v>
      </c>
      <c r="D73" s="28" t="s">
        <v>376</v>
      </c>
      <c r="E73" s="12" t="s">
        <v>377</v>
      </c>
      <c r="F73" s="18">
        <v>0</v>
      </c>
      <c r="G73" s="14"/>
      <c r="H73" s="15"/>
      <c r="I73" s="18">
        <v>0</v>
      </c>
      <c r="J73" s="16"/>
      <c r="K73" s="15"/>
      <c r="L73" s="13"/>
      <c r="M73" s="16"/>
      <c r="N73" s="15"/>
      <c r="O73" s="18">
        <v>0</v>
      </c>
      <c r="P73" s="16"/>
      <c r="Q73" s="15"/>
      <c r="R73" s="18">
        <v>0</v>
      </c>
      <c r="S73" s="16"/>
      <c r="T73" s="20">
        <v>0</v>
      </c>
      <c r="U73" s="18">
        <v>0</v>
      </c>
      <c r="V73" s="16"/>
      <c r="W73" s="20">
        <v>0</v>
      </c>
      <c r="X73" s="18">
        <v>0</v>
      </c>
      <c r="Y73" s="16"/>
      <c r="Z73" s="20">
        <v>0</v>
      </c>
      <c r="AA73" s="18">
        <v>0</v>
      </c>
      <c r="AB73" s="16"/>
      <c r="AC73" s="33">
        <v>0</v>
      </c>
      <c r="AD73" s="18">
        <v>0</v>
      </c>
      <c r="AE73" s="16"/>
      <c r="AF73" s="19">
        <v>0</v>
      </c>
      <c r="AG73" s="18">
        <v>0</v>
      </c>
      <c r="AH73" s="16"/>
      <c r="AI73" s="20">
        <v>0</v>
      </c>
      <c r="AJ73" s="18">
        <v>0</v>
      </c>
      <c r="AK73" s="16"/>
      <c r="AL73" s="20">
        <v>0</v>
      </c>
      <c r="AM73" s="18">
        <v>0</v>
      </c>
      <c r="AN73" s="16"/>
      <c r="AO73" s="20">
        <v>0</v>
      </c>
      <c r="AP73" s="18">
        <v>0</v>
      </c>
      <c r="AQ73" s="16"/>
      <c r="AR73" s="20">
        <v>0</v>
      </c>
      <c r="AS73" s="18">
        <v>0</v>
      </c>
      <c r="AT73" s="16"/>
      <c r="AU73" s="20">
        <v>0</v>
      </c>
      <c r="AV73" s="18">
        <v>0</v>
      </c>
      <c r="AW73" s="16"/>
      <c r="AX73" s="20">
        <v>0</v>
      </c>
      <c r="AY73" s="18">
        <v>0</v>
      </c>
      <c r="AZ73" s="16"/>
      <c r="BA73" s="20">
        <v>0</v>
      </c>
      <c r="BB73" s="18">
        <v>1</v>
      </c>
      <c r="BC73" s="16"/>
      <c r="BD73" s="20">
        <v>0</v>
      </c>
      <c r="BE73" s="18">
        <v>2</v>
      </c>
      <c r="BF73" s="16"/>
      <c r="BG73" s="20">
        <v>0</v>
      </c>
      <c r="BH73" s="18">
        <v>3</v>
      </c>
      <c r="BI73" s="16"/>
      <c r="BJ73" s="20">
        <v>0</v>
      </c>
      <c r="BK73" s="18">
        <v>4</v>
      </c>
      <c r="BL73" s="16"/>
      <c r="BM73" s="20">
        <v>0</v>
      </c>
      <c r="BN73" s="18">
        <v>5</v>
      </c>
      <c r="BO73" s="16"/>
      <c r="BP73" s="20">
        <v>0</v>
      </c>
      <c r="BQ73" s="18"/>
      <c r="BR73" s="16"/>
      <c r="BS73" s="20"/>
      <c r="BT73" s="21" t="s">
        <v>124</v>
      </c>
      <c r="BU73" s="37" t="s">
        <v>358</v>
      </c>
      <c r="BV73" s="24" t="s">
        <v>378</v>
      </c>
      <c r="BW73" s="23"/>
      <c r="BX73" s="23"/>
      <c r="BY73" s="11" t="s">
        <v>330</v>
      </c>
      <c r="BZ73" s="11" t="s">
        <v>178</v>
      </c>
    </row>
    <row r="74" spans="1:78" ht="56.25" x14ac:dyDescent="0.2">
      <c r="A74" s="38" t="s">
        <v>336</v>
      </c>
      <c r="B74" s="25" t="s">
        <v>337</v>
      </c>
      <c r="C74" s="10" t="s">
        <v>351</v>
      </c>
      <c r="D74" s="28" t="s">
        <v>379</v>
      </c>
      <c r="E74" s="12" t="s">
        <v>380</v>
      </c>
      <c r="F74" s="13"/>
      <c r="G74" s="14"/>
      <c r="H74" s="15"/>
      <c r="I74" s="13"/>
      <c r="J74" s="16"/>
      <c r="K74" s="15"/>
      <c r="L74" s="13"/>
      <c r="M74" s="16"/>
      <c r="N74" s="15"/>
      <c r="O74" s="18">
        <v>168</v>
      </c>
      <c r="P74" s="16"/>
      <c r="Q74" s="20">
        <v>168</v>
      </c>
      <c r="R74" s="18">
        <v>221</v>
      </c>
      <c r="S74" s="16"/>
      <c r="T74" s="20">
        <v>221</v>
      </c>
      <c r="U74" s="18">
        <v>294</v>
      </c>
      <c r="V74" s="16"/>
      <c r="W74" s="20">
        <v>294</v>
      </c>
      <c r="X74" s="18">
        <v>347</v>
      </c>
      <c r="Y74" s="16"/>
      <c r="Z74" s="20">
        <v>347</v>
      </c>
      <c r="AA74" s="18">
        <v>352</v>
      </c>
      <c r="AB74" s="16"/>
      <c r="AC74" s="33">
        <v>352</v>
      </c>
      <c r="AD74" s="18">
        <v>324</v>
      </c>
      <c r="AE74" s="16"/>
      <c r="AF74" s="19">
        <v>324</v>
      </c>
      <c r="AG74" s="18">
        <v>283</v>
      </c>
      <c r="AH74" s="16"/>
      <c r="AI74" s="20">
        <v>283</v>
      </c>
      <c r="AJ74" s="18">
        <v>298</v>
      </c>
      <c r="AK74" s="16"/>
      <c r="AL74" s="20">
        <v>298</v>
      </c>
      <c r="AM74" s="18">
        <v>292</v>
      </c>
      <c r="AN74" s="16"/>
      <c r="AO74" s="20">
        <v>292</v>
      </c>
      <c r="AP74" s="18">
        <v>271</v>
      </c>
      <c r="AQ74" s="16"/>
      <c r="AR74" s="20">
        <v>271</v>
      </c>
      <c r="AS74" s="18">
        <v>284</v>
      </c>
      <c r="AT74" s="16"/>
      <c r="AU74" s="20">
        <v>284</v>
      </c>
      <c r="AV74" s="18">
        <v>225</v>
      </c>
      <c r="AW74" s="16"/>
      <c r="AX74" s="20">
        <v>225</v>
      </c>
      <c r="AY74" s="18">
        <v>213</v>
      </c>
      <c r="AZ74" s="16"/>
      <c r="BA74" s="20">
        <v>213</v>
      </c>
      <c r="BB74" s="18">
        <v>225</v>
      </c>
      <c r="BC74" s="16"/>
      <c r="BD74" s="20">
        <v>225</v>
      </c>
      <c r="BE74" s="18">
        <v>182</v>
      </c>
      <c r="BF74" s="16"/>
      <c r="BG74" s="20">
        <v>182</v>
      </c>
      <c r="BH74" s="18">
        <v>176</v>
      </c>
      <c r="BI74" s="16"/>
      <c r="BJ74" s="20">
        <v>176</v>
      </c>
      <c r="BK74" s="18">
        <v>182</v>
      </c>
      <c r="BL74" s="16"/>
      <c r="BM74" s="20">
        <v>182</v>
      </c>
      <c r="BN74" s="18">
        <v>188</v>
      </c>
      <c r="BO74" s="16"/>
      <c r="BP74" s="20">
        <v>188</v>
      </c>
      <c r="BQ74" s="18"/>
      <c r="BR74" s="16"/>
      <c r="BS74" s="20"/>
      <c r="BT74" s="21" t="s">
        <v>160</v>
      </c>
      <c r="BU74" s="37" t="s">
        <v>358</v>
      </c>
      <c r="BV74" s="24" t="s">
        <v>381</v>
      </c>
      <c r="BW74" s="23"/>
      <c r="BX74" s="23"/>
      <c r="BY74" s="11" t="s">
        <v>330</v>
      </c>
      <c r="BZ74" s="11" t="s">
        <v>178</v>
      </c>
    </row>
    <row r="75" spans="1:78" ht="67.5" x14ac:dyDescent="0.2">
      <c r="A75" s="38" t="s">
        <v>336</v>
      </c>
      <c r="B75" s="25" t="s">
        <v>337</v>
      </c>
      <c r="C75" s="10" t="s">
        <v>351</v>
      </c>
      <c r="D75" s="28" t="s">
        <v>382</v>
      </c>
      <c r="E75" s="12" t="s">
        <v>383</v>
      </c>
      <c r="F75" s="18">
        <v>4</v>
      </c>
      <c r="G75" s="14"/>
      <c r="H75" s="15"/>
      <c r="I75" s="18">
        <v>4</v>
      </c>
      <c r="J75" s="16"/>
      <c r="K75" s="15"/>
      <c r="L75" s="18">
        <v>7</v>
      </c>
      <c r="M75" s="16"/>
      <c r="N75" s="15"/>
      <c r="O75" s="18">
        <v>6</v>
      </c>
      <c r="P75" s="16"/>
      <c r="Q75" s="15"/>
      <c r="R75" s="18">
        <v>5</v>
      </c>
      <c r="S75" s="16"/>
      <c r="T75" s="20">
        <v>0</v>
      </c>
      <c r="U75" s="18">
        <v>3</v>
      </c>
      <c r="V75" s="16"/>
      <c r="W75" s="20">
        <v>0</v>
      </c>
      <c r="X75" s="18">
        <v>4</v>
      </c>
      <c r="Y75" s="16"/>
      <c r="Z75" s="20">
        <v>0</v>
      </c>
      <c r="AA75" s="18">
        <v>5</v>
      </c>
      <c r="AB75" s="16"/>
      <c r="AC75" s="33">
        <v>0</v>
      </c>
      <c r="AD75" s="18">
        <v>7</v>
      </c>
      <c r="AE75" s="16"/>
      <c r="AF75" s="19">
        <v>0</v>
      </c>
      <c r="AG75" s="18">
        <v>11</v>
      </c>
      <c r="AH75" s="16"/>
      <c r="AI75" s="20">
        <v>0</v>
      </c>
      <c r="AJ75" s="18">
        <v>17</v>
      </c>
      <c r="AK75" s="16"/>
      <c r="AL75" s="20">
        <v>0</v>
      </c>
      <c r="AM75" s="18">
        <v>17</v>
      </c>
      <c r="AN75" s="16"/>
      <c r="AO75" s="20">
        <v>0</v>
      </c>
      <c r="AP75" s="18">
        <v>16</v>
      </c>
      <c r="AQ75" s="16"/>
      <c r="AR75" s="20">
        <v>0</v>
      </c>
      <c r="AS75" s="18">
        <v>14</v>
      </c>
      <c r="AT75" s="16"/>
      <c r="AU75" s="20">
        <v>0</v>
      </c>
      <c r="AV75" s="18">
        <v>9</v>
      </c>
      <c r="AW75" s="16"/>
      <c r="AX75" s="20">
        <v>0</v>
      </c>
      <c r="AY75" s="18">
        <v>10</v>
      </c>
      <c r="AZ75" s="16"/>
      <c r="BA75" s="20">
        <v>0</v>
      </c>
      <c r="BB75" s="18">
        <v>10</v>
      </c>
      <c r="BC75" s="16"/>
      <c r="BD75" s="20">
        <v>0</v>
      </c>
      <c r="BE75" s="18">
        <v>8</v>
      </c>
      <c r="BF75" s="16"/>
      <c r="BG75" s="20">
        <v>0</v>
      </c>
      <c r="BH75" s="18">
        <v>7</v>
      </c>
      <c r="BI75" s="16"/>
      <c r="BJ75" s="20">
        <v>0</v>
      </c>
      <c r="BK75" s="18">
        <v>7</v>
      </c>
      <c r="BL75" s="16"/>
      <c r="BM75" s="20">
        <v>0</v>
      </c>
      <c r="BN75" s="18">
        <v>9</v>
      </c>
      <c r="BO75" s="16"/>
      <c r="BP75" s="20">
        <v>0</v>
      </c>
      <c r="BQ75" s="18"/>
      <c r="BR75" s="16"/>
      <c r="BS75" s="20"/>
      <c r="BT75" s="21" t="s">
        <v>124</v>
      </c>
      <c r="BU75" s="37" t="s">
        <v>358</v>
      </c>
      <c r="BV75" s="24" t="s">
        <v>384</v>
      </c>
      <c r="BW75" s="23"/>
      <c r="BX75" s="23"/>
      <c r="BY75" s="11" t="s">
        <v>330</v>
      </c>
      <c r="BZ75" s="11" t="s">
        <v>178</v>
      </c>
    </row>
    <row r="76" spans="1:78" ht="67.5" x14ac:dyDescent="0.2">
      <c r="A76" s="38" t="s">
        <v>336</v>
      </c>
      <c r="B76" s="25" t="s">
        <v>337</v>
      </c>
      <c r="C76" s="10" t="s">
        <v>338</v>
      </c>
      <c r="D76" s="28" t="s">
        <v>385</v>
      </c>
      <c r="E76" s="12" t="s">
        <v>386</v>
      </c>
      <c r="F76" s="13"/>
      <c r="G76" s="14"/>
      <c r="H76" s="15"/>
      <c r="I76" s="18">
        <v>4942</v>
      </c>
      <c r="J76" s="16"/>
      <c r="K76" s="15"/>
      <c r="L76" s="18">
        <v>4971</v>
      </c>
      <c r="M76" s="16"/>
      <c r="N76" s="15"/>
      <c r="O76" s="18">
        <v>4961</v>
      </c>
      <c r="P76" s="16"/>
      <c r="Q76" s="20">
        <v>4961</v>
      </c>
      <c r="R76" s="18">
        <v>5079</v>
      </c>
      <c r="S76" s="16"/>
      <c r="T76" s="18">
        <v>5079</v>
      </c>
      <c r="U76" s="18">
        <v>5556</v>
      </c>
      <c r="V76" s="16"/>
      <c r="W76" s="18">
        <v>5556</v>
      </c>
      <c r="X76" s="18">
        <v>5751</v>
      </c>
      <c r="Y76" s="16"/>
      <c r="Z76" s="18">
        <v>5751</v>
      </c>
      <c r="AA76" s="18">
        <v>5206</v>
      </c>
      <c r="AB76" s="16"/>
      <c r="AC76" s="45">
        <v>5206</v>
      </c>
      <c r="AD76" s="18">
        <v>5293</v>
      </c>
      <c r="AE76" s="16"/>
      <c r="AF76" s="18">
        <v>5293</v>
      </c>
      <c r="AG76" s="18">
        <v>4626</v>
      </c>
      <c r="AH76" s="16"/>
      <c r="AI76" s="20">
        <v>4626</v>
      </c>
      <c r="AJ76" s="18">
        <v>5077</v>
      </c>
      <c r="AK76" s="16"/>
      <c r="AL76" s="20">
        <v>5077</v>
      </c>
      <c r="AM76" s="20">
        <v>5499</v>
      </c>
      <c r="AN76" s="16"/>
      <c r="AO76" s="20">
        <v>5499</v>
      </c>
      <c r="AP76" s="18">
        <v>5969</v>
      </c>
      <c r="AQ76" s="16"/>
      <c r="AR76" s="18">
        <v>5969</v>
      </c>
      <c r="AS76" s="18">
        <v>7266</v>
      </c>
      <c r="AT76" s="16"/>
      <c r="AU76" s="18">
        <v>7266</v>
      </c>
      <c r="AV76" s="18">
        <v>6499</v>
      </c>
      <c r="AW76" s="16"/>
      <c r="AX76" s="18">
        <v>6499</v>
      </c>
      <c r="AY76" s="18">
        <v>5877</v>
      </c>
      <c r="AZ76" s="16"/>
      <c r="BA76" s="20">
        <v>5877</v>
      </c>
      <c r="BB76" s="18">
        <v>6489</v>
      </c>
      <c r="BC76" s="16"/>
      <c r="BD76" s="20">
        <v>6489</v>
      </c>
      <c r="BE76" s="18">
        <v>6193</v>
      </c>
      <c r="BF76" s="16"/>
      <c r="BG76" s="20">
        <v>6193</v>
      </c>
      <c r="BH76" s="18">
        <v>6408</v>
      </c>
      <c r="BI76" s="16"/>
      <c r="BJ76" s="20">
        <v>6408</v>
      </c>
      <c r="BK76" s="18">
        <v>7469</v>
      </c>
      <c r="BL76" s="16"/>
      <c r="BM76" s="20">
        <v>7469</v>
      </c>
      <c r="BN76" s="18">
        <v>6577</v>
      </c>
      <c r="BO76" s="16"/>
      <c r="BP76" s="20">
        <v>6577</v>
      </c>
      <c r="BQ76" s="18"/>
      <c r="BR76" s="16"/>
      <c r="BS76" s="20"/>
      <c r="BT76" s="21" t="s">
        <v>119</v>
      </c>
      <c r="BU76" s="47" t="s">
        <v>387</v>
      </c>
      <c r="BV76" s="24" t="s">
        <v>388</v>
      </c>
      <c r="BW76" s="23"/>
      <c r="BX76" s="23"/>
      <c r="BY76" s="11" t="s">
        <v>330</v>
      </c>
      <c r="BZ76" s="11" t="s">
        <v>205</v>
      </c>
    </row>
    <row r="77" spans="1:78" ht="56.25" x14ac:dyDescent="0.2">
      <c r="A77" s="38" t="s">
        <v>336</v>
      </c>
      <c r="B77" s="25" t="s">
        <v>337</v>
      </c>
      <c r="C77" s="10" t="s">
        <v>351</v>
      </c>
      <c r="D77" s="28" t="s">
        <v>389</v>
      </c>
      <c r="E77" s="12" t="s">
        <v>390</v>
      </c>
      <c r="F77" s="18">
        <v>4400</v>
      </c>
      <c r="G77" s="14"/>
      <c r="H77" s="20">
        <v>2420</v>
      </c>
      <c r="I77" s="18">
        <v>4400</v>
      </c>
      <c r="J77" s="16"/>
      <c r="K77" s="15"/>
      <c r="L77" s="18">
        <v>5574</v>
      </c>
      <c r="M77" s="16"/>
      <c r="N77" s="15"/>
      <c r="O77" s="18">
        <v>4136</v>
      </c>
      <c r="P77" s="16"/>
      <c r="Q77" s="15"/>
      <c r="R77" s="18">
        <v>3995</v>
      </c>
      <c r="S77" s="16"/>
      <c r="T77" s="20">
        <v>2547</v>
      </c>
      <c r="U77" s="18">
        <v>3997</v>
      </c>
      <c r="V77" s="16"/>
      <c r="W77" s="20">
        <v>3436</v>
      </c>
      <c r="X77" s="18">
        <v>4143</v>
      </c>
      <c r="Y77" s="16"/>
      <c r="Z77" s="20">
        <v>3599</v>
      </c>
      <c r="AA77" s="18">
        <v>4204</v>
      </c>
      <c r="AB77" s="16"/>
      <c r="AC77" s="33">
        <v>3690</v>
      </c>
      <c r="AD77" s="18">
        <v>4358</v>
      </c>
      <c r="AE77" s="16"/>
      <c r="AF77" s="19">
        <v>3851</v>
      </c>
      <c r="AG77" s="18">
        <v>4365</v>
      </c>
      <c r="AH77" s="16"/>
      <c r="AI77" s="20">
        <v>3862</v>
      </c>
      <c r="AJ77" s="18">
        <v>4339</v>
      </c>
      <c r="AK77" s="16"/>
      <c r="AL77" s="20">
        <v>3859</v>
      </c>
      <c r="AM77" s="18">
        <v>4259</v>
      </c>
      <c r="AN77" s="16"/>
      <c r="AO77" s="20">
        <v>3794</v>
      </c>
      <c r="AP77" s="13">
        <v>4210</v>
      </c>
      <c r="AQ77" s="16"/>
      <c r="AR77" s="20">
        <v>3767</v>
      </c>
      <c r="AS77" s="18">
        <v>4476</v>
      </c>
      <c r="AT77" s="16"/>
      <c r="AU77" s="20">
        <v>4181</v>
      </c>
      <c r="AV77" s="18">
        <v>4269</v>
      </c>
      <c r="AW77" s="16"/>
      <c r="AX77" s="20">
        <v>4089</v>
      </c>
      <c r="AY77" s="18">
        <v>4345</v>
      </c>
      <c r="AZ77" s="16"/>
      <c r="BA77" s="20">
        <v>4250</v>
      </c>
      <c r="BB77" s="18">
        <v>4373</v>
      </c>
      <c r="BC77" s="16"/>
      <c r="BD77" s="20">
        <v>4373</v>
      </c>
      <c r="BE77" s="18">
        <v>4098</v>
      </c>
      <c r="BF77" s="16"/>
      <c r="BG77" s="20">
        <v>4098</v>
      </c>
      <c r="BH77" s="18">
        <v>4214</v>
      </c>
      <c r="BI77" s="16"/>
      <c r="BJ77" s="20">
        <v>4214</v>
      </c>
      <c r="BK77" s="18">
        <v>4169</v>
      </c>
      <c r="BL77" s="16"/>
      <c r="BM77" s="20">
        <v>4169</v>
      </c>
      <c r="BN77" s="18">
        <v>4096</v>
      </c>
      <c r="BO77" s="16"/>
      <c r="BP77" s="20">
        <v>4096</v>
      </c>
      <c r="BQ77" s="18"/>
      <c r="BR77" s="16"/>
      <c r="BS77" s="20"/>
      <c r="BT77" s="21" t="s">
        <v>160</v>
      </c>
      <c r="BU77" s="37" t="s">
        <v>358</v>
      </c>
      <c r="BV77" s="24" t="s">
        <v>391</v>
      </c>
      <c r="BW77" s="23"/>
      <c r="BX77" s="23"/>
      <c r="BY77" s="11" t="s">
        <v>330</v>
      </c>
      <c r="BZ77" s="11" t="s">
        <v>178</v>
      </c>
    </row>
    <row r="78" spans="1:78" ht="56.25" x14ac:dyDescent="0.2">
      <c r="A78" s="38" t="s">
        <v>336</v>
      </c>
      <c r="B78" s="25" t="s">
        <v>337</v>
      </c>
      <c r="C78" s="25" t="s">
        <v>337</v>
      </c>
      <c r="D78" s="28" t="s">
        <v>392</v>
      </c>
      <c r="E78" s="12" t="s">
        <v>393</v>
      </c>
      <c r="F78" s="18">
        <v>22</v>
      </c>
      <c r="G78" s="14"/>
      <c r="H78" s="20">
        <v>22</v>
      </c>
      <c r="I78" s="18">
        <v>6</v>
      </c>
      <c r="J78" s="16"/>
      <c r="K78" s="15"/>
      <c r="L78" s="18">
        <v>5</v>
      </c>
      <c r="M78" s="16"/>
      <c r="N78" s="15"/>
      <c r="O78" s="18">
        <v>6</v>
      </c>
      <c r="P78" s="16"/>
      <c r="Q78" s="15"/>
      <c r="R78" s="18">
        <v>11</v>
      </c>
      <c r="S78" s="16"/>
      <c r="T78" s="15"/>
      <c r="U78" s="18">
        <v>12</v>
      </c>
      <c r="V78" s="16"/>
      <c r="W78" s="15"/>
      <c r="X78" s="18">
        <v>11</v>
      </c>
      <c r="Y78" s="16"/>
      <c r="Z78" s="15"/>
      <c r="AA78" s="18">
        <v>11</v>
      </c>
      <c r="AB78" s="16"/>
      <c r="AC78" s="17"/>
      <c r="AD78" s="18">
        <v>6</v>
      </c>
      <c r="AE78" s="16"/>
      <c r="AF78" s="19">
        <v>6</v>
      </c>
      <c r="AG78" s="18">
        <v>7</v>
      </c>
      <c r="AH78" s="16"/>
      <c r="AI78" s="20">
        <v>7</v>
      </c>
      <c r="AJ78" s="18">
        <v>10</v>
      </c>
      <c r="AK78" s="16"/>
      <c r="AL78" s="20">
        <v>10</v>
      </c>
      <c r="AM78" s="18">
        <v>10</v>
      </c>
      <c r="AN78" s="16"/>
      <c r="AO78" s="20">
        <v>10</v>
      </c>
      <c r="AP78" s="18">
        <v>8</v>
      </c>
      <c r="AQ78" s="16"/>
      <c r="AR78" s="20">
        <v>8</v>
      </c>
      <c r="AS78" s="18">
        <v>5</v>
      </c>
      <c r="AT78" s="16"/>
      <c r="AU78" s="20">
        <v>5</v>
      </c>
      <c r="AV78" s="18">
        <v>1</v>
      </c>
      <c r="AW78" s="16"/>
      <c r="AX78" s="20">
        <v>1</v>
      </c>
      <c r="AY78" s="18">
        <v>2</v>
      </c>
      <c r="AZ78" s="16"/>
      <c r="BA78" s="20">
        <v>2</v>
      </c>
      <c r="BB78" s="18">
        <v>2</v>
      </c>
      <c r="BC78" s="16"/>
      <c r="BD78" s="20">
        <v>2</v>
      </c>
      <c r="BE78" s="18">
        <v>2</v>
      </c>
      <c r="BF78" s="16"/>
      <c r="BG78" s="20">
        <v>2</v>
      </c>
      <c r="BH78" s="18">
        <v>2</v>
      </c>
      <c r="BI78" s="16"/>
      <c r="BJ78" s="20">
        <v>2</v>
      </c>
      <c r="BK78" s="18">
        <v>0</v>
      </c>
      <c r="BL78" s="16"/>
      <c r="BM78" s="20">
        <v>0</v>
      </c>
      <c r="BN78" s="18">
        <v>0</v>
      </c>
      <c r="BO78" s="16"/>
      <c r="BP78" s="20">
        <v>0</v>
      </c>
      <c r="BQ78" s="18"/>
      <c r="BR78" s="16"/>
      <c r="BS78" s="20"/>
      <c r="BT78" s="21" t="s">
        <v>160</v>
      </c>
      <c r="BU78" s="37" t="s">
        <v>394</v>
      </c>
      <c r="BV78" s="34" t="s">
        <v>395</v>
      </c>
      <c r="BW78" s="23"/>
      <c r="BX78" s="23"/>
      <c r="BY78" s="11" t="s">
        <v>330</v>
      </c>
      <c r="BZ78" s="11" t="s">
        <v>205</v>
      </c>
    </row>
    <row r="79" spans="1:78" ht="56.25" x14ac:dyDescent="0.2">
      <c r="A79" s="38" t="s">
        <v>336</v>
      </c>
      <c r="B79" s="25" t="s">
        <v>337</v>
      </c>
      <c r="C79" s="25" t="s">
        <v>337</v>
      </c>
      <c r="D79" s="28" t="s">
        <v>396</v>
      </c>
      <c r="E79" s="12" t="s">
        <v>397</v>
      </c>
      <c r="F79" s="18">
        <v>200</v>
      </c>
      <c r="G79" s="14"/>
      <c r="H79" s="20">
        <v>200</v>
      </c>
      <c r="I79" s="18">
        <v>197</v>
      </c>
      <c r="J79" s="16"/>
      <c r="K79" s="15"/>
      <c r="L79" s="18">
        <v>194</v>
      </c>
      <c r="M79" s="16"/>
      <c r="N79" s="15"/>
      <c r="O79" s="18">
        <v>213</v>
      </c>
      <c r="P79" s="16"/>
      <c r="Q79" s="15"/>
      <c r="R79" s="18">
        <v>224</v>
      </c>
      <c r="S79" s="16"/>
      <c r="T79" s="15"/>
      <c r="U79" s="18">
        <v>232</v>
      </c>
      <c r="V79" s="16"/>
      <c r="W79" s="15"/>
      <c r="X79" s="18">
        <v>235</v>
      </c>
      <c r="Y79" s="16"/>
      <c r="Z79" s="15"/>
      <c r="AA79" s="18">
        <v>229</v>
      </c>
      <c r="AB79" s="16"/>
      <c r="AC79" s="17"/>
      <c r="AD79" s="18">
        <v>223</v>
      </c>
      <c r="AE79" s="16"/>
      <c r="AF79" s="19">
        <v>223</v>
      </c>
      <c r="AG79" s="18">
        <v>238</v>
      </c>
      <c r="AH79" s="16"/>
      <c r="AI79" s="20">
        <v>238</v>
      </c>
      <c r="AJ79" s="18">
        <v>226</v>
      </c>
      <c r="AK79" s="16"/>
      <c r="AL79" s="20">
        <v>226</v>
      </c>
      <c r="AM79" s="18">
        <v>232</v>
      </c>
      <c r="AN79" s="16"/>
      <c r="AO79" s="20">
        <v>232</v>
      </c>
      <c r="AP79" s="18">
        <v>232</v>
      </c>
      <c r="AQ79" s="16"/>
      <c r="AR79" s="20">
        <v>232</v>
      </c>
      <c r="AS79" s="18">
        <v>209</v>
      </c>
      <c r="AT79" s="16"/>
      <c r="AU79" s="20">
        <v>209</v>
      </c>
      <c r="AV79" s="18">
        <v>208</v>
      </c>
      <c r="AW79" s="16"/>
      <c r="AX79" s="20">
        <v>208</v>
      </c>
      <c r="AY79" s="18">
        <v>219</v>
      </c>
      <c r="AZ79" s="16"/>
      <c r="BA79" s="20">
        <v>219</v>
      </c>
      <c r="BB79" s="18">
        <v>215</v>
      </c>
      <c r="BC79" s="16"/>
      <c r="BD79" s="20">
        <v>215</v>
      </c>
      <c r="BE79" s="18">
        <v>237</v>
      </c>
      <c r="BF79" s="16"/>
      <c r="BG79" s="20">
        <v>237</v>
      </c>
      <c r="BH79" s="18">
        <v>276</v>
      </c>
      <c r="BI79" s="16"/>
      <c r="BJ79" s="20">
        <v>276</v>
      </c>
      <c r="BK79" s="18">
        <v>248</v>
      </c>
      <c r="BL79" s="16"/>
      <c r="BM79" s="20">
        <v>248</v>
      </c>
      <c r="BN79" s="18">
        <v>254</v>
      </c>
      <c r="BO79" s="16"/>
      <c r="BP79" s="20">
        <v>254</v>
      </c>
      <c r="BQ79" s="18"/>
      <c r="BR79" s="16"/>
      <c r="BS79" s="20"/>
      <c r="BT79" s="21" t="s">
        <v>160</v>
      </c>
      <c r="BU79" s="37" t="s">
        <v>398</v>
      </c>
      <c r="BV79" s="34" t="s">
        <v>399</v>
      </c>
      <c r="BW79" s="23"/>
      <c r="BX79" s="23"/>
      <c r="BY79" s="11" t="s">
        <v>330</v>
      </c>
      <c r="BZ79" s="11" t="s">
        <v>205</v>
      </c>
    </row>
    <row r="80" spans="1:78" ht="27" customHeight="1" x14ac:dyDescent="0.2">
      <c r="A80" s="38" t="s">
        <v>336</v>
      </c>
      <c r="B80" s="25" t="s">
        <v>337</v>
      </c>
      <c r="C80" s="10" t="s">
        <v>351</v>
      </c>
      <c r="D80" s="28" t="s">
        <v>400</v>
      </c>
      <c r="E80" s="12" t="s">
        <v>401</v>
      </c>
      <c r="F80" s="18">
        <v>62</v>
      </c>
      <c r="G80" s="14"/>
      <c r="H80" s="15"/>
      <c r="I80" s="18">
        <v>62</v>
      </c>
      <c r="J80" s="16"/>
      <c r="K80" s="15"/>
      <c r="L80" s="18">
        <v>69</v>
      </c>
      <c r="M80" s="16"/>
      <c r="N80" s="15"/>
      <c r="O80" s="18">
        <v>68</v>
      </c>
      <c r="P80" s="16"/>
      <c r="Q80" s="15"/>
      <c r="R80" s="18">
        <v>80</v>
      </c>
      <c r="S80" s="16"/>
      <c r="T80" s="20">
        <v>0</v>
      </c>
      <c r="U80" s="18">
        <v>79</v>
      </c>
      <c r="V80" s="16"/>
      <c r="W80" s="20">
        <v>0</v>
      </c>
      <c r="X80" s="18">
        <v>87</v>
      </c>
      <c r="Y80" s="16"/>
      <c r="Z80" s="20">
        <v>0</v>
      </c>
      <c r="AA80" s="18">
        <v>84</v>
      </c>
      <c r="AB80" s="16"/>
      <c r="AC80" s="33">
        <v>0</v>
      </c>
      <c r="AD80" s="18">
        <v>86</v>
      </c>
      <c r="AE80" s="16"/>
      <c r="AF80" s="19">
        <v>0</v>
      </c>
      <c r="AG80" s="18">
        <v>90</v>
      </c>
      <c r="AH80" s="16"/>
      <c r="AI80" s="20">
        <v>0</v>
      </c>
      <c r="AJ80" s="18">
        <v>81</v>
      </c>
      <c r="AK80" s="16"/>
      <c r="AL80" s="20">
        <v>0</v>
      </c>
      <c r="AM80" s="18">
        <v>83</v>
      </c>
      <c r="AN80" s="16"/>
      <c r="AO80" s="20">
        <v>0</v>
      </c>
      <c r="AP80" s="18">
        <v>61</v>
      </c>
      <c r="AQ80" s="16"/>
      <c r="AR80" s="20">
        <v>0</v>
      </c>
      <c r="AS80" s="18">
        <v>53</v>
      </c>
      <c r="AT80" s="16"/>
      <c r="AU80" s="20">
        <v>0</v>
      </c>
      <c r="AV80" s="18">
        <v>52</v>
      </c>
      <c r="AW80" s="16"/>
      <c r="AX80" s="20">
        <v>0</v>
      </c>
      <c r="AY80" s="18">
        <v>48</v>
      </c>
      <c r="AZ80" s="16"/>
      <c r="BA80" s="20">
        <v>0</v>
      </c>
      <c r="BB80" s="18">
        <v>61</v>
      </c>
      <c r="BC80" s="16"/>
      <c r="BD80" s="20">
        <v>0</v>
      </c>
      <c r="BE80" s="18">
        <v>57</v>
      </c>
      <c r="BF80" s="16"/>
      <c r="BG80" s="20">
        <v>0</v>
      </c>
      <c r="BH80" s="18">
        <v>49</v>
      </c>
      <c r="BI80" s="16"/>
      <c r="BJ80" s="20">
        <v>0</v>
      </c>
      <c r="BK80" s="18">
        <v>49</v>
      </c>
      <c r="BL80" s="16"/>
      <c r="BM80" s="20">
        <v>0</v>
      </c>
      <c r="BN80" s="18">
        <v>48</v>
      </c>
      <c r="BO80" s="16"/>
      <c r="BP80" s="20">
        <v>0</v>
      </c>
      <c r="BQ80" s="18"/>
      <c r="BR80" s="16"/>
      <c r="BS80" s="20"/>
      <c r="BT80" s="21" t="s">
        <v>160</v>
      </c>
      <c r="BU80" s="37" t="s">
        <v>358</v>
      </c>
      <c r="BV80" s="24" t="s">
        <v>402</v>
      </c>
      <c r="BW80" s="23"/>
      <c r="BX80" s="23"/>
      <c r="BY80" s="11" t="s">
        <v>330</v>
      </c>
      <c r="BZ80" s="11" t="s">
        <v>178</v>
      </c>
    </row>
    <row r="81" spans="1:78" ht="27" customHeight="1" x14ac:dyDescent="0.2">
      <c r="A81" s="38" t="s">
        <v>336</v>
      </c>
      <c r="B81" s="25" t="s">
        <v>337</v>
      </c>
      <c r="C81" s="10" t="s">
        <v>351</v>
      </c>
      <c r="D81" s="28" t="s">
        <v>403</v>
      </c>
      <c r="E81" s="12" t="s">
        <v>404</v>
      </c>
      <c r="F81" s="18">
        <v>5</v>
      </c>
      <c r="G81" s="14"/>
      <c r="H81" s="15"/>
      <c r="I81" s="18">
        <v>5</v>
      </c>
      <c r="J81" s="16"/>
      <c r="K81" s="15"/>
      <c r="L81" s="18">
        <v>5</v>
      </c>
      <c r="M81" s="16"/>
      <c r="N81" s="15"/>
      <c r="O81" s="18">
        <v>5</v>
      </c>
      <c r="P81" s="16"/>
      <c r="Q81" s="15"/>
      <c r="R81" s="18">
        <v>9</v>
      </c>
      <c r="S81" s="16"/>
      <c r="T81" s="20">
        <v>0</v>
      </c>
      <c r="U81" s="18">
        <v>9</v>
      </c>
      <c r="V81" s="16"/>
      <c r="W81" s="20">
        <v>0</v>
      </c>
      <c r="X81" s="18">
        <v>10</v>
      </c>
      <c r="Y81" s="16"/>
      <c r="Z81" s="20">
        <v>0</v>
      </c>
      <c r="AA81" s="18">
        <v>13</v>
      </c>
      <c r="AB81" s="16"/>
      <c r="AC81" s="33">
        <v>0</v>
      </c>
      <c r="AD81" s="18">
        <v>9</v>
      </c>
      <c r="AE81" s="16"/>
      <c r="AF81" s="19">
        <v>0</v>
      </c>
      <c r="AG81" s="18">
        <v>10</v>
      </c>
      <c r="AH81" s="16"/>
      <c r="AI81" s="20">
        <v>0</v>
      </c>
      <c r="AJ81" s="18">
        <v>9</v>
      </c>
      <c r="AK81" s="16"/>
      <c r="AL81" s="20">
        <v>0</v>
      </c>
      <c r="AM81" s="18">
        <v>8</v>
      </c>
      <c r="AN81" s="16"/>
      <c r="AO81" s="20">
        <v>0</v>
      </c>
      <c r="AP81" s="18">
        <v>32</v>
      </c>
      <c r="AQ81" s="16"/>
      <c r="AR81" s="20">
        <v>0</v>
      </c>
      <c r="AS81" s="18">
        <v>30</v>
      </c>
      <c r="AT81" s="16"/>
      <c r="AU81" s="20">
        <v>0</v>
      </c>
      <c r="AV81" s="18">
        <v>32</v>
      </c>
      <c r="AW81" s="16"/>
      <c r="AX81" s="20">
        <v>0</v>
      </c>
      <c r="AY81" s="18">
        <v>32</v>
      </c>
      <c r="AZ81" s="16"/>
      <c r="BA81" s="20">
        <v>0</v>
      </c>
      <c r="BB81" s="18">
        <v>6</v>
      </c>
      <c r="BC81" s="16"/>
      <c r="BD81" s="20">
        <v>0</v>
      </c>
      <c r="BE81" s="18">
        <v>7</v>
      </c>
      <c r="BF81" s="16"/>
      <c r="BG81" s="20">
        <v>0</v>
      </c>
      <c r="BH81" s="18">
        <v>5</v>
      </c>
      <c r="BI81" s="16"/>
      <c r="BJ81" s="20">
        <v>0</v>
      </c>
      <c r="BK81" s="18">
        <v>7</v>
      </c>
      <c r="BL81" s="16"/>
      <c r="BM81" s="20">
        <v>0</v>
      </c>
      <c r="BN81" s="18">
        <v>10</v>
      </c>
      <c r="BO81" s="16"/>
      <c r="BP81" s="20">
        <v>0</v>
      </c>
      <c r="BQ81" s="18"/>
      <c r="BR81" s="16"/>
      <c r="BS81" s="20"/>
      <c r="BT81" s="21" t="s">
        <v>124</v>
      </c>
      <c r="BU81" s="37" t="s">
        <v>354</v>
      </c>
      <c r="BV81" s="24" t="s">
        <v>405</v>
      </c>
      <c r="BW81" s="23"/>
      <c r="BX81" s="23"/>
      <c r="BY81" s="11" t="s">
        <v>330</v>
      </c>
      <c r="BZ81" s="11" t="s">
        <v>178</v>
      </c>
    </row>
    <row r="82" spans="1:78" ht="78.75" x14ac:dyDescent="0.2">
      <c r="A82" s="38" t="s">
        <v>336</v>
      </c>
      <c r="B82" s="25" t="s">
        <v>337</v>
      </c>
      <c r="C82" s="10" t="s">
        <v>351</v>
      </c>
      <c r="D82" s="28" t="s">
        <v>406</v>
      </c>
      <c r="E82" s="12" t="s">
        <v>407</v>
      </c>
      <c r="F82" s="18">
        <v>141</v>
      </c>
      <c r="G82" s="14"/>
      <c r="H82" s="15"/>
      <c r="I82" s="18">
        <v>141</v>
      </c>
      <c r="J82" s="16"/>
      <c r="K82" s="15"/>
      <c r="L82" s="18">
        <v>163</v>
      </c>
      <c r="M82" s="16"/>
      <c r="N82" s="15"/>
      <c r="O82" s="18">
        <v>137</v>
      </c>
      <c r="P82" s="16"/>
      <c r="Q82" s="15"/>
      <c r="R82" s="18">
        <v>134</v>
      </c>
      <c r="S82" s="16"/>
      <c r="T82" s="20">
        <v>0</v>
      </c>
      <c r="U82" s="18">
        <v>147</v>
      </c>
      <c r="V82" s="16"/>
      <c r="W82" s="20">
        <v>0</v>
      </c>
      <c r="X82" s="18">
        <v>139</v>
      </c>
      <c r="Y82" s="16"/>
      <c r="Z82" s="20">
        <v>0</v>
      </c>
      <c r="AA82" s="18">
        <v>159</v>
      </c>
      <c r="AB82" s="16"/>
      <c r="AC82" s="33">
        <v>0</v>
      </c>
      <c r="AD82" s="18">
        <v>202</v>
      </c>
      <c r="AE82" s="16"/>
      <c r="AF82" s="19">
        <v>0</v>
      </c>
      <c r="AG82" s="18">
        <v>215</v>
      </c>
      <c r="AH82" s="16"/>
      <c r="AI82" s="20">
        <v>51</v>
      </c>
      <c r="AJ82" s="18">
        <v>222</v>
      </c>
      <c r="AK82" s="16"/>
      <c r="AL82" s="20">
        <v>51</v>
      </c>
      <c r="AM82" s="18">
        <v>220</v>
      </c>
      <c r="AN82" s="16"/>
      <c r="AO82" s="20">
        <v>51</v>
      </c>
      <c r="AP82" s="18">
        <v>185</v>
      </c>
      <c r="AQ82" s="16"/>
      <c r="AR82" s="20">
        <v>51</v>
      </c>
      <c r="AS82" s="18">
        <v>182</v>
      </c>
      <c r="AT82" s="16"/>
      <c r="AU82" s="20">
        <v>0</v>
      </c>
      <c r="AV82" s="18">
        <v>181</v>
      </c>
      <c r="AW82" s="16"/>
      <c r="AX82" s="20">
        <v>0</v>
      </c>
      <c r="AY82" s="18">
        <v>172</v>
      </c>
      <c r="AZ82" s="16"/>
      <c r="BA82" s="20">
        <v>0</v>
      </c>
      <c r="BB82" s="18">
        <v>171</v>
      </c>
      <c r="BC82" s="16"/>
      <c r="BD82" s="20">
        <v>0</v>
      </c>
      <c r="BE82" s="18">
        <v>158</v>
      </c>
      <c r="BF82" s="16"/>
      <c r="BG82" s="20">
        <v>0</v>
      </c>
      <c r="BH82" s="18">
        <v>168</v>
      </c>
      <c r="BI82" s="16"/>
      <c r="BJ82" s="20">
        <v>0</v>
      </c>
      <c r="BK82" s="18">
        <v>181</v>
      </c>
      <c r="BL82" s="16"/>
      <c r="BM82" s="20">
        <v>0</v>
      </c>
      <c r="BN82" s="18">
        <v>192</v>
      </c>
      <c r="BO82" s="16"/>
      <c r="BP82" s="20">
        <v>0</v>
      </c>
      <c r="BQ82" s="18"/>
      <c r="BR82" s="16"/>
      <c r="BS82" s="20"/>
      <c r="BT82" s="21" t="s">
        <v>124</v>
      </c>
      <c r="BU82" s="37" t="s">
        <v>354</v>
      </c>
      <c r="BV82" s="24" t="s">
        <v>408</v>
      </c>
      <c r="BW82" s="23"/>
      <c r="BX82" s="23"/>
      <c r="BY82" s="11" t="s">
        <v>330</v>
      </c>
      <c r="BZ82" s="11" t="s">
        <v>178</v>
      </c>
    </row>
    <row r="83" spans="1:78" ht="45" x14ac:dyDescent="0.2">
      <c r="A83" s="38" t="s">
        <v>336</v>
      </c>
      <c r="B83" s="25" t="s">
        <v>337</v>
      </c>
      <c r="C83" s="10" t="s">
        <v>351</v>
      </c>
      <c r="D83" s="28" t="s">
        <v>409</v>
      </c>
      <c r="E83" s="12" t="s">
        <v>410</v>
      </c>
      <c r="F83" s="18">
        <v>0</v>
      </c>
      <c r="G83" s="14"/>
      <c r="H83" s="15"/>
      <c r="I83" s="18">
        <v>0</v>
      </c>
      <c r="J83" s="16"/>
      <c r="K83" s="15"/>
      <c r="L83" s="13"/>
      <c r="M83" s="16"/>
      <c r="N83" s="15"/>
      <c r="O83" s="18">
        <v>0</v>
      </c>
      <c r="P83" s="16"/>
      <c r="Q83" s="15"/>
      <c r="R83" s="18">
        <v>0</v>
      </c>
      <c r="S83" s="16"/>
      <c r="T83" s="20">
        <v>0</v>
      </c>
      <c r="U83" s="18">
        <v>0</v>
      </c>
      <c r="V83" s="16"/>
      <c r="W83" s="20">
        <v>0</v>
      </c>
      <c r="X83" s="18">
        <v>0</v>
      </c>
      <c r="Y83" s="16"/>
      <c r="Z83" s="20">
        <v>0</v>
      </c>
      <c r="AA83" s="18">
        <v>0</v>
      </c>
      <c r="AB83" s="16"/>
      <c r="AC83" s="33">
        <v>0</v>
      </c>
      <c r="AD83" s="18">
        <v>0</v>
      </c>
      <c r="AE83" s="16"/>
      <c r="AF83" s="19">
        <v>0</v>
      </c>
      <c r="AG83" s="18">
        <v>0</v>
      </c>
      <c r="AH83" s="16"/>
      <c r="AI83" s="20">
        <v>0</v>
      </c>
      <c r="AJ83" s="18">
        <v>0</v>
      </c>
      <c r="AK83" s="16"/>
      <c r="AL83" s="20">
        <v>0</v>
      </c>
      <c r="AM83" s="18">
        <v>0</v>
      </c>
      <c r="AN83" s="16"/>
      <c r="AO83" s="20">
        <v>0</v>
      </c>
      <c r="AP83" s="18">
        <v>0</v>
      </c>
      <c r="AQ83" s="16"/>
      <c r="AR83" s="20">
        <v>0</v>
      </c>
      <c r="AS83" s="18">
        <v>0</v>
      </c>
      <c r="AT83" s="16"/>
      <c r="AU83" s="20">
        <v>0</v>
      </c>
      <c r="AV83" s="18">
        <v>0</v>
      </c>
      <c r="AW83" s="16"/>
      <c r="AX83" s="20">
        <v>0</v>
      </c>
      <c r="AY83" s="18">
        <v>0</v>
      </c>
      <c r="AZ83" s="16"/>
      <c r="BA83" s="20">
        <v>0</v>
      </c>
      <c r="BB83" s="18">
        <v>2</v>
      </c>
      <c r="BC83" s="16"/>
      <c r="BD83" s="20">
        <v>0</v>
      </c>
      <c r="BE83" s="18">
        <v>3</v>
      </c>
      <c r="BF83" s="16"/>
      <c r="BG83" s="20">
        <v>0</v>
      </c>
      <c r="BH83" s="18">
        <v>4</v>
      </c>
      <c r="BI83" s="16"/>
      <c r="BJ83" s="20">
        <v>0</v>
      </c>
      <c r="BK83" s="18">
        <v>4</v>
      </c>
      <c r="BL83" s="16"/>
      <c r="BM83" s="20">
        <v>0</v>
      </c>
      <c r="BN83" s="18">
        <v>2</v>
      </c>
      <c r="BO83" s="16"/>
      <c r="BP83" s="20">
        <v>0</v>
      </c>
      <c r="BQ83" s="18"/>
      <c r="BR83" s="16"/>
      <c r="BS83" s="20"/>
      <c r="BT83" s="21" t="s">
        <v>124</v>
      </c>
      <c r="BU83" s="37" t="s">
        <v>354</v>
      </c>
      <c r="BV83" s="24" t="s">
        <v>411</v>
      </c>
      <c r="BW83" s="23"/>
      <c r="BX83" s="23"/>
      <c r="BY83" s="11" t="s">
        <v>330</v>
      </c>
      <c r="BZ83" s="11" t="s">
        <v>178</v>
      </c>
    </row>
    <row r="84" spans="1:78" ht="180" x14ac:dyDescent="0.2">
      <c r="A84" s="38" t="s">
        <v>336</v>
      </c>
      <c r="B84" s="25" t="s">
        <v>337</v>
      </c>
      <c r="C84" s="10" t="s">
        <v>351</v>
      </c>
      <c r="D84" s="28" t="s">
        <v>412</v>
      </c>
      <c r="E84" s="12" t="s">
        <v>413</v>
      </c>
      <c r="F84" s="18">
        <v>400</v>
      </c>
      <c r="G84" s="14"/>
      <c r="H84" s="15"/>
      <c r="I84" s="18">
        <v>400</v>
      </c>
      <c r="J84" s="16"/>
      <c r="K84" s="15"/>
      <c r="L84" s="18">
        <v>367</v>
      </c>
      <c r="M84" s="16"/>
      <c r="N84" s="15"/>
      <c r="O84" s="18">
        <v>381</v>
      </c>
      <c r="P84" s="16"/>
      <c r="Q84" s="15"/>
      <c r="R84" s="18">
        <v>392</v>
      </c>
      <c r="S84" s="16"/>
      <c r="T84" s="20">
        <v>0</v>
      </c>
      <c r="U84" s="18">
        <v>300</v>
      </c>
      <c r="V84" s="16"/>
      <c r="W84" s="20">
        <v>0</v>
      </c>
      <c r="X84" s="18">
        <v>329</v>
      </c>
      <c r="Y84" s="16"/>
      <c r="Z84" s="20">
        <v>0</v>
      </c>
      <c r="AA84" s="18">
        <v>293</v>
      </c>
      <c r="AB84" s="16"/>
      <c r="AC84" s="33">
        <v>0</v>
      </c>
      <c r="AD84" s="18">
        <v>272</v>
      </c>
      <c r="AE84" s="16"/>
      <c r="AF84" s="19">
        <v>0</v>
      </c>
      <c r="AG84" s="18">
        <v>315</v>
      </c>
      <c r="AH84" s="16"/>
      <c r="AI84" s="20">
        <v>0</v>
      </c>
      <c r="AJ84" s="18">
        <v>280</v>
      </c>
      <c r="AK84" s="16"/>
      <c r="AL84" s="20">
        <v>0</v>
      </c>
      <c r="AM84" s="18">
        <v>293</v>
      </c>
      <c r="AN84" s="16"/>
      <c r="AO84" s="20">
        <v>0</v>
      </c>
      <c r="AP84" s="18">
        <v>310</v>
      </c>
      <c r="AQ84" s="16"/>
      <c r="AR84" s="20">
        <v>0</v>
      </c>
      <c r="AS84" s="18">
        <v>298</v>
      </c>
      <c r="AT84" s="16"/>
      <c r="AU84" s="20">
        <v>0</v>
      </c>
      <c r="AV84" s="18">
        <v>297</v>
      </c>
      <c r="AW84" s="16"/>
      <c r="AX84" s="20">
        <v>0</v>
      </c>
      <c r="AY84" s="18">
        <v>282</v>
      </c>
      <c r="AZ84" s="16"/>
      <c r="BA84" s="20">
        <v>0</v>
      </c>
      <c r="BB84" s="18">
        <v>261</v>
      </c>
      <c r="BC84" s="16"/>
      <c r="BD84" s="20">
        <v>0</v>
      </c>
      <c r="BE84" s="18">
        <v>272</v>
      </c>
      <c r="BF84" s="16"/>
      <c r="BG84" s="20">
        <v>0</v>
      </c>
      <c r="BH84" s="18">
        <v>269</v>
      </c>
      <c r="BI84" s="16"/>
      <c r="BJ84" s="20">
        <v>0</v>
      </c>
      <c r="BK84" s="18">
        <v>264</v>
      </c>
      <c r="BL84" s="16"/>
      <c r="BM84" s="20">
        <v>0</v>
      </c>
      <c r="BN84" s="18">
        <v>293</v>
      </c>
      <c r="BO84" s="16"/>
      <c r="BP84" s="20">
        <v>0</v>
      </c>
      <c r="BQ84" s="18"/>
      <c r="BR84" s="16"/>
      <c r="BS84" s="20"/>
      <c r="BT84" s="21" t="s">
        <v>362</v>
      </c>
      <c r="BU84" s="37" t="s">
        <v>354</v>
      </c>
      <c r="BV84" s="24" t="s">
        <v>414</v>
      </c>
      <c r="BW84" s="23"/>
      <c r="BX84" s="23"/>
      <c r="BY84" s="11" t="s">
        <v>330</v>
      </c>
      <c r="BZ84" s="11" t="s">
        <v>178</v>
      </c>
    </row>
    <row r="85" spans="1:78" ht="45" x14ac:dyDescent="0.2">
      <c r="A85" s="38" t="s">
        <v>336</v>
      </c>
      <c r="B85" s="25" t="s">
        <v>337</v>
      </c>
      <c r="C85" s="10" t="s">
        <v>351</v>
      </c>
      <c r="D85" s="28" t="s">
        <v>415</v>
      </c>
      <c r="E85" s="12" t="s">
        <v>416</v>
      </c>
      <c r="F85" s="18">
        <v>10</v>
      </c>
      <c r="G85" s="14"/>
      <c r="H85" s="15"/>
      <c r="I85" s="18">
        <v>10</v>
      </c>
      <c r="J85" s="16"/>
      <c r="K85" s="15"/>
      <c r="L85" s="18">
        <v>25</v>
      </c>
      <c r="M85" s="16"/>
      <c r="N85" s="15"/>
      <c r="O85" s="18">
        <v>84</v>
      </c>
      <c r="P85" s="16"/>
      <c r="Q85" s="15"/>
      <c r="R85" s="18">
        <v>175</v>
      </c>
      <c r="S85" s="16"/>
      <c r="T85" s="20">
        <v>0</v>
      </c>
      <c r="U85" s="18">
        <v>253</v>
      </c>
      <c r="V85" s="16"/>
      <c r="W85" s="20">
        <v>0</v>
      </c>
      <c r="X85" s="18">
        <v>351</v>
      </c>
      <c r="Y85" s="16"/>
      <c r="Z85" s="20">
        <v>0</v>
      </c>
      <c r="AA85" s="18">
        <v>341</v>
      </c>
      <c r="AB85" s="16"/>
      <c r="AC85" s="33">
        <v>0</v>
      </c>
      <c r="AD85" s="18">
        <v>315</v>
      </c>
      <c r="AE85" s="16"/>
      <c r="AF85" s="19">
        <v>0</v>
      </c>
      <c r="AG85" s="18">
        <v>336</v>
      </c>
      <c r="AH85" s="16"/>
      <c r="AI85" s="20">
        <v>0</v>
      </c>
      <c r="AJ85" s="18">
        <v>368</v>
      </c>
      <c r="AK85" s="16"/>
      <c r="AL85" s="20">
        <v>0</v>
      </c>
      <c r="AM85" s="18">
        <v>393</v>
      </c>
      <c r="AN85" s="16"/>
      <c r="AO85" s="20">
        <v>0</v>
      </c>
      <c r="AP85" s="18">
        <v>423</v>
      </c>
      <c r="AQ85" s="16"/>
      <c r="AR85" s="20">
        <v>0</v>
      </c>
      <c r="AS85" s="18">
        <v>418</v>
      </c>
      <c r="AT85" s="16"/>
      <c r="AU85" s="20">
        <v>0</v>
      </c>
      <c r="AV85" s="18">
        <v>404</v>
      </c>
      <c r="AW85" s="16"/>
      <c r="AX85" s="20">
        <v>0</v>
      </c>
      <c r="AY85" s="18">
        <v>442</v>
      </c>
      <c r="AZ85" s="16"/>
      <c r="BA85" s="20">
        <v>0</v>
      </c>
      <c r="BB85" s="18">
        <v>459</v>
      </c>
      <c r="BC85" s="16"/>
      <c r="BD85" s="20">
        <v>0</v>
      </c>
      <c r="BE85" s="18">
        <v>459</v>
      </c>
      <c r="BF85" s="16"/>
      <c r="BG85" s="20">
        <v>0</v>
      </c>
      <c r="BH85" s="18">
        <v>472</v>
      </c>
      <c r="BI85" s="16"/>
      <c r="BJ85" s="20">
        <v>0</v>
      </c>
      <c r="BK85" s="18">
        <v>453</v>
      </c>
      <c r="BL85" s="16"/>
      <c r="BM85" s="20">
        <v>0</v>
      </c>
      <c r="BN85" s="18">
        <v>448</v>
      </c>
      <c r="BO85" s="16"/>
      <c r="BP85" s="20">
        <v>0</v>
      </c>
      <c r="BQ85" s="18"/>
      <c r="BR85" s="16"/>
      <c r="BS85" s="20"/>
      <c r="BT85" s="21" t="s">
        <v>124</v>
      </c>
      <c r="BU85" s="37" t="s">
        <v>354</v>
      </c>
      <c r="BV85" s="24" t="s">
        <v>417</v>
      </c>
      <c r="BW85" s="23"/>
      <c r="BX85" s="23"/>
      <c r="BY85" s="11" t="s">
        <v>330</v>
      </c>
      <c r="BZ85" s="11" t="s">
        <v>178</v>
      </c>
    </row>
    <row r="86" spans="1:78" ht="45" x14ac:dyDescent="0.2">
      <c r="A86" s="38" t="s">
        <v>336</v>
      </c>
      <c r="B86" s="25" t="s">
        <v>337</v>
      </c>
      <c r="C86" s="10" t="s">
        <v>351</v>
      </c>
      <c r="D86" s="28" t="s">
        <v>418</v>
      </c>
      <c r="E86" s="12" t="s">
        <v>419</v>
      </c>
      <c r="F86" s="18">
        <v>183</v>
      </c>
      <c r="G86" s="14"/>
      <c r="H86" s="15"/>
      <c r="I86" s="18">
        <v>183</v>
      </c>
      <c r="J86" s="16"/>
      <c r="K86" s="15"/>
      <c r="L86" s="18">
        <v>220</v>
      </c>
      <c r="M86" s="16"/>
      <c r="N86" s="15"/>
      <c r="O86" s="18">
        <v>237</v>
      </c>
      <c r="P86" s="16"/>
      <c r="Q86" s="15"/>
      <c r="R86" s="18">
        <v>246</v>
      </c>
      <c r="S86" s="16"/>
      <c r="T86" s="20">
        <v>0</v>
      </c>
      <c r="U86" s="18">
        <v>339</v>
      </c>
      <c r="V86" s="16"/>
      <c r="W86" s="20">
        <v>0</v>
      </c>
      <c r="X86" s="18">
        <v>297</v>
      </c>
      <c r="Y86" s="16"/>
      <c r="Z86" s="20">
        <v>0</v>
      </c>
      <c r="AA86" s="18">
        <v>271</v>
      </c>
      <c r="AB86" s="16"/>
      <c r="AC86" s="33">
        <v>0</v>
      </c>
      <c r="AD86" s="18">
        <v>248</v>
      </c>
      <c r="AE86" s="16"/>
      <c r="AF86" s="19">
        <v>0</v>
      </c>
      <c r="AG86" s="18">
        <v>144</v>
      </c>
      <c r="AH86" s="16"/>
      <c r="AI86" s="20">
        <v>0</v>
      </c>
      <c r="AJ86" s="18">
        <v>131</v>
      </c>
      <c r="AK86" s="16"/>
      <c r="AL86" s="20">
        <v>0</v>
      </c>
      <c r="AM86" s="18">
        <v>128</v>
      </c>
      <c r="AN86" s="16"/>
      <c r="AO86" s="20">
        <v>0</v>
      </c>
      <c r="AP86" s="18">
        <v>131</v>
      </c>
      <c r="AQ86" s="16"/>
      <c r="AR86" s="20">
        <v>0</v>
      </c>
      <c r="AS86" s="18">
        <v>132</v>
      </c>
      <c r="AT86" s="16"/>
      <c r="AU86" s="20">
        <v>0</v>
      </c>
      <c r="AV86" s="18">
        <v>139</v>
      </c>
      <c r="AW86" s="16"/>
      <c r="AX86" s="20">
        <v>0</v>
      </c>
      <c r="AY86" s="18">
        <v>143</v>
      </c>
      <c r="AZ86" s="16"/>
      <c r="BA86" s="20">
        <v>0</v>
      </c>
      <c r="BB86" s="18">
        <v>161</v>
      </c>
      <c r="BC86" s="16"/>
      <c r="BD86" s="20">
        <v>0</v>
      </c>
      <c r="BE86" s="18">
        <v>156</v>
      </c>
      <c r="BF86" s="16"/>
      <c r="BG86" s="20">
        <v>0</v>
      </c>
      <c r="BH86" s="18">
        <v>150</v>
      </c>
      <c r="BI86" s="16"/>
      <c r="BJ86" s="20">
        <v>0</v>
      </c>
      <c r="BK86" s="18">
        <v>144</v>
      </c>
      <c r="BL86" s="16"/>
      <c r="BM86" s="20">
        <v>0</v>
      </c>
      <c r="BN86" s="18">
        <v>115</v>
      </c>
      <c r="BO86" s="16"/>
      <c r="BP86" s="20">
        <v>0</v>
      </c>
      <c r="BQ86" s="18"/>
      <c r="BR86" s="16"/>
      <c r="BS86" s="20"/>
      <c r="BT86" s="21" t="s">
        <v>124</v>
      </c>
      <c r="BU86" s="37" t="s">
        <v>354</v>
      </c>
      <c r="BV86" s="48" t="s">
        <v>420</v>
      </c>
      <c r="BW86" s="23"/>
      <c r="BX86" s="23"/>
      <c r="BY86" s="11" t="s">
        <v>330</v>
      </c>
      <c r="BZ86" s="11" t="s">
        <v>178</v>
      </c>
    </row>
    <row r="87" spans="1:78" ht="45" x14ac:dyDescent="0.2">
      <c r="A87" s="38" t="s">
        <v>336</v>
      </c>
      <c r="B87" s="25" t="s">
        <v>337</v>
      </c>
      <c r="C87" s="10" t="s">
        <v>351</v>
      </c>
      <c r="D87" s="28" t="s">
        <v>421</v>
      </c>
      <c r="E87" s="12" t="s">
        <v>422</v>
      </c>
      <c r="F87" s="18">
        <v>4662</v>
      </c>
      <c r="G87" s="14"/>
      <c r="H87" s="15"/>
      <c r="I87" s="18">
        <v>4662</v>
      </c>
      <c r="J87" s="16"/>
      <c r="K87" s="15"/>
      <c r="L87" s="18">
        <v>2439</v>
      </c>
      <c r="M87" s="16"/>
      <c r="N87" s="15"/>
      <c r="O87" s="18">
        <v>2614</v>
      </c>
      <c r="P87" s="16"/>
      <c r="Q87" s="15"/>
      <c r="R87" s="18">
        <v>2539</v>
      </c>
      <c r="S87" s="16"/>
      <c r="T87" s="20">
        <v>0</v>
      </c>
      <c r="U87" s="18">
        <v>2530</v>
      </c>
      <c r="V87" s="16"/>
      <c r="W87" s="20">
        <v>0</v>
      </c>
      <c r="X87" s="18">
        <v>2446</v>
      </c>
      <c r="Y87" s="16"/>
      <c r="Z87" s="20">
        <v>0</v>
      </c>
      <c r="AA87" s="18">
        <v>2397</v>
      </c>
      <c r="AB87" s="16"/>
      <c r="AC87" s="33">
        <v>0</v>
      </c>
      <c r="AD87" s="18">
        <v>2447</v>
      </c>
      <c r="AE87" s="16"/>
      <c r="AF87" s="19">
        <v>0</v>
      </c>
      <c r="AG87" s="18">
        <v>2478</v>
      </c>
      <c r="AH87" s="16"/>
      <c r="AI87" s="20">
        <v>0</v>
      </c>
      <c r="AJ87" s="18">
        <v>2501</v>
      </c>
      <c r="AK87" s="16"/>
      <c r="AL87" s="20">
        <v>0</v>
      </c>
      <c r="AM87" s="18">
        <v>2545</v>
      </c>
      <c r="AN87" s="16"/>
      <c r="AO87" s="20">
        <v>0</v>
      </c>
      <c r="AP87" s="18">
        <v>2537</v>
      </c>
      <c r="AQ87" s="16"/>
      <c r="AR87" s="20">
        <v>0</v>
      </c>
      <c r="AS87" s="18">
        <v>3736</v>
      </c>
      <c r="AT87" s="16"/>
      <c r="AU87" s="20">
        <v>925</v>
      </c>
      <c r="AV87" s="18">
        <v>4980</v>
      </c>
      <c r="AW87" s="16"/>
      <c r="AX87" s="20">
        <v>2203</v>
      </c>
      <c r="AY87" s="18">
        <v>5915</v>
      </c>
      <c r="AZ87" s="16"/>
      <c r="BA87" s="20">
        <v>3796</v>
      </c>
      <c r="BB87" s="18">
        <v>7306</v>
      </c>
      <c r="BC87" s="16"/>
      <c r="BD87" s="20">
        <v>5249</v>
      </c>
      <c r="BE87" s="18">
        <v>9682</v>
      </c>
      <c r="BF87" s="16"/>
      <c r="BG87" s="20">
        <v>8303</v>
      </c>
      <c r="BH87" s="18">
        <v>12758</v>
      </c>
      <c r="BI87" s="16"/>
      <c r="BJ87" s="20">
        <v>11594</v>
      </c>
      <c r="BK87" s="18">
        <v>15720</v>
      </c>
      <c r="BL87" s="16"/>
      <c r="BM87" s="20">
        <v>14473</v>
      </c>
      <c r="BN87" s="18">
        <v>18471</v>
      </c>
      <c r="BO87" s="16"/>
      <c r="BP87" s="20">
        <v>17650</v>
      </c>
      <c r="BQ87" s="18"/>
      <c r="BR87" s="16"/>
      <c r="BS87" s="20"/>
      <c r="BT87" s="21" t="s">
        <v>262</v>
      </c>
      <c r="BU87" s="40" t="s">
        <v>423</v>
      </c>
      <c r="BV87" s="48" t="s">
        <v>424</v>
      </c>
      <c r="BW87" s="23"/>
      <c r="BX87" s="34" t="s">
        <v>425</v>
      </c>
      <c r="BY87" s="11" t="s">
        <v>330</v>
      </c>
      <c r="BZ87" s="11" t="s">
        <v>178</v>
      </c>
    </row>
    <row r="88" spans="1:78" ht="78.75" x14ac:dyDescent="0.2">
      <c r="A88" s="38" t="s">
        <v>336</v>
      </c>
      <c r="B88" s="25" t="s">
        <v>337</v>
      </c>
      <c r="C88" s="10" t="s">
        <v>351</v>
      </c>
      <c r="D88" s="28" t="s">
        <v>426</v>
      </c>
      <c r="E88" s="12" t="s">
        <v>427</v>
      </c>
      <c r="F88" s="18">
        <v>3593</v>
      </c>
      <c r="G88" s="14"/>
      <c r="H88" s="15"/>
      <c r="I88" s="18">
        <v>3593</v>
      </c>
      <c r="J88" s="16"/>
      <c r="K88" s="15"/>
      <c r="L88" s="18">
        <v>3336</v>
      </c>
      <c r="M88" s="16"/>
      <c r="N88" s="15"/>
      <c r="O88" s="18">
        <v>3413</v>
      </c>
      <c r="P88" s="16"/>
      <c r="Q88" s="15"/>
      <c r="R88" s="18">
        <v>3453</v>
      </c>
      <c r="S88" s="16"/>
      <c r="T88" s="20">
        <v>0</v>
      </c>
      <c r="U88" s="18">
        <v>3379</v>
      </c>
      <c r="V88" s="16"/>
      <c r="W88" s="20">
        <v>0</v>
      </c>
      <c r="X88" s="18">
        <v>6005</v>
      </c>
      <c r="Y88" s="16"/>
      <c r="Z88" s="20">
        <v>0</v>
      </c>
      <c r="AA88" s="18">
        <v>6051</v>
      </c>
      <c r="AB88" s="16"/>
      <c r="AC88" s="33">
        <v>0</v>
      </c>
      <c r="AD88" s="18">
        <v>6135</v>
      </c>
      <c r="AE88" s="16"/>
      <c r="AF88" s="19">
        <v>0</v>
      </c>
      <c r="AG88" s="18">
        <v>6150</v>
      </c>
      <c r="AH88" s="16"/>
      <c r="AI88" s="20">
        <v>0</v>
      </c>
      <c r="AJ88" s="18">
        <v>3517</v>
      </c>
      <c r="AK88" s="16"/>
      <c r="AL88" s="20">
        <v>0</v>
      </c>
      <c r="AM88" s="18">
        <v>3437</v>
      </c>
      <c r="AN88" s="16"/>
      <c r="AO88" s="20">
        <v>0</v>
      </c>
      <c r="AP88" s="18">
        <v>3242</v>
      </c>
      <c r="AQ88" s="16"/>
      <c r="AR88" s="20">
        <v>0</v>
      </c>
      <c r="AS88" s="18">
        <v>3398</v>
      </c>
      <c r="AT88" s="16"/>
      <c r="AU88" s="20">
        <v>0</v>
      </c>
      <c r="AV88" s="18">
        <v>5845</v>
      </c>
      <c r="AW88" s="16"/>
      <c r="AX88" s="20">
        <v>0</v>
      </c>
      <c r="AY88" s="18">
        <v>5776</v>
      </c>
      <c r="AZ88" s="16"/>
      <c r="BA88" s="20">
        <v>0</v>
      </c>
      <c r="BB88" s="18">
        <v>5846</v>
      </c>
      <c r="BC88" s="16"/>
      <c r="BD88" s="20">
        <v>0</v>
      </c>
      <c r="BE88" s="18">
        <v>5765</v>
      </c>
      <c r="BF88" s="16"/>
      <c r="BG88" s="20">
        <v>0</v>
      </c>
      <c r="BH88" s="18">
        <v>3372</v>
      </c>
      <c r="BI88" s="16"/>
      <c r="BJ88" s="20">
        <v>0</v>
      </c>
      <c r="BK88" s="18">
        <v>3574</v>
      </c>
      <c r="BL88" s="16"/>
      <c r="BM88" s="20">
        <v>0</v>
      </c>
      <c r="BN88" s="18">
        <v>3718</v>
      </c>
      <c r="BO88" s="16"/>
      <c r="BP88" s="20">
        <v>0</v>
      </c>
      <c r="BQ88" s="18"/>
      <c r="BR88" s="16"/>
      <c r="BS88" s="20"/>
      <c r="BT88" s="21" t="s">
        <v>262</v>
      </c>
      <c r="BU88" s="37" t="s">
        <v>358</v>
      </c>
      <c r="BV88" s="34" t="s">
        <v>428</v>
      </c>
      <c r="BW88" s="23"/>
      <c r="BX88" s="23"/>
      <c r="BY88" s="11" t="s">
        <v>330</v>
      </c>
      <c r="BZ88" s="11" t="s">
        <v>178</v>
      </c>
    </row>
    <row r="89" spans="1:78" ht="56.25" x14ac:dyDescent="0.2">
      <c r="A89" s="38" t="s">
        <v>336</v>
      </c>
      <c r="B89" s="25" t="s">
        <v>337</v>
      </c>
      <c r="C89" s="10" t="s">
        <v>351</v>
      </c>
      <c r="D89" s="28" t="s">
        <v>429</v>
      </c>
      <c r="E89" s="12" t="s">
        <v>430</v>
      </c>
      <c r="F89" s="18">
        <v>105</v>
      </c>
      <c r="G89" s="14"/>
      <c r="H89" s="15"/>
      <c r="I89" s="18">
        <v>105</v>
      </c>
      <c r="J89" s="16"/>
      <c r="K89" s="15"/>
      <c r="L89" s="18">
        <v>34</v>
      </c>
      <c r="M89" s="16"/>
      <c r="N89" s="15"/>
      <c r="O89" s="18">
        <v>34</v>
      </c>
      <c r="P89" s="16"/>
      <c r="Q89" s="15"/>
      <c r="R89" s="18">
        <v>44</v>
      </c>
      <c r="S89" s="16"/>
      <c r="T89" s="20">
        <v>0</v>
      </c>
      <c r="U89" s="18">
        <v>31</v>
      </c>
      <c r="V89" s="16"/>
      <c r="W89" s="20">
        <v>0</v>
      </c>
      <c r="X89" s="18">
        <v>26</v>
      </c>
      <c r="Y89" s="16"/>
      <c r="Z89" s="20">
        <v>0</v>
      </c>
      <c r="AA89" s="18">
        <v>23</v>
      </c>
      <c r="AB89" s="16"/>
      <c r="AC89" s="33">
        <v>0</v>
      </c>
      <c r="AD89" s="18">
        <v>9</v>
      </c>
      <c r="AE89" s="16"/>
      <c r="AF89" s="19">
        <v>0</v>
      </c>
      <c r="AG89" s="18">
        <v>10</v>
      </c>
      <c r="AH89" s="16"/>
      <c r="AI89" s="20">
        <v>0</v>
      </c>
      <c r="AJ89" s="18">
        <v>11</v>
      </c>
      <c r="AK89" s="16"/>
      <c r="AL89" s="20">
        <v>0</v>
      </c>
      <c r="AM89" s="18">
        <v>12</v>
      </c>
      <c r="AN89" s="16"/>
      <c r="AO89" s="20">
        <v>0</v>
      </c>
      <c r="AP89" s="18">
        <v>12</v>
      </c>
      <c r="AQ89" s="16"/>
      <c r="AR89" s="20">
        <v>0</v>
      </c>
      <c r="AS89" s="18">
        <v>14</v>
      </c>
      <c r="AT89" s="16"/>
      <c r="AU89" s="20">
        <v>0</v>
      </c>
      <c r="AV89" s="18">
        <v>14</v>
      </c>
      <c r="AW89" s="16"/>
      <c r="AX89" s="20">
        <v>0</v>
      </c>
      <c r="AY89" s="18">
        <v>15</v>
      </c>
      <c r="AZ89" s="16"/>
      <c r="BA89" s="20">
        <v>0</v>
      </c>
      <c r="BB89" s="18">
        <v>18</v>
      </c>
      <c r="BC89" s="16"/>
      <c r="BD89" s="20">
        <v>0</v>
      </c>
      <c r="BE89" s="18">
        <v>17</v>
      </c>
      <c r="BF89" s="16"/>
      <c r="BG89" s="20">
        <v>0</v>
      </c>
      <c r="BH89" s="18">
        <v>33</v>
      </c>
      <c r="BI89" s="16"/>
      <c r="BJ89" s="20">
        <v>0</v>
      </c>
      <c r="BK89" s="18">
        <v>30</v>
      </c>
      <c r="BL89" s="16"/>
      <c r="BM89" s="20">
        <v>0</v>
      </c>
      <c r="BN89" s="18">
        <v>27</v>
      </c>
      <c r="BO89" s="16"/>
      <c r="BP89" s="20">
        <v>0</v>
      </c>
      <c r="BQ89" s="18"/>
      <c r="BR89" s="16"/>
      <c r="BS89" s="20"/>
      <c r="BT89" s="21" t="s">
        <v>160</v>
      </c>
      <c r="BU89" s="37" t="s">
        <v>354</v>
      </c>
      <c r="BV89" s="48" t="s">
        <v>431</v>
      </c>
      <c r="BW89" s="23"/>
      <c r="BX89" s="23"/>
      <c r="BY89" s="11" t="s">
        <v>330</v>
      </c>
      <c r="BZ89" s="11" t="s">
        <v>178</v>
      </c>
    </row>
    <row r="90" spans="1:78" ht="56.25" x14ac:dyDescent="0.2">
      <c r="A90" s="38" t="s">
        <v>336</v>
      </c>
      <c r="B90" s="25" t="s">
        <v>337</v>
      </c>
      <c r="C90" s="10" t="s">
        <v>351</v>
      </c>
      <c r="D90" s="28" t="s">
        <v>432</v>
      </c>
      <c r="E90" s="12" t="s">
        <v>433</v>
      </c>
      <c r="F90" s="18">
        <v>4121</v>
      </c>
      <c r="G90" s="14"/>
      <c r="H90" s="15"/>
      <c r="I90" s="18">
        <v>4121</v>
      </c>
      <c r="J90" s="16"/>
      <c r="K90" s="15"/>
      <c r="L90" s="18">
        <v>3696</v>
      </c>
      <c r="M90" s="16"/>
      <c r="N90" s="15"/>
      <c r="O90" s="18">
        <v>3740</v>
      </c>
      <c r="P90" s="16"/>
      <c r="Q90" s="15"/>
      <c r="R90" s="18">
        <v>3802</v>
      </c>
      <c r="S90" s="16"/>
      <c r="T90" s="20">
        <v>0</v>
      </c>
      <c r="U90" s="18">
        <v>3778</v>
      </c>
      <c r="V90" s="16"/>
      <c r="W90" s="20">
        <v>0</v>
      </c>
      <c r="X90" s="18">
        <v>3806</v>
      </c>
      <c r="Y90" s="16"/>
      <c r="Z90" s="20">
        <v>0</v>
      </c>
      <c r="AA90" s="18">
        <v>3829</v>
      </c>
      <c r="AB90" s="16"/>
      <c r="AC90" s="33">
        <v>0</v>
      </c>
      <c r="AD90" s="18">
        <v>3911</v>
      </c>
      <c r="AE90" s="16"/>
      <c r="AF90" s="19">
        <v>0</v>
      </c>
      <c r="AG90" s="18">
        <v>4021</v>
      </c>
      <c r="AH90" s="16"/>
      <c r="AI90" s="20">
        <v>0</v>
      </c>
      <c r="AJ90" s="18">
        <v>4020</v>
      </c>
      <c r="AK90" s="16"/>
      <c r="AL90" s="20">
        <v>0</v>
      </c>
      <c r="AM90" s="18">
        <v>4110</v>
      </c>
      <c r="AN90" s="16"/>
      <c r="AO90" s="20">
        <v>0</v>
      </c>
      <c r="AP90" s="18">
        <v>4186</v>
      </c>
      <c r="AQ90" s="16"/>
      <c r="AR90" s="20">
        <v>0</v>
      </c>
      <c r="AS90" s="18">
        <v>4229</v>
      </c>
      <c r="AT90" s="16"/>
      <c r="AU90" s="20">
        <v>0</v>
      </c>
      <c r="AV90" s="18">
        <v>4352</v>
      </c>
      <c r="AW90" s="16"/>
      <c r="AX90" s="20">
        <v>0</v>
      </c>
      <c r="AY90" s="18">
        <v>4463</v>
      </c>
      <c r="AZ90" s="16"/>
      <c r="BA90" s="20">
        <v>0</v>
      </c>
      <c r="BB90" s="18">
        <v>4442</v>
      </c>
      <c r="BC90" s="16"/>
      <c r="BD90" s="20">
        <v>0</v>
      </c>
      <c r="BE90" s="18">
        <v>4449</v>
      </c>
      <c r="BF90" s="16"/>
      <c r="BG90" s="20">
        <v>0</v>
      </c>
      <c r="BH90" s="18">
        <v>4573</v>
      </c>
      <c r="BI90" s="16"/>
      <c r="BJ90" s="20">
        <v>0</v>
      </c>
      <c r="BK90" s="18">
        <v>4605</v>
      </c>
      <c r="BL90" s="16"/>
      <c r="BM90" s="20">
        <v>0</v>
      </c>
      <c r="BN90" s="18">
        <v>4620</v>
      </c>
      <c r="BO90" s="16"/>
      <c r="BP90" s="20">
        <v>0</v>
      </c>
      <c r="BQ90" s="18"/>
      <c r="BR90" s="16"/>
      <c r="BS90" s="20"/>
      <c r="BT90" s="21" t="s">
        <v>362</v>
      </c>
      <c r="BU90" s="37" t="s">
        <v>354</v>
      </c>
      <c r="BV90" s="48" t="s">
        <v>434</v>
      </c>
      <c r="BW90" s="23"/>
      <c r="BX90" s="23"/>
      <c r="BY90" s="11" t="s">
        <v>330</v>
      </c>
      <c r="BZ90" s="11" t="s">
        <v>178</v>
      </c>
    </row>
    <row r="91" spans="1:78" ht="56.25" x14ac:dyDescent="0.2">
      <c r="A91" s="38" t="s">
        <v>336</v>
      </c>
      <c r="B91" s="25" t="s">
        <v>337</v>
      </c>
      <c r="C91" s="10" t="s">
        <v>351</v>
      </c>
      <c r="D91" s="28" t="s">
        <v>435</v>
      </c>
      <c r="E91" s="12" t="s">
        <v>436</v>
      </c>
      <c r="F91" s="18">
        <v>228</v>
      </c>
      <c r="G91" s="14"/>
      <c r="H91" s="15"/>
      <c r="I91" s="18">
        <v>228</v>
      </c>
      <c r="J91" s="16"/>
      <c r="K91" s="15"/>
      <c r="L91" s="18">
        <v>185</v>
      </c>
      <c r="M91" s="16"/>
      <c r="N91" s="15"/>
      <c r="O91" s="18">
        <v>175</v>
      </c>
      <c r="P91" s="16"/>
      <c r="Q91" s="15"/>
      <c r="R91" s="18">
        <v>186</v>
      </c>
      <c r="S91" s="16"/>
      <c r="T91" s="20">
        <v>0</v>
      </c>
      <c r="U91" s="18">
        <v>189</v>
      </c>
      <c r="V91" s="16"/>
      <c r="W91" s="20">
        <v>0</v>
      </c>
      <c r="X91" s="18">
        <v>319</v>
      </c>
      <c r="Y91" s="16"/>
      <c r="Z91" s="20">
        <v>0</v>
      </c>
      <c r="AA91" s="18">
        <v>347</v>
      </c>
      <c r="AB91" s="16"/>
      <c r="AC91" s="33">
        <v>0</v>
      </c>
      <c r="AD91" s="18">
        <v>339</v>
      </c>
      <c r="AE91" s="16"/>
      <c r="AF91" s="19">
        <v>0</v>
      </c>
      <c r="AG91" s="18">
        <v>333</v>
      </c>
      <c r="AH91" s="16"/>
      <c r="AI91" s="20">
        <v>0</v>
      </c>
      <c r="AJ91" s="18">
        <v>196</v>
      </c>
      <c r="AK91" s="16"/>
      <c r="AL91" s="20">
        <v>0</v>
      </c>
      <c r="AM91" s="18">
        <v>193</v>
      </c>
      <c r="AN91" s="16"/>
      <c r="AO91" s="20">
        <v>0</v>
      </c>
      <c r="AP91" s="18">
        <v>204</v>
      </c>
      <c r="AQ91" s="16"/>
      <c r="AR91" s="20">
        <v>0</v>
      </c>
      <c r="AS91" s="18">
        <v>200</v>
      </c>
      <c r="AT91" s="16"/>
      <c r="AU91" s="20">
        <v>0</v>
      </c>
      <c r="AV91" s="18">
        <v>208</v>
      </c>
      <c r="AW91" s="16"/>
      <c r="AX91" s="20">
        <v>0</v>
      </c>
      <c r="AY91" s="18">
        <v>201</v>
      </c>
      <c r="AZ91" s="16"/>
      <c r="BA91" s="20">
        <v>0</v>
      </c>
      <c r="BB91" s="18">
        <v>188</v>
      </c>
      <c r="BC91" s="16"/>
      <c r="BD91" s="20">
        <v>0</v>
      </c>
      <c r="BE91" s="18">
        <v>186</v>
      </c>
      <c r="BF91" s="16"/>
      <c r="BG91" s="20">
        <v>0</v>
      </c>
      <c r="BH91" s="18">
        <v>172</v>
      </c>
      <c r="BI91" s="16"/>
      <c r="BJ91" s="20">
        <v>0</v>
      </c>
      <c r="BK91" s="18">
        <v>171</v>
      </c>
      <c r="BL91" s="16"/>
      <c r="BM91" s="20">
        <v>0</v>
      </c>
      <c r="BN91" s="18">
        <v>173</v>
      </c>
      <c r="BO91" s="16"/>
      <c r="BP91" s="20">
        <v>0</v>
      </c>
      <c r="BQ91" s="18"/>
      <c r="BR91" s="16"/>
      <c r="BS91" s="20"/>
      <c r="BT91" s="21" t="s">
        <v>362</v>
      </c>
      <c r="BU91" s="37" t="s">
        <v>358</v>
      </c>
      <c r="BV91" s="48" t="s">
        <v>437</v>
      </c>
      <c r="BW91" s="23"/>
      <c r="BX91" s="23"/>
      <c r="BY91" s="11" t="s">
        <v>330</v>
      </c>
      <c r="BZ91" s="11" t="s">
        <v>178</v>
      </c>
    </row>
    <row r="92" spans="1:78" ht="78.75" x14ac:dyDescent="0.2">
      <c r="A92" s="38" t="s">
        <v>336</v>
      </c>
      <c r="B92" s="25" t="s">
        <v>337</v>
      </c>
      <c r="C92" s="10" t="s">
        <v>351</v>
      </c>
      <c r="D92" s="28" t="s">
        <v>438</v>
      </c>
      <c r="E92" s="12" t="s">
        <v>439</v>
      </c>
      <c r="F92" s="18">
        <v>136</v>
      </c>
      <c r="G92" s="14"/>
      <c r="H92" s="15"/>
      <c r="I92" s="18">
        <v>136</v>
      </c>
      <c r="J92" s="16"/>
      <c r="K92" s="15"/>
      <c r="L92" s="18">
        <v>125</v>
      </c>
      <c r="M92" s="16"/>
      <c r="N92" s="15"/>
      <c r="O92" s="18">
        <v>125</v>
      </c>
      <c r="P92" s="16"/>
      <c r="Q92" s="15"/>
      <c r="R92" s="18">
        <v>121</v>
      </c>
      <c r="S92" s="16"/>
      <c r="T92" s="20">
        <v>0</v>
      </c>
      <c r="U92" s="18">
        <v>135</v>
      </c>
      <c r="V92" s="16"/>
      <c r="W92" s="20">
        <v>0</v>
      </c>
      <c r="X92" s="18">
        <v>107</v>
      </c>
      <c r="Y92" s="16"/>
      <c r="Z92" s="20">
        <v>0</v>
      </c>
      <c r="AA92" s="18">
        <v>134</v>
      </c>
      <c r="AB92" s="16"/>
      <c r="AC92" s="33">
        <v>0</v>
      </c>
      <c r="AD92" s="18">
        <v>159</v>
      </c>
      <c r="AE92" s="16"/>
      <c r="AF92" s="19">
        <v>0</v>
      </c>
      <c r="AG92" s="18">
        <v>156</v>
      </c>
      <c r="AH92" s="16"/>
      <c r="AI92" s="20">
        <v>0</v>
      </c>
      <c r="AJ92" s="18">
        <v>190</v>
      </c>
      <c r="AK92" s="16"/>
      <c r="AL92" s="20">
        <v>0</v>
      </c>
      <c r="AM92" s="18">
        <v>176</v>
      </c>
      <c r="AN92" s="16"/>
      <c r="AO92" s="20">
        <v>0</v>
      </c>
      <c r="AP92" s="18">
        <v>153</v>
      </c>
      <c r="AQ92" s="16"/>
      <c r="AR92" s="20">
        <v>0</v>
      </c>
      <c r="AS92" s="18">
        <v>166</v>
      </c>
      <c r="AT92" s="16"/>
      <c r="AU92" s="20">
        <v>0</v>
      </c>
      <c r="AV92" s="18">
        <v>164</v>
      </c>
      <c r="AW92" s="16"/>
      <c r="AX92" s="20">
        <v>0</v>
      </c>
      <c r="AY92" s="18">
        <v>158</v>
      </c>
      <c r="AZ92" s="16"/>
      <c r="BA92" s="20">
        <v>0</v>
      </c>
      <c r="BB92" s="18">
        <v>179</v>
      </c>
      <c r="BC92" s="16"/>
      <c r="BD92" s="20">
        <v>0</v>
      </c>
      <c r="BE92" s="18">
        <v>247</v>
      </c>
      <c r="BF92" s="16"/>
      <c r="BG92" s="20">
        <v>0</v>
      </c>
      <c r="BH92" s="18">
        <v>254</v>
      </c>
      <c r="BI92" s="16"/>
      <c r="BJ92" s="20">
        <v>0</v>
      </c>
      <c r="BK92" s="18">
        <v>262</v>
      </c>
      <c r="BL92" s="16"/>
      <c r="BM92" s="20">
        <v>0</v>
      </c>
      <c r="BN92" s="18">
        <v>242</v>
      </c>
      <c r="BO92" s="16"/>
      <c r="BP92" s="20">
        <v>0</v>
      </c>
      <c r="BQ92" s="18"/>
      <c r="BR92" s="16"/>
      <c r="BS92" s="20"/>
      <c r="BT92" s="21" t="s">
        <v>124</v>
      </c>
      <c r="BU92" s="37" t="s">
        <v>354</v>
      </c>
      <c r="BV92" s="48" t="s">
        <v>440</v>
      </c>
      <c r="BW92" s="23"/>
      <c r="BX92" s="23"/>
      <c r="BY92" s="11" t="s">
        <v>330</v>
      </c>
      <c r="BZ92" s="11" t="s">
        <v>178</v>
      </c>
    </row>
    <row r="93" spans="1:78" ht="90" x14ac:dyDescent="0.2">
      <c r="A93" s="38" t="s">
        <v>336</v>
      </c>
      <c r="B93" s="25" t="s">
        <v>337</v>
      </c>
      <c r="C93" s="10" t="s">
        <v>351</v>
      </c>
      <c r="D93" s="28" t="s">
        <v>441</v>
      </c>
      <c r="E93" s="12" t="s">
        <v>442</v>
      </c>
      <c r="F93" s="18">
        <v>11</v>
      </c>
      <c r="G93" s="14"/>
      <c r="H93" s="15"/>
      <c r="I93" s="18">
        <v>11</v>
      </c>
      <c r="J93" s="16"/>
      <c r="K93" s="15"/>
      <c r="L93" s="18">
        <v>4</v>
      </c>
      <c r="M93" s="16"/>
      <c r="N93" s="15"/>
      <c r="O93" s="18">
        <v>3</v>
      </c>
      <c r="P93" s="16"/>
      <c r="Q93" s="15"/>
      <c r="R93" s="18">
        <v>3</v>
      </c>
      <c r="S93" s="16"/>
      <c r="T93" s="20">
        <v>0</v>
      </c>
      <c r="U93" s="18">
        <v>2</v>
      </c>
      <c r="V93" s="16"/>
      <c r="W93" s="20">
        <v>0</v>
      </c>
      <c r="X93" s="18">
        <v>2</v>
      </c>
      <c r="Y93" s="16"/>
      <c r="Z93" s="20">
        <v>0</v>
      </c>
      <c r="AA93" s="18">
        <v>2</v>
      </c>
      <c r="AB93" s="16"/>
      <c r="AC93" s="33">
        <v>0</v>
      </c>
      <c r="AD93" s="18">
        <v>23</v>
      </c>
      <c r="AE93" s="16"/>
      <c r="AF93" s="19">
        <v>0</v>
      </c>
      <c r="AG93" s="18">
        <v>23</v>
      </c>
      <c r="AH93" s="16"/>
      <c r="AI93" s="20">
        <v>0</v>
      </c>
      <c r="AJ93" s="18">
        <v>26</v>
      </c>
      <c r="AK93" s="16"/>
      <c r="AL93" s="20">
        <v>0</v>
      </c>
      <c r="AM93" s="18">
        <v>25</v>
      </c>
      <c r="AN93" s="16"/>
      <c r="AO93" s="20">
        <v>0</v>
      </c>
      <c r="AP93" s="18">
        <v>4</v>
      </c>
      <c r="AQ93" s="16"/>
      <c r="AR93" s="20">
        <v>0</v>
      </c>
      <c r="AS93" s="18">
        <v>4</v>
      </c>
      <c r="AT93" s="16"/>
      <c r="AU93" s="20">
        <v>0</v>
      </c>
      <c r="AV93" s="18">
        <v>0</v>
      </c>
      <c r="AW93" s="16"/>
      <c r="AX93" s="20">
        <v>0</v>
      </c>
      <c r="AY93" s="18">
        <v>0</v>
      </c>
      <c r="AZ93" s="16"/>
      <c r="BA93" s="20">
        <v>0</v>
      </c>
      <c r="BB93" s="18">
        <v>3</v>
      </c>
      <c r="BC93" s="16"/>
      <c r="BD93" s="20">
        <v>0</v>
      </c>
      <c r="BE93" s="18">
        <v>3</v>
      </c>
      <c r="BF93" s="16"/>
      <c r="BG93" s="20">
        <v>0</v>
      </c>
      <c r="BH93" s="18">
        <v>4</v>
      </c>
      <c r="BI93" s="16"/>
      <c r="BJ93" s="20">
        <v>0</v>
      </c>
      <c r="BK93" s="18">
        <v>6</v>
      </c>
      <c r="BL93" s="16"/>
      <c r="BM93" s="20">
        <v>0</v>
      </c>
      <c r="BN93" s="18">
        <v>3</v>
      </c>
      <c r="BO93" s="16"/>
      <c r="BP93" s="20">
        <v>0</v>
      </c>
      <c r="BQ93" s="18"/>
      <c r="BR93" s="16"/>
      <c r="BS93" s="20"/>
      <c r="BT93" s="21" t="s">
        <v>124</v>
      </c>
      <c r="BU93" s="37" t="s">
        <v>354</v>
      </c>
      <c r="BV93" s="48" t="s">
        <v>443</v>
      </c>
      <c r="BW93" s="23"/>
      <c r="BX93" s="23"/>
      <c r="BY93" s="11" t="s">
        <v>330</v>
      </c>
      <c r="BZ93" s="11" t="s">
        <v>178</v>
      </c>
    </row>
    <row r="94" spans="1:78" ht="90" x14ac:dyDescent="0.2">
      <c r="A94" s="38" t="s">
        <v>336</v>
      </c>
      <c r="B94" s="25" t="s">
        <v>337</v>
      </c>
      <c r="C94" s="28" t="s">
        <v>351</v>
      </c>
      <c r="D94" s="28" t="s">
        <v>444</v>
      </c>
      <c r="E94" s="12" t="s">
        <v>445</v>
      </c>
      <c r="F94" s="18">
        <v>0</v>
      </c>
      <c r="G94" s="14"/>
      <c r="H94" s="15"/>
      <c r="I94" s="18">
        <v>0</v>
      </c>
      <c r="J94" s="16"/>
      <c r="K94" s="15"/>
      <c r="L94" s="13"/>
      <c r="M94" s="16"/>
      <c r="N94" s="15"/>
      <c r="O94" s="18">
        <v>0</v>
      </c>
      <c r="P94" s="16"/>
      <c r="Q94" s="15"/>
      <c r="R94" s="18">
        <v>0</v>
      </c>
      <c r="S94" s="16"/>
      <c r="T94" s="20">
        <v>0</v>
      </c>
      <c r="U94" s="18">
        <v>0</v>
      </c>
      <c r="V94" s="16"/>
      <c r="W94" s="20">
        <v>0</v>
      </c>
      <c r="X94" s="18">
        <v>2</v>
      </c>
      <c r="Y94" s="16"/>
      <c r="Z94" s="20">
        <v>0</v>
      </c>
      <c r="AA94" s="18">
        <v>3</v>
      </c>
      <c r="AB94" s="16"/>
      <c r="AC94" s="33">
        <v>0</v>
      </c>
      <c r="AD94" s="18">
        <v>4</v>
      </c>
      <c r="AE94" s="16"/>
      <c r="AF94" s="19">
        <v>0</v>
      </c>
      <c r="AG94" s="18">
        <v>4</v>
      </c>
      <c r="AH94" s="16"/>
      <c r="AI94" s="20">
        <v>0</v>
      </c>
      <c r="AJ94" s="18">
        <v>2</v>
      </c>
      <c r="AK94" s="16"/>
      <c r="AL94" s="20">
        <v>0</v>
      </c>
      <c r="AM94" s="18">
        <v>2</v>
      </c>
      <c r="AN94" s="16"/>
      <c r="AO94" s="20">
        <v>0</v>
      </c>
      <c r="AP94" s="18">
        <v>2</v>
      </c>
      <c r="AQ94" s="16"/>
      <c r="AR94" s="20">
        <v>0</v>
      </c>
      <c r="AS94" s="18">
        <v>2</v>
      </c>
      <c r="AT94" s="16"/>
      <c r="AU94" s="20">
        <v>0</v>
      </c>
      <c r="AV94" s="18">
        <v>3</v>
      </c>
      <c r="AW94" s="16"/>
      <c r="AX94" s="20">
        <v>0</v>
      </c>
      <c r="AY94" s="18">
        <v>2</v>
      </c>
      <c r="AZ94" s="16"/>
      <c r="BA94" s="20">
        <v>0</v>
      </c>
      <c r="BB94" s="18">
        <v>1</v>
      </c>
      <c r="BC94" s="16"/>
      <c r="BD94" s="20">
        <v>0</v>
      </c>
      <c r="BE94" s="18">
        <v>1</v>
      </c>
      <c r="BF94" s="16"/>
      <c r="BG94" s="20">
        <v>0</v>
      </c>
      <c r="BH94" s="18">
        <v>0</v>
      </c>
      <c r="BI94" s="16"/>
      <c r="BJ94" s="20">
        <v>0</v>
      </c>
      <c r="BK94" s="18">
        <v>0</v>
      </c>
      <c r="BL94" s="16"/>
      <c r="BM94" s="20">
        <v>0</v>
      </c>
      <c r="BN94" s="18">
        <v>0</v>
      </c>
      <c r="BO94" s="16"/>
      <c r="BP94" s="20">
        <v>0</v>
      </c>
      <c r="BQ94" s="18"/>
      <c r="BR94" s="16"/>
      <c r="BS94" s="20"/>
      <c r="BT94" s="21" t="s">
        <v>124</v>
      </c>
      <c r="BU94" s="37" t="s">
        <v>354</v>
      </c>
      <c r="BV94" s="48" t="s">
        <v>446</v>
      </c>
      <c r="BW94" s="23"/>
      <c r="BX94" s="23"/>
      <c r="BY94" s="11" t="s">
        <v>330</v>
      </c>
      <c r="BZ94" s="11" t="s">
        <v>178</v>
      </c>
    </row>
    <row r="95" spans="1:78" ht="56.25" x14ac:dyDescent="0.2">
      <c r="A95" s="38" t="s">
        <v>336</v>
      </c>
      <c r="B95" s="25" t="s">
        <v>337</v>
      </c>
      <c r="C95" s="10" t="s">
        <v>447</v>
      </c>
      <c r="D95" s="28" t="s">
        <v>448</v>
      </c>
      <c r="E95" s="12" t="s">
        <v>449</v>
      </c>
      <c r="F95" s="18"/>
      <c r="G95" s="14"/>
      <c r="H95" s="20"/>
      <c r="I95" s="18">
        <v>0</v>
      </c>
      <c r="J95" s="16"/>
      <c r="K95" s="20">
        <v>0</v>
      </c>
      <c r="L95" s="13">
        <v>0</v>
      </c>
      <c r="M95" s="16"/>
      <c r="N95" s="15">
        <v>0</v>
      </c>
      <c r="O95" s="18">
        <v>0</v>
      </c>
      <c r="P95" s="16"/>
      <c r="Q95" s="20">
        <v>0</v>
      </c>
      <c r="R95" s="13">
        <v>0</v>
      </c>
      <c r="S95" s="16"/>
      <c r="T95" s="20">
        <v>0</v>
      </c>
      <c r="U95" s="18">
        <v>0</v>
      </c>
      <c r="V95" s="16"/>
      <c r="W95" s="20">
        <v>0</v>
      </c>
      <c r="X95" s="18">
        <v>0</v>
      </c>
      <c r="Y95" s="16"/>
      <c r="Z95" s="20">
        <v>0</v>
      </c>
      <c r="AA95" s="18">
        <v>0</v>
      </c>
      <c r="AB95" s="16"/>
      <c r="AC95" s="33">
        <v>0</v>
      </c>
      <c r="AD95" s="18">
        <v>0</v>
      </c>
      <c r="AE95" s="16"/>
      <c r="AF95" s="19">
        <v>0</v>
      </c>
      <c r="AG95" s="18">
        <v>0</v>
      </c>
      <c r="AH95" s="16"/>
      <c r="AI95" s="20">
        <v>0</v>
      </c>
      <c r="AJ95" s="18">
        <v>0</v>
      </c>
      <c r="AK95" s="16"/>
      <c r="AL95" s="20">
        <v>0</v>
      </c>
      <c r="AM95" s="18">
        <v>0</v>
      </c>
      <c r="AN95" s="16"/>
      <c r="AO95" s="20">
        <v>0</v>
      </c>
      <c r="AP95" s="18">
        <v>0</v>
      </c>
      <c r="AQ95" s="16"/>
      <c r="AR95" s="20">
        <v>0</v>
      </c>
      <c r="AS95" s="18">
        <v>0</v>
      </c>
      <c r="AT95" s="16"/>
      <c r="AU95" s="20">
        <v>0</v>
      </c>
      <c r="AV95" s="18">
        <v>0</v>
      </c>
      <c r="AW95" s="16"/>
      <c r="AX95" s="20">
        <v>0</v>
      </c>
      <c r="AY95" s="18">
        <v>2606</v>
      </c>
      <c r="AZ95" s="16"/>
      <c r="BA95" s="20">
        <v>2606</v>
      </c>
      <c r="BB95" s="18">
        <v>5628</v>
      </c>
      <c r="BC95" s="29">
        <v>130</v>
      </c>
      <c r="BD95" s="20">
        <v>5628</v>
      </c>
      <c r="BE95" s="18">
        <v>8369</v>
      </c>
      <c r="BF95" s="29">
        <v>130</v>
      </c>
      <c r="BG95" s="20">
        <v>8369</v>
      </c>
      <c r="BH95" s="18">
        <v>11561</v>
      </c>
      <c r="BI95" s="29">
        <v>130</v>
      </c>
      <c r="BJ95" s="20">
        <v>11561</v>
      </c>
      <c r="BK95" s="18">
        <v>11846</v>
      </c>
      <c r="BL95" s="29">
        <v>130</v>
      </c>
      <c r="BM95" s="20">
        <v>11846</v>
      </c>
      <c r="BN95" s="18">
        <v>11778</v>
      </c>
      <c r="BO95" s="29"/>
      <c r="BP95" s="20">
        <v>11778</v>
      </c>
      <c r="BQ95" s="18"/>
      <c r="BR95" s="29">
        <v>130</v>
      </c>
      <c r="BS95" s="20"/>
      <c r="BT95" s="21" t="s">
        <v>160</v>
      </c>
      <c r="BU95" s="49" t="s">
        <v>450</v>
      </c>
      <c r="BV95" s="50" t="s">
        <v>451</v>
      </c>
      <c r="BW95" s="24"/>
      <c r="BX95" s="23"/>
      <c r="BY95" s="51" t="s">
        <v>330</v>
      </c>
      <c r="BZ95" s="50" t="s">
        <v>178</v>
      </c>
    </row>
    <row r="96" spans="1:78" ht="56.25" x14ac:dyDescent="0.2">
      <c r="A96" s="38" t="s">
        <v>336</v>
      </c>
      <c r="B96" s="25" t="s">
        <v>337</v>
      </c>
      <c r="C96" s="28" t="s">
        <v>351</v>
      </c>
      <c r="D96" s="28" t="s">
        <v>452</v>
      </c>
      <c r="E96" s="12" t="s">
        <v>453</v>
      </c>
      <c r="F96" s="13"/>
      <c r="G96" s="14"/>
      <c r="H96" s="15"/>
      <c r="I96" s="13"/>
      <c r="J96" s="16"/>
      <c r="K96" s="15"/>
      <c r="L96" s="13"/>
      <c r="M96" s="16"/>
      <c r="N96" s="15"/>
      <c r="O96" s="13"/>
      <c r="P96" s="16"/>
      <c r="Q96" s="15"/>
      <c r="R96" s="13"/>
      <c r="S96" s="16"/>
      <c r="T96" s="15"/>
      <c r="U96" s="13"/>
      <c r="V96" s="16"/>
      <c r="W96" s="15"/>
      <c r="X96" s="13"/>
      <c r="Y96" s="16"/>
      <c r="Z96" s="15"/>
      <c r="AA96" s="13"/>
      <c r="AB96" s="16"/>
      <c r="AC96" s="17"/>
      <c r="AD96" s="13"/>
      <c r="AE96" s="16"/>
      <c r="AF96" s="39"/>
      <c r="AG96" s="18">
        <v>11</v>
      </c>
      <c r="AH96" s="16"/>
      <c r="AI96" s="20">
        <v>11</v>
      </c>
      <c r="AJ96" s="18">
        <v>29</v>
      </c>
      <c r="AK96" s="16"/>
      <c r="AL96" s="20">
        <v>29</v>
      </c>
      <c r="AM96" s="18">
        <v>40</v>
      </c>
      <c r="AN96" s="16"/>
      <c r="AO96" s="20">
        <v>40</v>
      </c>
      <c r="AP96" s="18">
        <v>50</v>
      </c>
      <c r="AQ96" s="16"/>
      <c r="AR96" s="20">
        <v>50</v>
      </c>
      <c r="AS96" s="18">
        <v>44</v>
      </c>
      <c r="AT96" s="16"/>
      <c r="AU96" s="20">
        <v>44</v>
      </c>
      <c r="AV96" s="18">
        <v>33</v>
      </c>
      <c r="AW96" s="16"/>
      <c r="AX96" s="20">
        <v>33</v>
      </c>
      <c r="AY96" s="18">
        <v>26</v>
      </c>
      <c r="AZ96" s="16"/>
      <c r="BA96" s="20">
        <v>26</v>
      </c>
      <c r="BB96" s="18">
        <v>45</v>
      </c>
      <c r="BC96" s="16"/>
      <c r="BD96" s="20">
        <v>45</v>
      </c>
      <c r="BE96" s="18">
        <v>57</v>
      </c>
      <c r="BF96" s="16"/>
      <c r="BG96" s="20">
        <v>57</v>
      </c>
      <c r="BH96" s="18">
        <v>53</v>
      </c>
      <c r="BI96" s="16"/>
      <c r="BJ96" s="20">
        <v>53</v>
      </c>
      <c r="BK96" s="18">
        <v>58</v>
      </c>
      <c r="BL96" s="16"/>
      <c r="BM96" s="20">
        <v>58</v>
      </c>
      <c r="BN96" s="18">
        <v>41</v>
      </c>
      <c r="BO96" s="16"/>
      <c r="BP96" s="20">
        <v>41</v>
      </c>
      <c r="BQ96" s="18"/>
      <c r="BR96" s="16"/>
      <c r="BS96" s="20"/>
      <c r="BT96" s="21" t="s">
        <v>160</v>
      </c>
      <c r="BU96" s="35" t="s">
        <v>454</v>
      </c>
      <c r="BV96" s="24" t="s">
        <v>455</v>
      </c>
      <c r="BW96" s="23"/>
      <c r="BX96" s="23"/>
      <c r="BY96" s="11" t="s">
        <v>330</v>
      </c>
      <c r="BZ96" s="11" t="s">
        <v>178</v>
      </c>
    </row>
    <row r="97" spans="1:78" ht="67.5" x14ac:dyDescent="0.2">
      <c r="A97" s="38" t="s">
        <v>336</v>
      </c>
      <c r="B97" s="25" t="s">
        <v>337</v>
      </c>
      <c r="C97" s="28" t="s">
        <v>456</v>
      </c>
      <c r="D97" s="28" t="s">
        <v>457</v>
      </c>
      <c r="E97" s="12" t="s">
        <v>458</v>
      </c>
      <c r="F97" s="18">
        <v>25</v>
      </c>
      <c r="G97" s="14"/>
      <c r="H97" s="15"/>
      <c r="I97" s="18">
        <v>36</v>
      </c>
      <c r="J97" s="16"/>
      <c r="K97" s="15"/>
      <c r="L97" s="18">
        <v>36</v>
      </c>
      <c r="M97" s="16"/>
      <c r="N97" s="15"/>
      <c r="O97" s="18">
        <v>36</v>
      </c>
      <c r="P97" s="16"/>
      <c r="Q97" s="20">
        <v>36</v>
      </c>
      <c r="R97" s="18">
        <v>36</v>
      </c>
      <c r="S97" s="16"/>
      <c r="T97" s="20">
        <v>36</v>
      </c>
      <c r="U97" s="18">
        <v>39</v>
      </c>
      <c r="V97" s="16"/>
      <c r="W97" s="20">
        <v>39</v>
      </c>
      <c r="X97" s="18">
        <v>39</v>
      </c>
      <c r="Y97" s="16"/>
      <c r="Z97" s="20">
        <v>39</v>
      </c>
      <c r="AA97" s="18">
        <v>39</v>
      </c>
      <c r="AB97" s="16"/>
      <c r="AC97" s="33">
        <v>39</v>
      </c>
      <c r="AD97" s="18">
        <v>39</v>
      </c>
      <c r="AE97" s="16"/>
      <c r="AF97" s="19">
        <v>39</v>
      </c>
      <c r="AG97" s="18">
        <v>42</v>
      </c>
      <c r="AH97" s="16"/>
      <c r="AI97" s="20">
        <v>0</v>
      </c>
      <c r="AJ97" s="18">
        <v>42</v>
      </c>
      <c r="AK97" s="16"/>
      <c r="AL97" s="20">
        <v>0</v>
      </c>
      <c r="AM97" s="18">
        <v>42</v>
      </c>
      <c r="AN97" s="16"/>
      <c r="AO97" s="20">
        <v>0</v>
      </c>
      <c r="AP97" s="18">
        <v>42</v>
      </c>
      <c r="AQ97" s="16"/>
      <c r="AR97" s="20">
        <v>0</v>
      </c>
      <c r="AS97" s="18">
        <v>11</v>
      </c>
      <c r="AT97" s="16"/>
      <c r="AU97" s="20">
        <v>0</v>
      </c>
      <c r="AV97" s="18">
        <v>11</v>
      </c>
      <c r="AW97" s="16"/>
      <c r="AX97" s="20">
        <v>0</v>
      </c>
      <c r="AY97" s="18">
        <v>11</v>
      </c>
      <c r="AZ97" s="16"/>
      <c r="BA97" s="20">
        <v>0</v>
      </c>
      <c r="BB97" s="18">
        <v>11</v>
      </c>
      <c r="BC97" s="16"/>
      <c r="BD97" s="20">
        <v>0</v>
      </c>
      <c r="BE97" s="18">
        <v>11</v>
      </c>
      <c r="BF97" s="16"/>
      <c r="BG97" s="20">
        <v>0</v>
      </c>
      <c r="BH97" s="18">
        <v>11</v>
      </c>
      <c r="BI97" s="16"/>
      <c r="BJ97" s="20">
        <v>0</v>
      </c>
      <c r="BK97" s="18">
        <v>11</v>
      </c>
      <c r="BL97" s="16"/>
      <c r="BM97" s="20">
        <v>0</v>
      </c>
      <c r="BN97" s="18">
        <v>11</v>
      </c>
      <c r="BO97" s="16"/>
      <c r="BP97" s="20">
        <v>0</v>
      </c>
      <c r="BQ97" s="18"/>
      <c r="BR97" s="16"/>
      <c r="BS97" s="20"/>
      <c r="BT97" s="21" t="s">
        <v>119</v>
      </c>
      <c r="BU97" s="35" t="s">
        <v>459</v>
      </c>
      <c r="BV97" s="24" t="s">
        <v>460</v>
      </c>
      <c r="BW97" s="23"/>
      <c r="BX97" s="23"/>
      <c r="BY97" s="11" t="s">
        <v>330</v>
      </c>
      <c r="BZ97" s="11" t="s">
        <v>205</v>
      </c>
    </row>
    <row r="98" spans="1:78" ht="60" x14ac:dyDescent="0.2">
      <c r="A98" s="38" t="s">
        <v>336</v>
      </c>
      <c r="B98" s="25" t="s">
        <v>337</v>
      </c>
      <c r="C98" s="25" t="s">
        <v>337</v>
      </c>
      <c r="D98" s="28" t="s">
        <v>461</v>
      </c>
      <c r="E98" s="12" t="s">
        <v>462</v>
      </c>
      <c r="F98" s="18"/>
      <c r="G98" s="14"/>
      <c r="H98" s="20"/>
      <c r="I98" s="18"/>
      <c r="J98" s="16"/>
      <c r="K98" s="20"/>
      <c r="L98" s="13"/>
      <c r="M98" s="16"/>
      <c r="N98" s="15"/>
      <c r="O98" s="18"/>
      <c r="P98" s="16"/>
      <c r="Q98" s="20"/>
      <c r="R98" s="13"/>
      <c r="S98" s="16"/>
      <c r="T98" s="20"/>
      <c r="U98" s="18"/>
      <c r="V98" s="16"/>
      <c r="W98" s="20"/>
      <c r="X98" s="18"/>
      <c r="Y98" s="16"/>
      <c r="Z98" s="20"/>
      <c r="AA98" s="18"/>
      <c r="AB98" s="16"/>
      <c r="AC98" s="33"/>
      <c r="AD98" s="18"/>
      <c r="AE98" s="16"/>
      <c r="AF98" s="19"/>
      <c r="AG98" s="18"/>
      <c r="AH98" s="16"/>
      <c r="AI98" s="20"/>
      <c r="AJ98" s="18"/>
      <c r="AK98" s="16"/>
      <c r="AL98" s="20"/>
      <c r="AM98" s="18">
        <v>5284</v>
      </c>
      <c r="AN98" s="16"/>
      <c r="AO98" s="20">
        <v>5284</v>
      </c>
      <c r="AP98" s="18">
        <v>5756</v>
      </c>
      <c r="AQ98" s="16"/>
      <c r="AR98" s="20">
        <v>5756</v>
      </c>
      <c r="AS98" s="18">
        <v>6347</v>
      </c>
      <c r="AT98" s="16"/>
      <c r="AU98" s="20">
        <v>6347</v>
      </c>
      <c r="AV98" s="18">
        <v>6451</v>
      </c>
      <c r="AW98" s="16"/>
      <c r="AX98" s="20">
        <v>6451</v>
      </c>
      <c r="AY98" s="18">
        <v>6434</v>
      </c>
      <c r="AZ98" s="16"/>
      <c r="BA98" s="20">
        <v>6434</v>
      </c>
      <c r="BB98" s="18">
        <v>9041</v>
      </c>
      <c r="BC98" s="16"/>
      <c r="BD98" s="20">
        <v>9041</v>
      </c>
      <c r="BE98" s="18">
        <v>8489</v>
      </c>
      <c r="BF98" s="16"/>
      <c r="BG98" s="20">
        <v>8489</v>
      </c>
      <c r="BH98" s="18">
        <v>7477</v>
      </c>
      <c r="BI98" s="16"/>
      <c r="BJ98" s="20">
        <v>7477</v>
      </c>
      <c r="BK98" s="18">
        <v>3984</v>
      </c>
      <c r="BL98" s="16"/>
      <c r="BM98" s="20">
        <v>3984</v>
      </c>
      <c r="BN98" s="18">
        <v>1928</v>
      </c>
      <c r="BO98" s="16"/>
      <c r="BP98" s="20">
        <v>1928</v>
      </c>
      <c r="BQ98" s="18"/>
      <c r="BR98" s="16"/>
      <c r="BS98" s="20"/>
      <c r="BT98" s="21" t="s">
        <v>160</v>
      </c>
      <c r="BU98" s="52" t="s">
        <v>463</v>
      </c>
      <c r="BV98" s="53" t="s">
        <v>464</v>
      </c>
      <c r="BW98" s="24"/>
      <c r="BX98" s="23"/>
      <c r="BY98" s="51" t="s">
        <v>330</v>
      </c>
      <c r="BZ98" s="11" t="s">
        <v>205</v>
      </c>
    </row>
    <row r="99" spans="1:78" ht="78.75" x14ac:dyDescent="0.2">
      <c r="A99" s="38" t="s">
        <v>336</v>
      </c>
      <c r="B99" s="25" t="s">
        <v>337</v>
      </c>
      <c r="C99" s="28" t="s">
        <v>351</v>
      </c>
      <c r="D99" s="28" t="s">
        <v>465</v>
      </c>
      <c r="E99" s="12" t="s">
        <v>466</v>
      </c>
      <c r="F99" s="18">
        <v>60</v>
      </c>
      <c r="G99" s="14"/>
      <c r="H99" s="15"/>
      <c r="I99" s="18">
        <v>60</v>
      </c>
      <c r="J99" s="16"/>
      <c r="K99" s="15"/>
      <c r="L99" s="18">
        <v>0</v>
      </c>
      <c r="M99" s="16"/>
      <c r="N99" s="15"/>
      <c r="O99" s="18">
        <v>0</v>
      </c>
      <c r="P99" s="16"/>
      <c r="Q99" s="15"/>
      <c r="R99" s="18">
        <v>22</v>
      </c>
      <c r="S99" s="16"/>
      <c r="T99" s="20">
        <v>0</v>
      </c>
      <c r="U99" s="18">
        <v>33</v>
      </c>
      <c r="V99" s="16"/>
      <c r="W99" s="20">
        <v>0</v>
      </c>
      <c r="X99" s="18">
        <v>58</v>
      </c>
      <c r="Y99" s="16"/>
      <c r="Z99" s="20">
        <v>0</v>
      </c>
      <c r="AA99" s="18">
        <v>97</v>
      </c>
      <c r="AB99" s="16"/>
      <c r="AC99" s="33">
        <v>0</v>
      </c>
      <c r="AD99" s="18">
        <v>98</v>
      </c>
      <c r="AE99" s="16"/>
      <c r="AF99" s="19">
        <v>0</v>
      </c>
      <c r="AG99" s="18">
        <v>112</v>
      </c>
      <c r="AH99" s="16"/>
      <c r="AI99" s="20">
        <v>0</v>
      </c>
      <c r="AJ99" s="18">
        <v>112</v>
      </c>
      <c r="AK99" s="16"/>
      <c r="AL99" s="20">
        <v>0</v>
      </c>
      <c r="AM99" s="18">
        <v>88</v>
      </c>
      <c r="AN99" s="16"/>
      <c r="AO99" s="20">
        <v>0</v>
      </c>
      <c r="AP99" s="18">
        <v>94</v>
      </c>
      <c r="AQ99" s="16"/>
      <c r="AR99" s="20">
        <v>0</v>
      </c>
      <c r="AS99" s="18">
        <v>96</v>
      </c>
      <c r="AT99" s="16"/>
      <c r="AU99" s="20">
        <v>0</v>
      </c>
      <c r="AV99" s="18">
        <v>98</v>
      </c>
      <c r="AW99" s="16"/>
      <c r="AX99" s="20">
        <v>0</v>
      </c>
      <c r="AY99" s="18">
        <v>101</v>
      </c>
      <c r="AZ99" s="16"/>
      <c r="BA99" s="20">
        <v>0</v>
      </c>
      <c r="BB99" s="18">
        <v>99</v>
      </c>
      <c r="BC99" s="16"/>
      <c r="BD99" s="20">
        <v>0</v>
      </c>
      <c r="BE99" s="18">
        <v>93</v>
      </c>
      <c r="BF99" s="16"/>
      <c r="BG99" s="20">
        <v>0</v>
      </c>
      <c r="BH99" s="18">
        <v>91</v>
      </c>
      <c r="BI99" s="16"/>
      <c r="BJ99" s="20">
        <v>0</v>
      </c>
      <c r="BK99" s="18">
        <v>95</v>
      </c>
      <c r="BL99" s="16"/>
      <c r="BM99" s="20">
        <v>0</v>
      </c>
      <c r="BN99" s="18">
        <v>102</v>
      </c>
      <c r="BO99" s="16"/>
      <c r="BP99" s="20">
        <v>0</v>
      </c>
      <c r="BQ99" s="18"/>
      <c r="BR99" s="16"/>
      <c r="BS99" s="20"/>
      <c r="BT99" s="21" t="s">
        <v>362</v>
      </c>
      <c r="BU99" s="37" t="s">
        <v>354</v>
      </c>
      <c r="BV99" s="24" t="s">
        <v>467</v>
      </c>
      <c r="BW99" s="23"/>
      <c r="BX99" s="23"/>
      <c r="BY99" s="11" t="s">
        <v>330</v>
      </c>
      <c r="BZ99" s="11" t="s">
        <v>178</v>
      </c>
    </row>
    <row r="100" spans="1:78" ht="56.25" x14ac:dyDescent="0.2">
      <c r="A100" s="38" t="s">
        <v>336</v>
      </c>
      <c r="B100" s="25" t="s">
        <v>337</v>
      </c>
      <c r="C100" s="28" t="s">
        <v>351</v>
      </c>
      <c r="D100" s="28" t="s">
        <v>468</v>
      </c>
      <c r="E100" s="12" t="s">
        <v>469</v>
      </c>
      <c r="F100" s="18">
        <v>4810</v>
      </c>
      <c r="G100" s="14"/>
      <c r="H100" s="15"/>
      <c r="I100" s="18">
        <v>4810</v>
      </c>
      <c r="J100" s="16"/>
      <c r="K100" s="15"/>
      <c r="L100" s="13"/>
      <c r="M100" s="16"/>
      <c r="N100" s="15"/>
      <c r="O100" s="18">
        <v>4197</v>
      </c>
      <c r="P100" s="16"/>
      <c r="Q100" s="15"/>
      <c r="R100" s="18">
        <v>4202</v>
      </c>
      <c r="S100" s="16"/>
      <c r="T100" s="20">
        <v>0</v>
      </c>
      <c r="U100" s="18">
        <v>4437</v>
      </c>
      <c r="V100" s="16"/>
      <c r="W100" s="20">
        <v>0</v>
      </c>
      <c r="X100" s="18">
        <v>4717</v>
      </c>
      <c r="Y100" s="16"/>
      <c r="Z100" s="20">
        <v>0</v>
      </c>
      <c r="AA100" s="18">
        <v>4791</v>
      </c>
      <c r="AB100" s="16"/>
      <c r="AC100" s="33">
        <v>0</v>
      </c>
      <c r="AD100" s="18">
        <v>5795</v>
      </c>
      <c r="AE100" s="16"/>
      <c r="AF100" s="19">
        <v>0</v>
      </c>
      <c r="AG100" s="18">
        <v>6149</v>
      </c>
      <c r="AH100" s="16"/>
      <c r="AI100" s="20">
        <v>0</v>
      </c>
      <c r="AJ100" s="18">
        <v>6368</v>
      </c>
      <c r="AK100" s="16"/>
      <c r="AL100" s="20">
        <v>0</v>
      </c>
      <c r="AM100" s="18">
        <v>6983</v>
      </c>
      <c r="AN100" s="16"/>
      <c r="AO100" s="20">
        <v>0</v>
      </c>
      <c r="AP100" s="18">
        <v>7223</v>
      </c>
      <c r="AQ100" s="16"/>
      <c r="AR100" s="20">
        <v>0</v>
      </c>
      <c r="AS100" s="18">
        <v>7280</v>
      </c>
      <c r="AT100" s="16"/>
      <c r="AU100" s="20">
        <v>0</v>
      </c>
      <c r="AV100" s="18">
        <v>7386</v>
      </c>
      <c r="AW100" s="16"/>
      <c r="AX100" s="20">
        <v>0</v>
      </c>
      <c r="AY100" s="18">
        <v>7362</v>
      </c>
      <c r="AZ100" s="16"/>
      <c r="BA100" s="20">
        <v>0</v>
      </c>
      <c r="BB100" s="18">
        <v>6627</v>
      </c>
      <c r="BC100" s="16"/>
      <c r="BD100" s="20">
        <v>0</v>
      </c>
      <c r="BE100" s="18">
        <v>6543</v>
      </c>
      <c r="BF100" s="16"/>
      <c r="BG100" s="20">
        <v>0</v>
      </c>
      <c r="BH100" s="18">
        <v>6960</v>
      </c>
      <c r="BI100" s="16"/>
      <c r="BJ100" s="20">
        <v>0</v>
      </c>
      <c r="BK100" s="18">
        <v>7467</v>
      </c>
      <c r="BL100" s="16"/>
      <c r="BM100" s="20">
        <v>0</v>
      </c>
      <c r="BN100" s="18">
        <v>7507</v>
      </c>
      <c r="BO100" s="16"/>
      <c r="BP100" s="20">
        <v>0</v>
      </c>
      <c r="BQ100" s="18"/>
      <c r="BR100" s="16"/>
      <c r="BS100" s="20"/>
      <c r="BT100" s="21" t="s">
        <v>362</v>
      </c>
      <c r="BU100" s="37" t="s">
        <v>354</v>
      </c>
      <c r="BV100" s="24" t="s">
        <v>470</v>
      </c>
      <c r="BW100" s="23"/>
      <c r="BX100" s="23"/>
      <c r="BY100" s="11" t="s">
        <v>330</v>
      </c>
      <c r="BZ100" s="11" t="s">
        <v>178</v>
      </c>
    </row>
    <row r="101" spans="1:78" ht="45" x14ac:dyDescent="0.2">
      <c r="A101" s="38" t="s">
        <v>336</v>
      </c>
      <c r="B101" s="25" t="s">
        <v>337</v>
      </c>
      <c r="C101" s="28" t="s">
        <v>351</v>
      </c>
      <c r="D101" s="28" t="s">
        <v>471</v>
      </c>
      <c r="E101" s="12" t="s">
        <v>472</v>
      </c>
      <c r="F101" s="18">
        <v>48591</v>
      </c>
      <c r="G101" s="14"/>
      <c r="H101" s="15"/>
      <c r="I101" s="18">
        <v>44320</v>
      </c>
      <c r="J101" s="16"/>
      <c r="K101" s="20">
        <v>0</v>
      </c>
      <c r="L101" s="13"/>
      <c r="M101" s="16"/>
      <c r="N101" s="15"/>
      <c r="O101" s="18">
        <v>1565</v>
      </c>
      <c r="P101" s="16"/>
      <c r="Q101" s="15"/>
      <c r="R101" s="18">
        <v>1554</v>
      </c>
      <c r="S101" s="16"/>
      <c r="T101" s="20">
        <v>0</v>
      </c>
      <c r="U101" s="18">
        <v>1825</v>
      </c>
      <c r="V101" s="16"/>
      <c r="W101" s="20">
        <v>0</v>
      </c>
      <c r="X101" s="18">
        <v>1756</v>
      </c>
      <c r="Y101" s="16"/>
      <c r="Z101" s="20">
        <v>0</v>
      </c>
      <c r="AA101" s="18">
        <v>1831</v>
      </c>
      <c r="AB101" s="16"/>
      <c r="AC101" s="33">
        <v>0</v>
      </c>
      <c r="AD101" s="18">
        <v>1788</v>
      </c>
      <c r="AE101" s="16"/>
      <c r="AF101" s="19">
        <v>0</v>
      </c>
      <c r="AG101" s="18">
        <v>1599</v>
      </c>
      <c r="AH101" s="16"/>
      <c r="AI101" s="20">
        <v>0</v>
      </c>
      <c r="AJ101" s="18">
        <v>1529</v>
      </c>
      <c r="AK101" s="16"/>
      <c r="AL101" s="20">
        <v>0</v>
      </c>
      <c r="AM101" s="18">
        <v>1413</v>
      </c>
      <c r="AN101" s="16"/>
      <c r="AO101" s="20">
        <v>0</v>
      </c>
      <c r="AP101" s="18">
        <v>1343</v>
      </c>
      <c r="AQ101" s="16"/>
      <c r="AR101" s="20">
        <v>0</v>
      </c>
      <c r="AS101" s="18">
        <v>1265</v>
      </c>
      <c r="AT101" s="16"/>
      <c r="AU101" s="20">
        <v>0</v>
      </c>
      <c r="AV101" s="18">
        <v>1838</v>
      </c>
      <c r="AW101" s="16"/>
      <c r="AX101" s="20">
        <v>0</v>
      </c>
      <c r="AY101" s="18">
        <v>1951</v>
      </c>
      <c r="AZ101" s="16"/>
      <c r="BA101" s="20">
        <v>0</v>
      </c>
      <c r="BB101" s="18">
        <v>1966</v>
      </c>
      <c r="BC101" s="16"/>
      <c r="BD101" s="20">
        <v>0</v>
      </c>
      <c r="BE101" s="18">
        <v>1972</v>
      </c>
      <c r="BF101" s="16"/>
      <c r="BG101" s="20">
        <v>0</v>
      </c>
      <c r="BH101" s="18">
        <v>1416</v>
      </c>
      <c r="BI101" s="16"/>
      <c r="BJ101" s="20">
        <v>0</v>
      </c>
      <c r="BK101" s="18">
        <v>1363</v>
      </c>
      <c r="BL101" s="16"/>
      <c r="BM101" s="20">
        <v>0</v>
      </c>
      <c r="BN101" s="18">
        <v>1531</v>
      </c>
      <c r="BO101" s="16"/>
      <c r="BP101" s="20">
        <v>0</v>
      </c>
      <c r="BQ101" s="18"/>
      <c r="BR101" s="16"/>
      <c r="BS101" s="20"/>
      <c r="BT101" s="21" t="s">
        <v>124</v>
      </c>
      <c r="BU101" s="37" t="s">
        <v>473</v>
      </c>
      <c r="BV101" s="24" t="s">
        <v>474</v>
      </c>
      <c r="BW101" s="24" t="s">
        <v>475</v>
      </c>
      <c r="BX101" s="23"/>
      <c r="BY101" s="11" t="s">
        <v>330</v>
      </c>
      <c r="BZ101" s="11" t="s">
        <v>178</v>
      </c>
    </row>
    <row r="102" spans="1:78" ht="45" x14ac:dyDescent="0.2">
      <c r="A102" s="38" t="s">
        <v>336</v>
      </c>
      <c r="B102" s="25" t="s">
        <v>337</v>
      </c>
      <c r="C102" s="28" t="s">
        <v>338</v>
      </c>
      <c r="D102" s="28" t="s">
        <v>476</v>
      </c>
      <c r="E102" s="12" t="s">
        <v>477</v>
      </c>
      <c r="F102" s="13"/>
      <c r="G102" s="14"/>
      <c r="H102" s="15"/>
      <c r="I102" s="18">
        <v>25457</v>
      </c>
      <c r="J102" s="16"/>
      <c r="K102" s="15"/>
      <c r="L102" s="18">
        <v>25798</v>
      </c>
      <c r="M102" s="16"/>
      <c r="N102" s="15"/>
      <c r="O102" s="18">
        <v>24679</v>
      </c>
      <c r="P102" s="16"/>
      <c r="Q102" s="20">
        <v>24679</v>
      </c>
      <c r="R102" s="18">
        <v>22610</v>
      </c>
      <c r="S102" s="16"/>
      <c r="T102" s="18">
        <v>22610</v>
      </c>
      <c r="U102" s="18">
        <v>26376</v>
      </c>
      <c r="V102" s="16"/>
      <c r="W102" s="18">
        <v>26376</v>
      </c>
      <c r="X102" s="18">
        <v>29944</v>
      </c>
      <c r="Y102" s="16"/>
      <c r="Z102" s="18">
        <v>29944</v>
      </c>
      <c r="AA102" s="18">
        <v>26613</v>
      </c>
      <c r="AB102" s="16"/>
      <c r="AC102" s="45">
        <v>26613</v>
      </c>
      <c r="AD102" s="18">
        <v>30176</v>
      </c>
      <c r="AE102" s="16"/>
      <c r="AF102" s="18">
        <v>30176</v>
      </c>
      <c r="AG102" s="18">
        <v>27976</v>
      </c>
      <c r="AH102" s="16"/>
      <c r="AI102" s="20">
        <v>27976</v>
      </c>
      <c r="AJ102" s="18">
        <v>27658</v>
      </c>
      <c r="AK102" s="16"/>
      <c r="AL102" s="20">
        <v>27658</v>
      </c>
      <c r="AM102" s="18">
        <v>29839</v>
      </c>
      <c r="AN102" s="16"/>
      <c r="AO102" s="20">
        <v>29839</v>
      </c>
      <c r="AP102" s="18">
        <v>30225</v>
      </c>
      <c r="AQ102" s="16"/>
      <c r="AR102" s="20">
        <v>30225</v>
      </c>
      <c r="AS102" s="18">
        <v>32690</v>
      </c>
      <c r="AT102" s="16"/>
      <c r="AU102" s="18">
        <v>32690</v>
      </c>
      <c r="AV102" s="18">
        <v>30851</v>
      </c>
      <c r="AW102" s="16"/>
      <c r="AX102" s="20">
        <v>30851</v>
      </c>
      <c r="AY102" s="18">
        <v>27309</v>
      </c>
      <c r="AZ102" s="16"/>
      <c r="BA102" s="20">
        <v>27309</v>
      </c>
      <c r="BB102" s="18">
        <v>33995</v>
      </c>
      <c r="BC102" s="16"/>
      <c r="BD102" s="20">
        <v>33995</v>
      </c>
      <c r="BE102" s="18">
        <v>30114</v>
      </c>
      <c r="BF102" s="16"/>
      <c r="BG102" s="20">
        <v>30114</v>
      </c>
      <c r="BH102" s="18">
        <v>31250</v>
      </c>
      <c r="BI102" s="16"/>
      <c r="BJ102" s="20">
        <v>31250</v>
      </c>
      <c r="BK102" s="18">
        <v>34805</v>
      </c>
      <c r="BL102" s="16"/>
      <c r="BM102" s="20">
        <v>34805</v>
      </c>
      <c r="BN102" s="18">
        <v>25120</v>
      </c>
      <c r="BO102" s="16"/>
      <c r="BP102" s="20">
        <v>25120</v>
      </c>
      <c r="BQ102" s="18"/>
      <c r="BR102" s="16"/>
      <c r="BS102" s="20"/>
      <c r="BT102" s="31"/>
      <c r="BU102" s="47" t="s">
        <v>387</v>
      </c>
      <c r="BV102" s="34" t="s">
        <v>478</v>
      </c>
      <c r="BW102" s="23"/>
      <c r="BX102" s="23"/>
      <c r="BY102" s="11" t="s">
        <v>330</v>
      </c>
      <c r="BZ102" s="11" t="s">
        <v>205</v>
      </c>
    </row>
    <row r="103" spans="1:78" ht="56.25" x14ac:dyDescent="0.2">
      <c r="A103" s="38" t="s">
        <v>336</v>
      </c>
      <c r="B103" s="25" t="s">
        <v>337</v>
      </c>
      <c r="C103" s="28" t="s">
        <v>346</v>
      </c>
      <c r="D103" s="28" t="s">
        <v>479</v>
      </c>
      <c r="E103" s="12" t="s">
        <v>480</v>
      </c>
      <c r="F103" s="18">
        <v>8000</v>
      </c>
      <c r="G103" s="14"/>
      <c r="H103" s="15"/>
      <c r="I103" s="18">
        <v>2744</v>
      </c>
      <c r="J103" s="16"/>
      <c r="K103" s="15"/>
      <c r="L103" s="18">
        <v>2723</v>
      </c>
      <c r="M103" s="16"/>
      <c r="N103" s="15"/>
      <c r="O103" s="18">
        <v>5529</v>
      </c>
      <c r="P103" s="16"/>
      <c r="Q103" s="20">
        <v>3434</v>
      </c>
      <c r="R103" s="18">
        <v>7681</v>
      </c>
      <c r="S103" s="16"/>
      <c r="T103" s="20">
        <v>3631</v>
      </c>
      <c r="U103" s="18">
        <v>9049</v>
      </c>
      <c r="V103" s="16"/>
      <c r="W103" s="20">
        <v>3631</v>
      </c>
      <c r="X103" s="18">
        <v>9414</v>
      </c>
      <c r="Y103" s="16"/>
      <c r="Z103" s="20">
        <v>3119</v>
      </c>
      <c r="AA103" s="18">
        <v>9608</v>
      </c>
      <c r="AB103" s="16"/>
      <c r="AC103" s="33">
        <v>3309</v>
      </c>
      <c r="AD103" s="18">
        <v>9598</v>
      </c>
      <c r="AE103" s="16"/>
      <c r="AF103" s="19">
        <v>3453</v>
      </c>
      <c r="AG103" s="18">
        <v>10097</v>
      </c>
      <c r="AH103" s="16"/>
      <c r="AI103" s="20">
        <v>3689</v>
      </c>
      <c r="AJ103" s="18">
        <v>10496</v>
      </c>
      <c r="AK103" s="16"/>
      <c r="AL103" s="20">
        <v>3876</v>
      </c>
      <c r="AM103" s="18">
        <v>10807</v>
      </c>
      <c r="AN103" s="16"/>
      <c r="AO103" s="20">
        <v>3987</v>
      </c>
      <c r="AP103" s="18">
        <v>10753</v>
      </c>
      <c r="AQ103" s="16"/>
      <c r="AR103" s="20">
        <v>4047</v>
      </c>
      <c r="AS103" s="18">
        <v>11130</v>
      </c>
      <c r="AT103" s="16"/>
      <c r="AU103" s="20">
        <v>4286</v>
      </c>
      <c r="AV103" s="18">
        <v>11687</v>
      </c>
      <c r="AW103" s="16"/>
      <c r="AX103" s="20">
        <v>4885</v>
      </c>
      <c r="AY103" s="18">
        <v>12062</v>
      </c>
      <c r="AZ103" s="16"/>
      <c r="BA103" s="20">
        <v>5121</v>
      </c>
      <c r="BB103" s="18">
        <v>11914</v>
      </c>
      <c r="BC103" s="16"/>
      <c r="BD103" s="20">
        <v>5064</v>
      </c>
      <c r="BE103" s="18">
        <v>11713</v>
      </c>
      <c r="BF103" s="16"/>
      <c r="BG103" s="20">
        <v>4978</v>
      </c>
      <c r="BH103" s="18">
        <v>11478</v>
      </c>
      <c r="BI103" s="16"/>
      <c r="BJ103" s="20">
        <v>4683</v>
      </c>
      <c r="BK103" s="18">
        <v>11372</v>
      </c>
      <c r="BL103" s="16"/>
      <c r="BM103" s="20">
        <v>4759</v>
      </c>
      <c r="BN103" s="18">
        <v>11549</v>
      </c>
      <c r="BO103" s="16"/>
      <c r="BP103" s="20">
        <v>4973</v>
      </c>
      <c r="BQ103" s="18"/>
      <c r="BR103" s="16"/>
      <c r="BS103" s="20"/>
      <c r="BT103" s="21" t="s">
        <v>197</v>
      </c>
      <c r="BU103" s="37" t="s">
        <v>481</v>
      </c>
      <c r="BV103" s="24" t="s">
        <v>482</v>
      </c>
      <c r="BW103" s="23"/>
      <c r="BX103" s="23"/>
      <c r="BY103" s="11" t="s">
        <v>330</v>
      </c>
      <c r="BZ103" s="11" t="s">
        <v>205</v>
      </c>
    </row>
    <row r="104" spans="1:78" ht="48" x14ac:dyDescent="0.2">
      <c r="A104" s="38" t="s">
        <v>336</v>
      </c>
      <c r="B104" s="25" t="s">
        <v>337</v>
      </c>
      <c r="C104" s="28" t="s">
        <v>483</v>
      </c>
      <c r="D104" s="28" t="s">
        <v>484</v>
      </c>
      <c r="E104" s="12" t="s">
        <v>485</v>
      </c>
      <c r="F104" s="18">
        <v>356194</v>
      </c>
      <c r="G104" s="14"/>
      <c r="H104" s="15"/>
      <c r="I104" s="13"/>
      <c r="J104" s="16"/>
      <c r="K104" s="15"/>
      <c r="L104" s="13"/>
      <c r="M104" s="16"/>
      <c r="N104" s="15"/>
      <c r="O104" s="13"/>
      <c r="P104" s="16"/>
      <c r="Q104" s="15"/>
      <c r="R104" s="13"/>
      <c r="S104" s="16"/>
      <c r="T104" s="15"/>
      <c r="U104" s="13"/>
      <c r="V104" s="16"/>
      <c r="W104" s="15"/>
      <c r="X104" s="18">
        <v>2147373</v>
      </c>
      <c r="Y104" s="16"/>
      <c r="Z104" s="20">
        <v>0</v>
      </c>
      <c r="AA104" s="18">
        <v>2120970</v>
      </c>
      <c r="AB104" s="16"/>
      <c r="AC104" s="33">
        <v>0</v>
      </c>
      <c r="AD104" s="18">
        <v>1904090</v>
      </c>
      <c r="AE104" s="16"/>
      <c r="AF104" s="39"/>
      <c r="AG104" s="18">
        <v>1063470</v>
      </c>
      <c r="AH104" s="16"/>
      <c r="AI104" s="20">
        <v>0</v>
      </c>
      <c r="AJ104" s="18">
        <v>1157728</v>
      </c>
      <c r="AK104" s="16"/>
      <c r="AL104" s="20">
        <v>0</v>
      </c>
      <c r="AM104" s="18">
        <v>887806</v>
      </c>
      <c r="AN104" s="29"/>
      <c r="AO104" s="20">
        <v>0</v>
      </c>
      <c r="AP104" s="18">
        <v>462165</v>
      </c>
      <c r="AQ104" s="29"/>
      <c r="AR104" s="20">
        <v>0</v>
      </c>
      <c r="AS104" s="18">
        <v>502817</v>
      </c>
      <c r="AT104" s="29"/>
      <c r="AU104" s="20">
        <v>0</v>
      </c>
      <c r="AV104" s="18">
        <v>352348</v>
      </c>
      <c r="AW104" s="29"/>
      <c r="AX104" s="20">
        <v>0</v>
      </c>
      <c r="AY104" s="18">
        <v>437947</v>
      </c>
      <c r="AZ104" s="29"/>
      <c r="BA104" s="20">
        <v>0</v>
      </c>
      <c r="BB104" s="18">
        <v>640133</v>
      </c>
      <c r="BC104" s="29"/>
      <c r="BD104" s="20">
        <v>0</v>
      </c>
      <c r="BE104" s="18">
        <v>576443</v>
      </c>
      <c r="BF104" s="29"/>
      <c r="BG104" s="20">
        <v>0</v>
      </c>
      <c r="BH104" s="18">
        <v>591774</v>
      </c>
      <c r="BI104" s="29"/>
      <c r="BJ104" s="20">
        <v>0</v>
      </c>
      <c r="BK104" s="18">
        <v>579346</v>
      </c>
      <c r="BL104" s="29"/>
      <c r="BM104" s="20">
        <v>0</v>
      </c>
      <c r="BN104" s="18">
        <v>251402</v>
      </c>
      <c r="BO104" s="29"/>
      <c r="BP104" s="20">
        <v>0</v>
      </c>
      <c r="BQ104" s="18"/>
      <c r="BR104" s="29"/>
      <c r="BS104" s="20"/>
      <c r="BT104" s="21" t="s">
        <v>124</v>
      </c>
      <c r="BU104" s="40" t="s">
        <v>486</v>
      </c>
      <c r="BV104" s="24" t="s">
        <v>487</v>
      </c>
      <c r="BW104" s="54" t="s">
        <v>488</v>
      </c>
      <c r="BX104" s="24" t="s">
        <v>489</v>
      </c>
      <c r="BY104" s="11" t="s">
        <v>330</v>
      </c>
      <c r="BZ104" s="11" t="s">
        <v>178</v>
      </c>
    </row>
    <row r="105" spans="1:78" ht="67.5" x14ac:dyDescent="0.2">
      <c r="A105" s="38" t="s">
        <v>336</v>
      </c>
      <c r="B105" s="25" t="s">
        <v>337</v>
      </c>
      <c r="C105" s="28" t="s">
        <v>351</v>
      </c>
      <c r="D105" s="28" t="s">
        <v>490</v>
      </c>
      <c r="E105" s="12" t="s">
        <v>491</v>
      </c>
      <c r="F105" s="18">
        <v>5550</v>
      </c>
      <c r="G105" s="14"/>
      <c r="H105" s="15"/>
      <c r="I105" s="18">
        <v>5550</v>
      </c>
      <c r="J105" s="16"/>
      <c r="K105" s="15"/>
      <c r="L105" s="18">
        <v>5274</v>
      </c>
      <c r="M105" s="16"/>
      <c r="N105" s="15"/>
      <c r="O105" s="18">
        <v>5736</v>
      </c>
      <c r="P105" s="16"/>
      <c r="Q105" s="15"/>
      <c r="R105" s="18">
        <v>5932</v>
      </c>
      <c r="S105" s="16"/>
      <c r="T105" s="20">
        <v>0</v>
      </c>
      <c r="U105" s="18">
        <v>6030</v>
      </c>
      <c r="V105" s="16"/>
      <c r="W105" s="20">
        <v>0</v>
      </c>
      <c r="X105" s="18">
        <v>6129</v>
      </c>
      <c r="Y105" s="16"/>
      <c r="Z105" s="20">
        <v>0</v>
      </c>
      <c r="AA105" s="18">
        <v>5857</v>
      </c>
      <c r="AB105" s="16"/>
      <c r="AC105" s="33">
        <v>0</v>
      </c>
      <c r="AD105" s="18">
        <v>5788</v>
      </c>
      <c r="AE105" s="16"/>
      <c r="AF105" s="19">
        <v>0</v>
      </c>
      <c r="AG105" s="18">
        <v>5868</v>
      </c>
      <c r="AH105" s="16"/>
      <c r="AI105" s="20">
        <v>0</v>
      </c>
      <c r="AJ105" s="18">
        <v>6216</v>
      </c>
      <c r="AK105" s="16"/>
      <c r="AL105" s="20">
        <v>0</v>
      </c>
      <c r="AM105" s="18">
        <v>6681</v>
      </c>
      <c r="AN105" s="16"/>
      <c r="AO105" s="20">
        <v>0</v>
      </c>
      <c r="AP105" s="18">
        <v>7010</v>
      </c>
      <c r="AQ105" s="16"/>
      <c r="AR105" s="20">
        <v>0</v>
      </c>
      <c r="AS105" s="18">
        <v>7524</v>
      </c>
      <c r="AT105" s="16"/>
      <c r="AU105" s="20">
        <v>0</v>
      </c>
      <c r="AV105" s="18">
        <v>7837</v>
      </c>
      <c r="AW105" s="16"/>
      <c r="AX105" s="20">
        <v>0</v>
      </c>
      <c r="AY105" s="18">
        <v>7859</v>
      </c>
      <c r="AZ105" s="16"/>
      <c r="BA105" s="20">
        <v>0</v>
      </c>
      <c r="BB105" s="18">
        <v>7960</v>
      </c>
      <c r="BC105" s="16"/>
      <c r="BD105" s="20">
        <v>0</v>
      </c>
      <c r="BE105" s="18">
        <v>7729</v>
      </c>
      <c r="BF105" s="16"/>
      <c r="BG105" s="20">
        <v>0</v>
      </c>
      <c r="BH105" s="18">
        <v>7803</v>
      </c>
      <c r="BI105" s="16"/>
      <c r="BJ105" s="20">
        <v>0</v>
      </c>
      <c r="BK105" s="18">
        <v>7953</v>
      </c>
      <c r="BL105" s="16"/>
      <c r="BM105" s="20">
        <v>0</v>
      </c>
      <c r="BN105" s="18">
        <v>8181</v>
      </c>
      <c r="BO105" s="16"/>
      <c r="BP105" s="20">
        <v>0</v>
      </c>
      <c r="BQ105" s="18"/>
      <c r="BR105" s="16"/>
      <c r="BS105" s="20"/>
      <c r="BT105" s="21" t="s">
        <v>362</v>
      </c>
      <c r="BU105" s="37" t="s">
        <v>354</v>
      </c>
      <c r="BV105" s="24" t="s">
        <v>492</v>
      </c>
      <c r="BW105" s="23"/>
      <c r="BX105" s="23"/>
      <c r="BY105" s="11" t="s">
        <v>330</v>
      </c>
      <c r="BZ105" s="11" t="s">
        <v>178</v>
      </c>
    </row>
    <row r="106" spans="1:78" ht="67.5" x14ac:dyDescent="0.2">
      <c r="A106" s="38" t="s">
        <v>336</v>
      </c>
      <c r="B106" s="25" t="s">
        <v>337</v>
      </c>
      <c r="C106" s="38" t="s">
        <v>493</v>
      </c>
      <c r="D106" s="28" t="s">
        <v>494</v>
      </c>
      <c r="E106" s="12" t="s">
        <v>495</v>
      </c>
      <c r="F106" s="18"/>
      <c r="G106" s="55"/>
      <c r="H106" s="20"/>
      <c r="I106" s="18"/>
      <c r="J106" s="55"/>
      <c r="K106" s="20"/>
      <c r="L106" s="18"/>
      <c r="M106" s="55"/>
      <c r="N106" s="20"/>
      <c r="O106" s="18"/>
      <c r="P106" s="55"/>
      <c r="Q106" s="20"/>
      <c r="R106" s="18"/>
      <c r="S106" s="55"/>
      <c r="T106" s="20"/>
      <c r="U106" s="18"/>
      <c r="V106" s="16"/>
      <c r="W106" s="20"/>
      <c r="X106" s="18"/>
      <c r="Y106" s="16"/>
      <c r="Z106" s="20"/>
      <c r="AA106" s="18"/>
      <c r="AB106" s="16"/>
      <c r="AC106" s="33"/>
      <c r="AD106" s="18"/>
      <c r="AE106" s="16"/>
      <c r="AF106" s="19"/>
      <c r="AG106" s="18"/>
      <c r="AH106" s="16"/>
      <c r="AI106" s="20"/>
      <c r="AJ106" s="18"/>
      <c r="AK106" s="16"/>
      <c r="AL106" s="20"/>
      <c r="AM106" s="13"/>
      <c r="AN106" s="16"/>
      <c r="AO106" s="20"/>
      <c r="AP106" s="13"/>
      <c r="AQ106" s="16"/>
      <c r="AR106" s="15"/>
      <c r="AS106" s="13"/>
      <c r="AT106" s="16"/>
      <c r="AU106" s="20"/>
      <c r="AV106" s="13"/>
      <c r="AW106" s="16"/>
      <c r="AX106" s="20"/>
      <c r="AY106" s="18">
        <v>42</v>
      </c>
      <c r="AZ106" s="29">
        <v>250</v>
      </c>
      <c r="BA106" s="20"/>
      <c r="BB106" s="18">
        <v>48</v>
      </c>
      <c r="BC106" s="29">
        <v>250</v>
      </c>
      <c r="BD106" s="20">
        <v>48</v>
      </c>
      <c r="BE106" s="18">
        <v>82</v>
      </c>
      <c r="BF106" s="29">
        <v>250</v>
      </c>
      <c r="BG106" s="20">
        <v>82</v>
      </c>
      <c r="BH106" s="18">
        <v>82</v>
      </c>
      <c r="BI106" s="29"/>
      <c r="BJ106" s="20">
        <v>82</v>
      </c>
      <c r="BK106" s="18"/>
      <c r="BL106" s="29"/>
      <c r="BM106" s="20"/>
      <c r="BN106" s="18">
        <v>79</v>
      </c>
      <c r="BO106" s="29"/>
      <c r="BP106" s="20">
        <v>79</v>
      </c>
      <c r="BQ106" s="18"/>
      <c r="BR106" s="29"/>
      <c r="BS106" s="20"/>
      <c r="BT106" s="21" t="s">
        <v>124</v>
      </c>
      <c r="BU106" s="35" t="s">
        <v>496</v>
      </c>
      <c r="BV106" s="34" t="s">
        <v>497</v>
      </c>
      <c r="BW106" s="24"/>
      <c r="BX106" s="34" t="s">
        <v>498</v>
      </c>
      <c r="BY106" s="11" t="s">
        <v>330</v>
      </c>
      <c r="BZ106" s="11" t="s">
        <v>205</v>
      </c>
    </row>
    <row r="107" spans="1:78" ht="45" x14ac:dyDescent="0.2">
      <c r="A107" s="38" t="s">
        <v>336</v>
      </c>
      <c r="B107" s="25" t="s">
        <v>337</v>
      </c>
      <c r="C107" s="28" t="s">
        <v>351</v>
      </c>
      <c r="D107" s="28" t="s">
        <v>499</v>
      </c>
      <c r="E107" s="12" t="s">
        <v>500</v>
      </c>
      <c r="F107" s="18">
        <v>12</v>
      </c>
      <c r="G107" s="14"/>
      <c r="H107" s="15"/>
      <c r="I107" s="18">
        <v>12</v>
      </c>
      <c r="J107" s="16"/>
      <c r="K107" s="15"/>
      <c r="L107" s="18">
        <v>10</v>
      </c>
      <c r="M107" s="16"/>
      <c r="N107" s="15"/>
      <c r="O107" s="18">
        <v>13</v>
      </c>
      <c r="P107" s="16"/>
      <c r="Q107" s="15"/>
      <c r="R107" s="18">
        <v>14</v>
      </c>
      <c r="S107" s="16"/>
      <c r="T107" s="20">
        <v>0</v>
      </c>
      <c r="U107" s="18">
        <v>13</v>
      </c>
      <c r="V107" s="16"/>
      <c r="W107" s="20">
        <v>0</v>
      </c>
      <c r="X107" s="18">
        <v>12</v>
      </c>
      <c r="Y107" s="16"/>
      <c r="Z107" s="20">
        <v>0</v>
      </c>
      <c r="AA107" s="18">
        <v>10</v>
      </c>
      <c r="AB107" s="16"/>
      <c r="AC107" s="33">
        <v>0</v>
      </c>
      <c r="AD107" s="18">
        <v>10</v>
      </c>
      <c r="AE107" s="16"/>
      <c r="AF107" s="19">
        <v>0</v>
      </c>
      <c r="AG107" s="18">
        <v>9</v>
      </c>
      <c r="AH107" s="16"/>
      <c r="AI107" s="20">
        <v>0</v>
      </c>
      <c r="AJ107" s="18">
        <v>7</v>
      </c>
      <c r="AK107" s="16"/>
      <c r="AL107" s="20">
        <v>0</v>
      </c>
      <c r="AM107" s="18">
        <v>8</v>
      </c>
      <c r="AN107" s="16"/>
      <c r="AO107" s="20">
        <v>0</v>
      </c>
      <c r="AP107" s="18">
        <v>10</v>
      </c>
      <c r="AQ107" s="16"/>
      <c r="AR107" s="20">
        <v>0</v>
      </c>
      <c r="AS107" s="18">
        <v>12</v>
      </c>
      <c r="AT107" s="16"/>
      <c r="AU107" s="20">
        <v>0</v>
      </c>
      <c r="AV107" s="18">
        <v>13</v>
      </c>
      <c r="AW107" s="16"/>
      <c r="AX107" s="20">
        <v>0</v>
      </c>
      <c r="AY107" s="18">
        <v>11</v>
      </c>
      <c r="AZ107" s="16"/>
      <c r="BA107" s="20">
        <v>0</v>
      </c>
      <c r="BB107" s="18">
        <v>7</v>
      </c>
      <c r="BC107" s="16"/>
      <c r="BD107" s="20">
        <v>0</v>
      </c>
      <c r="BE107" s="18">
        <v>5</v>
      </c>
      <c r="BF107" s="16"/>
      <c r="BG107" s="20">
        <v>0</v>
      </c>
      <c r="BH107" s="18">
        <v>4</v>
      </c>
      <c r="BI107" s="16"/>
      <c r="BJ107" s="20">
        <v>0</v>
      </c>
      <c r="BK107" s="18">
        <v>6</v>
      </c>
      <c r="BL107" s="16"/>
      <c r="BM107" s="20">
        <v>0</v>
      </c>
      <c r="BN107" s="18">
        <v>7</v>
      </c>
      <c r="BO107" s="16"/>
      <c r="BP107" s="20">
        <v>0</v>
      </c>
      <c r="BQ107" s="18"/>
      <c r="BR107" s="16"/>
      <c r="BS107" s="20"/>
      <c r="BT107" s="21" t="s">
        <v>124</v>
      </c>
      <c r="BU107" s="37" t="s">
        <v>473</v>
      </c>
      <c r="BV107" s="24" t="s">
        <v>501</v>
      </c>
      <c r="BW107" s="23"/>
      <c r="BX107" s="23"/>
      <c r="BY107" s="11" t="s">
        <v>330</v>
      </c>
      <c r="BZ107" s="11" t="s">
        <v>178</v>
      </c>
    </row>
    <row r="108" spans="1:78" ht="45" x14ac:dyDescent="0.2">
      <c r="A108" s="38" t="s">
        <v>336</v>
      </c>
      <c r="B108" s="25" t="s">
        <v>337</v>
      </c>
      <c r="C108" s="28" t="s">
        <v>447</v>
      </c>
      <c r="D108" s="28" t="s">
        <v>502</v>
      </c>
      <c r="E108" s="12" t="s">
        <v>503</v>
      </c>
      <c r="F108" s="18">
        <v>720</v>
      </c>
      <c r="G108" s="14"/>
      <c r="H108" s="15"/>
      <c r="I108" s="18">
        <v>720</v>
      </c>
      <c r="J108" s="16"/>
      <c r="K108" s="20">
        <v>0</v>
      </c>
      <c r="L108" s="13"/>
      <c r="M108" s="16"/>
      <c r="N108" s="15"/>
      <c r="O108" s="18">
        <v>16965</v>
      </c>
      <c r="P108" s="16"/>
      <c r="Q108" s="20">
        <v>0</v>
      </c>
      <c r="R108" s="18">
        <v>1544</v>
      </c>
      <c r="S108" s="16"/>
      <c r="T108" s="20">
        <v>0</v>
      </c>
      <c r="U108" s="18">
        <v>1208</v>
      </c>
      <c r="V108" s="16"/>
      <c r="W108" s="20">
        <v>0</v>
      </c>
      <c r="X108" s="18">
        <v>1055</v>
      </c>
      <c r="Y108" s="16"/>
      <c r="Z108" s="20">
        <v>0</v>
      </c>
      <c r="AA108" s="18">
        <v>1074</v>
      </c>
      <c r="AB108" s="16"/>
      <c r="AC108" s="33">
        <v>0</v>
      </c>
      <c r="AD108" s="18">
        <v>1091</v>
      </c>
      <c r="AE108" s="16"/>
      <c r="AF108" s="19">
        <v>0</v>
      </c>
      <c r="AG108" s="18">
        <v>1055</v>
      </c>
      <c r="AH108" s="16"/>
      <c r="AI108" s="20">
        <v>0</v>
      </c>
      <c r="AJ108" s="18">
        <v>1176</v>
      </c>
      <c r="AK108" s="16"/>
      <c r="AL108" s="20">
        <v>0</v>
      </c>
      <c r="AM108" s="18">
        <v>1077</v>
      </c>
      <c r="AN108" s="16"/>
      <c r="AO108" s="20">
        <v>0</v>
      </c>
      <c r="AP108" s="18">
        <v>1074</v>
      </c>
      <c r="AQ108" s="16"/>
      <c r="AR108" s="20">
        <v>0</v>
      </c>
      <c r="AS108" s="18">
        <v>1031</v>
      </c>
      <c r="AT108" s="16"/>
      <c r="AU108" s="20">
        <v>0</v>
      </c>
      <c r="AV108" s="18">
        <v>1052</v>
      </c>
      <c r="AW108" s="16"/>
      <c r="AX108" s="20">
        <v>0</v>
      </c>
      <c r="AY108" s="18">
        <v>1070</v>
      </c>
      <c r="AZ108" s="16"/>
      <c r="BA108" s="20">
        <v>0</v>
      </c>
      <c r="BB108" s="18">
        <v>1020</v>
      </c>
      <c r="BC108" s="16"/>
      <c r="BD108" s="20">
        <v>0</v>
      </c>
      <c r="BE108" s="18">
        <v>1112</v>
      </c>
      <c r="BF108" s="16"/>
      <c r="BG108" s="20">
        <v>0</v>
      </c>
      <c r="BH108" s="18">
        <v>1052</v>
      </c>
      <c r="BI108" s="16"/>
      <c r="BJ108" s="20">
        <v>0</v>
      </c>
      <c r="BK108" s="18">
        <v>1010</v>
      </c>
      <c r="BL108" s="16"/>
      <c r="BM108" s="20">
        <v>0</v>
      </c>
      <c r="BN108" s="18">
        <v>1040</v>
      </c>
      <c r="BO108" s="16"/>
      <c r="BP108" s="20">
        <v>0</v>
      </c>
      <c r="BQ108" s="18"/>
      <c r="BR108" s="16"/>
      <c r="BS108" s="20"/>
      <c r="BT108" s="21" t="s">
        <v>124</v>
      </c>
      <c r="BU108" s="37" t="s">
        <v>504</v>
      </c>
      <c r="BV108" s="24" t="s">
        <v>505</v>
      </c>
      <c r="BW108" s="24"/>
      <c r="BX108" s="23"/>
      <c r="BY108" s="11" t="s">
        <v>330</v>
      </c>
      <c r="BZ108" s="11" t="s">
        <v>205</v>
      </c>
    </row>
    <row r="109" spans="1:78" ht="56.25" x14ac:dyDescent="0.2">
      <c r="A109" s="38" t="s">
        <v>336</v>
      </c>
      <c r="B109" s="25" t="s">
        <v>337</v>
      </c>
      <c r="C109" s="28" t="s">
        <v>506</v>
      </c>
      <c r="D109" s="28" t="s">
        <v>507</v>
      </c>
      <c r="E109" s="12" t="s">
        <v>508</v>
      </c>
      <c r="F109" s="18">
        <v>16103</v>
      </c>
      <c r="G109" s="14"/>
      <c r="H109" s="20">
        <v>16103</v>
      </c>
      <c r="I109" s="18">
        <v>61664</v>
      </c>
      <c r="J109" s="16"/>
      <c r="K109" s="15"/>
      <c r="L109" s="18">
        <v>61664</v>
      </c>
      <c r="M109" s="16"/>
      <c r="N109" s="15"/>
      <c r="O109" s="18">
        <v>119539</v>
      </c>
      <c r="P109" s="16"/>
      <c r="Q109" s="15"/>
      <c r="R109" s="18">
        <v>177818</v>
      </c>
      <c r="S109" s="16"/>
      <c r="T109" s="20">
        <v>177818</v>
      </c>
      <c r="U109" s="18">
        <v>224249</v>
      </c>
      <c r="V109" s="16"/>
      <c r="W109" s="20">
        <v>224249</v>
      </c>
      <c r="X109" s="18">
        <v>220237</v>
      </c>
      <c r="Y109" s="16"/>
      <c r="Z109" s="20">
        <v>220237</v>
      </c>
      <c r="AA109" s="18">
        <v>222990</v>
      </c>
      <c r="AB109" s="16"/>
      <c r="AC109" s="33">
        <v>222990</v>
      </c>
      <c r="AD109" s="18">
        <v>220331</v>
      </c>
      <c r="AE109" s="16"/>
      <c r="AF109" s="19">
        <v>220331</v>
      </c>
      <c r="AG109" s="18">
        <v>215104</v>
      </c>
      <c r="AH109" s="16"/>
      <c r="AI109" s="20">
        <v>215104</v>
      </c>
      <c r="AJ109" s="18">
        <v>229646</v>
      </c>
      <c r="AK109" s="16"/>
      <c r="AL109" s="20">
        <v>229646</v>
      </c>
      <c r="AM109" s="18">
        <v>242379</v>
      </c>
      <c r="AN109" s="16"/>
      <c r="AO109" s="18">
        <v>242379</v>
      </c>
      <c r="AP109" s="18">
        <v>255377</v>
      </c>
      <c r="AQ109" s="16"/>
      <c r="AR109" s="20">
        <v>255377</v>
      </c>
      <c r="AS109" s="18">
        <v>256006</v>
      </c>
      <c r="AT109" s="16"/>
      <c r="AU109" s="20">
        <v>256006</v>
      </c>
      <c r="AV109" s="18">
        <v>268731</v>
      </c>
      <c r="AW109" s="16"/>
      <c r="AX109" s="18">
        <v>268731</v>
      </c>
      <c r="AY109" s="18">
        <v>307189</v>
      </c>
      <c r="AZ109" s="16"/>
      <c r="BA109" s="20">
        <v>307189</v>
      </c>
      <c r="BB109" s="18">
        <v>360593</v>
      </c>
      <c r="BC109" s="16"/>
      <c r="BD109" s="20">
        <v>360593</v>
      </c>
      <c r="BE109" s="18">
        <v>415020</v>
      </c>
      <c r="BF109" s="16"/>
      <c r="BG109" s="20">
        <v>415020</v>
      </c>
      <c r="BH109" s="18">
        <v>430887</v>
      </c>
      <c r="BI109" s="16"/>
      <c r="BJ109" s="20">
        <v>430887</v>
      </c>
      <c r="BK109" s="18">
        <v>445669</v>
      </c>
      <c r="BL109" s="16"/>
      <c r="BM109" s="20">
        <v>445669</v>
      </c>
      <c r="BN109" s="18">
        <v>468526</v>
      </c>
      <c r="BO109" s="16"/>
      <c r="BP109" s="20">
        <v>468526</v>
      </c>
      <c r="BQ109" s="18"/>
      <c r="BR109" s="29">
        <v>34.76</v>
      </c>
      <c r="BS109" s="20"/>
      <c r="BT109" s="21" t="s">
        <v>81</v>
      </c>
      <c r="BU109" s="37" t="str">
        <f t="shared" ref="BU109:BU110" si="0">HYPERLINK("https://www.ordnancesurvey.co.uk/","https://www.ordnancesurvey.co.uk/")</f>
        <v>https://www.ordnancesurvey.co.uk/</v>
      </c>
      <c r="BV109" s="24" t="s">
        <v>509</v>
      </c>
      <c r="BW109" s="24"/>
      <c r="BX109" s="23"/>
      <c r="BY109" s="11" t="s">
        <v>330</v>
      </c>
      <c r="BZ109" s="11" t="s">
        <v>178</v>
      </c>
    </row>
    <row r="110" spans="1:78" ht="56.25" x14ac:dyDescent="0.2">
      <c r="A110" s="38" t="s">
        <v>336</v>
      </c>
      <c r="B110" s="25" t="s">
        <v>337</v>
      </c>
      <c r="C110" s="28" t="s">
        <v>506</v>
      </c>
      <c r="D110" s="28" t="s">
        <v>510</v>
      </c>
      <c r="E110" s="12" t="s">
        <v>511</v>
      </c>
      <c r="F110" s="18">
        <v>32034</v>
      </c>
      <c r="G110" s="14"/>
      <c r="H110" s="20">
        <v>20595</v>
      </c>
      <c r="I110" s="18">
        <v>40476</v>
      </c>
      <c r="J110" s="16"/>
      <c r="K110" s="15"/>
      <c r="L110" s="18">
        <v>40476</v>
      </c>
      <c r="M110" s="16"/>
      <c r="N110" s="15"/>
      <c r="O110" s="18">
        <v>41862</v>
      </c>
      <c r="P110" s="16"/>
      <c r="Q110" s="15"/>
      <c r="R110" s="18">
        <v>45620</v>
      </c>
      <c r="S110" s="16"/>
      <c r="T110" s="20">
        <v>45620</v>
      </c>
      <c r="U110" s="18">
        <v>48625</v>
      </c>
      <c r="V110" s="16"/>
      <c r="W110" s="20">
        <v>48625</v>
      </c>
      <c r="X110" s="18">
        <v>52326</v>
      </c>
      <c r="Y110" s="16"/>
      <c r="Z110" s="20">
        <v>52326</v>
      </c>
      <c r="AA110" s="18">
        <v>55752</v>
      </c>
      <c r="AB110" s="16"/>
      <c r="AC110" s="33">
        <v>55752</v>
      </c>
      <c r="AD110" s="18">
        <v>55291</v>
      </c>
      <c r="AE110" s="16"/>
      <c r="AF110" s="19">
        <v>55291</v>
      </c>
      <c r="AG110" s="18">
        <v>56354</v>
      </c>
      <c r="AH110" s="16"/>
      <c r="AI110" s="20">
        <v>56354</v>
      </c>
      <c r="AJ110" s="18">
        <v>57133</v>
      </c>
      <c r="AK110" s="16"/>
      <c r="AL110" s="20">
        <v>57133</v>
      </c>
      <c r="AM110" s="18">
        <v>57920</v>
      </c>
      <c r="AN110" s="16"/>
      <c r="AO110" s="20">
        <v>57920</v>
      </c>
      <c r="AP110" s="18">
        <v>61102</v>
      </c>
      <c r="AQ110" s="16"/>
      <c r="AR110" s="20">
        <v>61102</v>
      </c>
      <c r="AS110" s="18">
        <v>63619</v>
      </c>
      <c r="AT110" s="16"/>
      <c r="AU110" s="20">
        <v>63619</v>
      </c>
      <c r="AV110" s="18">
        <v>63780</v>
      </c>
      <c r="AW110" s="16"/>
      <c r="AX110" s="18">
        <v>63780</v>
      </c>
      <c r="AY110" s="18">
        <v>63854</v>
      </c>
      <c r="AZ110" s="16"/>
      <c r="BA110" s="20">
        <v>63854</v>
      </c>
      <c r="BB110" s="18">
        <v>63827</v>
      </c>
      <c r="BC110" s="16"/>
      <c r="BD110" s="20">
        <v>63827</v>
      </c>
      <c r="BE110" s="18">
        <v>65486</v>
      </c>
      <c r="BF110" s="16"/>
      <c r="BG110" s="20">
        <v>65486</v>
      </c>
      <c r="BH110" s="18">
        <v>68648</v>
      </c>
      <c r="BI110" s="16"/>
      <c r="BJ110" s="20">
        <v>68648</v>
      </c>
      <c r="BK110" s="18">
        <v>69641</v>
      </c>
      <c r="BL110" s="16"/>
      <c r="BM110" s="20">
        <v>69641</v>
      </c>
      <c r="BN110" s="18">
        <v>71084</v>
      </c>
      <c r="BO110" s="16"/>
      <c r="BP110" s="20">
        <v>71084</v>
      </c>
      <c r="BQ110" s="18"/>
      <c r="BR110" s="16"/>
      <c r="BS110" s="20"/>
      <c r="BT110" s="21" t="s">
        <v>81</v>
      </c>
      <c r="BU110" s="37" t="str">
        <f t="shared" si="0"/>
        <v>https://www.ordnancesurvey.co.uk/</v>
      </c>
      <c r="BV110" s="24" t="s">
        <v>512</v>
      </c>
      <c r="BW110" s="24"/>
      <c r="BX110" s="23"/>
      <c r="BY110" s="11" t="s">
        <v>330</v>
      </c>
      <c r="BZ110" s="11" t="s">
        <v>178</v>
      </c>
    </row>
    <row r="111" spans="1:78" ht="45" x14ac:dyDescent="0.2">
      <c r="A111" s="38" t="s">
        <v>336</v>
      </c>
      <c r="B111" s="25" t="s">
        <v>337</v>
      </c>
      <c r="C111" s="28" t="s">
        <v>483</v>
      </c>
      <c r="D111" s="28" t="s">
        <v>513</v>
      </c>
      <c r="E111" s="12" t="s">
        <v>514</v>
      </c>
      <c r="F111" s="18">
        <v>166934</v>
      </c>
      <c r="G111" s="14"/>
      <c r="H111" s="15"/>
      <c r="I111" s="13"/>
      <c r="J111" s="16"/>
      <c r="K111" s="15"/>
      <c r="L111" s="13"/>
      <c r="M111" s="16"/>
      <c r="N111" s="15"/>
      <c r="O111" s="13"/>
      <c r="P111" s="16"/>
      <c r="Q111" s="15"/>
      <c r="R111" s="13"/>
      <c r="S111" s="16"/>
      <c r="T111" s="15"/>
      <c r="U111" s="13"/>
      <c r="V111" s="16"/>
      <c r="W111" s="15"/>
      <c r="X111" s="18">
        <v>187351</v>
      </c>
      <c r="Y111" s="16"/>
      <c r="Z111" s="20">
        <v>2700</v>
      </c>
      <c r="AA111" s="18">
        <v>186201</v>
      </c>
      <c r="AB111" s="16"/>
      <c r="AC111" s="33">
        <v>11014</v>
      </c>
      <c r="AD111" s="18">
        <v>183643</v>
      </c>
      <c r="AE111" s="16"/>
      <c r="AF111" s="19">
        <v>23188</v>
      </c>
      <c r="AG111" s="18">
        <v>185759</v>
      </c>
      <c r="AH111" s="16"/>
      <c r="AI111" s="20">
        <v>47122</v>
      </c>
      <c r="AJ111" s="18">
        <v>190503</v>
      </c>
      <c r="AK111" s="16"/>
      <c r="AL111" s="20">
        <v>78891</v>
      </c>
      <c r="AM111" s="18">
        <v>195573</v>
      </c>
      <c r="AN111" s="16"/>
      <c r="AO111" s="20">
        <v>103924</v>
      </c>
      <c r="AP111" s="18">
        <v>198472</v>
      </c>
      <c r="AQ111" s="16"/>
      <c r="AR111" s="20">
        <v>125910</v>
      </c>
      <c r="AS111" s="18">
        <v>203246</v>
      </c>
      <c r="AT111" s="16"/>
      <c r="AU111" s="20">
        <v>144097</v>
      </c>
      <c r="AV111" s="18">
        <v>203993</v>
      </c>
      <c r="AW111" s="16"/>
      <c r="AX111" s="20">
        <v>154087</v>
      </c>
      <c r="AY111" s="18">
        <v>207783</v>
      </c>
      <c r="AZ111" s="16"/>
      <c r="BA111" s="20">
        <v>163609</v>
      </c>
      <c r="BB111" s="18">
        <v>214093</v>
      </c>
      <c r="BC111" s="16"/>
      <c r="BD111" s="20">
        <v>173108</v>
      </c>
      <c r="BE111" s="18">
        <v>218893</v>
      </c>
      <c r="BF111" s="16"/>
      <c r="BG111" s="20">
        <v>181053</v>
      </c>
      <c r="BH111" s="18">
        <v>232497</v>
      </c>
      <c r="BI111" s="16"/>
      <c r="BJ111" s="20">
        <v>197204</v>
      </c>
      <c r="BK111" s="18">
        <v>234910</v>
      </c>
      <c r="BL111" s="16"/>
      <c r="BM111" s="20">
        <v>203165</v>
      </c>
      <c r="BN111" s="18">
        <v>228244</v>
      </c>
      <c r="BO111" s="16"/>
      <c r="BP111" s="20">
        <v>200682</v>
      </c>
      <c r="BQ111" s="18"/>
      <c r="BR111" s="16"/>
      <c r="BS111" s="20"/>
      <c r="BT111" s="21" t="s">
        <v>124</v>
      </c>
      <c r="BU111" s="40" t="s">
        <v>486</v>
      </c>
      <c r="BV111" s="24" t="s">
        <v>515</v>
      </c>
      <c r="BW111" s="23"/>
      <c r="BX111" s="23"/>
      <c r="BY111" s="11" t="s">
        <v>330</v>
      </c>
      <c r="BZ111" s="11" t="s">
        <v>178</v>
      </c>
    </row>
    <row r="112" spans="1:78" ht="101.25" x14ac:dyDescent="0.2">
      <c r="A112" s="38" t="s">
        <v>336</v>
      </c>
      <c r="B112" s="25" t="s">
        <v>337</v>
      </c>
      <c r="C112" s="38" t="s">
        <v>338</v>
      </c>
      <c r="D112" s="28" t="s">
        <v>516</v>
      </c>
      <c r="E112" s="12" t="s">
        <v>517</v>
      </c>
      <c r="F112" s="18"/>
      <c r="G112" s="14"/>
      <c r="H112" s="20"/>
      <c r="I112" s="18"/>
      <c r="J112" s="16"/>
      <c r="K112" s="20"/>
      <c r="L112" s="13"/>
      <c r="M112" s="16"/>
      <c r="N112" s="15"/>
      <c r="O112" s="18"/>
      <c r="P112" s="16"/>
      <c r="Q112" s="20"/>
      <c r="R112" s="13"/>
      <c r="S112" s="16"/>
      <c r="T112" s="15"/>
      <c r="U112" s="18"/>
      <c r="V112" s="16"/>
      <c r="W112" s="15"/>
      <c r="X112" s="18"/>
      <c r="Y112" s="16"/>
      <c r="Z112" s="20"/>
      <c r="AA112" s="18"/>
      <c r="AB112" s="16"/>
      <c r="AC112" s="33"/>
      <c r="AD112" s="18"/>
      <c r="AE112" s="16"/>
      <c r="AF112" s="19"/>
      <c r="AG112" s="18"/>
      <c r="AH112" s="16"/>
      <c r="AI112" s="20"/>
      <c r="AJ112" s="18"/>
      <c r="AK112" s="16"/>
      <c r="AL112" s="20"/>
      <c r="AM112" s="18"/>
      <c r="AN112" s="16"/>
      <c r="AO112" s="20"/>
      <c r="AP112" s="18"/>
      <c r="AQ112" s="16"/>
      <c r="AR112" s="20"/>
      <c r="AS112" s="18">
        <v>253</v>
      </c>
      <c r="AT112" s="16"/>
      <c r="AU112" s="20"/>
      <c r="AV112" s="18">
        <v>884</v>
      </c>
      <c r="AW112" s="16"/>
      <c r="AX112" s="20">
        <v>884</v>
      </c>
      <c r="AY112" s="18">
        <v>1320</v>
      </c>
      <c r="AZ112" s="16"/>
      <c r="BA112" s="20">
        <v>1320</v>
      </c>
      <c r="BB112" s="18">
        <v>2490</v>
      </c>
      <c r="BC112" s="16"/>
      <c r="BD112" s="20">
        <v>2237</v>
      </c>
      <c r="BE112" s="18">
        <v>4544</v>
      </c>
      <c r="BF112" s="16"/>
      <c r="BG112" s="20">
        <v>4544</v>
      </c>
      <c r="BH112" s="18">
        <v>6287</v>
      </c>
      <c r="BI112" s="16"/>
      <c r="BJ112" s="20">
        <v>6287</v>
      </c>
      <c r="BK112" s="18">
        <v>7543</v>
      </c>
      <c r="BL112" s="16"/>
      <c r="BM112" s="20">
        <v>7543</v>
      </c>
      <c r="BN112" s="18">
        <v>8123</v>
      </c>
      <c r="BO112" s="16"/>
      <c r="BP112" s="20">
        <v>8123</v>
      </c>
      <c r="BQ112" s="18"/>
      <c r="BR112" s="16"/>
      <c r="BS112" s="20"/>
      <c r="BT112" s="21"/>
      <c r="BU112" s="40" t="s">
        <v>518</v>
      </c>
      <c r="BV112" s="34" t="s">
        <v>519</v>
      </c>
      <c r="BW112" s="23"/>
      <c r="BX112" s="24"/>
      <c r="BY112" s="25" t="s">
        <v>330</v>
      </c>
      <c r="BZ112" s="25" t="s">
        <v>205</v>
      </c>
    </row>
    <row r="113" spans="1:78" ht="78.75" x14ac:dyDescent="0.2">
      <c r="A113" s="38" t="s">
        <v>336</v>
      </c>
      <c r="B113" s="25" t="s">
        <v>337</v>
      </c>
      <c r="C113" s="28" t="s">
        <v>351</v>
      </c>
      <c r="D113" s="28" t="s">
        <v>520</v>
      </c>
      <c r="E113" s="12" t="s">
        <v>521</v>
      </c>
      <c r="F113" s="18">
        <v>55</v>
      </c>
      <c r="G113" s="14"/>
      <c r="H113" s="15"/>
      <c r="I113" s="18">
        <v>55</v>
      </c>
      <c r="J113" s="16"/>
      <c r="K113" s="15"/>
      <c r="L113" s="18">
        <v>0</v>
      </c>
      <c r="M113" s="16"/>
      <c r="N113" s="15"/>
      <c r="O113" s="18">
        <v>0</v>
      </c>
      <c r="P113" s="16"/>
      <c r="Q113" s="15"/>
      <c r="R113" s="18">
        <v>0</v>
      </c>
      <c r="S113" s="16"/>
      <c r="T113" s="20">
        <v>0</v>
      </c>
      <c r="U113" s="18">
        <v>0</v>
      </c>
      <c r="V113" s="16"/>
      <c r="W113" s="20">
        <v>0</v>
      </c>
      <c r="X113" s="18">
        <v>0</v>
      </c>
      <c r="Y113" s="16"/>
      <c r="Z113" s="20">
        <v>0</v>
      </c>
      <c r="AA113" s="18">
        <v>0</v>
      </c>
      <c r="AB113" s="16"/>
      <c r="AC113" s="33">
        <v>0</v>
      </c>
      <c r="AD113" s="18">
        <v>0</v>
      </c>
      <c r="AE113" s="16"/>
      <c r="AF113" s="19">
        <v>0</v>
      </c>
      <c r="AG113" s="18">
        <v>0</v>
      </c>
      <c r="AH113" s="16"/>
      <c r="AI113" s="20">
        <v>0</v>
      </c>
      <c r="AJ113" s="18">
        <v>0</v>
      </c>
      <c r="AK113" s="16"/>
      <c r="AL113" s="20">
        <v>0</v>
      </c>
      <c r="AM113" s="18">
        <v>0</v>
      </c>
      <c r="AN113" s="16"/>
      <c r="AO113" s="20">
        <v>0</v>
      </c>
      <c r="AP113" s="18">
        <v>0</v>
      </c>
      <c r="AQ113" s="16"/>
      <c r="AR113" s="20">
        <v>0</v>
      </c>
      <c r="AS113" s="18">
        <v>0</v>
      </c>
      <c r="AT113" s="16"/>
      <c r="AU113" s="20">
        <v>0</v>
      </c>
      <c r="AV113" s="18">
        <v>0</v>
      </c>
      <c r="AW113" s="16"/>
      <c r="AX113" s="20">
        <v>0</v>
      </c>
      <c r="AY113" s="18">
        <v>0</v>
      </c>
      <c r="AZ113" s="16"/>
      <c r="BA113" s="20">
        <v>0</v>
      </c>
      <c r="BB113" s="18">
        <v>0</v>
      </c>
      <c r="BC113" s="16"/>
      <c r="BD113" s="20">
        <v>0</v>
      </c>
      <c r="BE113" s="18">
        <v>0</v>
      </c>
      <c r="BF113" s="16"/>
      <c r="BG113" s="20">
        <v>0</v>
      </c>
      <c r="BH113" s="18">
        <v>0</v>
      </c>
      <c r="BI113" s="16"/>
      <c r="BJ113" s="20">
        <v>0</v>
      </c>
      <c r="BK113" s="18">
        <v>0</v>
      </c>
      <c r="BL113" s="16"/>
      <c r="BM113" s="20">
        <v>0</v>
      </c>
      <c r="BN113" s="18">
        <v>0</v>
      </c>
      <c r="BO113" s="16"/>
      <c r="BP113" s="20">
        <v>0</v>
      </c>
      <c r="BQ113" s="18"/>
      <c r="BR113" s="16"/>
      <c r="BS113" s="20"/>
      <c r="BT113" s="21" t="s">
        <v>124</v>
      </c>
      <c r="BU113" s="37" t="s">
        <v>358</v>
      </c>
      <c r="BV113" s="24" t="s">
        <v>522</v>
      </c>
      <c r="BW113" s="23"/>
      <c r="BX113" s="23"/>
      <c r="BY113" s="11" t="s">
        <v>330</v>
      </c>
      <c r="BZ113" s="11" t="s">
        <v>178</v>
      </c>
    </row>
    <row r="114" spans="1:78" ht="78.75" x14ac:dyDescent="0.2">
      <c r="A114" s="38" t="s">
        <v>336</v>
      </c>
      <c r="B114" s="25" t="s">
        <v>337</v>
      </c>
      <c r="C114" s="28" t="s">
        <v>351</v>
      </c>
      <c r="D114" s="28" t="s">
        <v>523</v>
      </c>
      <c r="E114" s="12" t="s">
        <v>524</v>
      </c>
      <c r="F114" s="18">
        <v>28</v>
      </c>
      <c r="G114" s="14"/>
      <c r="H114" s="15"/>
      <c r="I114" s="18">
        <v>28</v>
      </c>
      <c r="J114" s="16"/>
      <c r="K114" s="15"/>
      <c r="L114" s="18">
        <v>47</v>
      </c>
      <c r="M114" s="16"/>
      <c r="N114" s="15"/>
      <c r="O114" s="18">
        <v>50</v>
      </c>
      <c r="P114" s="16"/>
      <c r="Q114" s="15"/>
      <c r="R114" s="18">
        <v>51</v>
      </c>
      <c r="S114" s="16"/>
      <c r="T114" s="20">
        <v>0</v>
      </c>
      <c r="U114" s="18">
        <v>62</v>
      </c>
      <c r="V114" s="16"/>
      <c r="W114" s="20">
        <v>0</v>
      </c>
      <c r="X114" s="18">
        <v>60</v>
      </c>
      <c r="Y114" s="16"/>
      <c r="Z114" s="20">
        <v>0</v>
      </c>
      <c r="AA114" s="18">
        <v>53</v>
      </c>
      <c r="AB114" s="16"/>
      <c r="AC114" s="33">
        <v>0</v>
      </c>
      <c r="AD114" s="18">
        <v>42</v>
      </c>
      <c r="AE114" s="16"/>
      <c r="AF114" s="19">
        <v>0</v>
      </c>
      <c r="AG114" s="18">
        <v>34</v>
      </c>
      <c r="AH114" s="16"/>
      <c r="AI114" s="20">
        <v>0</v>
      </c>
      <c r="AJ114" s="18">
        <v>40</v>
      </c>
      <c r="AK114" s="16"/>
      <c r="AL114" s="20">
        <v>0</v>
      </c>
      <c r="AM114" s="18">
        <v>40</v>
      </c>
      <c r="AN114" s="16"/>
      <c r="AO114" s="20">
        <v>0</v>
      </c>
      <c r="AP114" s="18">
        <v>40</v>
      </c>
      <c r="AQ114" s="16"/>
      <c r="AR114" s="20">
        <v>0</v>
      </c>
      <c r="AS114" s="18">
        <v>34</v>
      </c>
      <c r="AT114" s="16"/>
      <c r="AU114" s="20">
        <v>0</v>
      </c>
      <c r="AV114" s="18">
        <v>37</v>
      </c>
      <c r="AW114" s="16"/>
      <c r="AX114" s="20">
        <v>0</v>
      </c>
      <c r="AY114" s="18">
        <v>39</v>
      </c>
      <c r="AZ114" s="16"/>
      <c r="BA114" s="20">
        <v>0</v>
      </c>
      <c r="BB114" s="18">
        <v>44</v>
      </c>
      <c r="BC114" s="16"/>
      <c r="BD114" s="20">
        <v>0</v>
      </c>
      <c r="BE114" s="18">
        <v>54</v>
      </c>
      <c r="BF114" s="16"/>
      <c r="BG114" s="20">
        <v>0</v>
      </c>
      <c r="BH114" s="18">
        <v>59</v>
      </c>
      <c r="BI114" s="16"/>
      <c r="BJ114" s="20">
        <v>0</v>
      </c>
      <c r="BK114" s="18">
        <v>60</v>
      </c>
      <c r="BL114" s="16"/>
      <c r="BM114" s="20">
        <v>0</v>
      </c>
      <c r="BN114" s="18">
        <v>55</v>
      </c>
      <c r="BO114" s="16"/>
      <c r="BP114" s="20">
        <v>0</v>
      </c>
      <c r="BQ114" s="18"/>
      <c r="BR114" s="16"/>
      <c r="BS114" s="20"/>
      <c r="BT114" s="21" t="s">
        <v>124</v>
      </c>
      <c r="BU114" s="37" t="s">
        <v>354</v>
      </c>
      <c r="BV114" s="24" t="s">
        <v>525</v>
      </c>
      <c r="BW114" s="23"/>
      <c r="BX114" s="23"/>
      <c r="BY114" s="11" t="s">
        <v>330</v>
      </c>
      <c r="BZ114" s="11" t="s">
        <v>178</v>
      </c>
    </row>
    <row r="115" spans="1:78" ht="45" x14ac:dyDescent="0.2">
      <c r="A115" s="38" t="s">
        <v>336</v>
      </c>
      <c r="B115" s="25" t="s">
        <v>337</v>
      </c>
      <c r="C115" s="28" t="s">
        <v>483</v>
      </c>
      <c r="D115" s="28" t="s">
        <v>526</v>
      </c>
      <c r="E115" s="12" t="s">
        <v>527</v>
      </c>
      <c r="F115" s="18">
        <v>146274</v>
      </c>
      <c r="G115" s="14"/>
      <c r="H115" s="15"/>
      <c r="I115" s="13"/>
      <c r="J115" s="16"/>
      <c r="K115" s="15"/>
      <c r="L115" s="13"/>
      <c r="M115" s="16"/>
      <c r="N115" s="15"/>
      <c r="O115" s="13"/>
      <c r="P115" s="16"/>
      <c r="Q115" s="15"/>
      <c r="R115" s="13"/>
      <c r="S115" s="16"/>
      <c r="T115" s="15"/>
      <c r="U115" s="13"/>
      <c r="V115" s="16"/>
      <c r="W115" s="15"/>
      <c r="X115" s="18">
        <v>135103</v>
      </c>
      <c r="Y115" s="16"/>
      <c r="Z115" s="20">
        <v>0</v>
      </c>
      <c r="AA115" s="18">
        <v>129514</v>
      </c>
      <c r="AB115" s="16"/>
      <c r="AC115" s="33">
        <v>0</v>
      </c>
      <c r="AD115" s="18">
        <v>121314</v>
      </c>
      <c r="AE115" s="16"/>
      <c r="AF115" s="19">
        <v>0</v>
      </c>
      <c r="AG115" s="18">
        <v>117564</v>
      </c>
      <c r="AH115" s="16"/>
      <c r="AI115" s="20">
        <v>0</v>
      </c>
      <c r="AJ115" s="18">
        <v>117194</v>
      </c>
      <c r="AK115" s="16"/>
      <c r="AL115" s="20">
        <v>0</v>
      </c>
      <c r="AM115" s="18">
        <v>117412</v>
      </c>
      <c r="AN115" s="16"/>
      <c r="AO115" s="20">
        <v>0</v>
      </c>
      <c r="AP115" s="18">
        <v>114004</v>
      </c>
      <c r="AQ115" s="16"/>
      <c r="AR115" s="20">
        <v>0</v>
      </c>
      <c r="AS115" s="18">
        <v>108940</v>
      </c>
      <c r="AT115" s="16"/>
      <c r="AU115" s="20">
        <v>0</v>
      </c>
      <c r="AV115" s="18">
        <v>100198</v>
      </c>
      <c r="AW115" s="16"/>
      <c r="AX115" s="20"/>
      <c r="AY115" s="18">
        <v>95166</v>
      </c>
      <c r="AZ115" s="16"/>
      <c r="BA115" s="20">
        <v>0</v>
      </c>
      <c r="BB115" s="18">
        <v>96609</v>
      </c>
      <c r="BC115" s="16"/>
      <c r="BD115" s="20">
        <v>0</v>
      </c>
      <c r="BE115" s="18">
        <v>99937</v>
      </c>
      <c r="BF115" s="16"/>
      <c r="BG115" s="20">
        <v>0</v>
      </c>
      <c r="BH115" s="18">
        <v>105169</v>
      </c>
      <c r="BI115" s="16"/>
      <c r="BJ115" s="20">
        <v>0</v>
      </c>
      <c r="BK115" s="18">
        <v>106621</v>
      </c>
      <c r="BL115" s="16"/>
      <c r="BM115" s="20">
        <v>0</v>
      </c>
      <c r="BN115" s="18">
        <v>107800</v>
      </c>
      <c r="BO115" s="16"/>
      <c r="BP115" s="20">
        <v>0</v>
      </c>
      <c r="BQ115" s="18"/>
      <c r="BR115" s="16"/>
      <c r="BS115" s="20"/>
      <c r="BT115" s="21" t="s">
        <v>262</v>
      </c>
      <c r="BU115" s="40" t="s">
        <v>486</v>
      </c>
      <c r="BV115" s="24" t="s">
        <v>528</v>
      </c>
      <c r="BW115" s="23"/>
      <c r="BX115" s="23"/>
      <c r="BY115" s="11" t="s">
        <v>330</v>
      </c>
      <c r="BZ115" s="11" t="s">
        <v>178</v>
      </c>
    </row>
    <row r="116" spans="1:78" ht="56.25" x14ac:dyDescent="0.2">
      <c r="A116" s="38" t="s">
        <v>336</v>
      </c>
      <c r="B116" s="25" t="s">
        <v>337</v>
      </c>
      <c r="C116" s="28" t="s">
        <v>351</v>
      </c>
      <c r="D116" s="28" t="s">
        <v>529</v>
      </c>
      <c r="E116" s="12" t="s">
        <v>530</v>
      </c>
      <c r="F116" s="18">
        <v>22353</v>
      </c>
      <c r="G116" s="14"/>
      <c r="H116" s="20">
        <v>14025</v>
      </c>
      <c r="I116" s="18">
        <v>21042</v>
      </c>
      <c r="J116" s="29">
        <v>133</v>
      </c>
      <c r="K116" s="20">
        <v>15775</v>
      </c>
      <c r="L116" s="18">
        <v>21229</v>
      </c>
      <c r="M116" s="29">
        <v>133</v>
      </c>
      <c r="N116" s="20">
        <v>17422</v>
      </c>
      <c r="O116" s="18">
        <v>20645</v>
      </c>
      <c r="P116" s="29">
        <v>133</v>
      </c>
      <c r="Q116" s="15"/>
      <c r="R116" s="18">
        <v>20389</v>
      </c>
      <c r="S116" s="29">
        <v>133</v>
      </c>
      <c r="T116" s="20">
        <v>12376</v>
      </c>
      <c r="U116" s="18">
        <v>20112</v>
      </c>
      <c r="V116" s="29">
        <v>133</v>
      </c>
      <c r="W116" s="20">
        <v>16769</v>
      </c>
      <c r="X116" s="18">
        <v>20154</v>
      </c>
      <c r="Y116" s="29">
        <v>133</v>
      </c>
      <c r="Z116" s="20">
        <v>17108</v>
      </c>
      <c r="AA116" s="18">
        <v>20163</v>
      </c>
      <c r="AB116" s="29">
        <v>133</v>
      </c>
      <c r="AC116" s="33">
        <v>17251</v>
      </c>
      <c r="AD116" s="18">
        <v>20314</v>
      </c>
      <c r="AE116" s="29">
        <v>133</v>
      </c>
      <c r="AF116" s="19">
        <v>16976</v>
      </c>
      <c r="AG116" s="18">
        <v>21287</v>
      </c>
      <c r="AH116" s="29">
        <v>133</v>
      </c>
      <c r="AI116" s="20">
        <v>17118</v>
      </c>
      <c r="AJ116" s="18">
        <v>21207</v>
      </c>
      <c r="AK116" s="29">
        <v>133</v>
      </c>
      <c r="AL116" s="20">
        <v>16995</v>
      </c>
      <c r="AM116" s="18">
        <v>21926</v>
      </c>
      <c r="AN116" s="29">
        <v>133</v>
      </c>
      <c r="AO116" s="20">
        <v>17115</v>
      </c>
      <c r="AP116" s="18">
        <v>22732</v>
      </c>
      <c r="AQ116" s="29">
        <v>133</v>
      </c>
      <c r="AR116" s="20">
        <v>17007</v>
      </c>
      <c r="AS116" s="18">
        <v>21832</v>
      </c>
      <c r="AT116" s="29">
        <v>133</v>
      </c>
      <c r="AU116" s="20">
        <v>16547</v>
      </c>
      <c r="AV116" s="18">
        <v>22665</v>
      </c>
      <c r="AW116" s="29">
        <v>133</v>
      </c>
      <c r="AX116" s="20">
        <v>16736</v>
      </c>
      <c r="AY116" s="18">
        <v>22096</v>
      </c>
      <c r="AZ116" s="29">
        <v>133</v>
      </c>
      <c r="BA116" s="20">
        <v>17415</v>
      </c>
      <c r="BB116" s="18">
        <v>21488</v>
      </c>
      <c r="BC116" s="29"/>
      <c r="BD116" s="20">
        <v>17651</v>
      </c>
      <c r="BE116" s="18">
        <v>22083</v>
      </c>
      <c r="BF116" s="29"/>
      <c r="BG116" s="20">
        <v>18299</v>
      </c>
      <c r="BH116" s="18">
        <v>21487</v>
      </c>
      <c r="BI116" s="29">
        <v>133</v>
      </c>
      <c r="BJ116" s="20">
        <v>17893</v>
      </c>
      <c r="BK116" s="18">
        <v>21458</v>
      </c>
      <c r="BL116" s="29">
        <v>133</v>
      </c>
      <c r="BM116" s="20">
        <v>16083</v>
      </c>
      <c r="BN116" s="18">
        <v>21591</v>
      </c>
      <c r="BO116" s="29"/>
      <c r="BP116" s="20">
        <v>16531</v>
      </c>
      <c r="BQ116" s="18"/>
      <c r="BR116" s="29">
        <v>133</v>
      </c>
      <c r="BS116" s="20"/>
      <c r="BT116" s="21" t="s">
        <v>160</v>
      </c>
      <c r="BU116" s="22" t="s">
        <v>531</v>
      </c>
      <c r="BV116" s="24" t="s">
        <v>532</v>
      </c>
      <c r="BW116" s="24" t="s">
        <v>533</v>
      </c>
      <c r="BX116" s="23"/>
      <c r="BY116" s="11" t="s">
        <v>330</v>
      </c>
      <c r="BZ116" s="11" t="s">
        <v>178</v>
      </c>
    </row>
    <row r="117" spans="1:78" ht="56.25" x14ac:dyDescent="0.2">
      <c r="A117" s="38" t="s">
        <v>336</v>
      </c>
      <c r="B117" s="25" t="s">
        <v>337</v>
      </c>
      <c r="C117" s="28" t="s">
        <v>447</v>
      </c>
      <c r="D117" s="28" t="s">
        <v>534</v>
      </c>
      <c r="E117" s="12" t="s">
        <v>535</v>
      </c>
      <c r="F117" s="18">
        <v>5000</v>
      </c>
      <c r="G117" s="14"/>
      <c r="H117" s="15"/>
      <c r="I117" s="18">
        <v>4588</v>
      </c>
      <c r="J117" s="16"/>
      <c r="K117" s="15"/>
      <c r="L117" s="13"/>
      <c r="M117" s="16"/>
      <c r="N117" s="15"/>
      <c r="O117" s="18">
        <v>6724</v>
      </c>
      <c r="P117" s="16"/>
      <c r="Q117" s="20">
        <v>0</v>
      </c>
      <c r="R117" s="18">
        <v>5361</v>
      </c>
      <c r="S117" s="16"/>
      <c r="T117" s="20">
        <v>0</v>
      </c>
      <c r="U117" s="18">
        <v>4804</v>
      </c>
      <c r="V117" s="16"/>
      <c r="W117" s="20">
        <v>0</v>
      </c>
      <c r="X117" s="18">
        <v>4554</v>
      </c>
      <c r="Y117" s="16"/>
      <c r="Z117" s="20">
        <v>0</v>
      </c>
      <c r="AA117" s="18">
        <v>4295</v>
      </c>
      <c r="AB117" s="16"/>
      <c r="AC117" s="33">
        <v>0</v>
      </c>
      <c r="AD117" s="18">
        <v>4039</v>
      </c>
      <c r="AE117" s="16"/>
      <c r="AF117" s="19">
        <v>0</v>
      </c>
      <c r="AG117" s="18">
        <v>3808</v>
      </c>
      <c r="AH117" s="16"/>
      <c r="AI117" s="20">
        <v>0</v>
      </c>
      <c r="AJ117" s="18">
        <v>3486</v>
      </c>
      <c r="AK117" s="16"/>
      <c r="AL117" s="20">
        <v>0</v>
      </c>
      <c r="AM117" s="18">
        <v>3264</v>
      </c>
      <c r="AN117" s="16"/>
      <c r="AO117" s="20">
        <v>0</v>
      </c>
      <c r="AP117" s="18">
        <v>2935</v>
      </c>
      <c r="AQ117" s="16"/>
      <c r="AR117" s="20">
        <v>0</v>
      </c>
      <c r="AS117" s="18">
        <v>2688</v>
      </c>
      <c r="AT117" s="16"/>
      <c r="AU117" s="20">
        <v>0</v>
      </c>
      <c r="AV117" s="18">
        <v>2579</v>
      </c>
      <c r="AW117" s="16"/>
      <c r="AX117" s="20">
        <v>0</v>
      </c>
      <c r="AY117" s="18">
        <v>2537</v>
      </c>
      <c r="AZ117" s="16"/>
      <c r="BA117" s="20">
        <v>0</v>
      </c>
      <c r="BB117" s="18">
        <v>2594</v>
      </c>
      <c r="BC117" s="16"/>
      <c r="BD117" s="20">
        <v>0</v>
      </c>
      <c r="BE117" s="18">
        <v>2652</v>
      </c>
      <c r="BF117" s="16"/>
      <c r="BG117" s="20">
        <v>0</v>
      </c>
      <c r="BH117" s="18">
        <v>2763</v>
      </c>
      <c r="BI117" s="16"/>
      <c r="BJ117" s="20">
        <v>0</v>
      </c>
      <c r="BK117" s="18">
        <v>2887</v>
      </c>
      <c r="BL117" s="16"/>
      <c r="BM117" s="20">
        <v>0</v>
      </c>
      <c r="BN117" s="18">
        <v>2930</v>
      </c>
      <c r="BO117" s="16"/>
      <c r="BP117" s="20">
        <v>0</v>
      </c>
      <c r="BQ117" s="18"/>
      <c r="BR117" s="16"/>
      <c r="BS117" s="20"/>
      <c r="BT117" s="21" t="s">
        <v>124</v>
      </c>
      <c r="BU117" s="37" t="s">
        <v>504</v>
      </c>
      <c r="BV117" s="24" t="s">
        <v>536</v>
      </c>
      <c r="BW117" s="23"/>
      <c r="BX117" s="23"/>
      <c r="BY117" s="11" t="s">
        <v>330</v>
      </c>
      <c r="BZ117" s="11" t="s">
        <v>205</v>
      </c>
    </row>
    <row r="118" spans="1:78" ht="67.5" x14ac:dyDescent="0.2">
      <c r="A118" s="38" t="s">
        <v>336</v>
      </c>
      <c r="B118" s="25" t="s">
        <v>337</v>
      </c>
      <c r="C118" s="28" t="s">
        <v>447</v>
      </c>
      <c r="D118" s="28" t="s">
        <v>537</v>
      </c>
      <c r="E118" s="12" t="s">
        <v>538</v>
      </c>
      <c r="F118" s="13"/>
      <c r="G118" s="14"/>
      <c r="H118" s="15"/>
      <c r="I118" s="13"/>
      <c r="J118" s="16"/>
      <c r="K118" s="15"/>
      <c r="L118" s="13"/>
      <c r="M118" s="16"/>
      <c r="N118" s="15"/>
      <c r="O118" s="13"/>
      <c r="P118" s="16"/>
      <c r="Q118" s="15"/>
      <c r="R118" s="18">
        <v>1766</v>
      </c>
      <c r="S118" s="16"/>
      <c r="T118" s="20">
        <v>0</v>
      </c>
      <c r="U118" s="18">
        <v>3990</v>
      </c>
      <c r="V118" s="16"/>
      <c r="W118" s="20">
        <v>0</v>
      </c>
      <c r="X118" s="18">
        <v>4158</v>
      </c>
      <c r="Y118" s="16"/>
      <c r="Z118" s="20">
        <v>0</v>
      </c>
      <c r="AA118" s="18">
        <v>4021</v>
      </c>
      <c r="AB118" s="16"/>
      <c r="AC118" s="33">
        <v>0</v>
      </c>
      <c r="AD118" s="18">
        <v>4199</v>
      </c>
      <c r="AE118" s="16"/>
      <c r="AF118" s="19">
        <v>0</v>
      </c>
      <c r="AG118" s="18">
        <v>4373</v>
      </c>
      <c r="AH118" s="16"/>
      <c r="AI118" s="20">
        <v>0</v>
      </c>
      <c r="AJ118" s="18">
        <v>4862</v>
      </c>
      <c r="AK118" s="16"/>
      <c r="AL118" s="20">
        <v>0</v>
      </c>
      <c r="AM118" s="18">
        <v>5071</v>
      </c>
      <c r="AN118" s="16"/>
      <c r="AO118" s="20">
        <v>0</v>
      </c>
      <c r="AP118" s="18">
        <v>4979</v>
      </c>
      <c r="AQ118" s="16"/>
      <c r="AR118" s="20">
        <v>0</v>
      </c>
      <c r="AS118" s="18">
        <v>5096</v>
      </c>
      <c r="AT118" s="16"/>
      <c r="AU118" s="20">
        <v>0</v>
      </c>
      <c r="AV118" s="18">
        <v>4703</v>
      </c>
      <c r="AW118" s="16"/>
      <c r="AX118" s="20">
        <v>0</v>
      </c>
      <c r="AY118" s="18">
        <v>4857</v>
      </c>
      <c r="AZ118" s="16"/>
      <c r="BA118" s="20">
        <v>0</v>
      </c>
      <c r="BB118" s="18">
        <v>4720</v>
      </c>
      <c r="BC118" s="16"/>
      <c r="BD118" s="20">
        <v>2184</v>
      </c>
      <c r="BE118" s="18">
        <v>4799</v>
      </c>
      <c r="BF118" s="16"/>
      <c r="BG118" s="20">
        <v>3421</v>
      </c>
      <c r="BH118" s="18">
        <v>4990</v>
      </c>
      <c r="BI118" s="16"/>
      <c r="BJ118" s="20">
        <v>4884</v>
      </c>
      <c r="BK118" s="18">
        <v>5232</v>
      </c>
      <c r="BL118" s="16"/>
      <c r="BM118" s="20">
        <v>5186</v>
      </c>
      <c r="BN118" s="18">
        <v>5609</v>
      </c>
      <c r="BO118" s="16"/>
      <c r="BP118" s="20">
        <v>5584</v>
      </c>
      <c r="BQ118" s="18"/>
      <c r="BR118" s="16"/>
      <c r="BS118" s="20"/>
      <c r="BT118" s="31"/>
      <c r="BU118" s="37" t="s">
        <v>539</v>
      </c>
      <c r="BV118" s="24" t="s">
        <v>540</v>
      </c>
      <c r="BW118" s="23"/>
      <c r="BX118" s="23"/>
      <c r="BY118" s="11" t="s">
        <v>330</v>
      </c>
      <c r="BZ118" s="11" t="s">
        <v>205</v>
      </c>
    </row>
    <row r="119" spans="1:78" ht="45" x14ac:dyDescent="0.2">
      <c r="A119" s="38" t="s">
        <v>336</v>
      </c>
      <c r="B119" s="25" t="s">
        <v>337</v>
      </c>
      <c r="C119" s="28" t="s">
        <v>351</v>
      </c>
      <c r="D119" s="28" t="s">
        <v>541</v>
      </c>
      <c r="E119" s="12" t="s">
        <v>542</v>
      </c>
      <c r="F119" s="18">
        <v>46</v>
      </c>
      <c r="G119" s="14"/>
      <c r="H119" s="15"/>
      <c r="I119" s="18">
        <v>46</v>
      </c>
      <c r="J119" s="16"/>
      <c r="K119" s="15"/>
      <c r="L119" s="18">
        <v>43</v>
      </c>
      <c r="M119" s="16"/>
      <c r="N119" s="15"/>
      <c r="O119" s="18">
        <v>43</v>
      </c>
      <c r="P119" s="16"/>
      <c r="Q119" s="15"/>
      <c r="R119" s="18">
        <v>40</v>
      </c>
      <c r="S119" s="16"/>
      <c r="T119" s="20">
        <v>0</v>
      </c>
      <c r="U119" s="18">
        <v>43</v>
      </c>
      <c r="V119" s="16"/>
      <c r="W119" s="20">
        <v>0</v>
      </c>
      <c r="X119" s="18">
        <v>45</v>
      </c>
      <c r="Y119" s="16"/>
      <c r="Z119" s="20">
        <v>0</v>
      </c>
      <c r="AA119" s="18">
        <v>50</v>
      </c>
      <c r="AB119" s="16"/>
      <c r="AC119" s="33">
        <v>0</v>
      </c>
      <c r="AD119" s="18">
        <v>46</v>
      </c>
      <c r="AE119" s="16"/>
      <c r="AF119" s="19">
        <v>0</v>
      </c>
      <c r="AG119" s="18">
        <v>42</v>
      </c>
      <c r="AH119" s="16"/>
      <c r="AI119" s="20">
        <v>10</v>
      </c>
      <c r="AJ119" s="18">
        <v>40</v>
      </c>
      <c r="AK119" s="16"/>
      <c r="AL119" s="20">
        <v>10</v>
      </c>
      <c r="AM119" s="18">
        <v>42</v>
      </c>
      <c r="AN119" s="16"/>
      <c r="AO119" s="20">
        <v>10</v>
      </c>
      <c r="AP119" s="18">
        <v>42</v>
      </c>
      <c r="AQ119" s="16"/>
      <c r="AR119" s="20">
        <v>10</v>
      </c>
      <c r="AS119" s="18">
        <v>34</v>
      </c>
      <c r="AT119" s="16"/>
      <c r="AU119" s="20">
        <v>0</v>
      </c>
      <c r="AV119" s="18">
        <v>33</v>
      </c>
      <c r="AW119" s="16"/>
      <c r="AX119" s="20">
        <v>0</v>
      </c>
      <c r="AY119" s="18">
        <v>19</v>
      </c>
      <c r="AZ119" s="16"/>
      <c r="BA119" s="20">
        <v>0</v>
      </c>
      <c r="BB119" s="18">
        <v>14</v>
      </c>
      <c r="BC119" s="16"/>
      <c r="BD119" s="20">
        <v>0</v>
      </c>
      <c r="BE119" s="18">
        <v>13</v>
      </c>
      <c r="BF119" s="16"/>
      <c r="BG119" s="20">
        <v>0</v>
      </c>
      <c r="BH119" s="18">
        <v>13</v>
      </c>
      <c r="BI119" s="16"/>
      <c r="BJ119" s="20">
        <v>0</v>
      </c>
      <c r="BK119" s="18">
        <v>15</v>
      </c>
      <c r="BL119" s="16"/>
      <c r="BM119" s="20">
        <v>0</v>
      </c>
      <c r="BN119" s="18">
        <v>20</v>
      </c>
      <c r="BO119" s="16"/>
      <c r="BP119" s="20">
        <v>0</v>
      </c>
      <c r="BQ119" s="18"/>
      <c r="BR119" s="16"/>
      <c r="BS119" s="20"/>
      <c r="BT119" s="31"/>
      <c r="BU119" s="37" t="s">
        <v>473</v>
      </c>
      <c r="BV119" s="24" t="s">
        <v>543</v>
      </c>
      <c r="BW119" s="23"/>
      <c r="BX119" s="23"/>
      <c r="BY119" s="11" t="s">
        <v>330</v>
      </c>
      <c r="BZ119" s="11" t="s">
        <v>178</v>
      </c>
    </row>
    <row r="120" spans="1:78" ht="382.5" x14ac:dyDescent="0.2">
      <c r="A120" s="38" t="s">
        <v>336</v>
      </c>
      <c r="B120" s="25" t="s">
        <v>337</v>
      </c>
      <c r="C120" s="28" t="s">
        <v>483</v>
      </c>
      <c r="D120" s="28" t="s">
        <v>544</v>
      </c>
      <c r="E120" s="12" t="s">
        <v>545</v>
      </c>
      <c r="F120" s="18">
        <v>3404261</v>
      </c>
      <c r="G120" s="56">
        <v>28.23</v>
      </c>
      <c r="H120" s="20">
        <v>1021278</v>
      </c>
      <c r="I120" s="13"/>
      <c r="J120" s="16"/>
      <c r="K120" s="15"/>
      <c r="L120" s="13"/>
      <c r="M120" s="16"/>
      <c r="N120" s="15"/>
      <c r="O120" s="13"/>
      <c r="P120" s="16"/>
      <c r="Q120" s="15"/>
      <c r="R120" s="13"/>
      <c r="S120" s="16"/>
      <c r="T120" s="15"/>
      <c r="U120" s="13"/>
      <c r="V120" s="16"/>
      <c r="W120" s="15"/>
      <c r="X120" s="18">
        <v>3978446</v>
      </c>
      <c r="Y120" s="16"/>
      <c r="Z120" s="20">
        <v>1706144</v>
      </c>
      <c r="AA120" s="18">
        <v>4204130</v>
      </c>
      <c r="AB120" s="29">
        <v>26.44</v>
      </c>
      <c r="AC120" s="33">
        <v>2134014</v>
      </c>
      <c r="AD120" s="18">
        <v>4273375</v>
      </c>
      <c r="AE120" s="29">
        <v>26.44</v>
      </c>
      <c r="AF120" s="19">
        <v>2518947</v>
      </c>
      <c r="AG120" s="18">
        <v>4257543</v>
      </c>
      <c r="AH120" s="29">
        <v>26.44</v>
      </c>
      <c r="AI120" s="20">
        <v>2917771</v>
      </c>
      <c r="AJ120" s="18">
        <v>4210279</v>
      </c>
      <c r="AK120" s="29">
        <v>26.13</v>
      </c>
      <c r="AL120" s="20">
        <v>3199523</v>
      </c>
      <c r="AM120" s="18">
        <v>4075813</v>
      </c>
      <c r="AN120" s="29">
        <v>26.13</v>
      </c>
      <c r="AO120" s="20">
        <v>3223167</v>
      </c>
      <c r="AP120" s="18">
        <v>4107069</v>
      </c>
      <c r="AQ120" s="29">
        <v>26.13</v>
      </c>
      <c r="AR120" s="20">
        <v>3353421</v>
      </c>
      <c r="AS120" s="18">
        <v>4111531</v>
      </c>
      <c r="AT120" s="29">
        <v>26.13</v>
      </c>
      <c r="AU120" s="20">
        <v>3449165</v>
      </c>
      <c r="AV120" s="18">
        <v>4190908</v>
      </c>
      <c r="AW120" s="29">
        <v>26.13</v>
      </c>
      <c r="AX120" s="20">
        <v>3589793</v>
      </c>
      <c r="AY120" s="18">
        <v>4352760</v>
      </c>
      <c r="AZ120" s="29">
        <v>26.03</v>
      </c>
      <c r="BA120" s="20">
        <v>3788078</v>
      </c>
      <c r="BB120" s="18">
        <v>4351672</v>
      </c>
      <c r="BC120" s="29">
        <v>26.03</v>
      </c>
      <c r="BD120" s="20">
        <v>3840164</v>
      </c>
      <c r="BE120" s="18">
        <v>4331473</v>
      </c>
      <c r="BF120" s="29">
        <v>26.03</v>
      </c>
      <c r="BG120" s="20">
        <v>3839893</v>
      </c>
      <c r="BH120" s="18">
        <v>4384350</v>
      </c>
      <c r="BI120" s="29">
        <v>25.65</v>
      </c>
      <c r="BJ120" s="20">
        <v>3902375</v>
      </c>
      <c r="BK120" s="18">
        <v>4311447</v>
      </c>
      <c r="BL120" s="29">
        <v>25.65</v>
      </c>
      <c r="BM120" s="20">
        <v>3840511</v>
      </c>
      <c r="BN120" s="18">
        <v>4322876</v>
      </c>
      <c r="BO120" s="29"/>
      <c r="BP120" s="20">
        <v>3871217</v>
      </c>
      <c r="BQ120" s="18"/>
      <c r="BR120" s="29">
        <v>25.65</v>
      </c>
      <c r="BS120" s="20"/>
      <c r="BT120" s="21" t="s">
        <v>124</v>
      </c>
      <c r="BU120" s="37" t="s">
        <v>546</v>
      </c>
      <c r="BV120" s="24" t="s">
        <v>547</v>
      </c>
      <c r="BW120" s="34" t="s">
        <v>548</v>
      </c>
      <c r="BX120" s="24" t="s">
        <v>549</v>
      </c>
      <c r="BY120" s="11" t="s">
        <v>330</v>
      </c>
      <c r="BZ120" s="11" t="s">
        <v>178</v>
      </c>
    </row>
    <row r="121" spans="1:78" ht="45" x14ac:dyDescent="0.2">
      <c r="A121" s="38" t="s">
        <v>336</v>
      </c>
      <c r="B121" s="25" t="s">
        <v>337</v>
      </c>
      <c r="C121" s="28" t="s">
        <v>351</v>
      </c>
      <c r="D121" s="28" t="s">
        <v>550</v>
      </c>
      <c r="E121" s="12" t="s">
        <v>551</v>
      </c>
      <c r="F121" s="18">
        <v>43</v>
      </c>
      <c r="G121" s="14"/>
      <c r="H121" s="15"/>
      <c r="I121" s="18">
        <v>43</v>
      </c>
      <c r="J121" s="16"/>
      <c r="K121" s="15"/>
      <c r="L121" s="18">
        <v>67</v>
      </c>
      <c r="M121" s="16"/>
      <c r="N121" s="15"/>
      <c r="O121" s="18">
        <v>68</v>
      </c>
      <c r="P121" s="16"/>
      <c r="Q121" s="15"/>
      <c r="R121" s="18">
        <v>75</v>
      </c>
      <c r="S121" s="16"/>
      <c r="T121" s="20">
        <v>0</v>
      </c>
      <c r="U121" s="18">
        <v>73</v>
      </c>
      <c r="V121" s="16"/>
      <c r="W121" s="20">
        <v>0</v>
      </c>
      <c r="X121" s="18">
        <v>68</v>
      </c>
      <c r="Y121" s="16"/>
      <c r="Z121" s="20">
        <v>0</v>
      </c>
      <c r="AA121" s="18">
        <v>57</v>
      </c>
      <c r="AB121" s="16"/>
      <c r="AC121" s="33">
        <v>0</v>
      </c>
      <c r="AD121" s="18">
        <v>54</v>
      </c>
      <c r="AE121" s="16"/>
      <c r="AF121" s="19">
        <v>0</v>
      </c>
      <c r="AG121" s="18">
        <v>49</v>
      </c>
      <c r="AH121" s="16"/>
      <c r="AI121" s="20">
        <v>0</v>
      </c>
      <c r="AJ121" s="18">
        <v>44</v>
      </c>
      <c r="AK121" s="16"/>
      <c r="AL121" s="20">
        <v>0</v>
      </c>
      <c r="AM121" s="18">
        <v>42</v>
      </c>
      <c r="AN121" s="16"/>
      <c r="AO121" s="20">
        <v>0</v>
      </c>
      <c r="AP121" s="18">
        <v>45</v>
      </c>
      <c r="AQ121" s="16"/>
      <c r="AR121" s="20">
        <v>0</v>
      </c>
      <c r="AS121" s="18">
        <v>50</v>
      </c>
      <c r="AT121" s="16"/>
      <c r="AU121" s="20">
        <v>0</v>
      </c>
      <c r="AV121" s="18">
        <v>57</v>
      </c>
      <c r="AW121" s="16"/>
      <c r="AX121" s="20">
        <v>0</v>
      </c>
      <c r="AY121" s="18">
        <v>59</v>
      </c>
      <c r="AZ121" s="16"/>
      <c r="BA121" s="20">
        <v>0</v>
      </c>
      <c r="BB121" s="18">
        <v>52</v>
      </c>
      <c r="BC121" s="16"/>
      <c r="BD121" s="20">
        <v>0</v>
      </c>
      <c r="BE121" s="18">
        <v>50</v>
      </c>
      <c r="BF121" s="16"/>
      <c r="BG121" s="20">
        <v>0</v>
      </c>
      <c r="BH121" s="18">
        <v>45</v>
      </c>
      <c r="BI121" s="16"/>
      <c r="BJ121" s="20">
        <v>0</v>
      </c>
      <c r="BK121" s="18">
        <v>48</v>
      </c>
      <c r="BL121" s="16"/>
      <c r="BM121" s="20">
        <v>0</v>
      </c>
      <c r="BN121" s="18">
        <v>51</v>
      </c>
      <c r="BO121" s="16"/>
      <c r="BP121" s="20">
        <v>0</v>
      </c>
      <c r="BQ121" s="18"/>
      <c r="BR121" s="16"/>
      <c r="BS121" s="20"/>
      <c r="BT121" s="31"/>
      <c r="BU121" s="37" t="s">
        <v>473</v>
      </c>
      <c r="BV121" s="24" t="s">
        <v>552</v>
      </c>
      <c r="BW121" s="23"/>
      <c r="BX121" s="23"/>
      <c r="BY121" s="11" t="s">
        <v>330</v>
      </c>
      <c r="BZ121" s="11" t="s">
        <v>178</v>
      </c>
    </row>
    <row r="122" spans="1:78" ht="36" x14ac:dyDescent="0.2">
      <c r="A122" s="38" t="s">
        <v>336</v>
      </c>
      <c r="B122" s="25" t="s">
        <v>337</v>
      </c>
      <c r="C122" s="28" t="s">
        <v>346</v>
      </c>
      <c r="D122" s="28" t="s">
        <v>553</v>
      </c>
      <c r="E122" s="12" t="s">
        <v>554</v>
      </c>
      <c r="F122" s="18"/>
      <c r="G122" s="14"/>
      <c r="H122" s="15"/>
      <c r="I122" s="18"/>
      <c r="J122" s="16"/>
      <c r="K122" s="15"/>
      <c r="L122" s="18"/>
      <c r="M122" s="16"/>
      <c r="N122" s="15"/>
      <c r="O122" s="18"/>
      <c r="P122" s="16"/>
      <c r="Q122" s="20"/>
      <c r="R122" s="18"/>
      <c r="S122" s="16"/>
      <c r="T122" s="20"/>
      <c r="U122" s="18"/>
      <c r="V122" s="16"/>
      <c r="W122" s="20"/>
      <c r="X122" s="18"/>
      <c r="Y122" s="16"/>
      <c r="Z122" s="20"/>
      <c r="AA122" s="18"/>
      <c r="AB122" s="16"/>
      <c r="AC122" s="33"/>
      <c r="AD122" s="18"/>
      <c r="AE122" s="16"/>
      <c r="AF122" s="19"/>
      <c r="AG122" s="18">
        <v>1846</v>
      </c>
      <c r="AH122" s="16"/>
      <c r="AI122" s="18">
        <v>1846</v>
      </c>
      <c r="AJ122" s="18">
        <v>1789</v>
      </c>
      <c r="AK122" s="16"/>
      <c r="AL122" s="18">
        <v>1789</v>
      </c>
      <c r="AM122" s="18">
        <v>1703</v>
      </c>
      <c r="AN122" s="16"/>
      <c r="AO122" s="18">
        <v>1703</v>
      </c>
      <c r="AP122" s="18">
        <v>1489</v>
      </c>
      <c r="AQ122" s="16"/>
      <c r="AR122" s="18">
        <v>1489</v>
      </c>
      <c r="AS122" s="18">
        <v>1401</v>
      </c>
      <c r="AT122" s="16"/>
      <c r="AU122" s="18">
        <v>1401</v>
      </c>
      <c r="AV122" s="18">
        <v>1366</v>
      </c>
      <c r="AW122" s="16"/>
      <c r="AX122" s="18">
        <v>1366</v>
      </c>
      <c r="AY122" s="18">
        <v>1284</v>
      </c>
      <c r="AZ122" s="16"/>
      <c r="BA122" s="18">
        <v>1284</v>
      </c>
      <c r="BB122" s="18">
        <v>1244</v>
      </c>
      <c r="BC122" s="16"/>
      <c r="BD122" s="18">
        <v>1244</v>
      </c>
      <c r="BE122" s="18">
        <v>1143</v>
      </c>
      <c r="BF122" s="16"/>
      <c r="BG122" s="18">
        <v>1143</v>
      </c>
      <c r="BH122" s="18">
        <v>1043</v>
      </c>
      <c r="BI122" s="16"/>
      <c r="BJ122" s="18">
        <v>1043</v>
      </c>
      <c r="BK122" s="18">
        <v>1014</v>
      </c>
      <c r="BL122" s="16"/>
      <c r="BM122" s="18">
        <v>1014</v>
      </c>
      <c r="BN122" s="18">
        <v>970</v>
      </c>
      <c r="BO122" s="16"/>
      <c r="BP122" s="18">
        <v>970</v>
      </c>
      <c r="BQ122" s="18"/>
      <c r="BR122" s="16"/>
      <c r="BS122" s="18"/>
      <c r="BT122" s="21" t="s">
        <v>262</v>
      </c>
      <c r="BU122" s="37" t="s">
        <v>555</v>
      </c>
      <c r="BV122" s="24" t="s">
        <v>556</v>
      </c>
      <c r="BW122" s="23"/>
      <c r="BX122" s="23"/>
      <c r="BY122" s="11" t="s">
        <v>330</v>
      </c>
      <c r="BZ122" s="11" t="s">
        <v>205</v>
      </c>
    </row>
    <row r="123" spans="1:78" ht="33.75" x14ac:dyDescent="0.2">
      <c r="A123" s="38" t="s">
        <v>336</v>
      </c>
      <c r="B123" s="25" t="s">
        <v>337</v>
      </c>
      <c r="C123" s="28" t="s">
        <v>338</v>
      </c>
      <c r="D123" s="28" t="s">
        <v>557</v>
      </c>
      <c r="E123" s="12" t="s">
        <v>558</v>
      </c>
      <c r="F123" s="13"/>
      <c r="G123" s="14"/>
      <c r="H123" s="15"/>
      <c r="I123" s="18">
        <v>7000</v>
      </c>
      <c r="J123" s="16"/>
      <c r="K123" s="15"/>
      <c r="L123" s="18">
        <v>7337</v>
      </c>
      <c r="M123" s="16"/>
      <c r="N123" s="15"/>
      <c r="O123" s="18">
        <v>7436</v>
      </c>
      <c r="P123" s="16"/>
      <c r="Q123" s="20">
        <v>7436</v>
      </c>
      <c r="R123" s="18">
        <v>8618</v>
      </c>
      <c r="S123" s="16"/>
      <c r="T123" s="18">
        <v>8618</v>
      </c>
      <c r="U123" s="18">
        <v>9017</v>
      </c>
      <c r="V123" s="16"/>
      <c r="W123" s="18">
        <v>9017</v>
      </c>
      <c r="X123" s="18">
        <v>10875</v>
      </c>
      <c r="Y123" s="16"/>
      <c r="Z123" s="18">
        <v>10875</v>
      </c>
      <c r="AA123" s="18">
        <v>11020</v>
      </c>
      <c r="AB123" s="16"/>
      <c r="AC123" s="45">
        <v>11020</v>
      </c>
      <c r="AD123" s="18">
        <v>11143</v>
      </c>
      <c r="AE123" s="16"/>
      <c r="AF123" s="18">
        <v>11143</v>
      </c>
      <c r="AG123" s="18">
        <v>11972</v>
      </c>
      <c r="AH123" s="16"/>
      <c r="AI123" s="18">
        <v>11972</v>
      </c>
      <c r="AJ123" s="18">
        <v>10782</v>
      </c>
      <c r="AK123" s="16"/>
      <c r="AL123" s="18">
        <v>10782</v>
      </c>
      <c r="AM123" s="18">
        <v>11182</v>
      </c>
      <c r="AN123" s="16"/>
      <c r="AO123" s="20">
        <v>11182</v>
      </c>
      <c r="AP123" s="18">
        <v>11507</v>
      </c>
      <c r="AQ123" s="16"/>
      <c r="AR123" s="20">
        <v>11507</v>
      </c>
      <c r="AS123" s="18">
        <v>10579</v>
      </c>
      <c r="AT123" s="16"/>
      <c r="AU123" s="20">
        <v>10579</v>
      </c>
      <c r="AV123" s="18">
        <v>9676</v>
      </c>
      <c r="AW123" s="16"/>
      <c r="AX123" s="20">
        <v>9676</v>
      </c>
      <c r="AY123" s="18">
        <v>8642</v>
      </c>
      <c r="AZ123" s="16"/>
      <c r="BA123" s="20">
        <v>8642</v>
      </c>
      <c r="BB123" s="18">
        <v>7252</v>
      </c>
      <c r="BC123" s="16"/>
      <c r="BD123" s="20">
        <v>7252</v>
      </c>
      <c r="BE123" s="18">
        <v>10998</v>
      </c>
      <c r="BF123" s="16"/>
      <c r="BG123" s="20">
        <v>10998</v>
      </c>
      <c r="BH123" s="18">
        <v>10392</v>
      </c>
      <c r="BI123" s="16"/>
      <c r="BJ123" s="20">
        <v>10392</v>
      </c>
      <c r="BK123" s="18">
        <v>9841</v>
      </c>
      <c r="BL123" s="16"/>
      <c r="BM123" s="20">
        <v>9841</v>
      </c>
      <c r="BN123" s="18">
        <v>9737</v>
      </c>
      <c r="BO123" s="16"/>
      <c r="BP123" s="20">
        <v>9737</v>
      </c>
      <c r="BQ123" s="18"/>
      <c r="BR123" s="16"/>
      <c r="BS123" s="20"/>
      <c r="BT123" s="21" t="s">
        <v>124</v>
      </c>
      <c r="BU123" s="37" t="s">
        <v>387</v>
      </c>
      <c r="BV123" s="34" t="s">
        <v>559</v>
      </c>
      <c r="BW123" s="23"/>
      <c r="BX123" s="23"/>
      <c r="BY123" s="11" t="s">
        <v>330</v>
      </c>
      <c r="BZ123" s="11" t="s">
        <v>205</v>
      </c>
    </row>
    <row r="124" spans="1:78" ht="56.25" x14ac:dyDescent="0.2">
      <c r="A124" s="38" t="s">
        <v>336</v>
      </c>
      <c r="B124" s="25" t="s">
        <v>337</v>
      </c>
      <c r="C124" s="10" t="s">
        <v>351</v>
      </c>
      <c r="D124" s="28" t="s">
        <v>560</v>
      </c>
      <c r="E124" s="12" t="s">
        <v>561</v>
      </c>
      <c r="F124" s="18">
        <v>3514</v>
      </c>
      <c r="G124" s="14"/>
      <c r="H124" s="20">
        <v>1331</v>
      </c>
      <c r="I124" s="18">
        <v>3514</v>
      </c>
      <c r="J124" s="16"/>
      <c r="K124" s="15"/>
      <c r="L124" s="18">
        <v>2190</v>
      </c>
      <c r="M124" s="16"/>
      <c r="N124" s="15"/>
      <c r="O124" s="18">
        <v>2269</v>
      </c>
      <c r="P124" s="16"/>
      <c r="Q124" s="15"/>
      <c r="R124" s="18">
        <v>2303</v>
      </c>
      <c r="S124" s="16"/>
      <c r="T124" s="20">
        <v>1595</v>
      </c>
      <c r="U124" s="18">
        <v>2377</v>
      </c>
      <c r="V124" s="16"/>
      <c r="W124" s="20">
        <v>2144</v>
      </c>
      <c r="X124" s="18">
        <v>2308</v>
      </c>
      <c r="Y124" s="16"/>
      <c r="Z124" s="20">
        <v>2116</v>
      </c>
      <c r="AA124" s="18">
        <v>2377</v>
      </c>
      <c r="AB124" s="16"/>
      <c r="AC124" s="33">
        <v>2210</v>
      </c>
      <c r="AD124" s="18">
        <v>2369</v>
      </c>
      <c r="AE124" s="16"/>
      <c r="AF124" s="19">
        <v>2151</v>
      </c>
      <c r="AG124" s="18">
        <v>2334</v>
      </c>
      <c r="AH124" s="16"/>
      <c r="AI124" s="20">
        <v>2094</v>
      </c>
      <c r="AJ124" s="18">
        <v>2284</v>
      </c>
      <c r="AK124" s="16"/>
      <c r="AL124" s="20">
        <v>2038</v>
      </c>
      <c r="AM124" s="18">
        <v>2161</v>
      </c>
      <c r="AN124" s="16"/>
      <c r="AO124" s="20">
        <v>1911</v>
      </c>
      <c r="AP124" s="18">
        <v>2304</v>
      </c>
      <c r="AQ124" s="16"/>
      <c r="AR124" s="20">
        <v>1863</v>
      </c>
      <c r="AS124" s="18">
        <v>2423</v>
      </c>
      <c r="AT124" s="16"/>
      <c r="AU124" s="20">
        <v>1899</v>
      </c>
      <c r="AV124" s="18">
        <v>2434</v>
      </c>
      <c r="AW124" s="16"/>
      <c r="AX124" s="20">
        <v>2000</v>
      </c>
      <c r="AY124" s="18">
        <v>2558</v>
      </c>
      <c r="AZ124" s="16"/>
      <c r="BA124" s="20">
        <v>2016</v>
      </c>
      <c r="BB124" s="18">
        <v>2512</v>
      </c>
      <c r="BC124" s="16"/>
      <c r="BD124" s="20">
        <v>2037</v>
      </c>
      <c r="BE124" s="18">
        <v>2509</v>
      </c>
      <c r="BF124" s="16"/>
      <c r="BG124" s="20">
        <v>1941</v>
      </c>
      <c r="BH124" s="18">
        <v>2492</v>
      </c>
      <c r="BI124" s="16"/>
      <c r="BJ124" s="20">
        <v>1820</v>
      </c>
      <c r="BK124" s="18">
        <v>2565</v>
      </c>
      <c r="BL124" s="16"/>
      <c r="BM124" s="20">
        <v>1845</v>
      </c>
      <c r="BN124" s="18">
        <v>2631</v>
      </c>
      <c r="BO124" s="16"/>
      <c r="BP124" s="20">
        <v>1917</v>
      </c>
      <c r="BQ124" s="18"/>
      <c r="BR124" s="16"/>
      <c r="BS124" s="20"/>
      <c r="BT124" s="21" t="s">
        <v>160</v>
      </c>
      <c r="BU124" s="40" t="s">
        <v>562</v>
      </c>
      <c r="BV124" s="24" t="s">
        <v>563</v>
      </c>
      <c r="BW124" s="23"/>
      <c r="BX124" s="23"/>
      <c r="BY124" s="11" t="s">
        <v>330</v>
      </c>
      <c r="BZ124" s="11" t="s">
        <v>178</v>
      </c>
    </row>
    <row r="125" spans="1:78" ht="45" x14ac:dyDescent="0.2">
      <c r="A125" s="38" t="s">
        <v>336</v>
      </c>
      <c r="B125" s="25" t="s">
        <v>337</v>
      </c>
      <c r="C125" s="10" t="s">
        <v>351</v>
      </c>
      <c r="D125" s="28" t="s">
        <v>564</v>
      </c>
      <c r="E125" s="12" t="s">
        <v>565</v>
      </c>
      <c r="F125" s="18">
        <v>24</v>
      </c>
      <c r="G125" s="14"/>
      <c r="H125" s="15"/>
      <c r="I125" s="18">
        <v>24</v>
      </c>
      <c r="J125" s="16"/>
      <c r="K125" s="15"/>
      <c r="L125" s="18">
        <v>27</v>
      </c>
      <c r="M125" s="16"/>
      <c r="N125" s="15"/>
      <c r="O125" s="18">
        <v>30</v>
      </c>
      <c r="P125" s="16"/>
      <c r="Q125" s="15"/>
      <c r="R125" s="18">
        <v>32</v>
      </c>
      <c r="S125" s="16"/>
      <c r="T125" s="20">
        <v>0</v>
      </c>
      <c r="U125" s="18">
        <v>26</v>
      </c>
      <c r="V125" s="16"/>
      <c r="W125" s="20">
        <v>0</v>
      </c>
      <c r="X125" s="18">
        <v>27</v>
      </c>
      <c r="Y125" s="16"/>
      <c r="Z125" s="20">
        <v>0</v>
      </c>
      <c r="AA125" s="18">
        <v>22</v>
      </c>
      <c r="AB125" s="16"/>
      <c r="AC125" s="33">
        <v>0</v>
      </c>
      <c r="AD125" s="18">
        <v>20</v>
      </c>
      <c r="AE125" s="16"/>
      <c r="AF125" s="19">
        <v>0</v>
      </c>
      <c r="AG125" s="18">
        <v>20</v>
      </c>
      <c r="AH125" s="16"/>
      <c r="AI125" s="20">
        <v>0</v>
      </c>
      <c r="AJ125" s="18">
        <v>18</v>
      </c>
      <c r="AK125" s="16"/>
      <c r="AL125" s="20">
        <v>0</v>
      </c>
      <c r="AM125" s="18">
        <v>18</v>
      </c>
      <c r="AN125" s="16"/>
      <c r="AO125" s="20">
        <v>0</v>
      </c>
      <c r="AP125" s="18">
        <v>16</v>
      </c>
      <c r="AQ125" s="16"/>
      <c r="AR125" s="20">
        <v>0</v>
      </c>
      <c r="AS125" s="18">
        <v>29</v>
      </c>
      <c r="AT125" s="16"/>
      <c r="AU125" s="20">
        <v>0</v>
      </c>
      <c r="AV125" s="18">
        <v>28</v>
      </c>
      <c r="AW125" s="16"/>
      <c r="AX125" s="20">
        <v>0</v>
      </c>
      <c r="AY125" s="18">
        <v>20</v>
      </c>
      <c r="AZ125" s="16"/>
      <c r="BA125" s="20">
        <v>0</v>
      </c>
      <c r="BB125" s="18">
        <v>19</v>
      </c>
      <c r="BC125" s="16"/>
      <c r="BD125" s="20">
        <v>0</v>
      </c>
      <c r="BE125" s="18">
        <v>7</v>
      </c>
      <c r="BF125" s="16"/>
      <c r="BG125" s="20">
        <v>0</v>
      </c>
      <c r="BH125" s="18">
        <v>6</v>
      </c>
      <c r="BI125" s="16"/>
      <c r="BJ125" s="20">
        <v>0</v>
      </c>
      <c r="BK125" s="18">
        <v>20</v>
      </c>
      <c r="BL125" s="16"/>
      <c r="BM125" s="20">
        <v>0</v>
      </c>
      <c r="BN125" s="18">
        <v>28</v>
      </c>
      <c r="BO125" s="16"/>
      <c r="BP125" s="20">
        <v>0</v>
      </c>
      <c r="BQ125" s="18"/>
      <c r="BR125" s="16"/>
      <c r="BS125" s="20"/>
      <c r="BT125" s="21" t="s">
        <v>124</v>
      </c>
      <c r="BU125" s="37" t="s">
        <v>354</v>
      </c>
      <c r="BV125" s="24" t="s">
        <v>566</v>
      </c>
      <c r="BW125" s="23"/>
      <c r="BX125" s="23"/>
      <c r="BY125" s="11" t="s">
        <v>330</v>
      </c>
      <c r="BZ125" s="11" t="s">
        <v>178</v>
      </c>
    </row>
    <row r="126" spans="1:78" ht="90" x14ac:dyDescent="0.2">
      <c r="A126" s="38" t="s">
        <v>336</v>
      </c>
      <c r="B126" s="25" t="s">
        <v>337</v>
      </c>
      <c r="C126" s="10" t="s">
        <v>351</v>
      </c>
      <c r="D126" s="28" t="s">
        <v>567</v>
      </c>
      <c r="E126" s="12" t="s">
        <v>568</v>
      </c>
      <c r="F126" s="18">
        <v>0</v>
      </c>
      <c r="G126" s="14"/>
      <c r="H126" s="15"/>
      <c r="I126" s="18">
        <v>0</v>
      </c>
      <c r="J126" s="16"/>
      <c r="K126" s="15"/>
      <c r="L126" s="18">
        <v>35</v>
      </c>
      <c r="M126" s="16"/>
      <c r="N126" s="20">
        <v>0</v>
      </c>
      <c r="O126" s="18">
        <v>37</v>
      </c>
      <c r="P126" s="16"/>
      <c r="Q126" s="15"/>
      <c r="R126" s="18">
        <v>39</v>
      </c>
      <c r="S126" s="16"/>
      <c r="T126" s="20">
        <v>0</v>
      </c>
      <c r="U126" s="18">
        <v>37</v>
      </c>
      <c r="V126" s="16"/>
      <c r="W126" s="20">
        <v>0</v>
      </c>
      <c r="X126" s="18">
        <v>58</v>
      </c>
      <c r="Y126" s="16"/>
      <c r="Z126" s="20">
        <v>0</v>
      </c>
      <c r="AA126" s="18">
        <v>40</v>
      </c>
      <c r="AB126" s="16"/>
      <c r="AC126" s="33">
        <v>0</v>
      </c>
      <c r="AD126" s="18">
        <v>58</v>
      </c>
      <c r="AE126" s="16"/>
      <c r="AF126" s="19">
        <v>0</v>
      </c>
      <c r="AG126" s="18">
        <v>84</v>
      </c>
      <c r="AH126" s="16"/>
      <c r="AI126" s="20">
        <v>0</v>
      </c>
      <c r="AJ126" s="18">
        <v>75</v>
      </c>
      <c r="AK126" s="16"/>
      <c r="AL126" s="15"/>
      <c r="AM126" s="18">
        <v>90</v>
      </c>
      <c r="AN126" s="16"/>
      <c r="AO126" s="20"/>
      <c r="AP126" s="18">
        <v>89</v>
      </c>
      <c r="AQ126" s="16"/>
      <c r="AR126" s="20">
        <v>0</v>
      </c>
      <c r="AS126" s="18">
        <v>80</v>
      </c>
      <c r="AT126" s="16"/>
      <c r="AU126" s="20">
        <v>0</v>
      </c>
      <c r="AV126" s="18">
        <v>82</v>
      </c>
      <c r="AW126" s="16"/>
      <c r="AX126" s="20">
        <v>0</v>
      </c>
      <c r="AY126" s="18">
        <v>91</v>
      </c>
      <c r="AZ126" s="16"/>
      <c r="BA126" s="20">
        <v>0</v>
      </c>
      <c r="BB126" s="18">
        <v>83</v>
      </c>
      <c r="BC126" s="16"/>
      <c r="BD126" s="20">
        <v>0</v>
      </c>
      <c r="BE126" s="18">
        <v>96</v>
      </c>
      <c r="BF126" s="16"/>
      <c r="BG126" s="20">
        <v>0</v>
      </c>
      <c r="BH126" s="18">
        <v>168</v>
      </c>
      <c r="BI126" s="16"/>
      <c r="BJ126" s="20">
        <v>0</v>
      </c>
      <c r="BK126" s="18">
        <v>163</v>
      </c>
      <c r="BL126" s="16"/>
      <c r="BM126" s="20">
        <v>0</v>
      </c>
      <c r="BN126" s="18">
        <v>163</v>
      </c>
      <c r="BO126" s="16"/>
      <c r="BP126" s="20">
        <v>0</v>
      </c>
      <c r="BQ126" s="18"/>
      <c r="BR126" s="16"/>
      <c r="BS126" s="20"/>
      <c r="BT126" s="21" t="s">
        <v>124</v>
      </c>
      <c r="BU126" s="37" t="s">
        <v>354</v>
      </c>
      <c r="BV126" s="24" t="s">
        <v>569</v>
      </c>
      <c r="BW126" s="23"/>
      <c r="BX126" s="23"/>
      <c r="BY126" s="11" t="s">
        <v>330</v>
      </c>
      <c r="BZ126" s="11" t="s">
        <v>178</v>
      </c>
    </row>
    <row r="127" spans="1:78" ht="45" x14ac:dyDescent="0.2">
      <c r="A127" s="38" t="s">
        <v>336</v>
      </c>
      <c r="B127" s="25" t="s">
        <v>337</v>
      </c>
      <c r="C127" s="10" t="s">
        <v>351</v>
      </c>
      <c r="D127" s="28" t="s">
        <v>570</v>
      </c>
      <c r="E127" s="12" t="s">
        <v>571</v>
      </c>
      <c r="F127" s="18">
        <v>519</v>
      </c>
      <c r="G127" s="14"/>
      <c r="H127" s="15"/>
      <c r="I127" s="18">
        <v>519</v>
      </c>
      <c r="J127" s="16"/>
      <c r="K127" s="15"/>
      <c r="L127" s="18">
        <v>548</v>
      </c>
      <c r="M127" s="16"/>
      <c r="N127" s="15"/>
      <c r="O127" s="18">
        <v>587</v>
      </c>
      <c r="P127" s="16"/>
      <c r="Q127" s="15"/>
      <c r="R127" s="18">
        <v>600</v>
      </c>
      <c r="S127" s="16"/>
      <c r="T127" s="20">
        <v>0</v>
      </c>
      <c r="U127" s="18">
        <v>588</v>
      </c>
      <c r="V127" s="16"/>
      <c r="W127" s="20">
        <v>0</v>
      </c>
      <c r="X127" s="18">
        <v>655</v>
      </c>
      <c r="Y127" s="16"/>
      <c r="Z127" s="20">
        <v>0</v>
      </c>
      <c r="AA127" s="18">
        <v>630</v>
      </c>
      <c r="AB127" s="16"/>
      <c r="AC127" s="33">
        <v>0</v>
      </c>
      <c r="AD127" s="18">
        <v>713</v>
      </c>
      <c r="AE127" s="16"/>
      <c r="AF127" s="19">
        <v>0</v>
      </c>
      <c r="AG127" s="18">
        <v>839</v>
      </c>
      <c r="AH127" s="16"/>
      <c r="AI127" s="20">
        <v>0</v>
      </c>
      <c r="AJ127" s="18">
        <v>854</v>
      </c>
      <c r="AK127" s="16"/>
      <c r="AL127" s="20">
        <v>0</v>
      </c>
      <c r="AM127" s="18">
        <v>857</v>
      </c>
      <c r="AN127" s="16"/>
      <c r="AO127" s="20">
        <v>0</v>
      </c>
      <c r="AP127" s="18">
        <v>852</v>
      </c>
      <c r="AQ127" s="16"/>
      <c r="AR127" s="20">
        <v>0</v>
      </c>
      <c r="AS127" s="18">
        <v>811</v>
      </c>
      <c r="AT127" s="16"/>
      <c r="AU127" s="20">
        <v>0</v>
      </c>
      <c r="AV127" s="18">
        <v>815</v>
      </c>
      <c r="AW127" s="16"/>
      <c r="AX127" s="20">
        <v>0</v>
      </c>
      <c r="AY127" s="18">
        <v>929</v>
      </c>
      <c r="AZ127" s="16"/>
      <c r="BA127" s="20">
        <v>0</v>
      </c>
      <c r="BB127" s="18">
        <v>944</v>
      </c>
      <c r="BC127" s="16"/>
      <c r="BD127" s="20">
        <v>0</v>
      </c>
      <c r="BE127" s="18">
        <v>1014</v>
      </c>
      <c r="BF127" s="16"/>
      <c r="BG127" s="20">
        <v>0</v>
      </c>
      <c r="BH127" s="18">
        <v>1068</v>
      </c>
      <c r="BI127" s="16"/>
      <c r="BJ127" s="20">
        <v>0</v>
      </c>
      <c r="BK127" s="18">
        <v>1201</v>
      </c>
      <c r="BL127" s="16"/>
      <c r="BM127" s="20">
        <v>0</v>
      </c>
      <c r="BN127" s="18">
        <v>1341</v>
      </c>
      <c r="BO127" s="16"/>
      <c r="BP127" s="20">
        <v>0</v>
      </c>
      <c r="BQ127" s="18"/>
      <c r="BR127" s="16"/>
      <c r="BS127" s="20"/>
      <c r="BT127" s="21" t="s">
        <v>124</v>
      </c>
      <c r="BU127" s="40" t="s">
        <v>354</v>
      </c>
      <c r="BV127" s="24" t="s">
        <v>572</v>
      </c>
      <c r="BW127" s="23"/>
      <c r="BX127" s="23"/>
      <c r="BY127" s="11" t="s">
        <v>330</v>
      </c>
      <c r="BZ127" s="11" t="s">
        <v>178</v>
      </c>
    </row>
    <row r="128" spans="1:78" ht="56.25" x14ac:dyDescent="0.2">
      <c r="A128" s="38" t="s">
        <v>336</v>
      </c>
      <c r="B128" s="25" t="s">
        <v>337</v>
      </c>
      <c r="C128" s="10" t="s">
        <v>351</v>
      </c>
      <c r="D128" s="28" t="s">
        <v>573</v>
      </c>
      <c r="E128" s="12" t="s">
        <v>574</v>
      </c>
      <c r="F128" s="18">
        <v>2</v>
      </c>
      <c r="G128" s="14"/>
      <c r="H128" s="15"/>
      <c r="I128" s="18">
        <v>2</v>
      </c>
      <c r="J128" s="16"/>
      <c r="K128" s="15"/>
      <c r="L128" s="18">
        <v>2</v>
      </c>
      <c r="M128" s="16"/>
      <c r="N128" s="15"/>
      <c r="O128" s="18">
        <v>0</v>
      </c>
      <c r="P128" s="16"/>
      <c r="Q128" s="15"/>
      <c r="R128" s="18">
        <v>0</v>
      </c>
      <c r="S128" s="16"/>
      <c r="T128" s="20">
        <v>0</v>
      </c>
      <c r="U128" s="18">
        <v>0</v>
      </c>
      <c r="V128" s="16"/>
      <c r="W128" s="20">
        <v>0</v>
      </c>
      <c r="X128" s="18">
        <v>0</v>
      </c>
      <c r="Y128" s="16"/>
      <c r="Z128" s="20">
        <v>0</v>
      </c>
      <c r="AA128" s="18">
        <v>1</v>
      </c>
      <c r="AB128" s="16"/>
      <c r="AC128" s="33">
        <v>0</v>
      </c>
      <c r="AD128" s="18">
        <v>2</v>
      </c>
      <c r="AE128" s="16"/>
      <c r="AF128" s="19">
        <v>0</v>
      </c>
      <c r="AG128" s="18">
        <v>2</v>
      </c>
      <c r="AH128" s="16"/>
      <c r="AI128" s="20">
        <v>0</v>
      </c>
      <c r="AJ128" s="18">
        <v>3</v>
      </c>
      <c r="AK128" s="16"/>
      <c r="AL128" s="20">
        <v>0</v>
      </c>
      <c r="AM128" s="18">
        <v>3</v>
      </c>
      <c r="AN128" s="16"/>
      <c r="AO128" s="20">
        <v>0</v>
      </c>
      <c r="AP128" s="18">
        <v>3</v>
      </c>
      <c r="AQ128" s="16"/>
      <c r="AR128" s="20">
        <v>0</v>
      </c>
      <c r="AS128" s="18">
        <v>3</v>
      </c>
      <c r="AT128" s="16"/>
      <c r="AU128" s="20">
        <v>0</v>
      </c>
      <c r="AV128" s="18">
        <v>5</v>
      </c>
      <c r="AW128" s="16"/>
      <c r="AX128" s="20">
        <v>0</v>
      </c>
      <c r="AY128" s="18">
        <v>5</v>
      </c>
      <c r="AZ128" s="16"/>
      <c r="BA128" s="20">
        <v>0</v>
      </c>
      <c r="BB128" s="18">
        <v>18</v>
      </c>
      <c r="BC128" s="16"/>
      <c r="BD128" s="20">
        <v>0</v>
      </c>
      <c r="BE128" s="18">
        <v>23</v>
      </c>
      <c r="BF128" s="16"/>
      <c r="BG128" s="20">
        <v>0</v>
      </c>
      <c r="BH128" s="18">
        <v>22</v>
      </c>
      <c r="BI128" s="16"/>
      <c r="BJ128" s="20">
        <v>0</v>
      </c>
      <c r="BK128" s="18">
        <v>24</v>
      </c>
      <c r="BL128" s="16"/>
      <c r="BM128" s="20">
        <v>0</v>
      </c>
      <c r="BN128" s="18">
        <v>17</v>
      </c>
      <c r="BO128" s="16"/>
      <c r="BP128" s="20">
        <v>0</v>
      </c>
      <c r="BQ128" s="18"/>
      <c r="BR128" s="16"/>
      <c r="BS128" s="20"/>
      <c r="BT128" s="21" t="s">
        <v>124</v>
      </c>
      <c r="BU128" s="37" t="s">
        <v>473</v>
      </c>
      <c r="BV128" s="24" t="s">
        <v>575</v>
      </c>
      <c r="BW128" s="23"/>
      <c r="BX128" s="23"/>
      <c r="BY128" s="11" t="s">
        <v>330</v>
      </c>
      <c r="BZ128" s="11" t="s">
        <v>178</v>
      </c>
    </row>
    <row r="129" spans="1:78" ht="78.75" x14ac:dyDescent="0.2">
      <c r="A129" s="38" t="s">
        <v>336</v>
      </c>
      <c r="B129" s="25" t="s">
        <v>337</v>
      </c>
      <c r="C129" s="10" t="s">
        <v>351</v>
      </c>
      <c r="D129" s="28" t="s">
        <v>576</v>
      </c>
      <c r="E129" s="12" t="s">
        <v>577</v>
      </c>
      <c r="F129" s="18">
        <v>190</v>
      </c>
      <c r="G129" s="14"/>
      <c r="H129" s="15"/>
      <c r="I129" s="18">
        <v>190</v>
      </c>
      <c r="J129" s="16"/>
      <c r="K129" s="15"/>
      <c r="L129" s="18">
        <v>238</v>
      </c>
      <c r="M129" s="16"/>
      <c r="N129" s="15"/>
      <c r="O129" s="18">
        <v>247</v>
      </c>
      <c r="P129" s="16"/>
      <c r="Q129" s="15"/>
      <c r="R129" s="18">
        <v>252</v>
      </c>
      <c r="S129" s="16"/>
      <c r="T129" s="20">
        <v>0</v>
      </c>
      <c r="U129" s="18">
        <v>228</v>
      </c>
      <c r="V129" s="16"/>
      <c r="W129" s="20">
        <v>0</v>
      </c>
      <c r="X129" s="18">
        <v>222</v>
      </c>
      <c r="Y129" s="16"/>
      <c r="Z129" s="20">
        <v>0</v>
      </c>
      <c r="AA129" s="18">
        <v>199</v>
      </c>
      <c r="AB129" s="16"/>
      <c r="AC129" s="33">
        <v>0</v>
      </c>
      <c r="AD129" s="18">
        <v>182</v>
      </c>
      <c r="AE129" s="16"/>
      <c r="AF129" s="19">
        <v>0</v>
      </c>
      <c r="AG129" s="18">
        <v>198</v>
      </c>
      <c r="AH129" s="16"/>
      <c r="AI129" s="20">
        <v>0</v>
      </c>
      <c r="AJ129" s="18">
        <v>216</v>
      </c>
      <c r="AK129" s="16"/>
      <c r="AL129" s="20">
        <v>0</v>
      </c>
      <c r="AM129" s="18">
        <v>234</v>
      </c>
      <c r="AN129" s="16"/>
      <c r="AO129" s="20">
        <v>0</v>
      </c>
      <c r="AP129" s="18">
        <v>266</v>
      </c>
      <c r="AQ129" s="16"/>
      <c r="AR129" s="20">
        <v>0</v>
      </c>
      <c r="AS129" s="18">
        <v>286</v>
      </c>
      <c r="AT129" s="16"/>
      <c r="AU129" s="20">
        <v>0</v>
      </c>
      <c r="AV129" s="18">
        <v>272</v>
      </c>
      <c r="AW129" s="16"/>
      <c r="AX129" s="20">
        <v>0</v>
      </c>
      <c r="AY129" s="18">
        <v>279</v>
      </c>
      <c r="AZ129" s="16"/>
      <c r="BA129" s="20">
        <v>0</v>
      </c>
      <c r="BB129" s="18">
        <v>288</v>
      </c>
      <c r="BC129" s="16"/>
      <c r="BD129" s="20">
        <v>0</v>
      </c>
      <c r="BE129" s="18">
        <v>275</v>
      </c>
      <c r="BF129" s="16"/>
      <c r="BG129" s="20">
        <v>0</v>
      </c>
      <c r="BH129" s="18">
        <v>276</v>
      </c>
      <c r="BI129" s="16"/>
      <c r="BJ129" s="20">
        <v>0</v>
      </c>
      <c r="BK129" s="18">
        <v>292</v>
      </c>
      <c r="BL129" s="16"/>
      <c r="BM129" s="20">
        <v>0</v>
      </c>
      <c r="BN129" s="18">
        <v>274</v>
      </c>
      <c r="BO129" s="16"/>
      <c r="BP129" s="20">
        <v>0</v>
      </c>
      <c r="BQ129" s="18"/>
      <c r="BR129" s="16"/>
      <c r="BS129" s="20"/>
      <c r="BT129" s="21" t="s">
        <v>124</v>
      </c>
      <c r="BU129" s="37" t="s">
        <v>354</v>
      </c>
      <c r="BV129" s="24" t="s">
        <v>578</v>
      </c>
      <c r="BW129" s="23"/>
      <c r="BX129" s="23"/>
      <c r="BY129" s="11" t="s">
        <v>330</v>
      </c>
      <c r="BZ129" s="11" t="s">
        <v>178</v>
      </c>
    </row>
    <row r="130" spans="1:78" ht="90" x14ac:dyDescent="0.2">
      <c r="A130" s="38" t="s">
        <v>336</v>
      </c>
      <c r="B130" s="25" t="s">
        <v>337</v>
      </c>
      <c r="C130" s="10" t="s">
        <v>351</v>
      </c>
      <c r="D130" s="28" t="s">
        <v>579</v>
      </c>
      <c r="E130" s="12" t="s">
        <v>580</v>
      </c>
      <c r="F130" s="18">
        <v>1</v>
      </c>
      <c r="G130" s="14"/>
      <c r="H130" s="15"/>
      <c r="I130" s="18">
        <v>1</v>
      </c>
      <c r="J130" s="16"/>
      <c r="K130" s="15"/>
      <c r="L130" s="13"/>
      <c r="M130" s="16"/>
      <c r="N130" s="15"/>
      <c r="O130" s="18">
        <v>0</v>
      </c>
      <c r="P130" s="16"/>
      <c r="Q130" s="15"/>
      <c r="R130" s="18">
        <v>0</v>
      </c>
      <c r="S130" s="16"/>
      <c r="T130" s="20">
        <v>0</v>
      </c>
      <c r="U130" s="18">
        <v>0</v>
      </c>
      <c r="V130" s="16"/>
      <c r="W130" s="20">
        <v>0</v>
      </c>
      <c r="X130" s="18">
        <v>0</v>
      </c>
      <c r="Y130" s="16"/>
      <c r="Z130" s="20">
        <v>0</v>
      </c>
      <c r="AA130" s="18">
        <v>0</v>
      </c>
      <c r="AB130" s="16"/>
      <c r="AC130" s="33">
        <v>0</v>
      </c>
      <c r="AD130" s="18">
        <v>0</v>
      </c>
      <c r="AE130" s="16"/>
      <c r="AF130" s="19">
        <v>0</v>
      </c>
      <c r="AG130" s="18">
        <v>0</v>
      </c>
      <c r="AH130" s="16"/>
      <c r="AI130" s="20">
        <v>0</v>
      </c>
      <c r="AJ130" s="18">
        <v>0</v>
      </c>
      <c r="AK130" s="16"/>
      <c r="AL130" s="20">
        <v>0</v>
      </c>
      <c r="AM130" s="18">
        <v>0</v>
      </c>
      <c r="AN130" s="16"/>
      <c r="AO130" s="20">
        <v>0</v>
      </c>
      <c r="AP130" s="18">
        <v>0</v>
      </c>
      <c r="AQ130" s="16"/>
      <c r="AR130" s="20">
        <v>0</v>
      </c>
      <c r="AS130" s="18">
        <v>0</v>
      </c>
      <c r="AT130" s="16"/>
      <c r="AU130" s="20">
        <v>0</v>
      </c>
      <c r="AV130" s="18">
        <v>0</v>
      </c>
      <c r="AW130" s="16"/>
      <c r="AX130" s="20">
        <v>0</v>
      </c>
      <c r="AY130" s="18">
        <v>0</v>
      </c>
      <c r="AZ130" s="16"/>
      <c r="BA130" s="20">
        <v>0</v>
      </c>
      <c r="BB130" s="18">
        <v>0</v>
      </c>
      <c r="BC130" s="16"/>
      <c r="BD130" s="20">
        <v>0</v>
      </c>
      <c r="BE130" s="18">
        <v>0</v>
      </c>
      <c r="BF130" s="16"/>
      <c r="BG130" s="20">
        <v>0</v>
      </c>
      <c r="BH130" s="18">
        <v>0</v>
      </c>
      <c r="BI130" s="16"/>
      <c r="BJ130" s="20">
        <v>0</v>
      </c>
      <c r="BK130" s="18">
        <v>0</v>
      </c>
      <c r="BL130" s="16"/>
      <c r="BM130" s="20">
        <v>0</v>
      </c>
      <c r="BN130" s="18">
        <v>0</v>
      </c>
      <c r="BO130" s="16"/>
      <c r="BP130" s="20">
        <v>0</v>
      </c>
      <c r="BQ130" s="18"/>
      <c r="BR130" s="16"/>
      <c r="BS130" s="20"/>
      <c r="BT130" s="21" t="s">
        <v>124</v>
      </c>
      <c r="BU130" s="37" t="s">
        <v>473</v>
      </c>
      <c r="BV130" s="24" t="s">
        <v>581</v>
      </c>
      <c r="BW130" s="23"/>
      <c r="BX130" s="23"/>
      <c r="BY130" s="11" t="s">
        <v>330</v>
      </c>
      <c r="BZ130" s="11" t="s">
        <v>178</v>
      </c>
    </row>
    <row r="131" spans="1:78" ht="45" x14ac:dyDescent="0.2">
      <c r="A131" s="38" t="s">
        <v>336</v>
      </c>
      <c r="B131" s="25" t="s">
        <v>337</v>
      </c>
      <c r="C131" s="10" t="s">
        <v>351</v>
      </c>
      <c r="D131" s="28" t="s">
        <v>582</v>
      </c>
      <c r="E131" s="12" t="s">
        <v>583</v>
      </c>
      <c r="F131" s="18">
        <v>0</v>
      </c>
      <c r="G131" s="14"/>
      <c r="H131" s="15"/>
      <c r="I131" s="18">
        <v>0</v>
      </c>
      <c r="J131" s="16"/>
      <c r="K131" s="15"/>
      <c r="L131" s="13"/>
      <c r="M131" s="16"/>
      <c r="N131" s="15"/>
      <c r="O131" s="18">
        <v>874</v>
      </c>
      <c r="P131" s="16"/>
      <c r="Q131" s="20">
        <v>874</v>
      </c>
      <c r="R131" s="18">
        <v>1751</v>
      </c>
      <c r="S131" s="16"/>
      <c r="T131" s="20">
        <v>1751</v>
      </c>
      <c r="U131" s="18">
        <v>2626</v>
      </c>
      <c r="V131" s="16"/>
      <c r="W131" s="20">
        <v>2626</v>
      </c>
      <c r="X131" s="18">
        <v>3341</v>
      </c>
      <c r="Y131" s="16"/>
      <c r="Z131" s="20">
        <v>3341</v>
      </c>
      <c r="AA131" s="18">
        <v>3291</v>
      </c>
      <c r="AB131" s="16"/>
      <c r="AC131" s="33">
        <v>3291</v>
      </c>
      <c r="AD131" s="18">
        <v>3371</v>
      </c>
      <c r="AE131" s="16"/>
      <c r="AF131" s="19">
        <v>3371</v>
      </c>
      <c r="AG131" s="18">
        <v>3351</v>
      </c>
      <c r="AH131" s="16"/>
      <c r="AI131" s="20">
        <v>3351</v>
      </c>
      <c r="AJ131" s="18">
        <v>3567</v>
      </c>
      <c r="AK131" s="16"/>
      <c r="AL131" s="20">
        <v>3567</v>
      </c>
      <c r="AM131" s="18">
        <v>3599</v>
      </c>
      <c r="AN131" s="16"/>
      <c r="AO131" s="20">
        <v>3599</v>
      </c>
      <c r="AP131" s="18">
        <v>3684</v>
      </c>
      <c r="AQ131" s="16"/>
      <c r="AR131" s="20">
        <v>3684</v>
      </c>
      <c r="AS131" s="18">
        <v>3738</v>
      </c>
      <c r="AT131" s="16"/>
      <c r="AU131" s="20">
        <v>3738</v>
      </c>
      <c r="AV131" s="18">
        <v>3810</v>
      </c>
      <c r="AW131" s="16"/>
      <c r="AX131" s="20">
        <v>3810</v>
      </c>
      <c r="AY131" s="18">
        <v>3933</v>
      </c>
      <c r="AZ131" s="16"/>
      <c r="BA131" s="20">
        <v>3933</v>
      </c>
      <c r="BB131" s="18">
        <v>4089</v>
      </c>
      <c r="BC131" s="16"/>
      <c r="BD131" s="20">
        <v>4089</v>
      </c>
      <c r="BE131" s="18">
        <v>4394</v>
      </c>
      <c r="BF131" s="16"/>
      <c r="BG131" s="20">
        <v>4394</v>
      </c>
      <c r="BH131" s="18">
        <v>4705</v>
      </c>
      <c r="BI131" s="16"/>
      <c r="BJ131" s="20">
        <v>4705</v>
      </c>
      <c r="BK131" s="18">
        <v>5028</v>
      </c>
      <c r="BL131" s="16"/>
      <c r="BM131" s="20">
        <v>5028</v>
      </c>
      <c r="BN131" s="18">
        <v>5122</v>
      </c>
      <c r="BO131" s="16"/>
      <c r="BP131" s="20">
        <v>5122</v>
      </c>
      <c r="BQ131" s="18"/>
      <c r="BR131" s="16"/>
      <c r="BS131" s="20"/>
      <c r="BT131" s="21" t="s">
        <v>124</v>
      </c>
      <c r="BU131" s="40" t="s">
        <v>584</v>
      </c>
      <c r="BV131" s="24" t="s">
        <v>585</v>
      </c>
      <c r="BW131" s="23"/>
      <c r="BX131" s="23"/>
      <c r="BY131" s="11" t="s">
        <v>330</v>
      </c>
      <c r="BZ131" s="11" t="s">
        <v>178</v>
      </c>
    </row>
    <row r="132" spans="1:78" ht="45" x14ac:dyDescent="0.2">
      <c r="A132" s="38" t="s">
        <v>336</v>
      </c>
      <c r="B132" s="25" t="s">
        <v>337</v>
      </c>
      <c r="C132" s="10" t="s">
        <v>351</v>
      </c>
      <c r="D132" s="28" t="s">
        <v>586</v>
      </c>
      <c r="E132" s="12" t="s">
        <v>587</v>
      </c>
      <c r="F132" s="18">
        <v>204</v>
      </c>
      <c r="G132" s="14"/>
      <c r="H132" s="15"/>
      <c r="I132" s="18">
        <v>204</v>
      </c>
      <c r="J132" s="16"/>
      <c r="K132" s="15"/>
      <c r="L132" s="18">
        <v>248</v>
      </c>
      <c r="M132" s="16"/>
      <c r="N132" s="15"/>
      <c r="O132" s="18">
        <v>252</v>
      </c>
      <c r="P132" s="16"/>
      <c r="Q132" s="15"/>
      <c r="R132" s="18">
        <v>268</v>
      </c>
      <c r="S132" s="16"/>
      <c r="T132" s="20">
        <v>0</v>
      </c>
      <c r="U132" s="18">
        <v>268</v>
      </c>
      <c r="V132" s="16"/>
      <c r="W132" s="20">
        <v>0</v>
      </c>
      <c r="X132" s="18">
        <v>266</v>
      </c>
      <c r="Y132" s="16"/>
      <c r="Z132" s="20">
        <v>0</v>
      </c>
      <c r="AA132" s="18">
        <v>240</v>
      </c>
      <c r="AB132" s="16"/>
      <c r="AC132" s="33">
        <v>0</v>
      </c>
      <c r="AD132" s="18">
        <v>254</v>
      </c>
      <c r="AE132" s="16"/>
      <c r="AF132" s="19">
        <v>0</v>
      </c>
      <c r="AG132" s="18">
        <v>249</v>
      </c>
      <c r="AH132" s="16"/>
      <c r="AI132" s="20">
        <v>0</v>
      </c>
      <c r="AJ132" s="18">
        <v>244</v>
      </c>
      <c r="AK132" s="16"/>
      <c r="AL132" s="20">
        <v>0</v>
      </c>
      <c r="AM132" s="18">
        <v>285</v>
      </c>
      <c r="AN132" s="16"/>
      <c r="AO132" s="20">
        <v>0</v>
      </c>
      <c r="AP132" s="18">
        <v>305</v>
      </c>
      <c r="AQ132" s="16"/>
      <c r="AR132" s="20">
        <v>0</v>
      </c>
      <c r="AS132" s="18">
        <v>316</v>
      </c>
      <c r="AT132" s="16"/>
      <c r="AU132" s="20">
        <v>0</v>
      </c>
      <c r="AV132" s="18">
        <v>315</v>
      </c>
      <c r="AW132" s="16"/>
      <c r="AX132" s="20">
        <v>0</v>
      </c>
      <c r="AY132" s="18">
        <v>330</v>
      </c>
      <c r="AZ132" s="16"/>
      <c r="BA132" s="20">
        <v>0</v>
      </c>
      <c r="BB132" s="18">
        <v>300</v>
      </c>
      <c r="BC132" s="16"/>
      <c r="BD132" s="20">
        <v>0</v>
      </c>
      <c r="BE132" s="18">
        <v>299</v>
      </c>
      <c r="BF132" s="16"/>
      <c r="BG132" s="20">
        <v>0</v>
      </c>
      <c r="BH132" s="18">
        <v>301</v>
      </c>
      <c r="BI132" s="16"/>
      <c r="BJ132" s="20">
        <v>0</v>
      </c>
      <c r="BK132" s="18">
        <v>284</v>
      </c>
      <c r="BL132" s="16"/>
      <c r="BM132" s="20">
        <v>0</v>
      </c>
      <c r="BN132" s="18">
        <v>361</v>
      </c>
      <c r="BO132" s="16"/>
      <c r="BP132" s="20">
        <v>0</v>
      </c>
      <c r="BQ132" s="18"/>
      <c r="BR132" s="16"/>
      <c r="BS132" s="20"/>
      <c r="BT132" s="21" t="s">
        <v>124</v>
      </c>
      <c r="BU132" s="37" t="s">
        <v>354</v>
      </c>
      <c r="BV132" s="24" t="s">
        <v>588</v>
      </c>
      <c r="BW132" s="23"/>
      <c r="BX132" s="23"/>
      <c r="BY132" s="11" t="s">
        <v>330</v>
      </c>
      <c r="BZ132" s="11" t="s">
        <v>178</v>
      </c>
    </row>
    <row r="133" spans="1:78" ht="45" x14ac:dyDescent="0.2">
      <c r="A133" s="38" t="s">
        <v>336</v>
      </c>
      <c r="B133" s="25" t="s">
        <v>337</v>
      </c>
      <c r="C133" s="25" t="s">
        <v>337</v>
      </c>
      <c r="D133" s="57" t="s">
        <v>589</v>
      </c>
      <c r="E133" s="12" t="s">
        <v>590</v>
      </c>
      <c r="F133" s="18"/>
      <c r="G133" s="14"/>
      <c r="H133" s="20"/>
      <c r="I133" s="18"/>
      <c r="J133" s="16"/>
      <c r="K133" s="20"/>
      <c r="L133" s="13"/>
      <c r="M133" s="16"/>
      <c r="N133" s="15"/>
      <c r="O133" s="18"/>
      <c r="P133" s="16"/>
      <c r="Q133" s="20"/>
      <c r="R133" s="13"/>
      <c r="S133" s="16"/>
      <c r="T133" s="15"/>
      <c r="U133" s="18"/>
      <c r="V133" s="16"/>
      <c r="W133" s="15"/>
      <c r="X133" s="18"/>
      <c r="Y133" s="16"/>
      <c r="Z133" s="20"/>
      <c r="AA133" s="18"/>
      <c r="AB133" s="16"/>
      <c r="AC133" s="33"/>
      <c r="AD133" s="18"/>
      <c r="AE133" s="16"/>
      <c r="AF133" s="19"/>
      <c r="AG133" s="18"/>
      <c r="AH133" s="16"/>
      <c r="AI133" s="20"/>
      <c r="AJ133" s="18"/>
      <c r="AK133" s="16"/>
      <c r="AL133" s="20"/>
      <c r="AM133" s="18"/>
      <c r="AN133" s="16"/>
      <c r="AO133" s="20"/>
      <c r="AP133" s="18"/>
      <c r="AQ133" s="16"/>
      <c r="AR133" s="20"/>
      <c r="AS133" s="18"/>
      <c r="AT133" s="29"/>
      <c r="AU133" s="18"/>
      <c r="AV133" s="18">
        <v>462</v>
      </c>
      <c r="AW133" s="29"/>
      <c r="AX133" s="20">
        <v>462</v>
      </c>
      <c r="AY133" s="18">
        <v>962</v>
      </c>
      <c r="AZ133" s="29"/>
      <c r="BA133" s="20">
        <v>500</v>
      </c>
      <c r="BB133" s="18">
        <v>1008</v>
      </c>
      <c r="BC133" s="29"/>
      <c r="BD133" s="20">
        <v>546</v>
      </c>
      <c r="BE133" s="18">
        <v>1112</v>
      </c>
      <c r="BF133" s="29"/>
      <c r="BG133" s="20">
        <v>650</v>
      </c>
      <c r="BH133" s="18">
        <v>850</v>
      </c>
      <c r="BI133" s="29"/>
      <c r="BJ133" s="20">
        <v>850</v>
      </c>
      <c r="BK133" s="18">
        <v>409</v>
      </c>
      <c r="BL133" s="29"/>
      <c r="BM133" s="20">
        <v>409</v>
      </c>
      <c r="BN133" s="18">
        <v>437</v>
      </c>
      <c r="BO133" s="29"/>
      <c r="BP133" s="20">
        <v>437</v>
      </c>
      <c r="BQ133" s="18"/>
      <c r="BR133" s="29"/>
      <c r="BS133" s="20"/>
      <c r="BT133" s="21"/>
      <c r="BU133" s="40" t="s">
        <v>591</v>
      </c>
      <c r="BV133" s="34" t="s">
        <v>592</v>
      </c>
      <c r="BW133" s="23"/>
      <c r="BX133" s="34" t="s">
        <v>593</v>
      </c>
      <c r="BY133" s="25" t="s">
        <v>330</v>
      </c>
      <c r="BZ133" s="25" t="s">
        <v>205</v>
      </c>
    </row>
    <row r="134" spans="1:78" ht="382.5" x14ac:dyDescent="0.2">
      <c r="A134" s="38" t="s">
        <v>336</v>
      </c>
      <c r="B134" s="25" t="s">
        <v>337</v>
      </c>
      <c r="C134" s="10" t="s">
        <v>483</v>
      </c>
      <c r="D134" s="28" t="s">
        <v>594</v>
      </c>
      <c r="E134" s="12" t="s">
        <v>595</v>
      </c>
      <c r="F134" s="18">
        <v>9321067</v>
      </c>
      <c r="G134" s="56">
        <v>3.5</v>
      </c>
      <c r="H134" s="20">
        <v>8836530</v>
      </c>
      <c r="I134" s="13"/>
      <c r="J134" s="16"/>
      <c r="K134" s="15"/>
      <c r="L134" s="13"/>
      <c r="M134" s="16"/>
      <c r="N134" s="15"/>
      <c r="O134" s="13"/>
      <c r="P134" s="16"/>
      <c r="Q134" s="15"/>
      <c r="R134" s="13"/>
      <c r="S134" s="16"/>
      <c r="T134" s="15"/>
      <c r="U134" s="13"/>
      <c r="V134" s="16"/>
      <c r="W134" s="15"/>
      <c r="X134" s="18">
        <v>8071602</v>
      </c>
      <c r="Y134" s="16"/>
      <c r="Z134" s="20">
        <v>7910169</v>
      </c>
      <c r="AA134" s="18">
        <v>8244585</v>
      </c>
      <c r="AB134" s="29">
        <v>3.88</v>
      </c>
      <c r="AC134" s="33">
        <v>8090102</v>
      </c>
      <c r="AD134" s="18">
        <v>8509482</v>
      </c>
      <c r="AE134" s="29">
        <v>3.88</v>
      </c>
      <c r="AF134" s="19">
        <v>8363772</v>
      </c>
      <c r="AG134" s="18">
        <v>8680677</v>
      </c>
      <c r="AH134" s="29">
        <v>3.88</v>
      </c>
      <c r="AI134" s="20">
        <v>8547419</v>
      </c>
      <c r="AJ134" s="18">
        <v>8848922</v>
      </c>
      <c r="AK134" s="29">
        <v>3.16</v>
      </c>
      <c r="AL134" s="20">
        <v>8731079</v>
      </c>
      <c r="AM134" s="18">
        <v>9086830</v>
      </c>
      <c r="AN134" s="29">
        <v>3.16</v>
      </c>
      <c r="AO134" s="20">
        <v>8976938</v>
      </c>
      <c r="AP134" s="18">
        <v>9334971</v>
      </c>
      <c r="AQ134" s="29">
        <v>3.16</v>
      </c>
      <c r="AR134" s="20">
        <v>9230638</v>
      </c>
      <c r="AS134" s="18">
        <v>9589436</v>
      </c>
      <c r="AT134" s="29">
        <v>3.16</v>
      </c>
      <c r="AU134" s="20">
        <v>9489211</v>
      </c>
      <c r="AV134" s="18">
        <v>9860273</v>
      </c>
      <c r="AW134" s="29">
        <v>3.16</v>
      </c>
      <c r="AX134" s="20">
        <v>9765379</v>
      </c>
      <c r="AY134" s="18">
        <v>10100246</v>
      </c>
      <c r="AZ134" s="29">
        <v>3.16</v>
      </c>
      <c r="BA134" s="20">
        <v>10007873</v>
      </c>
      <c r="BB134" s="18">
        <v>10183562</v>
      </c>
      <c r="BC134" s="29">
        <v>3.16</v>
      </c>
      <c r="BD134" s="20">
        <v>10094981</v>
      </c>
      <c r="BE134" s="18">
        <v>10293248</v>
      </c>
      <c r="BF134" s="29">
        <v>3.16</v>
      </c>
      <c r="BG134" s="20">
        <v>10207324</v>
      </c>
      <c r="BH134" s="18">
        <v>10539404</v>
      </c>
      <c r="BI134" s="29">
        <v>2.37</v>
      </c>
      <c r="BJ134" s="20">
        <v>10476258</v>
      </c>
      <c r="BK134" s="18">
        <v>10661419</v>
      </c>
      <c r="BL134" s="29">
        <v>2.37</v>
      </c>
      <c r="BM134" s="20">
        <v>10600881</v>
      </c>
      <c r="BN134" s="18">
        <v>10904848</v>
      </c>
      <c r="BO134" s="29"/>
      <c r="BP134" s="20">
        <v>10845440</v>
      </c>
      <c r="BQ134" s="18"/>
      <c r="BR134" s="29">
        <v>2.37</v>
      </c>
      <c r="BS134" s="20"/>
      <c r="BT134" s="21" t="s">
        <v>203</v>
      </c>
      <c r="BU134" s="40" t="s">
        <v>486</v>
      </c>
      <c r="BV134" s="24" t="s">
        <v>596</v>
      </c>
      <c r="BW134" s="34" t="s">
        <v>548</v>
      </c>
      <c r="BX134" s="24" t="s">
        <v>597</v>
      </c>
      <c r="BY134" s="11" t="s">
        <v>330</v>
      </c>
      <c r="BZ134" s="11" t="s">
        <v>178</v>
      </c>
    </row>
    <row r="135" spans="1:78" ht="56.25" x14ac:dyDescent="0.2">
      <c r="A135" s="38" t="s">
        <v>336</v>
      </c>
      <c r="B135" s="25" t="s">
        <v>337</v>
      </c>
      <c r="C135" s="10" t="s">
        <v>506</v>
      </c>
      <c r="D135" s="28" t="s">
        <v>598</v>
      </c>
      <c r="E135" s="12" t="s">
        <v>599</v>
      </c>
      <c r="F135" s="18">
        <v>42886</v>
      </c>
      <c r="G135" s="14"/>
      <c r="H135" s="20">
        <v>42886</v>
      </c>
      <c r="I135" s="18">
        <v>47990</v>
      </c>
      <c r="J135" s="16"/>
      <c r="K135" s="15"/>
      <c r="L135" s="18">
        <v>47990</v>
      </c>
      <c r="M135" s="16"/>
      <c r="N135" s="15"/>
      <c r="O135" s="18">
        <v>49550</v>
      </c>
      <c r="P135" s="16"/>
      <c r="Q135" s="15"/>
      <c r="R135" s="18">
        <v>50834</v>
      </c>
      <c r="S135" s="16"/>
      <c r="T135" s="20">
        <v>50834</v>
      </c>
      <c r="U135" s="18">
        <v>50452</v>
      </c>
      <c r="V135" s="16"/>
      <c r="W135" s="20">
        <v>50452</v>
      </c>
      <c r="X135" s="18">
        <v>49195</v>
      </c>
      <c r="Y135" s="16"/>
      <c r="Z135" s="20">
        <v>49195</v>
      </c>
      <c r="AA135" s="18">
        <v>47670</v>
      </c>
      <c r="AB135" s="16"/>
      <c r="AC135" s="33">
        <v>47670</v>
      </c>
      <c r="AD135" s="18">
        <v>46932</v>
      </c>
      <c r="AE135" s="16"/>
      <c r="AF135" s="19">
        <v>46932</v>
      </c>
      <c r="AG135" s="18">
        <v>49020</v>
      </c>
      <c r="AH135" s="16"/>
      <c r="AI135" s="20">
        <v>49020</v>
      </c>
      <c r="AJ135" s="18">
        <v>56173</v>
      </c>
      <c r="AK135" s="16"/>
      <c r="AL135" s="20">
        <v>56173</v>
      </c>
      <c r="AM135" s="18">
        <v>63142</v>
      </c>
      <c r="AN135" s="16"/>
      <c r="AO135" s="20">
        <v>63142</v>
      </c>
      <c r="AP135" s="18">
        <v>67541</v>
      </c>
      <c r="AQ135" s="16"/>
      <c r="AR135" s="20">
        <v>67541</v>
      </c>
      <c r="AS135" s="18">
        <v>70370</v>
      </c>
      <c r="AT135" s="16"/>
      <c r="AU135" s="20">
        <v>70370</v>
      </c>
      <c r="AV135" s="18">
        <v>69319</v>
      </c>
      <c r="AW135" s="16"/>
      <c r="AX135" s="18">
        <v>69319</v>
      </c>
      <c r="AY135" s="18">
        <v>68069</v>
      </c>
      <c r="AZ135" s="16"/>
      <c r="BA135" s="20">
        <v>68069</v>
      </c>
      <c r="BB135" s="18">
        <v>67880</v>
      </c>
      <c r="BC135" s="16"/>
      <c r="BD135" s="20">
        <v>67880</v>
      </c>
      <c r="BE135" s="18">
        <v>68712</v>
      </c>
      <c r="BF135" s="16"/>
      <c r="BG135" s="20">
        <v>68712</v>
      </c>
      <c r="BH135" s="18">
        <v>68541</v>
      </c>
      <c r="BI135" s="16"/>
      <c r="BJ135" s="20">
        <v>68541</v>
      </c>
      <c r="BK135" s="18">
        <v>67791</v>
      </c>
      <c r="BL135" s="16"/>
      <c r="BM135" s="20">
        <v>67791</v>
      </c>
      <c r="BN135" s="18">
        <v>67966</v>
      </c>
      <c r="BO135" s="16"/>
      <c r="BP135" s="20">
        <v>67966</v>
      </c>
      <c r="BQ135" s="18"/>
      <c r="BR135" s="16"/>
      <c r="BS135" s="20"/>
      <c r="BT135" s="21" t="s">
        <v>81</v>
      </c>
      <c r="BU135" s="37" t="s">
        <v>600</v>
      </c>
      <c r="BV135" s="24" t="s">
        <v>601</v>
      </c>
      <c r="BW135" s="23"/>
      <c r="BX135" s="23"/>
      <c r="BY135" s="11" t="s">
        <v>330</v>
      </c>
      <c r="BZ135" s="11" t="s">
        <v>178</v>
      </c>
    </row>
    <row r="136" spans="1:78" ht="45" x14ac:dyDescent="0.2">
      <c r="A136" s="38" t="s">
        <v>336</v>
      </c>
      <c r="B136" s="25" t="s">
        <v>337</v>
      </c>
      <c r="C136" s="10" t="s">
        <v>351</v>
      </c>
      <c r="D136" s="28" t="s">
        <v>602</v>
      </c>
      <c r="E136" s="12" t="s">
        <v>603</v>
      </c>
      <c r="F136" s="18">
        <v>1439</v>
      </c>
      <c r="G136" s="14"/>
      <c r="H136" s="15"/>
      <c r="I136" s="18">
        <v>1439</v>
      </c>
      <c r="J136" s="16"/>
      <c r="K136" s="15"/>
      <c r="L136" s="18">
        <v>1651</v>
      </c>
      <c r="M136" s="16"/>
      <c r="N136" s="15"/>
      <c r="O136" s="18">
        <v>1668</v>
      </c>
      <c r="P136" s="16"/>
      <c r="Q136" s="15"/>
      <c r="R136" s="18">
        <v>1718</v>
      </c>
      <c r="S136" s="16"/>
      <c r="T136" s="20">
        <v>0</v>
      </c>
      <c r="U136" s="18">
        <v>1727</v>
      </c>
      <c r="V136" s="16"/>
      <c r="W136" s="20">
        <v>0</v>
      </c>
      <c r="X136" s="18">
        <v>1750</v>
      </c>
      <c r="Y136" s="16"/>
      <c r="Z136" s="20">
        <v>0</v>
      </c>
      <c r="AA136" s="18">
        <v>1764</v>
      </c>
      <c r="AB136" s="16"/>
      <c r="AC136" s="33">
        <v>0</v>
      </c>
      <c r="AD136" s="18">
        <v>1830</v>
      </c>
      <c r="AE136" s="16"/>
      <c r="AF136" s="19">
        <v>0</v>
      </c>
      <c r="AG136" s="18">
        <v>1904</v>
      </c>
      <c r="AH136" s="16"/>
      <c r="AI136" s="20">
        <v>0</v>
      </c>
      <c r="AJ136" s="18">
        <v>1953</v>
      </c>
      <c r="AK136" s="16"/>
      <c r="AL136" s="20">
        <v>0</v>
      </c>
      <c r="AM136" s="18">
        <v>2085</v>
      </c>
      <c r="AN136" s="16"/>
      <c r="AO136" s="20">
        <v>0</v>
      </c>
      <c r="AP136" s="18">
        <v>2133</v>
      </c>
      <c r="AQ136" s="16"/>
      <c r="AR136" s="20">
        <v>0</v>
      </c>
      <c r="AS136" s="18">
        <v>2157</v>
      </c>
      <c r="AT136" s="16"/>
      <c r="AU136" s="20">
        <v>0</v>
      </c>
      <c r="AV136" s="18">
        <v>2204</v>
      </c>
      <c r="AW136" s="16"/>
      <c r="AX136" s="20">
        <v>0</v>
      </c>
      <c r="AY136" s="18">
        <v>2225</v>
      </c>
      <c r="AZ136" s="16"/>
      <c r="BA136" s="20">
        <v>0</v>
      </c>
      <c r="BB136" s="18">
        <v>2286</v>
      </c>
      <c r="BC136" s="16"/>
      <c r="BD136" s="20">
        <v>0</v>
      </c>
      <c r="BE136" s="18">
        <v>2299</v>
      </c>
      <c r="BF136" s="16"/>
      <c r="BG136" s="20">
        <v>0</v>
      </c>
      <c r="BH136" s="18">
        <v>2476</v>
      </c>
      <c r="BI136" s="16"/>
      <c r="BJ136" s="20">
        <v>0</v>
      </c>
      <c r="BK136" s="18">
        <v>2674</v>
      </c>
      <c r="BL136" s="16"/>
      <c r="BM136" s="20">
        <v>0</v>
      </c>
      <c r="BN136" s="18">
        <v>2778</v>
      </c>
      <c r="BO136" s="16"/>
      <c r="BP136" s="20">
        <v>0</v>
      </c>
      <c r="BQ136" s="18"/>
      <c r="BR136" s="16"/>
      <c r="BS136" s="20"/>
      <c r="BT136" s="21" t="s">
        <v>124</v>
      </c>
      <c r="BU136" s="37" t="s">
        <v>354</v>
      </c>
      <c r="BV136" s="24" t="s">
        <v>604</v>
      </c>
      <c r="BW136" s="23"/>
      <c r="BX136" s="23"/>
      <c r="BY136" s="11" t="s">
        <v>330</v>
      </c>
      <c r="BZ136" s="11" t="s">
        <v>178</v>
      </c>
    </row>
    <row r="137" spans="1:78" ht="45" x14ac:dyDescent="0.2">
      <c r="A137" s="38" t="s">
        <v>336</v>
      </c>
      <c r="B137" s="25" t="s">
        <v>337</v>
      </c>
      <c r="C137" s="10" t="s">
        <v>506</v>
      </c>
      <c r="D137" s="28" t="s">
        <v>605</v>
      </c>
      <c r="E137" s="12" t="s">
        <v>606</v>
      </c>
      <c r="F137" s="18">
        <v>19137</v>
      </c>
      <c r="G137" s="14"/>
      <c r="H137" s="20">
        <v>0</v>
      </c>
      <c r="I137" s="18">
        <v>5767</v>
      </c>
      <c r="J137" s="16"/>
      <c r="K137" s="15"/>
      <c r="L137" s="18">
        <v>5767</v>
      </c>
      <c r="M137" s="16"/>
      <c r="N137" s="15"/>
      <c r="O137" s="18">
        <v>5811</v>
      </c>
      <c r="P137" s="16"/>
      <c r="Q137" s="15"/>
      <c r="R137" s="18">
        <v>6076</v>
      </c>
      <c r="S137" s="16"/>
      <c r="T137" s="15"/>
      <c r="U137" s="18">
        <v>6366</v>
      </c>
      <c r="V137" s="16"/>
      <c r="W137" s="20">
        <v>0</v>
      </c>
      <c r="X137" s="18">
        <v>6114</v>
      </c>
      <c r="Y137" s="16"/>
      <c r="Z137" s="20">
        <v>0</v>
      </c>
      <c r="AA137" s="18">
        <v>6319</v>
      </c>
      <c r="AB137" s="16"/>
      <c r="AC137" s="33">
        <v>0</v>
      </c>
      <c r="AD137" s="18">
        <v>6141</v>
      </c>
      <c r="AE137" s="16"/>
      <c r="AF137" s="19">
        <v>0</v>
      </c>
      <c r="AG137" s="18">
        <v>5963</v>
      </c>
      <c r="AH137" s="16"/>
      <c r="AI137" s="20">
        <v>0</v>
      </c>
      <c r="AJ137" s="18">
        <v>5684</v>
      </c>
      <c r="AK137" s="16"/>
      <c r="AL137" s="20">
        <v>0</v>
      </c>
      <c r="AM137" s="18">
        <v>5690</v>
      </c>
      <c r="AN137" s="16"/>
      <c r="AO137" s="20">
        <v>0</v>
      </c>
      <c r="AP137" s="18">
        <v>5994</v>
      </c>
      <c r="AQ137" s="16"/>
      <c r="AR137" s="20"/>
      <c r="AS137" s="18">
        <v>6079</v>
      </c>
      <c r="AT137" s="16"/>
      <c r="AU137" s="20">
        <v>0</v>
      </c>
      <c r="AV137" s="18">
        <v>6380</v>
      </c>
      <c r="AW137" s="16"/>
      <c r="AX137" s="20">
        <v>0</v>
      </c>
      <c r="AY137" s="18">
        <v>6109</v>
      </c>
      <c r="AZ137" s="16"/>
      <c r="BA137" s="20">
        <v>0</v>
      </c>
      <c r="BB137" s="18">
        <v>5830</v>
      </c>
      <c r="BC137" s="16"/>
      <c r="BD137" s="20">
        <v>0</v>
      </c>
      <c r="BE137" s="18">
        <v>5766</v>
      </c>
      <c r="BF137" s="16"/>
      <c r="BG137" s="20">
        <v>0</v>
      </c>
      <c r="BH137" s="18">
        <v>5839</v>
      </c>
      <c r="BI137" s="16"/>
      <c r="BJ137" s="20">
        <v>0</v>
      </c>
      <c r="BK137" s="18">
        <v>5839</v>
      </c>
      <c r="BL137" s="16"/>
      <c r="BM137" s="20">
        <v>0</v>
      </c>
      <c r="BN137" s="18">
        <v>5742</v>
      </c>
      <c r="BO137" s="16"/>
      <c r="BP137" s="20">
        <v>0</v>
      </c>
      <c r="BQ137" s="18"/>
      <c r="BR137" s="16"/>
      <c r="BS137" s="20"/>
      <c r="BT137" s="21" t="s">
        <v>203</v>
      </c>
      <c r="BU137" s="58" t="s">
        <v>600</v>
      </c>
      <c r="BV137" s="59" t="s">
        <v>607</v>
      </c>
      <c r="BW137" s="23"/>
      <c r="BX137" s="23"/>
      <c r="BY137" s="60" t="s">
        <v>330</v>
      </c>
      <c r="BZ137" s="61" t="s">
        <v>178</v>
      </c>
    </row>
    <row r="138" spans="1:78" ht="45" x14ac:dyDescent="0.2">
      <c r="A138" s="38" t="s">
        <v>336</v>
      </c>
      <c r="B138" s="25" t="s">
        <v>337</v>
      </c>
      <c r="C138" s="10" t="s">
        <v>456</v>
      </c>
      <c r="D138" s="28" t="s">
        <v>608</v>
      </c>
      <c r="E138" s="62" t="s">
        <v>609</v>
      </c>
      <c r="F138" s="18"/>
      <c r="G138" s="14"/>
      <c r="H138" s="15"/>
      <c r="I138" s="18"/>
      <c r="J138" s="16"/>
      <c r="K138" s="15"/>
      <c r="L138" s="18"/>
      <c r="M138" s="16"/>
      <c r="N138" s="15"/>
      <c r="O138" s="18"/>
      <c r="P138" s="16"/>
      <c r="Q138" s="20"/>
      <c r="R138" s="18"/>
      <c r="S138" s="16"/>
      <c r="T138" s="15"/>
      <c r="U138" s="13"/>
      <c r="V138" s="16"/>
      <c r="W138" s="15"/>
      <c r="X138" s="13"/>
      <c r="Y138" s="16"/>
      <c r="Z138" s="15"/>
      <c r="AA138" s="13"/>
      <c r="AB138" s="16"/>
      <c r="AC138" s="17"/>
      <c r="AD138" s="13"/>
      <c r="AE138" s="16"/>
      <c r="AF138" s="19"/>
      <c r="AG138" s="18">
        <v>12</v>
      </c>
      <c r="AH138" s="16"/>
      <c r="AI138" s="20">
        <v>0</v>
      </c>
      <c r="AJ138" s="18">
        <v>15</v>
      </c>
      <c r="AK138" s="16"/>
      <c r="AL138" s="20">
        <v>0</v>
      </c>
      <c r="AM138" s="18">
        <v>15</v>
      </c>
      <c r="AN138" s="16"/>
      <c r="AO138" s="20">
        <v>0</v>
      </c>
      <c r="AP138" s="18">
        <v>20</v>
      </c>
      <c r="AQ138" s="16"/>
      <c r="AR138" s="20">
        <v>0</v>
      </c>
      <c r="AS138" s="18">
        <v>15</v>
      </c>
      <c r="AT138" s="16"/>
      <c r="AU138" s="20">
        <v>0</v>
      </c>
      <c r="AV138" s="18">
        <v>13</v>
      </c>
      <c r="AW138" s="16"/>
      <c r="AX138" s="20">
        <v>0</v>
      </c>
      <c r="AY138" s="18">
        <v>11</v>
      </c>
      <c r="AZ138" s="16"/>
      <c r="BA138" s="20">
        <v>0</v>
      </c>
      <c r="BB138" s="18">
        <v>4</v>
      </c>
      <c r="BC138" s="29">
        <v>6500</v>
      </c>
      <c r="BD138" s="20">
        <v>0</v>
      </c>
      <c r="BE138" s="18">
        <v>4</v>
      </c>
      <c r="BF138" s="29">
        <v>6500</v>
      </c>
      <c r="BG138" s="20">
        <v>0</v>
      </c>
      <c r="BH138" s="18">
        <v>6</v>
      </c>
      <c r="BI138" s="29">
        <v>6500</v>
      </c>
      <c r="BJ138" s="20">
        <v>0</v>
      </c>
      <c r="BK138" s="18">
        <v>15</v>
      </c>
      <c r="BL138" s="29">
        <v>6500</v>
      </c>
      <c r="BM138" s="20">
        <v>0</v>
      </c>
      <c r="BN138" s="18">
        <v>17</v>
      </c>
      <c r="BO138" s="29"/>
      <c r="BP138" s="20">
        <v>0</v>
      </c>
      <c r="BQ138" s="18"/>
      <c r="BR138" s="29"/>
      <c r="BS138" s="20"/>
      <c r="BT138" s="31"/>
      <c r="BU138" s="63" t="s">
        <v>610</v>
      </c>
      <c r="BV138" s="64" t="s">
        <v>611</v>
      </c>
      <c r="BW138" s="23"/>
      <c r="BY138" s="60" t="s">
        <v>330</v>
      </c>
      <c r="BZ138" s="11" t="s">
        <v>178</v>
      </c>
    </row>
    <row r="139" spans="1:78" ht="45" x14ac:dyDescent="0.2">
      <c r="A139" s="38" t="s">
        <v>336</v>
      </c>
      <c r="B139" s="25" t="s">
        <v>337</v>
      </c>
      <c r="C139" s="10" t="s">
        <v>483</v>
      </c>
      <c r="D139" s="28" t="s">
        <v>612</v>
      </c>
      <c r="E139" s="12" t="s">
        <v>613</v>
      </c>
      <c r="F139" s="18">
        <v>1115</v>
      </c>
      <c r="G139" s="14"/>
      <c r="H139" s="15"/>
      <c r="I139" s="13"/>
      <c r="J139" s="16"/>
      <c r="K139" s="15"/>
      <c r="L139" s="13"/>
      <c r="M139" s="16"/>
      <c r="N139" s="15"/>
      <c r="O139" s="13"/>
      <c r="P139" s="16"/>
      <c r="Q139" s="15"/>
      <c r="R139" s="13"/>
      <c r="S139" s="16"/>
      <c r="T139" s="15"/>
      <c r="U139" s="13"/>
      <c r="V139" s="16"/>
      <c r="W139" s="15"/>
      <c r="X139" s="18">
        <v>1806</v>
      </c>
      <c r="Y139" s="16"/>
      <c r="Z139" s="20">
        <v>1806</v>
      </c>
      <c r="AA139" s="18">
        <v>1726</v>
      </c>
      <c r="AB139" s="16"/>
      <c r="AC139" s="33">
        <v>1726</v>
      </c>
      <c r="AD139" s="18">
        <v>1636</v>
      </c>
      <c r="AE139" s="16"/>
      <c r="AF139" s="19">
        <v>1636</v>
      </c>
      <c r="AG139" s="18">
        <v>1708</v>
      </c>
      <c r="AH139" s="16"/>
      <c r="AI139" s="20">
        <v>1708</v>
      </c>
      <c r="AJ139" s="18">
        <v>1676</v>
      </c>
      <c r="AK139" s="16"/>
      <c r="AL139" s="20">
        <v>1676</v>
      </c>
      <c r="AM139" s="18">
        <v>1676</v>
      </c>
      <c r="AN139" s="16"/>
      <c r="AO139" s="20">
        <v>1676</v>
      </c>
      <c r="AP139" s="18">
        <v>1516</v>
      </c>
      <c r="AQ139" s="16"/>
      <c r="AR139" s="20">
        <v>1516</v>
      </c>
      <c r="AS139" s="18">
        <v>1391</v>
      </c>
      <c r="AT139" s="16"/>
      <c r="AU139" s="20">
        <v>1391</v>
      </c>
      <c r="AV139" s="18">
        <v>1352</v>
      </c>
      <c r="AW139" s="16"/>
      <c r="AX139" s="20">
        <v>1352</v>
      </c>
      <c r="AY139" s="18">
        <v>1280</v>
      </c>
      <c r="AZ139" s="16"/>
      <c r="BA139" s="20">
        <v>1280</v>
      </c>
      <c r="BB139" s="18">
        <v>1118</v>
      </c>
      <c r="BC139" s="16"/>
      <c r="BD139" s="20">
        <v>1118</v>
      </c>
      <c r="BE139" s="18">
        <v>1508</v>
      </c>
      <c r="BF139" s="16"/>
      <c r="BG139" s="20">
        <v>1508</v>
      </c>
      <c r="BH139" s="18">
        <v>1411</v>
      </c>
      <c r="BI139" s="16"/>
      <c r="BJ139" s="20">
        <v>1411</v>
      </c>
      <c r="BK139" s="18">
        <v>1358</v>
      </c>
      <c r="BL139" s="16"/>
      <c r="BM139" s="20">
        <v>1358</v>
      </c>
      <c r="BN139" s="18">
        <v>1392</v>
      </c>
      <c r="BO139" s="16"/>
      <c r="BP139" s="20">
        <v>1392</v>
      </c>
      <c r="BQ139" s="18"/>
      <c r="BR139" s="16"/>
      <c r="BS139" s="20"/>
      <c r="BT139" s="21" t="s">
        <v>124</v>
      </c>
      <c r="BU139" s="22" t="s">
        <v>486</v>
      </c>
      <c r="BV139" s="24" t="s">
        <v>614</v>
      </c>
      <c r="BW139" s="23"/>
      <c r="BX139" s="23"/>
      <c r="BY139" s="11" t="s">
        <v>330</v>
      </c>
      <c r="BZ139" s="11" t="s">
        <v>178</v>
      </c>
    </row>
    <row r="140" spans="1:78" ht="45" x14ac:dyDescent="0.2">
      <c r="A140" s="38" t="s">
        <v>336</v>
      </c>
      <c r="B140" s="25" t="s">
        <v>337</v>
      </c>
      <c r="C140" s="10" t="s">
        <v>351</v>
      </c>
      <c r="D140" s="28" t="s">
        <v>615</v>
      </c>
      <c r="E140" s="12" t="s">
        <v>616</v>
      </c>
      <c r="F140" s="18">
        <v>41</v>
      </c>
      <c r="G140" s="14"/>
      <c r="H140" s="15"/>
      <c r="I140" s="18">
        <v>41</v>
      </c>
      <c r="J140" s="16"/>
      <c r="K140" s="15"/>
      <c r="L140" s="18">
        <v>41</v>
      </c>
      <c r="M140" s="16"/>
      <c r="N140" s="15"/>
      <c r="O140" s="18">
        <v>35</v>
      </c>
      <c r="P140" s="16"/>
      <c r="Q140" s="15"/>
      <c r="R140" s="18">
        <v>30</v>
      </c>
      <c r="S140" s="16"/>
      <c r="T140" s="20">
        <v>0</v>
      </c>
      <c r="U140" s="18">
        <v>20</v>
      </c>
      <c r="V140" s="29">
        <v>2.95</v>
      </c>
      <c r="W140" s="20">
        <v>0</v>
      </c>
      <c r="X140" s="18">
        <v>22</v>
      </c>
      <c r="Y140" s="16"/>
      <c r="Z140" s="20">
        <v>0</v>
      </c>
      <c r="AA140" s="18">
        <v>29</v>
      </c>
      <c r="AB140" s="16"/>
      <c r="AC140" s="33">
        <v>0</v>
      </c>
      <c r="AD140" s="18">
        <v>47</v>
      </c>
      <c r="AE140" s="16"/>
      <c r="AF140" s="19">
        <v>0</v>
      </c>
      <c r="AG140" s="18">
        <v>64</v>
      </c>
      <c r="AH140" s="16"/>
      <c r="AI140" s="20">
        <v>0</v>
      </c>
      <c r="AJ140" s="18">
        <v>61</v>
      </c>
      <c r="AK140" s="16"/>
      <c r="AL140" s="20">
        <v>0</v>
      </c>
      <c r="AM140" s="18">
        <v>56</v>
      </c>
      <c r="AN140" s="16"/>
      <c r="AO140" s="20">
        <v>0</v>
      </c>
      <c r="AP140" s="18">
        <v>49</v>
      </c>
      <c r="AQ140" s="16"/>
      <c r="AR140" s="20">
        <v>0</v>
      </c>
      <c r="AS140" s="18">
        <v>44</v>
      </c>
      <c r="AT140" s="16"/>
      <c r="AU140" s="20">
        <v>0</v>
      </c>
      <c r="AV140" s="18">
        <v>51</v>
      </c>
      <c r="AW140" s="16"/>
      <c r="AX140" s="20">
        <v>0</v>
      </c>
      <c r="AY140" s="18">
        <v>46</v>
      </c>
      <c r="AZ140" s="16"/>
      <c r="BA140" s="20">
        <v>0</v>
      </c>
      <c r="BB140" s="18">
        <v>37</v>
      </c>
      <c r="BC140" s="16"/>
      <c r="BD140" s="20">
        <v>0</v>
      </c>
      <c r="BE140" s="18">
        <v>26</v>
      </c>
      <c r="BF140" s="16"/>
      <c r="BG140" s="20">
        <v>0</v>
      </c>
      <c r="BH140" s="18">
        <v>15</v>
      </c>
      <c r="BI140" s="16"/>
      <c r="BJ140" s="20">
        <v>0</v>
      </c>
      <c r="BK140" s="18">
        <v>16</v>
      </c>
      <c r="BL140" s="16"/>
      <c r="BM140" s="20">
        <v>0</v>
      </c>
      <c r="BN140" s="18">
        <v>17</v>
      </c>
      <c r="BO140" s="16"/>
      <c r="BP140" s="20">
        <v>0</v>
      </c>
      <c r="BQ140" s="18"/>
      <c r="BR140" s="16"/>
      <c r="BS140" s="20"/>
      <c r="BT140" s="21" t="s">
        <v>165</v>
      </c>
      <c r="BU140" s="22" t="s">
        <v>358</v>
      </c>
      <c r="BV140" s="24" t="s">
        <v>617</v>
      </c>
      <c r="BW140" s="23"/>
      <c r="BX140" s="23"/>
      <c r="BY140" s="11" t="s">
        <v>330</v>
      </c>
      <c r="BZ140" s="11" t="s">
        <v>178</v>
      </c>
    </row>
    <row r="141" spans="1:78" ht="45" x14ac:dyDescent="0.2">
      <c r="A141" s="38" t="s">
        <v>336</v>
      </c>
      <c r="B141" s="25" t="s">
        <v>337</v>
      </c>
      <c r="C141" s="10" t="s">
        <v>351</v>
      </c>
      <c r="D141" s="28" t="s">
        <v>618</v>
      </c>
      <c r="E141" s="12" t="s">
        <v>619</v>
      </c>
      <c r="F141" s="18">
        <v>379116</v>
      </c>
      <c r="G141" s="14"/>
      <c r="H141" s="20">
        <v>317028</v>
      </c>
      <c r="I141" s="18">
        <v>357327</v>
      </c>
      <c r="J141" s="29">
        <v>2.95</v>
      </c>
      <c r="K141" s="20">
        <v>306525</v>
      </c>
      <c r="L141" s="18">
        <v>402225</v>
      </c>
      <c r="M141" s="29">
        <v>2.95</v>
      </c>
      <c r="N141" s="20">
        <v>341896</v>
      </c>
      <c r="O141" s="18">
        <v>403591</v>
      </c>
      <c r="P141" s="29">
        <v>2.95</v>
      </c>
      <c r="Q141" s="20">
        <v>345212</v>
      </c>
      <c r="R141" s="18">
        <v>400052</v>
      </c>
      <c r="S141" s="29">
        <v>2.95</v>
      </c>
      <c r="T141" s="20">
        <v>345751</v>
      </c>
      <c r="U141" s="18">
        <v>400963</v>
      </c>
      <c r="V141" s="29">
        <v>2.95</v>
      </c>
      <c r="W141" s="20">
        <v>336442</v>
      </c>
      <c r="X141" s="18">
        <v>405953</v>
      </c>
      <c r="Y141" s="29">
        <v>2.95</v>
      </c>
      <c r="Z141" s="20">
        <v>352502</v>
      </c>
      <c r="AA141" s="18">
        <v>400330</v>
      </c>
      <c r="AB141" s="29">
        <v>2.95</v>
      </c>
      <c r="AC141" s="33">
        <v>341938</v>
      </c>
      <c r="AD141" s="18">
        <v>407436</v>
      </c>
      <c r="AE141" s="29">
        <v>2.95</v>
      </c>
      <c r="AF141" s="19">
        <v>355897</v>
      </c>
      <c r="AG141" s="18">
        <v>411971</v>
      </c>
      <c r="AH141" s="29">
        <v>2.95</v>
      </c>
      <c r="AI141" s="20">
        <v>373365</v>
      </c>
      <c r="AJ141" s="18">
        <v>407144</v>
      </c>
      <c r="AK141" s="29">
        <v>2.95</v>
      </c>
      <c r="AL141" s="20">
        <v>373764</v>
      </c>
      <c r="AM141" s="18">
        <v>412269</v>
      </c>
      <c r="AN141" s="29">
        <v>2.95</v>
      </c>
      <c r="AO141" s="20">
        <v>379574</v>
      </c>
      <c r="AP141" s="18">
        <v>415067</v>
      </c>
      <c r="AQ141" s="29">
        <v>2.95</v>
      </c>
      <c r="AR141" s="20">
        <v>385444</v>
      </c>
      <c r="AS141" s="18">
        <v>413743</v>
      </c>
      <c r="AT141" s="29">
        <v>2.95</v>
      </c>
      <c r="AU141" s="20">
        <v>386519</v>
      </c>
      <c r="AV141" s="18">
        <v>416079</v>
      </c>
      <c r="AW141" s="29">
        <v>2.95</v>
      </c>
      <c r="AX141" s="20">
        <v>390636</v>
      </c>
      <c r="AY141" s="18">
        <v>420006</v>
      </c>
      <c r="AZ141" s="29">
        <v>2.95</v>
      </c>
      <c r="BA141" s="20">
        <v>399874</v>
      </c>
      <c r="BB141" s="18">
        <v>419124</v>
      </c>
      <c r="BC141" s="29"/>
      <c r="BD141" s="20">
        <v>401477</v>
      </c>
      <c r="BE141" s="18">
        <v>421824</v>
      </c>
      <c r="BF141" s="29"/>
      <c r="BG141" s="20">
        <v>405663</v>
      </c>
      <c r="BH141" s="18">
        <v>425728</v>
      </c>
      <c r="BI141" s="29">
        <v>2.95</v>
      </c>
      <c r="BJ141" s="20">
        <v>412231</v>
      </c>
      <c r="BK141" s="18">
        <v>430172</v>
      </c>
      <c r="BL141" s="29">
        <v>2.95</v>
      </c>
      <c r="BM141" s="20">
        <v>416923</v>
      </c>
      <c r="BN141" s="18">
        <v>435313</v>
      </c>
      <c r="BO141" s="29"/>
      <c r="BP141" s="20">
        <v>423315</v>
      </c>
      <c r="BQ141" s="18"/>
      <c r="BR141" s="29">
        <v>2.95</v>
      </c>
      <c r="BS141" s="20"/>
      <c r="BT141" s="21" t="s">
        <v>165</v>
      </c>
      <c r="BU141" s="40" t="s">
        <v>620</v>
      </c>
      <c r="BV141" s="24" t="s">
        <v>621</v>
      </c>
      <c r="BW141" s="24"/>
      <c r="BX141" s="23"/>
      <c r="BY141" s="11" t="s">
        <v>330</v>
      </c>
      <c r="BZ141" s="11" t="s">
        <v>178</v>
      </c>
    </row>
    <row r="142" spans="1:78" ht="56.25" x14ac:dyDescent="0.2">
      <c r="A142" s="38" t="s">
        <v>336</v>
      </c>
      <c r="B142" s="25" t="s">
        <v>337</v>
      </c>
      <c r="C142" s="10" t="s">
        <v>506</v>
      </c>
      <c r="D142" s="28" t="s">
        <v>622</v>
      </c>
      <c r="E142" s="12" t="s">
        <v>623</v>
      </c>
      <c r="F142" s="18">
        <v>65812</v>
      </c>
      <c r="G142" s="14"/>
      <c r="H142" s="20">
        <v>65812</v>
      </c>
      <c r="I142" s="18">
        <v>73437</v>
      </c>
      <c r="J142" s="16"/>
      <c r="K142" s="15"/>
      <c r="L142" s="18">
        <v>73437</v>
      </c>
      <c r="M142" s="16"/>
      <c r="N142" s="15"/>
      <c r="O142" s="18">
        <v>70666</v>
      </c>
      <c r="P142" s="16"/>
      <c r="Q142" s="20">
        <v>0</v>
      </c>
      <c r="R142" s="18">
        <v>66598</v>
      </c>
      <c r="S142" s="16"/>
      <c r="T142" s="20">
        <v>0</v>
      </c>
      <c r="U142" s="18">
        <v>69158</v>
      </c>
      <c r="V142" s="16"/>
      <c r="W142" s="20">
        <v>0</v>
      </c>
      <c r="X142" s="18">
        <v>70500</v>
      </c>
      <c r="Y142" s="16"/>
      <c r="Z142" s="20">
        <v>0</v>
      </c>
      <c r="AA142" s="18">
        <v>74009</v>
      </c>
      <c r="AB142" s="16"/>
      <c r="AC142" s="33">
        <v>0</v>
      </c>
      <c r="AD142" s="18">
        <v>79471</v>
      </c>
      <c r="AE142" s="16"/>
      <c r="AF142" s="19">
        <v>0</v>
      </c>
      <c r="AG142" s="18">
        <v>84168</v>
      </c>
      <c r="AH142" s="16"/>
      <c r="AI142" s="20">
        <v>0</v>
      </c>
      <c r="AJ142" s="18">
        <v>86996</v>
      </c>
      <c r="AK142" s="16"/>
      <c r="AL142" s="20">
        <v>0</v>
      </c>
      <c r="AM142" s="18">
        <v>90082</v>
      </c>
      <c r="AN142" s="16"/>
      <c r="AO142" s="20">
        <v>0</v>
      </c>
      <c r="AP142" s="18">
        <v>92632</v>
      </c>
      <c r="AQ142" s="16"/>
      <c r="AR142" s="20">
        <v>0</v>
      </c>
      <c r="AS142" s="18">
        <v>94985</v>
      </c>
      <c r="AT142" s="16"/>
      <c r="AU142" s="20">
        <v>0</v>
      </c>
      <c r="AV142" s="18">
        <v>96014</v>
      </c>
      <c r="AW142" s="16"/>
      <c r="AX142" s="20">
        <v>0</v>
      </c>
      <c r="AY142" s="18">
        <v>94504</v>
      </c>
      <c r="AZ142" s="16"/>
      <c r="BA142" s="20">
        <v>0</v>
      </c>
      <c r="BB142" s="18">
        <v>92319</v>
      </c>
      <c r="BC142" s="16"/>
      <c r="BD142" s="20">
        <v>0</v>
      </c>
      <c r="BE142" s="18">
        <v>90577</v>
      </c>
      <c r="BF142" s="16"/>
      <c r="BG142" s="20">
        <v>0</v>
      </c>
      <c r="BH142" s="18">
        <v>91857</v>
      </c>
      <c r="BI142" s="16"/>
      <c r="BJ142" s="20">
        <v>0</v>
      </c>
      <c r="BK142" s="18">
        <v>92474</v>
      </c>
      <c r="BL142" s="16"/>
      <c r="BM142" s="20">
        <v>0</v>
      </c>
      <c r="BN142" s="18">
        <v>94644</v>
      </c>
      <c r="BO142" s="16"/>
      <c r="BP142" s="20">
        <v>0</v>
      </c>
      <c r="BQ142" s="18"/>
      <c r="BR142" s="16"/>
      <c r="BS142" s="20"/>
      <c r="BT142" s="21" t="s">
        <v>203</v>
      </c>
      <c r="BU142" s="37" t="s">
        <v>600</v>
      </c>
      <c r="BV142" s="24" t="s">
        <v>624</v>
      </c>
      <c r="BW142" s="23"/>
      <c r="BX142" s="23"/>
      <c r="BY142" s="11" t="s">
        <v>330</v>
      </c>
      <c r="BZ142" s="11" t="s">
        <v>178</v>
      </c>
    </row>
    <row r="143" spans="1:78" ht="101.25" x14ac:dyDescent="0.2">
      <c r="A143" s="38" t="s">
        <v>336</v>
      </c>
      <c r="B143" s="25" t="s">
        <v>337</v>
      </c>
      <c r="C143" s="10" t="s">
        <v>447</v>
      </c>
      <c r="D143" s="28" t="s">
        <v>625</v>
      </c>
      <c r="E143" s="12" t="s">
        <v>626</v>
      </c>
      <c r="F143" s="18">
        <v>14000</v>
      </c>
      <c r="G143" s="14"/>
      <c r="H143" s="15"/>
      <c r="I143" s="18">
        <v>13622</v>
      </c>
      <c r="J143" s="16"/>
      <c r="K143" s="15"/>
      <c r="L143" s="13"/>
      <c r="M143" s="16"/>
      <c r="N143" s="15"/>
      <c r="O143" s="18">
        <v>9725</v>
      </c>
      <c r="P143" s="16"/>
      <c r="Q143" s="20">
        <v>0</v>
      </c>
      <c r="R143" s="18">
        <v>9469</v>
      </c>
      <c r="S143" s="16"/>
      <c r="T143" s="20">
        <v>0</v>
      </c>
      <c r="U143" s="18">
        <v>9001</v>
      </c>
      <c r="V143" s="16"/>
      <c r="W143" s="20">
        <v>0</v>
      </c>
      <c r="X143" s="18">
        <v>9063</v>
      </c>
      <c r="Y143" s="16"/>
      <c r="Z143" s="20">
        <v>0</v>
      </c>
      <c r="AA143" s="18">
        <v>8913</v>
      </c>
      <c r="AB143" s="16"/>
      <c r="AC143" s="33">
        <v>0</v>
      </c>
      <c r="AD143" s="18">
        <v>11430</v>
      </c>
      <c r="AE143" s="16"/>
      <c r="AF143" s="19">
        <v>0</v>
      </c>
      <c r="AG143" s="18">
        <v>11213</v>
      </c>
      <c r="AH143" s="16"/>
      <c r="AI143" s="20">
        <v>0</v>
      </c>
      <c r="AJ143" s="18">
        <v>10887</v>
      </c>
      <c r="AK143" s="16"/>
      <c r="AL143" s="20">
        <v>0</v>
      </c>
      <c r="AM143" s="18">
        <v>10424</v>
      </c>
      <c r="AN143" s="16"/>
      <c r="AO143" s="20">
        <v>0</v>
      </c>
      <c r="AP143" s="18">
        <v>7296</v>
      </c>
      <c r="AQ143" s="16"/>
      <c r="AR143" s="20">
        <v>0</v>
      </c>
      <c r="AS143" s="18">
        <v>7276</v>
      </c>
      <c r="AT143" s="16"/>
      <c r="AU143" s="20">
        <v>0</v>
      </c>
      <c r="AV143" s="18">
        <v>7196</v>
      </c>
      <c r="AW143" s="16"/>
      <c r="AX143" s="20">
        <v>0</v>
      </c>
      <c r="AY143" s="18">
        <v>6980</v>
      </c>
      <c r="AZ143" s="16"/>
      <c r="BA143" s="20">
        <v>0</v>
      </c>
      <c r="BB143" s="18">
        <v>6771</v>
      </c>
      <c r="BC143" s="16"/>
      <c r="BD143" s="20">
        <v>0</v>
      </c>
      <c r="BE143" s="18">
        <v>6798</v>
      </c>
      <c r="BF143" s="16"/>
      <c r="BG143" s="20">
        <v>0</v>
      </c>
      <c r="BH143" s="18">
        <v>6602</v>
      </c>
      <c r="BI143" s="16"/>
      <c r="BJ143" s="20">
        <v>0</v>
      </c>
      <c r="BK143" s="18">
        <v>6511</v>
      </c>
      <c r="BL143" s="16"/>
      <c r="BM143" s="20">
        <v>0</v>
      </c>
      <c r="BN143" s="18">
        <v>6430</v>
      </c>
      <c r="BO143" s="16"/>
      <c r="BP143" s="20">
        <v>0</v>
      </c>
      <c r="BQ143" s="18"/>
      <c r="BR143" s="16"/>
      <c r="BS143" s="20"/>
      <c r="BT143" s="21" t="s">
        <v>124</v>
      </c>
      <c r="BU143" s="37" t="s">
        <v>504</v>
      </c>
      <c r="BV143" s="24" t="s">
        <v>627</v>
      </c>
      <c r="BW143" s="23"/>
      <c r="BX143" s="23"/>
      <c r="BY143" s="11" t="s">
        <v>330</v>
      </c>
      <c r="BZ143" s="11" t="s">
        <v>205</v>
      </c>
    </row>
    <row r="144" spans="1:78" ht="33.75" x14ac:dyDescent="0.2">
      <c r="A144" s="38" t="s">
        <v>336</v>
      </c>
      <c r="B144" s="25" t="s">
        <v>337</v>
      </c>
      <c r="C144" s="10" t="s">
        <v>447</v>
      </c>
      <c r="D144" s="28" t="s">
        <v>628</v>
      </c>
      <c r="E144" s="12" t="s">
        <v>629</v>
      </c>
      <c r="F144" s="18">
        <v>87301</v>
      </c>
      <c r="G144" s="14"/>
      <c r="H144" s="15"/>
      <c r="I144" s="18">
        <v>80106</v>
      </c>
      <c r="J144" s="16"/>
      <c r="K144" s="15"/>
      <c r="L144" s="13"/>
      <c r="M144" s="16"/>
      <c r="N144" s="15"/>
      <c r="O144" s="18">
        <v>109250</v>
      </c>
      <c r="P144" s="16"/>
      <c r="Q144" s="20">
        <v>0</v>
      </c>
      <c r="R144" s="18">
        <v>643</v>
      </c>
      <c r="S144" s="16"/>
      <c r="T144" s="20">
        <v>0</v>
      </c>
      <c r="U144" s="18">
        <v>647</v>
      </c>
      <c r="V144" s="16"/>
      <c r="W144" s="20">
        <v>0</v>
      </c>
      <c r="X144" s="18">
        <v>590</v>
      </c>
      <c r="Y144" s="16"/>
      <c r="Z144" s="20">
        <v>0</v>
      </c>
      <c r="AA144" s="18">
        <v>555</v>
      </c>
      <c r="AB144" s="16"/>
      <c r="AC144" s="33">
        <v>0</v>
      </c>
      <c r="AD144" s="18">
        <v>565</v>
      </c>
      <c r="AE144" s="16"/>
      <c r="AF144" s="19">
        <v>0</v>
      </c>
      <c r="AG144" s="18">
        <v>519</v>
      </c>
      <c r="AH144" s="16"/>
      <c r="AI144" s="20">
        <v>0</v>
      </c>
      <c r="AJ144" s="18">
        <v>608</v>
      </c>
      <c r="AK144" s="16"/>
      <c r="AL144" s="20">
        <v>0</v>
      </c>
      <c r="AM144" s="18">
        <v>585</v>
      </c>
      <c r="AN144" s="16"/>
      <c r="AO144" s="20">
        <v>0</v>
      </c>
      <c r="AP144" s="18">
        <v>531</v>
      </c>
      <c r="AQ144" s="16"/>
      <c r="AR144" s="20">
        <v>0</v>
      </c>
      <c r="AS144" s="18">
        <v>528</v>
      </c>
      <c r="AT144" s="16"/>
      <c r="AU144" s="20">
        <v>0</v>
      </c>
      <c r="AV144" s="18">
        <v>413</v>
      </c>
      <c r="AW144" s="16"/>
      <c r="AX144" s="20">
        <v>0</v>
      </c>
      <c r="AY144" s="18">
        <v>386</v>
      </c>
      <c r="AZ144" s="16"/>
      <c r="BA144" s="20">
        <v>0</v>
      </c>
      <c r="BB144" s="18">
        <v>339</v>
      </c>
      <c r="BC144" s="16"/>
      <c r="BD144" s="20">
        <v>0</v>
      </c>
      <c r="BE144" s="18">
        <v>293</v>
      </c>
      <c r="BF144" s="16"/>
      <c r="BG144" s="20">
        <v>0</v>
      </c>
      <c r="BH144" s="18">
        <v>265</v>
      </c>
      <c r="BI144" s="16"/>
      <c r="BJ144" s="20">
        <v>0</v>
      </c>
      <c r="BK144" s="18">
        <v>206</v>
      </c>
      <c r="BL144" s="16"/>
      <c r="BM144" s="20">
        <v>0</v>
      </c>
      <c r="BN144" s="18">
        <v>152</v>
      </c>
      <c r="BO144" s="16"/>
      <c r="BP144" s="20">
        <v>0</v>
      </c>
      <c r="BQ144" s="18"/>
      <c r="BR144" s="16"/>
      <c r="BS144" s="20"/>
      <c r="BT144" s="21" t="s">
        <v>124</v>
      </c>
      <c r="BU144" s="37" t="s">
        <v>504</v>
      </c>
      <c r="BV144" s="24" t="s">
        <v>630</v>
      </c>
      <c r="BW144" s="23"/>
      <c r="BX144" s="23"/>
      <c r="BY144" s="11" t="s">
        <v>330</v>
      </c>
      <c r="BZ144" s="11" t="s">
        <v>205</v>
      </c>
    </row>
    <row r="145" spans="1:78" ht="56.25" x14ac:dyDescent="0.2">
      <c r="A145" s="38" t="s">
        <v>336</v>
      </c>
      <c r="B145" s="25" t="s">
        <v>337</v>
      </c>
      <c r="C145" s="25" t="s">
        <v>337</v>
      </c>
      <c r="D145" s="28" t="s">
        <v>631</v>
      </c>
      <c r="E145" s="12" t="s">
        <v>632</v>
      </c>
      <c r="F145" s="18">
        <v>120</v>
      </c>
      <c r="G145" s="14"/>
      <c r="H145" s="20">
        <v>35</v>
      </c>
      <c r="I145" s="18">
        <v>24</v>
      </c>
      <c r="J145" s="16"/>
      <c r="K145" s="15"/>
      <c r="L145" s="18">
        <v>27</v>
      </c>
      <c r="M145" s="16"/>
      <c r="N145" s="15"/>
      <c r="O145" s="18">
        <v>32</v>
      </c>
      <c r="P145" s="16"/>
      <c r="Q145" s="15"/>
      <c r="R145" s="18">
        <v>34</v>
      </c>
      <c r="S145" s="16"/>
      <c r="T145" s="15"/>
      <c r="U145" s="18">
        <v>37</v>
      </c>
      <c r="V145" s="16"/>
      <c r="W145" s="15"/>
      <c r="X145" s="18">
        <v>41</v>
      </c>
      <c r="Y145" s="16"/>
      <c r="Z145" s="15"/>
      <c r="AA145" s="18">
        <v>38</v>
      </c>
      <c r="AB145" s="16"/>
      <c r="AC145" s="17"/>
      <c r="AD145" s="18">
        <v>32</v>
      </c>
      <c r="AE145" s="16"/>
      <c r="AF145" s="19">
        <v>32</v>
      </c>
      <c r="AG145" s="18">
        <v>32</v>
      </c>
      <c r="AH145" s="16"/>
      <c r="AI145" s="20">
        <v>32</v>
      </c>
      <c r="AJ145" s="18">
        <v>28</v>
      </c>
      <c r="AK145" s="16"/>
      <c r="AL145" s="20">
        <v>28</v>
      </c>
      <c r="AM145" s="18">
        <v>30</v>
      </c>
      <c r="AN145" s="16"/>
      <c r="AO145" s="20">
        <v>30</v>
      </c>
      <c r="AP145" s="18">
        <v>32</v>
      </c>
      <c r="AQ145" s="16"/>
      <c r="AR145" s="20">
        <v>32</v>
      </c>
      <c r="AS145" s="18">
        <v>25</v>
      </c>
      <c r="AT145" s="16"/>
      <c r="AU145" s="20">
        <v>25</v>
      </c>
      <c r="AV145" s="18">
        <v>20</v>
      </c>
      <c r="AW145" s="16"/>
      <c r="AX145" s="20">
        <v>20</v>
      </c>
      <c r="AY145" s="18">
        <v>18</v>
      </c>
      <c r="AZ145" s="16"/>
      <c r="BA145" s="20">
        <v>18</v>
      </c>
      <c r="BB145" s="18">
        <v>16</v>
      </c>
      <c r="BC145" s="16"/>
      <c r="BD145" s="20">
        <v>16</v>
      </c>
      <c r="BE145" s="18">
        <v>13</v>
      </c>
      <c r="BF145" s="16"/>
      <c r="BG145" s="20">
        <v>13</v>
      </c>
      <c r="BH145" s="18">
        <v>12</v>
      </c>
      <c r="BI145" s="16"/>
      <c r="BJ145" s="20">
        <v>12</v>
      </c>
      <c r="BK145" s="18">
        <v>15</v>
      </c>
      <c r="BL145" s="16"/>
      <c r="BM145" s="20">
        <v>15</v>
      </c>
      <c r="BN145" s="18">
        <v>12</v>
      </c>
      <c r="BO145" s="16"/>
      <c r="BP145" s="20">
        <v>12</v>
      </c>
      <c r="BQ145" s="18"/>
      <c r="BR145" s="16"/>
      <c r="BS145" s="20"/>
      <c r="BT145" s="21" t="s">
        <v>160</v>
      </c>
      <c r="BU145" s="37" t="s">
        <v>633</v>
      </c>
      <c r="BV145" s="34" t="s">
        <v>634</v>
      </c>
      <c r="BW145" s="23"/>
      <c r="BX145" s="23"/>
      <c r="BY145" s="11" t="s">
        <v>330</v>
      </c>
      <c r="BZ145" s="11" t="s">
        <v>205</v>
      </c>
    </row>
    <row r="146" spans="1:78" ht="67.5" x14ac:dyDescent="0.2">
      <c r="A146" s="38" t="s">
        <v>336</v>
      </c>
      <c r="B146" s="25" t="s">
        <v>337</v>
      </c>
      <c r="C146" s="10" t="s">
        <v>351</v>
      </c>
      <c r="D146" s="28" t="s">
        <v>635</v>
      </c>
      <c r="E146" s="12" t="s">
        <v>636</v>
      </c>
      <c r="F146" s="18">
        <v>33950</v>
      </c>
      <c r="G146" s="14"/>
      <c r="H146" s="20">
        <v>30424</v>
      </c>
      <c r="I146" s="18">
        <v>37523</v>
      </c>
      <c r="J146" s="29">
        <v>216</v>
      </c>
      <c r="K146" s="20">
        <v>36047</v>
      </c>
      <c r="L146" s="18">
        <v>40961</v>
      </c>
      <c r="M146" s="29">
        <v>216</v>
      </c>
      <c r="N146" s="20">
        <v>38353</v>
      </c>
      <c r="O146" s="18">
        <v>42574</v>
      </c>
      <c r="P146" s="29">
        <v>216</v>
      </c>
      <c r="Q146" s="20">
        <v>40308</v>
      </c>
      <c r="R146" s="18">
        <v>44649</v>
      </c>
      <c r="S146" s="29">
        <v>216</v>
      </c>
      <c r="T146" s="20">
        <v>43126</v>
      </c>
      <c r="U146" s="18">
        <v>46348</v>
      </c>
      <c r="V146" s="29">
        <v>216</v>
      </c>
      <c r="W146" s="20">
        <v>44828</v>
      </c>
      <c r="X146" s="18">
        <v>48921</v>
      </c>
      <c r="Y146" s="29">
        <v>216</v>
      </c>
      <c r="Z146" s="20">
        <v>47653</v>
      </c>
      <c r="AA146" s="18">
        <v>49903</v>
      </c>
      <c r="AB146" s="29">
        <v>216</v>
      </c>
      <c r="AC146" s="33">
        <v>48666</v>
      </c>
      <c r="AD146" s="18">
        <v>51555</v>
      </c>
      <c r="AE146" s="29">
        <v>216</v>
      </c>
      <c r="AF146" s="19">
        <v>49179</v>
      </c>
      <c r="AG146" s="18">
        <v>52149</v>
      </c>
      <c r="AH146" s="29">
        <v>216</v>
      </c>
      <c r="AI146" s="20">
        <v>50048</v>
      </c>
      <c r="AJ146" s="18">
        <v>53338</v>
      </c>
      <c r="AK146" s="29">
        <v>216</v>
      </c>
      <c r="AL146" s="20">
        <v>51355</v>
      </c>
      <c r="AM146" s="18">
        <v>54122</v>
      </c>
      <c r="AN146" s="29">
        <v>216</v>
      </c>
      <c r="AO146" s="20">
        <v>52295</v>
      </c>
      <c r="AP146" s="18">
        <v>53985</v>
      </c>
      <c r="AQ146" s="29">
        <v>216</v>
      </c>
      <c r="AR146" s="20">
        <v>53209</v>
      </c>
      <c r="AS146" s="18">
        <v>54227</v>
      </c>
      <c r="AT146" s="29">
        <v>216</v>
      </c>
      <c r="AU146" s="20">
        <v>53467</v>
      </c>
      <c r="AV146" s="18">
        <v>54785</v>
      </c>
      <c r="AW146" s="29">
        <v>216</v>
      </c>
      <c r="AX146" s="20">
        <v>54041</v>
      </c>
      <c r="AY146" s="18">
        <v>56084</v>
      </c>
      <c r="AZ146" s="29">
        <v>216</v>
      </c>
      <c r="BA146" s="20">
        <v>55416</v>
      </c>
      <c r="BB146" s="18">
        <v>58901</v>
      </c>
      <c r="BC146" s="29"/>
      <c r="BD146" s="20">
        <v>58276</v>
      </c>
      <c r="BE146" s="18">
        <v>61534</v>
      </c>
      <c r="BF146" s="29"/>
      <c r="BG146" s="20">
        <v>60911</v>
      </c>
      <c r="BH146" s="18">
        <v>64695</v>
      </c>
      <c r="BI146" s="29">
        <v>216</v>
      </c>
      <c r="BJ146" s="20">
        <v>64090</v>
      </c>
      <c r="BK146" s="18">
        <v>68256</v>
      </c>
      <c r="BL146" s="29">
        <v>216</v>
      </c>
      <c r="BM146" s="20">
        <v>67593</v>
      </c>
      <c r="BN146" s="18">
        <v>71438</v>
      </c>
      <c r="BO146" s="29"/>
      <c r="BP146" s="20">
        <v>70824</v>
      </c>
      <c r="BQ146" s="18"/>
      <c r="BR146" s="29">
        <v>216</v>
      </c>
      <c r="BS146" s="20"/>
      <c r="BT146" s="21" t="s">
        <v>262</v>
      </c>
      <c r="BU146" s="40" t="s">
        <v>637</v>
      </c>
      <c r="BV146" s="34" t="s">
        <v>638</v>
      </c>
      <c r="BW146" s="24" t="s">
        <v>533</v>
      </c>
      <c r="BX146" s="23"/>
      <c r="BY146" s="11" t="s">
        <v>330</v>
      </c>
      <c r="BZ146" s="11" t="s">
        <v>178</v>
      </c>
    </row>
    <row r="147" spans="1:78" ht="45" x14ac:dyDescent="0.2">
      <c r="A147" s="38" t="s">
        <v>336</v>
      </c>
      <c r="B147" s="25" t="s">
        <v>337</v>
      </c>
      <c r="C147" s="10" t="s">
        <v>351</v>
      </c>
      <c r="D147" s="28" t="s">
        <v>639</v>
      </c>
      <c r="E147" s="62" t="s">
        <v>640</v>
      </c>
      <c r="F147" s="66"/>
      <c r="G147" s="67"/>
      <c r="H147" s="15"/>
      <c r="I147" s="13"/>
      <c r="J147" s="68"/>
      <c r="K147" s="15"/>
      <c r="L147" s="13"/>
      <c r="M147" s="68"/>
      <c r="N147" s="15"/>
      <c r="O147" s="13"/>
      <c r="P147" s="68"/>
      <c r="Q147" s="15"/>
      <c r="R147" s="13"/>
      <c r="S147" s="68"/>
      <c r="T147" s="15"/>
      <c r="U147" s="13"/>
      <c r="V147" s="16"/>
      <c r="W147" s="15"/>
      <c r="X147" s="18">
        <v>3259</v>
      </c>
      <c r="Y147" s="16"/>
      <c r="Z147" s="20">
        <v>1588</v>
      </c>
      <c r="AA147" s="18">
        <v>3184</v>
      </c>
      <c r="AB147" s="16"/>
      <c r="AC147" s="33">
        <v>1487</v>
      </c>
      <c r="AD147" s="18">
        <v>3345</v>
      </c>
      <c r="AE147" s="16"/>
      <c r="AF147" s="19">
        <v>1583</v>
      </c>
      <c r="AG147" s="18">
        <v>3335</v>
      </c>
      <c r="AH147" s="16"/>
      <c r="AI147" s="20">
        <v>1565</v>
      </c>
      <c r="AJ147" s="18">
        <v>3452</v>
      </c>
      <c r="AK147" s="16"/>
      <c r="AL147" s="20">
        <v>1683</v>
      </c>
      <c r="AM147" s="18">
        <v>3412</v>
      </c>
      <c r="AN147" s="16"/>
      <c r="AO147" s="20">
        <v>1697</v>
      </c>
      <c r="AP147" s="18">
        <v>3344</v>
      </c>
      <c r="AQ147" s="16"/>
      <c r="AR147" s="20">
        <v>1708</v>
      </c>
      <c r="AS147" s="18">
        <v>3351</v>
      </c>
      <c r="AT147" s="29">
        <v>2.95</v>
      </c>
      <c r="AU147" s="20">
        <v>1735</v>
      </c>
      <c r="AV147" s="18">
        <v>3517</v>
      </c>
      <c r="AW147" s="29">
        <v>2.95</v>
      </c>
      <c r="AX147" s="20">
        <v>1735</v>
      </c>
      <c r="AY147" s="18">
        <v>3549</v>
      </c>
      <c r="AZ147" s="29">
        <v>2.95</v>
      </c>
      <c r="BA147" s="20">
        <v>1767</v>
      </c>
      <c r="BB147" s="18">
        <v>3449</v>
      </c>
      <c r="BC147" s="29"/>
      <c r="BD147" s="20">
        <v>1737</v>
      </c>
      <c r="BE147" s="18">
        <v>3813</v>
      </c>
      <c r="BF147" s="29"/>
      <c r="BG147" s="20">
        <v>1876</v>
      </c>
      <c r="BH147" s="18">
        <v>6749</v>
      </c>
      <c r="BI147" s="29">
        <v>2.95</v>
      </c>
      <c r="BJ147" s="20">
        <v>1967</v>
      </c>
      <c r="BK147" s="18">
        <v>6937</v>
      </c>
      <c r="BL147" s="29">
        <v>2.95</v>
      </c>
      <c r="BM147" s="20">
        <v>2080</v>
      </c>
      <c r="BN147" s="18">
        <v>7128</v>
      </c>
      <c r="BO147" s="29"/>
      <c r="BP147" s="20">
        <v>2154</v>
      </c>
      <c r="BQ147" s="18"/>
      <c r="BR147" s="29">
        <v>2.95</v>
      </c>
      <c r="BS147" s="20"/>
      <c r="BT147" s="31"/>
      <c r="BU147" s="35" t="s">
        <v>641</v>
      </c>
      <c r="BV147" s="24" t="s">
        <v>642</v>
      </c>
      <c r="BW147" s="23"/>
      <c r="BY147" s="11" t="s">
        <v>330</v>
      </c>
      <c r="BZ147" s="11" t="s">
        <v>178</v>
      </c>
    </row>
    <row r="148" spans="1:78" ht="36" x14ac:dyDescent="0.2">
      <c r="A148" s="38" t="s">
        <v>336</v>
      </c>
      <c r="B148" s="25" t="s">
        <v>337</v>
      </c>
      <c r="C148" s="10" t="s">
        <v>338</v>
      </c>
      <c r="D148" s="28" t="s">
        <v>643</v>
      </c>
      <c r="E148" s="12" t="s">
        <v>644</v>
      </c>
      <c r="F148" s="13"/>
      <c r="G148" s="14"/>
      <c r="H148" s="15"/>
      <c r="I148" s="18">
        <v>12555</v>
      </c>
      <c r="J148" s="16"/>
      <c r="K148" s="15"/>
      <c r="L148" s="18">
        <v>12243</v>
      </c>
      <c r="M148" s="16"/>
      <c r="N148" s="15"/>
      <c r="O148" s="18">
        <v>12949</v>
      </c>
      <c r="P148" s="16"/>
      <c r="Q148" s="20">
        <v>12949</v>
      </c>
      <c r="R148" s="18">
        <v>13695</v>
      </c>
      <c r="S148" s="16"/>
      <c r="T148" s="18">
        <v>13695</v>
      </c>
      <c r="U148" s="18">
        <v>14347</v>
      </c>
      <c r="V148" s="16"/>
      <c r="W148" s="18">
        <v>14347</v>
      </c>
      <c r="X148" s="18">
        <v>16720</v>
      </c>
      <c r="Y148" s="16"/>
      <c r="Z148" s="18">
        <v>16720</v>
      </c>
      <c r="AA148" s="18">
        <v>16067</v>
      </c>
      <c r="AB148" s="16"/>
      <c r="AC148" s="45">
        <v>16067</v>
      </c>
      <c r="AD148" s="18">
        <v>14728</v>
      </c>
      <c r="AE148" s="16"/>
      <c r="AF148" s="18">
        <v>14728</v>
      </c>
      <c r="AG148" s="18">
        <v>13047</v>
      </c>
      <c r="AH148" s="16"/>
      <c r="AI148" s="20">
        <v>13047</v>
      </c>
      <c r="AJ148" s="18">
        <v>11728</v>
      </c>
      <c r="AK148" s="16"/>
      <c r="AL148" s="20">
        <v>11728</v>
      </c>
      <c r="AM148" s="18">
        <v>10751</v>
      </c>
      <c r="AN148" s="16"/>
      <c r="AO148" s="20">
        <v>10751</v>
      </c>
      <c r="AP148" s="18">
        <v>12507</v>
      </c>
      <c r="AQ148" s="16"/>
      <c r="AR148" s="20">
        <v>12507</v>
      </c>
      <c r="AS148" s="18">
        <v>13873</v>
      </c>
      <c r="AT148" s="16"/>
      <c r="AU148" s="20">
        <v>13873</v>
      </c>
      <c r="AV148" s="18">
        <v>11352</v>
      </c>
      <c r="AW148" s="16"/>
      <c r="AX148" s="20">
        <v>11352</v>
      </c>
      <c r="AY148" s="18">
        <v>13703</v>
      </c>
      <c r="AZ148" s="16"/>
      <c r="BA148" s="20">
        <v>13703</v>
      </c>
      <c r="BB148" s="18">
        <v>18356</v>
      </c>
      <c r="BC148" s="16"/>
      <c r="BD148" s="20">
        <v>18356</v>
      </c>
      <c r="BE148" s="18">
        <v>19198</v>
      </c>
      <c r="BF148" s="16"/>
      <c r="BG148" s="20">
        <v>19198</v>
      </c>
      <c r="BH148" s="18">
        <v>23366</v>
      </c>
      <c r="BI148" s="16"/>
      <c r="BJ148" s="20">
        <v>23366</v>
      </c>
      <c r="BK148" s="18">
        <v>21821</v>
      </c>
      <c r="BL148" s="16"/>
      <c r="BM148" s="20">
        <v>21821</v>
      </c>
      <c r="BN148" s="18">
        <v>14770</v>
      </c>
      <c r="BO148" s="16"/>
      <c r="BP148" s="20">
        <v>14770</v>
      </c>
      <c r="BQ148" s="18"/>
      <c r="BR148" s="16"/>
      <c r="BS148" s="20"/>
      <c r="BT148" s="21" t="s">
        <v>262</v>
      </c>
      <c r="BU148" s="40" t="s">
        <v>645</v>
      </c>
      <c r="BV148" s="24" t="s">
        <v>646</v>
      </c>
      <c r="BW148" s="23"/>
      <c r="BX148" s="23"/>
      <c r="BY148" s="65" t="s">
        <v>330</v>
      </c>
      <c r="BZ148" s="11" t="s">
        <v>205</v>
      </c>
    </row>
    <row r="149" spans="1:78" ht="67.5" x14ac:dyDescent="0.2">
      <c r="A149" s="38" t="s">
        <v>336</v>
      </c>
      <c r="B149" s="25" t="s">
        <v>337</v>
      </c>
      <c r="C149" s="10" t="s">
        <v>338</v>
      </c>
      <c r="D149" s="28" t="s">
        <v>647</v>
      </c>
      <c r="E149" s="12" t="s">
        <v>648</v>
      </c>
      <c r="F149" s="13"/>
      <c r="G149" s="14"/>
      <c r="H149" s="15"/>
      <c r="I149" s="18">
        <v>18927</v>
      </c>
      <c r="J149" s="16"/>
      <c r="K149" s="15"/>
      <c r="L149" s="18">
        <v>20600</v>
      </c>
      <c r="M149" s="16"/>
      <c r="N149" s="15"/>
      <c r="O149" s="18">
        <v>26144</v>
      </c>
      <c r="P149" s="16"/>
      <c r="Q149" s="20">
        <v>26144</v>
      </c>
      <c r="R149" s="18">
        <v>24027</v>
      </c>
      <c r="S149" s="16"/>
      <c r="T149" s="18">
        <v>24027</v>
      </c>
      <c r="U149" s="18">
        <v>22135</v>
      </c>
      <c r="V149" s="16"/>
      <c r="W149" s="18">
        <v>22135</v>
      </c>
      <c r="X149" s="18">
        <v>20413</v>
      </c>
      <c r="Y149" s="16"/>
      <c r="Z149" s="18">
        <v>20413</v>
      </c>
      <c r="AA149" s="18">
        <v>18940</v>
      </c>
      <c r="AB149" s="16"/>
      <c r="AC149" s="45">
        <v>18940</v>
      </c>
      <c r="AD149" s="18">
        <v>18468</v>
      </c>
      <c r="AE149" s="16"/>
      <c r="AF149" s="18">
        <v>18468</v>
      </c>
      <c r="AG149" s="18">
        <v>17619</v>
      </c>
      <c r="AH149" s="16"/>
      <c r="AI149" s="20">
        <v>17619</v>
      </c>
      <c r="AJ149" s="18">
        <v>16611</v>
      </c>
      <c r="AK149" s="16"/>
      <c r="AL149" s="18">
        <v>16611</v>
      </c>
      <c r="AM149" s="18">
        <v>16149</v>
      </c>
      <c r="AN149" s="16"/>
      <c r="AO149" s="20">
        <v>16149</v>
      </c>
      <c r="AP149" s="18">
        <v>15601</v>
      </c>
      <c r="AQ149" s="16"/>
      <c r="AR149" s="18">
        <v>15601</v>
      </c>
      <c r="AS149" s="18">
        <v>15425</v>
      </c>
      <c r="AT149" s="16"/>
      <c r="AU149" s="18">
        <v>15425</v>
      </c>
      <c r="AV149" s="18">
        <v>13875</v>
      </c>
      <c r="AW149" s="16"/>
      <c r="AX149" s="18">
        <v>13875</v>
      </c>
      <c r="AY149" s="18">
        <v>12641</v>
      </c>
      <c r="AZ149" s="16"/>
      <c r="BA149" s="20">
        <v>12641</v>
      </c>
      <c r="BB149" s="18">
        <v>10950</v>
      </c>
      <c r="BC149" s="16"/>
      <c r="BD149" s="20">
        <v>10950</v>
      </c>
      <c r="BE149" s="18">
        <v>10816</v>
      </c>
      <c r="BF149" s="16"/>
      <c r="BG149" s="20">
        <v>10816</v>
      </c>
      <c r="BH149" s="18">
        <v>11081</v>
      </c>
      <c r="BI149" s="16"/>
      <c r="BJ149" s="20">
        <v>11081</v>
      </c>
      <c r="BK149" s="18">
        <v>11549</v>
      </c>
      <c r="BL149" s="16"/>
      <c r="BM149" s="20">
        <v>11549</v>
      </c>
      <c r="BN149" s="18">
        <v>10966</v>
      </c>
      <c r="BO149" s="16"/>
      <c r="BP149" s="20">
        <v>10966</v>
      </c>
      <c r="BQ149" s="18"/>
      <c r="BR149" s="16"/>
      <c r="BS149" s="20"/>
      <c r="BT149" s="21" t="s">
        <v>262</v>
      </c>
      <c r="BU149" s="37" t="s">
        <v>649</v>
      </c>
      <c r="BV149" s="24" t="s">
        <v>650</v>
      </c>
      <c r="BW149" s="23"/>
      <c r="BX149" s="23"/>
      <c r="BY149" s="11" t="s">
        <v>330</v>
      </c>
      <c r="BZ149" s="11" t="s">
        <v>205</v>
      </c>
    </row>
    <row r="150" spans="1:78" ht="45" x14ac:dyDescent="0.2">
      <c r="A150" s="38" t="s">
        <v>336</v>
      </c>
      <c r="B150" s="25" t="s">
        <v>337</v>
      </c>
      <c r="C150" s="10" t="s">
        <v>351</v>
      </c>
      <c r="D150" s="28" t="s">
        <v>651</v>
      </c>
      <c r="E150" s="12" t="s">
        <v>652</v>
      </c>
      <c r="F150" s="18">
        <v>19282</v>
      </c>
      <c r="G150" s="14"/>
      <c r="H150" s="15"/>
      <c r="I150" s="18">
        <v>11677</v>
      </c>
      <c r="J150" s="29">
        <v>2.95</v>
      </c>
      <c r="K150" s="20">
        <v>0</v>
      </c>
      <c r="L150" s="18">
        <v>12850</v>
      </c>
      <c r="M150" s="29">
        <v>2.95</v>
      </c>
      <c r="N150" s="20">
        <v>0</v>
      </c>
      <c r="O150" s="18">
        <v>12575</v>
      </c>
      <c r="P150" s="29">
        <v>2.95</v>
      </c>
      <c r="Q150" s="20">
        <v>1427</v>
      </c>
      <c r="R150" s="18">
        <v>12201</v>
      </c>
      <c r="S150" s="29">
        <v>2.95</v>
      </c>
      <c r="T150" s="20">
        <v>2726</v>
      </c>
      <c r="U150" s="18">
        <v>12216</v>
      </c>
      <c r="V150" s="29">
        <v>2.95</v>
      </c>
      <c r="W150" s="20">
        <v>4264</v>
      </c>
      <c r="X150" s="18">
        <v>12070</v>
      </c>
      <c r="Y150" s="29">
        <v>2.95</v>
      </c>
      <c r="Z150" s="20">
        <v>6870</v>
      </c>
      <c r="AA150" s="18">
        <v>12862</v>
      </c>
      <c r="AB150" s="29">
        <v>2.95</v>
      </c>
      <c r="AC150" s="33">
        <v>8459</v>
      </c>
      <c r="AD150" s="18">
        <v>14626</v>
      </c>
      <c r="AE150" s="29">
        <v>2.95</v>
      </c>
      <c r="AF150" s="19">
        <v>10070</v>
      </c>
      <c r="AG150" s="18">
        <v>17667</v>
      </c>
      <c r="AH150" s="29">
        <v>2.95</v>
      </c>
      <c r="AI150" s="20">
        <v>13258</v>
      </c>
      <c r="AJ150" s="18">
        <v>21848</v>
      </c>
      <c r="AK150" s="29">
        <v>2.95</v>
      </c>
      <c r="AL150" s="20">
        <v>17128</v>
      </c>
      <c r="AM150" s="18">
        <v>24938</v>
      </c>
      <c r="AN150" s="29">
        <v>2.95</v>
      </c>
      <c r="AO150" s="20">
        <v>20045</v>
      </c>
      <c r="AP150" s="18">
        <v>26911</v>
      </c>
      <c r="AQ150" s="29">
        <v>2.95</v>
      </c>
      <c r="AR150" s="20">
        <v>22465</v>
      </c>
      <c r="AS150" s="18">
        <v>26849</v>
      </c>
      <c r="AT150" s="29">
        <v>2.95</v>
      </c>
      <c r="AU150" s="20">
        <v>22758</v>
      </c>
      <c r="AV150" s="18">
        <v>26657</v>
      </c>
      <c r="AW150" s="29">
        <v>2.95</v>
      </c>
      <c r="AX150" s="20">
        <v>22913</v>
      </c>
      <c r="AY150" s="18">
        <v>26283</v>
      </c>
      <c r="AZ150" s="29">
        <v>2.95</v>
      </c>
      <c r="BA150" s="20">
        <v>22926</v>
      </c>
      <c r="BB150" s="18">
        <v>26152</v>
      </c>
      <c r="BC150" s="29"/>
      <c r="BD150" s="20">
        <v>23113</v>
      </c>
      <c r="BE150" s="18">
        <v>26408</v>
      </c>
      <c r="BF150" s="29"/>
      <c r="BG150" s="20">
        <v>23320</v>
      </c>
      <c r="BH150" s="18">
        <v>43900</v>
      </c>
      <c r="BI150" s="29">
        <v>2.95</v>
      </c>
      <c r="BJ150" s="20">
        <v>24346</v>
      </c>
      <c r="BK150" s="18">
        <v>44584</v>
      </c>
      <c r="BL150" s="29">
        <v>2.95</v>
      </c>
      <c r="BM150" s="20">
        <v>25829</v>
      </c>
      <c r="BN150" s="18">
        <v>45655</v>
      </c>
      <c r="BO150" s="29"/>
      <c r="BP150" s="20">
        <v>27045</v>
      </c>
      <c r="BQ150" s="18"/>
      <c r="BR150" s="29">
        <v>2.95</v>
      </c>
      <c r="BS150" s="20"/>
      <c r="BT150" s="21" t="s">
        <v>262</v>
      </c>
      <c r="BU150" s="40" t="s">
        <v>653</v>
      </c>
      <c r="BV150" s="24" t="s">
        <v>654</v>
      </c>
      <c r="BW150" s="24" t="s">
        <v>533</v>
      </c>
      <c r="BX150" s="23"/>
      <c r="BY150" s="11" t="s">
        <v>330</v>
      </c>
      <c r="BZ150" s="11" t="s">
        <v>178</v>
      </c>
    </row>
    <row r="151" spans="1:78" ht="78.75" x14ac:dyDescent="0.2">
      <c r="A151" s="38" t="s">
        <v>336</v>
      </c>
      <c r="B151" s="25" t="s">
        <v>337</v>
      </c>
      <c r="C151" s="10" t="s">
        <v>351</v>
      </c>
      <c r="D151" s="28" t="s">
        <v>655</v>
      </c>
      <c r="E151" s="12" t="s">
        <v>656</v>
      </c>
      <c r="F151" s="18">
        <v>4564</v>
      </c>
      <c r="G151" s="14"/>
      <c r="H151" s="20">
        <v>970</v>
      </c>
      <c r="I151" s="18">
        <v>4564</v>
      </c>
      <c r="J151" s="16"/>
      <c r="K151" s="15"/>
      <c r="L151" s="18">
        <v>11398</v>
      </c>
      <c r="M151" s="16"/>
      <c r="N151" s="15"/>
      <c r="O151" s="18">
        <v>11521</v>
      </c>
      <c r="P151" s="16"/>
      <c r="Q151" s="15"/>
      <c r="R151" s="18">
        <v>11400</v>
      </c>
      <c r="S151" s="16"/>
      <c r="T151" s="20">
        <v>0</v>
      </c>
      <c r="U151" s="18">
        <v>11203</v>
      </c>
      <c r="V151" s="16"/>
      <c r="W151" s="20">
        <v>51</v>
      </c>
      <c r="X151" s="18">
        <v>10047</v>
      </c>
      <c r="Y151" s="16"/>
      <c r="Z151" s="20">
        <v>110</v>
      </c>
      <c r="AA151" s="18">
        <v>7355</v>
      </c>
      <c r="AB151" s="16"/>
      <c r="AC151" s="33">
        <v>179</v>
      </c>
      <c r="AD151" s="18">
        <v>6875</v>
      </c>
      <c r="AE151" s="16"/>
      <c r="AF151" s="19">
        <v>239</v>
      </c>
      <c r="AG151" s="18">
        <v>5722</v>
      </c>
      <c r="AH151" s="16"/>
      <c r="AI151" s="20">
        <v>188</v>
      </c>
      <c r="AJ151" s="18">
        <v>6712</v>
      </c>
      <c r="AK151" s="16"/>
      <c r="AL151" s="20">
        <v>186</v>
      </c>
      <c r="AM151" s="18">
        <v>8682</v>
      </c>
      <c r="AN151" s="16"/>
      <c r="AO151" s="20">
        <v>184</v>
      </c>
      <c r="AP151" s="18">
        <v>8597</v>
      </c>
      <c r="AQ151" s="16"/>
      <c r="AR151" s="20">
        <v>166</v>
      </c>
      <c r="AS151" s="18">
        <v>9084</v>
      </c>
      <c r="AT151" s="16"/>
      <c r="AU151" s="20">
        <v>232</v>
      </c>
      <c r="AV151" s="18">
        <v>8526</v>
      </c>
      <c r="AW151" s="16"/>
      <c r="AX151" s="20">
        <v>249</v>
      </c>
      <c r="AY151" s="18">
        <v>8493</v>
      </c>
      <c r="AZ151" s="16"/>
      <c r="BA151" s="20">
        <v>228</v>
      </c>
      <c r="BB151" s="18">
        <v>7520</v>
      </c>
      <c r="BC151" s="16"/>
      <c r="BD151" s="20">
        <v>186</v>
      </c>
      <c r="BE151" s="18">
        <v>6802</v>
      </c>
      <c r="BF151" s="16"/>
      <c r="BG151" s="20">
        <v>120</v>
      </c>
      <c r="BH151" s="18">
        <v>5991</v>
      </c>
      <c r="BI151" s="16"/>
      <c r="BJ151" s="20">
        <v>46</v>
      </c>
      <c r="BK151" s="18">
        <v>5333</v>
      </c>
      <c r="BL151" s="16"/>
      <c r="BM151" s="20">
        <v>0</v>
      </c>
      <c r="BN151" s="18">
        <v>5509</v>
      </c>
      <c r="BO151" s="16"/>
      <c r="BP151" s="20">
        <v>0</v>
      </c>
      <c r="BQ151" s="18"/>
      <c r="BR151" s="16"/>
      <c r="BS151" s="20"/>
      <c r="BT151" s="21" t="s">
        <v>262</v>
      </c>
      <c r="BU151" s="40" t="s">
        <v>657</v>
      </c>
      <c r="BV151" s="24" t="s">
        <v>658</v>
      </c>
      <c r="BW151" s="23"/>
      <c r="BX151" s="23"/>
      <c r="BY151" s="11" t="s">
        <v>330</v>
      </c>
      <c r="BZ151" s="11" t="s">
        <v>178</v>
      </c>
    </row>
    <row r="152" spans="1:78" ht="45" x14ac:dyDescent="0.2">
      <c r="A152" s="38" t="s">
        <v>336</v>
      </c>
      <c r="B152" s="25" t="s">
        <v>337</v>
      </c>
      <c r="C152" s="10" t="s">
        <v>351</v>
      </c>
      <c r="D152" s="28" t="s">
        <v>659</v>
      </c>
      <c r="E152" s="12" t="s">
        <v>660</v>
      </c>
      <c r="F152" s="13"/>
      <c r="G152" s="14"/>
      <c r="H152" s="15"/>
      <c r="I152" s="13"/>
      <c r="J152" s="16"/>
      <c r="K152" s="15"/>
      <c r="L152" s="18">
        <v>6720</v>
      </c>
      <c r="M152" s="16"/>
      <c r="N152" s="20">
        <v>0</v>
      </c>
      <c r="O152" s="18">
        <v>6523</v>
      </c>
      <c r="P152" s="16"/>
      <c r="Q152" s="15"/>
      <c r="R152" s="18">
        <v>6599</v>
      </c>
      <c r="S152" s="16"/>
      <c r="T152" s="20">
        <v>0</v>
      </c>
      <c r="U152" s="18">
        <v>6408</v>
      </c>
      <c r="V152" s="16"/>
      <c r="W152" s="20">
        <v>0</v>
      </c>
      <c r="X152" s="18">
        <v>6484</v>
      </c>
      <c r="Y152" s="16"/>
      <c r="Z152" s="20">
        <v>0</v>
      </c>
      <c r="AA152" s="18">
        <v>6475</v>
      </c>
      <c r="AB152" s="16"/>
      <c r="AC152" s="33">
        <v>0</v>
      </c>
      <c r="AD152" s="18">
        <v>5723</v>
      </c>
      <c r="AE152" s="16"/>
      <c r="AF152" s="19">
        <v>0</v>
      </c>
      <c r="AG152" s="18">
        <v>5114</v>
      </c>
      <c r="AH152" s="16"/>
      <c r="AI152" s="20">
        <v>0</v>
      </c>
      <c r="AJ152" s="18">
        <v>4048</v>
      </c>
      <c r="AK152" s="16"/>
      <c r="AL152" s="20">
        <v>0</v>
      </c>
      <c r="AM152" s="18">
        <v>4190</v>
      </c>
      <c r="AN152" s="16"/>
      <c r="AO152" s="20">
        <v>0</v>
      </c>
      <c r="AP152" s="18">
        <v>4255</v>
      </c>
      <c r="AQ152" s="16"/>
      <c r="AR152" s="20">
        <v>0</v>
      </c>
      <c r="AS152" s="18">
        <v>4044</v>
      </c>
      <c r="AT152" s="16"/>
      <c r="AU152" s="20">
        <v>0</v>
      </c>
      <c r="AV152" s="18">
        <v>4054</v>
      </c>
      <c r="AW152" s="16"/>
      <c r="AX152" s="20">
        <v>0</v>
      </c>
      <c r="AY152" s="18">
        <v>3822</v>
      </c>
      <c r="AZ152" s="16"/>
      <c r="BA152" s="20">
        <v>0</v>
      </c>
      <c r="BB152" s="18">
        <v>3844</v>
      </c>
      <c r="BC152" s="16"/>
      <c r="BD152" s="20">
        <v>0</v>
      </c>
      <c r="BE152" s="18">
        <v>3920</v>
      </c>
      <c r="BF152" s="16"/>
      <c r="BG152" s="20">
        <v>0</v>
      </c>
      <c r="BH152" s="18">
        <v>4038</v>
      </c>
      <c r="BI152" s="16"/>
      <c r="BJ152" s="20">
        <v>0</v>
      </c>
      <c r="BK152" s="18">
        <v>3491</v>
      </c>
      <c r="BL152" s="16"/>
      <c r="BM152" s="20">
        <v>0</v>
      </c>
      <c r="BN152" s="18">
        <v>3523</v>
      </c>
      <c r="BO152" s="16"/>
      <c r="BP152" s="20">
        <v>0</v>
      </c>
      <c r="BQ152" s="18"/>
      <c r="BR152" s="16"/>
      <c r="BS152" s="20"/>
      <c r="BT152" s="21" t="s">
        <v>81</v>
      </c>
      <c r="BU152" s="40" t="s">
        <v>354</v>
      </c>
      <c r="BV152" s="24" t="s">
        <v>661</v>
      </c>
      <c r="BW152" s="23"/>
      <c r="BX152" s="23"/>
      <c r="BY152" s="11" t="s">
        <v>330</v>
      </c>
      <c r="BZ152" s="11" t="s">
        <v>178</v>
      </c>
    </row>
    <row r="153" spans="1:78" ht="112.5" x14ac:dyDescent="0.2">
      <c r="A153" s="38" t="s">
        <v>336</v>
      </c>
      <c r="B153" s="25" t="s">
        <v>337</v>
      </c>
      <c r="C153" s="10" t="s">
        <v>351</v>
      </c>
      <c r="D153" s="28" t="s">
        <v>662</v>
      </c>
      <c r="E153" s="12" t="s">
        <v>663</v>
      </c>
      <c r="F153" s="18">
        <v>15665</v>
      </c>
      <c r="G153" s="14"/>
      <c r="H153" s="20">
        <v>10490</v>
      </c>
      <c r="I153" s="18">
        <v>15665</v>
      </c>
      <c r="J153" s="16"/>
      <c r="K153" s="15"/>
      <c r="L153" s="18">
        <v>17143</v>
      </c>
      <c r="M153" s="16"/>
      <c r="N153" s="15"/>
      <c r="O153" s="18">
        <v>14821</v>
      </c>
      <c r="P153" s="16"/>
      <c r="Q153" s="20">
        <v>14082</v>
      </c>
      <c r="R153" s="18">
        <v>14899</v>
      </c>
      <c r="S153" s="16"/>
      <c r="T153" s="20">
        <v>14420</v>
      </c>
      <c r="U153" s="18">
        <v>15039</v>
      </c>
      <c r="V153" s="16"/>
      <c r="W153" s="20">
        <v>14899</v>
      </c>
      <c r="X153" s="18">
        <v>15273</v>
      </c>
      <c r="Y153" s="16"/>
      <c r="Z153" s="20">
        <v>15212</v>
      </c>
      <c r="AA153" s="18">
        <v>15983</v>
      </c>
      <c r="AB153" s="16"/>
      <c r="AC153" s="33">
        <v>15400</v>
      </c>
      <c r="AD153" s="18">
        <v>16572</v>
      </c>
      <c r="AE153" s="16"/>
      <c r="AF153" s="19">
        <v>15487</v>
      </c>
      <c r="AG153" s="18">
        <v>17075</v>
      </c>
      <c r="AH153" s="16"/>
      <c r="AI153" s="20">
        <v>15361</v>
      </c>
      <c r="AJ153" s="18">
        <v>17283</v>
      </c>
      <c r="AK153" s="16"/>
      <c r="AL153" s="20">
        <v>15222</v>
      </c>
      <c r="AM153" s="18">
        <v>17324</v>
      </c>
      <c r="AN153" s="16"/>
      <c r="AO153" s="20">
        <v>15117</v>
      </c>
      <c r="AP153" s="13">
        <v>17394</v>
      </c>
      <c r="AQ153" s="16"/>
      <c r="AR153" s="20">
        <v>15115</v>
      </c>
      <c r="AS153" s="18">
        <v>17064</v>
      </c>
      <c r="AT153" s="16"/>
      <c r="AU153" s="20">
        <v>14795</v>
      </c>
      <c r="AV153" s="18">
        <v>17183</v>
      </c>
      <c r="AW153" s="16"/>
      <c r="AX153" s="20">
        <v>14743</v>
      </c>
      <c r="AY153" s="18">
        <v>17207</v>
      </c>
      <c r="AZ153" s="16"/>
      <c r="BA153" s="20">
        <v>15053</v>
      </c>
      <c r="BB153" s="18">
        <v>16596</v>
      </c>
      <c r="BC153" s="16"/>
      <c r="BD153" s="20">
        <v>14817</v>
      </c>
      <c r="BE153" s="18">
        <v>16596</v>
      </c>
      <c r="BF153" s="16"/>
      <c r="BG153" s="20">
        <v>14680</v>
      </c>
      <c r="BH153" s="18">
        <v>15457</v>
      </c>
      <c r="BI153" s="16"/>
      <c r="BJ153" s="20">
        <v>14222</v>
      </c>
      <c r="BK153" s="18">
        <v>15377</v>
      </c>
      <c r="BL153" s="16"/>
      <c r="BM153" s="20">
        <v>14069</v>
      </c>
      <c r="BN153" s="18">
        <v>15925</v>
      </c>
      <c r="BO153" s="16"/>
      <c r="BP153" s="20">
        <v>14304</v>
      </c>
      <c r="BQ153" s="18"/>
      <c r="BR153" s="16"/>
      <c r="BS153" s="20"/>
      <c r="BT153" s="21" t="s">
        <v>81</v>
      </c>
      <c r="BU153" s="40" t="s">
        <v>366</v>
      </c>
      <c r="BV153" s="24" t="s">
        <v>664</v>
      </c>
      <c r="BW153" s="23"/>
      <c r="BX153" s="23"/>
      <c r="BY153" s="11" t="s">
        <v>330</v>
      </c>
      <c r="BZ153" s="11" t="s">
        <v>178</v>
      </c>
    </row>
    <row r="154" spans="1:78" ht="78.75" x14ac:dyDescent="0.2">
      <c r="A154" s="38" t="s">
        <v>336</v>
      </c>
      <c r="B154" s="25" t="s">
        <v>337</v>
      </c>
      <c r="C154" s="10" t="s">
        <v>351</v>
      </c>
      <c r="D154" s="28" t="s">
        <v>665</v>
      </c>
      <c r="E154" s="12" t="s">
        <v>666</v>
      </c>
      <c r="F154" s="18">
        <v>1</v>
      </c>
      <c r="G154" s="14"/>
      <c r="H154" s="15"/>
      <c r="I154" s="18">
        <v>1</v>
      </c>
      <c r="J154" s="16"/>
      <c r="K154" s="15"/>
      <c r="L154" s="13"/>
      <c r="M154" s="16"/>
      <c r="N154" s="15"/>
      <c r="O154" s="18">
        <v>0</v>
      </c>
      <c r="P154" s="16"/>
      <c r="Q154" s="15"/>
      <c r="R154" s="18">
        <v>0</v>
      </c>
      <c r="S154" s="16"/>
      <c r="T154" s="20">
        <v>0</v>
      </c>
      <c r="U154" s="18">
        <v>0</v>
      </c>
      <c r="V154" s="16"/>
      <c r="W154" s="20">
        <v>0</v>
      </c>
      <c r="X154" s="18">
        <v>0</v>
      </c>
      <c r="Y154" s="16"/>
      <c r="Z154" s="20">
        <v>0</v>
      </c>
      <c r="AA154" s="18">
        <v>0</v>
      </c>
      <c r="AB154" s="16"/>
      <c r="AC154" s="33">
        <v>0</v>
      </c>
      <c r="AD154" s="18">
        <v>0</v>
      </c>
      <c r="AE154" s="16"/>
      <c r="AF154" s="19">
        <v>0</v>
      </c>
      <c r="AG154" s="18">
        <v>0</v>
      </c>
      <c r="AH154" s="16"/>
      <c r="AI154" s="20">
        <v>0</v>
      </c>
      <c r="AJ154" s="18">
        <v>0</v>
      </c>
      <c r="AK154" s="16"/>
      <c r="AL154" s="20">
        <v>0</v>
      </c>
      <c r="AM154" s="18">
        <v>0</v>
      </c>
      <c r="AN154" s="16"/>
      <c r="AO154" s="20">
        <v>0</v>
      </c>
      <c r="AP154" s="18">
        <v>0</v>
      </c>
      <c r="AQ154" s="16"/>
      <c r="AR154" s="20">
        <v>0</v>
      </c>
      <c r="AS154" s="18">
        <v>0</v>
      </c>
      <c r="AT154" s="16"/>
      <c r="AU154" s="20">
        <v>0</v>
      </c>
      <c r="AV154" s="18">
        <v>0</v>
      </c>
      <c r="AW154" s="16"/>
      <c r="AX154" s="20">
        <v>0</v>
      </c>
      <c r="AY154" s="18">
        <v>0</v>
      </c>
      <c r="AZ154" s="16"/>
      <c r="BA154" s="20">
        <v>0</v>
      </c>
      <c r="BB154" s="18">
        <v>0</v>
      </c>
      <c r="BC154" s="16"/>
      <c r="BD154" s="20">
        <v>0</v>
      </c>
      <c r="BE154" s="18">
        <v>0</v>
      </c>
      <c r="BF154" s="16"/>
      <c r="BG154" s="20">
        <v>0</v>
      </c>
      <c r="BH154" s="18">
        <v>0</v>
      </c>
      <c r="BI154" s="16"/>
      <c r="BJ154" s="20">
        <v>0</v>
      </c>
      <c r="BK154" s="18">
        <v>0</v>
      </c>
      <c r="BL154" s="16"/>
      <c r="BM154" s="20">
        <v>0</v>
      </c>
      <c r="BN154" s="18">
        <v>0</v>
      </c>
      <c r="BO154" s="16"/>
      <c r="BP154" s="20">
        <v>0</v>
      </c>
      <c r="BQ154" s="18"/>
      <c r="BR154" s="16"/>
      <c r="BS154" s="20"/>
      <c r="BT154" s="21" t="s">
        <v>160</v>
      </c>
      <c r="BU154" s="37" t="s">
        <v>473</v>
      </c>
      <c r="BV154" s="24" t="s">
        <v>667</v>
      </c>
      <c r="BW154" s="23"/>
      <c r="BX154" s="23"/>
      <c r="BY154" s="11" t="s">
        <v>330</v>
      </c>
      <c r="BZ154" s="11" t="s">
        <v>178</v>
      </c>
    </row>
    <row r="155" spans="1:78" ht="45" x14ac:dyDescent="0.2">
      <c r="A155" s="38" t="s">
        <v>336</v>
      </c>
      <c r="B155" s="25" t="s">
        <v>337</v>
      </c>
      <c r="C155" s="10" t="s">
        <v>351</v>
      </c>
      <c r="D155" s="28" t="s">
        <v>668</v>
      </c>
      <c r="E155" s="12" t="s">
        <v>669</v>
      </c>
      <c r="F155" s="18">
        <v>375</v>
      </c>
      <c r="G155" s="14"/>
      <c r="H155" s="15"/>
      <c r="I155" s="18">
        <v>375</v>
      </c>
      <c r="J155" s="16"/>
      <c r="K155" s="15"/>
      <c r="L155" s="18">
        <v>17</v>
      </c>
      <c r="M155" s="16"/>
      <c r="N155" s="15"/>
      <c r="O155" s="18">
        <v>5</v>
      </c>
      <c r="P155" s="16"/>
      <c r="Q155" s="15"/>
      <c r="R155" s="18">
        <v>123</v>
      </c>
      <c r="S155" s="16"/>
      <c r="T155" s="20">
        <v>0</v>
      </c>
      <c r="U155" s="18">
        <v>255</v>
      </c>
      <c r="V155" s="16"/>
      <c r="W155" s="20">
        <v>0</v>
      </c>
      <c r="X155" s="18">
        <v>375</v>
      </c>
      <c r="Y155" s="16"/>
      <c r="Z155" s="20">
        <v>0</v>
      </c>
      <c r="AA155" s="18">
        <v>489</v>
      </c>
      <c r="AB155" s="16"/>
      <c r="AC155" s="33">
        <v>0</v>
      </c>
      <c r="AD155" s="18">
        <v>499</v>
      </c>
      <c r="AE155" s="16"/>
      <c r="AF155" s="19">
        <v>0</v>
      </c>
      <c r="AG155" s="18">
        <v>491</v>
      </c>
      <c r="AH155" s="16"/>
      <c r="AI155" s="20">
        <v>0</v>
      </c>
      <c r="AJ155" s="18">
        <v>478</v>
      </c>
      <c r="AK155" s="16"/>
      <c r="AL155" s="20">
        <v>0</v>
      </c>
      <c r="AM155" s="18">
        <v>508</v>
      </c>
      <c r="AN155" s="16"/>
      <c r="AO155" s="20">
        <v>0</v>
      </c>
      <c r="AP155" s="18">
        <v>560</v>
      </c>
      <c r="AQ155" s="16"/>
      <c r="AR155" s="20">
        <v>0</v>
      </c>
      <c r="AS155" s="18">
        <v>592</v>
      </c>
      <c r="AT155" s="16"/>
      <c r="AU155" s="20">
        <v>0</v>
      </c>
      <c r="AV155" s="18">
        <v>589</v>
      </c>
      <c r="AW155" s="16"/>
      <c r="AX155" s="20">
        <v>0</v>
      </c>
      <c r="AY155" s="18">
        <v>516</v>
      </c>
      <c r="AZ155" s="16"/>
      <c r="BA155" s="20">
        <v>0</v>
      </c>
      <c r="BB155" s="18">
        <v>415</v>
      </c>
      <c r="BC155" s="16"/>
      <c r="BD155" s="20">
        <v>0</v>
      </c>
      <c r="BE155" s="18">
        <v>367</v>
      </c>
      <c r="BF155" s="16"/>
      <c r="BG155" s="20">
        <v>0</v>
      </c>
      <c r="BH155" s="18">
        <v>337</v>
      </c>
      <c r="BI155" s="16"/>
      <c r="BJ155" s="20">
        <v>0</v>
      </c>
      <c r="BK155" s="18">
        <v>447</v>
      </c>
      <c r="BL155" s="16"/>
      <c r="BM155" s="20">
        <v>0</v>
      </c>
      <c r="BN155" s="18">
        <v>540</v>
      </c>
      <c r="BO155" s="16"/>
      <c r="BP155" s="20">
        <v>0</v>
      </c>
      <c r="BQ155" s="18"/>
      <c r="BR155" s="16"/>
      <c r="BS155" s="20"/>
      <c r="BT155" s="21" t="s">
        <v>81</v>
      </c>
      <c r="BU155" s="37" t="s">
        <v>354</v>
      </c>
      <c r="BV155" s="34" t="s">
        <v>670</v>
      </c>
      <c r="BW155" s="23"/>
      <c r="BX155" s="23"/>
      <c r="BY155" s="11" t="s">
        <v>330</v>
      </c>
      <c r="BZ155" s="11" t="s">
        <v>178</v>
      </c>
    </row>
    <row r="156" spans="1:78" ht="101.25" x14ac:dyDescent="0.2">
      <c r="A156" s="38" t="s">
        <v>336</v>
      </c>
      <c r="B156" s="25" t="s">
        <v>337</v>
      </c>
      <c r="C156" s="10" t="s">
        <v>351</v>
      </c>
      <c r="D156" s="28" t="s">
        <v>671</v>
      </c>
      <c r="E156" s="12" t="s">
        <v>672</v>
      </c>
      <c r="F156" s="18">
        <v>768</v>
      </c>
      <c r="G156" s="14"/>
      <c r="H156" s="15"/>
      <c r="I156" s="18">
        <v>768</v>
      </c>
      <c r="J156" s="16"/>
      <c r="K156" s="15"/>
      <c r="L156" s="18">
        <v>502</v>
      </c>
      <c r="M156" s="16"/>
      <c r="N156" s="15"/>
      <c r="O156" s="18">
        <v>520</v>
      </c>
      <c r="P156" s="16"/>
      <c r="Q156" s="15"/>
      <c r="R156" s="18">
        <v>465</v>
      </c>
      <c r="S156" s="16"/>
      <c r="T156" s="20">
        <v>0</v>
      </c>
      <c r="U156" s="18">
        <v>493</v>
      </c>
      <c r="V156" s="16"/>
      <c r="W156" s="20">
        <v>0</v>
      </c>
      <c r="X156" s="18">
        <v>433</v>
      </c>
      <c r="Y156" s="16"/>
      <c r="Z156" s="20">
        <v>0</v>
      </c>
      <c r="AA156" s="18">
        <v>399</v>
      </c>
      <c r="AB156" s="16"/>
      <c r="AC156" s="33">
        <v>0</v>
      </c>
      <c r="AD156" s="18">
        <v>427</v>
      </c>
      <c r="AE156" s="16"/>
      <c r="AF156" s="19">
        <v>0</v>
      </c>
      <c r="AG156" s="18">
        <v>343</v>
      </c>
      <c r="AH156" s="16"/>
      <c r="AI156" s="20">
        <v>0</v>
      </c>
      <c r="AJ156" s="18">
        <v>365</v>
      </c>
      <c r="AK156" s="16"/>
      <c r="AL156" s="20">
        <v>0</v>
      </c>
      <c r="AM156" s="18">
        <v>335</v>
      </c>
      <c r="AN156" s="16"/>
      <c r="AO156" s="20">
        <v>0</v>
      </c>
      <c r="AP156" s="18">
        <v>310</v>
      </c>
      <c r="AQ156" s="16"/>
      <c r="AR156" s="20">
        <v>0</v>
      </c>
      <c r="AS156" s="18">
        <v>291</v>
      </c>
      <c r="AT156" s="16"/>
      <c r="AU156" s="20">
        <v>0</v>
      </c>
      <c r="AV156" s="18">
        <v>288</v>
      </c>
      <c r="AW156" s="16"/>
      <c r="AX156" s="20">
        <v>0</v>
      </c>
      <c r="AY156" s="18">
        <v>280</v>
      </c>
      <c r="AZ156" s="16"/>
      <c r="BA156" s="20">
        <v>0</v>
      </c>
      <c r="BB156" s="18">
        <v>299</v>
      </c>
      <c r="BC156" s="16"/>
      <c r="BD156" s="20">
        <v>0</v>
      </c>
      <c r="BE156" s="18">
        <v>345</v>
      </c>
      <c r="BF156" s="16"/>
      <c r="BG156" s="20">
        <v>0</v>
      </c>
      <c r="BH156" s="18">
        <v>320</v>
      </c>
      <c r="BI156" s="16"/>
      <c r="BJ156" s="20">
        <v>0</v>
      </c>
      <c r="BK156" s="18">
        <v>331</v>
      </c>
      <c r="BL156" s="16"/>
      <c r="BM156" s="20">
        <v>0</v>
      </c>
      <c r="BN156" s="18">
        <v>347</v>
      </c>
      <c r="BO156" s="16"/>
      <c r="BP156" s="20">
        <v>0</v>
      </c>
      <c r="BQ156" s="18"/>
      <c r="BR156" s="16"/>
      <c r="BS156" s="20"/>
      <c r="BT156" s="21" t="s">
        <v>81</v>
      </c>
      <c r="BU156" s="37" t="s">
        <v>354</v>
      </c>
      <c r="BV156" s="34" t="s">
        <v>673</v>
      </c>
      <c r="BW156" s="23"/>
      <c r="BX156" s="23"/>
      <c r="BY156" s="11" t="s">
        <v>330</v>
      </c>
      <c r="BZ156" s="11" t="s">
        <v>178</v>
      </c>
    </row>
    <row r="157" spans="1:78" ht="56.25" x14ac:dyDescent="0.2">
      <c r="A157" s="38" t="s">
        <v>336</v>
      </c>
      <c r="B157" s="25" t="s">
        <v>337</v>
      </c>
      <c r="C157" s="10" t="s">
        <v>351</v>
      </c>
      <c r="D157" s="28" t="s">
        <v>674</v>
      </c>
      <c r="E157" s="12" t="s">
        <v>675</v>
      </c>
      <c r="F157" s="18">
        <v>96</v>
      </c>
      <c r="G157" s="14"/>
      <c r="H157" s="15"/>
      <c r="I157" s="18">
        <v>96</v>
      </c>
      <c r="J157" s="16"/>
      <c r="K157" s="15"/>
      <c r="L157" s="18">
        <v>88</v>
      </c>
      <c r="M157" s="16"/>
      <c r="N157" s="15"/>
      <c r="O157" s="18">
        <v>159</v>
      </c>
      <c r="P157" s="16"/>
      <c r="Q157" s="15"/>
      <c r="R157" s="18">
        <v>173</v>
      </c>
      <c r="S157" s="16"/>
      <c r="T157" s="20">
        <v>0</v>
      </c>
      <c r="U157" s="18">
        <v>143</v>
      </c>
      <c r="V157" s="16"/>
      <c r="W157" s="20">
        <v>0</v>
      </c>
      <c r="X157" s="18">
        <v>175</v>
      </c>
      <c r="Y157" s="16"/>
      <c r="Z157" s="20">
        <v>0</v>
      </c>
      <c r="AA157" s="18">
        <v>143</v>
      </c>
      <c r="AB157" s="16"/>
      <c r="AC157" s="33">
        <v>0</v>
      </c>
      <c r="AD157" s="18">
        <v>157</v>
      </c>
      <c r="AE157" s="16"/>
      <c r="AF157" s="19">
        <v>0</v>
      </c>
      <c r="AG157" s="18">
        <v>217</v>
      </c>
      <c r="AH157" s="16"/>
      <c r="AI157" s="20">
        <v>0</v>
      </c>
      <c r="AJ157" s="18">
        <v>209</v>
      </c>
      <c r="AK157" s="16"/>
      <c r="AL157" s="20">
        <v>0</v>
      </c>
      <c r="AM157" s="18">
        <v>228</v>
      </c>
      <c r="AN157" s="16"/>
      <c r="AO157" s="20">
        <v>0</v>
      </c>
      <c r="AP157" s="18">
        <v>235</v>
      </c>
      <c r="AQ157" s="16"/>
      <c r="AR157" s="20">
        <v>0</v>
      </c>
      <c r="AS157" s="18">
        <v>232</v>
      </c>
      <c r="AT157" s="16"/>
      <c r="AU157" s="20">
        <v>0</v>
      </c>
      <c r="AV157" s="18">
        <v>242</v>
      </c>
      <c r="AW157" s="16"/>
      <c r="AX157" s="20">
        <v>0</v>
      </c>
      <c r="AY157" s="18">
        <v>267</v>
      </c>
      <c r="AZ157" s="16"/>
      <c r="BA157" s="20">
        <v>0</v>
      </c>
      <c r="BB157" s="18">
        <v>253</v>
      </c>
      <c r="BC157" s="16"/>
      <c r="BD157" s="20">
        <v>0</v>
      </c>
      <c r="BE157" s="18">
        <v>261</v>
      </c>
      <c r="BF157" s="16"/>
      <c r="BG157" s="20">
        <v>0</v>
      </c>
      <c r="BH157" s="18">
        <v>264</v>
      </c>
      <c r="BI157" s="16"/>
      <c r="BJ157" s="20">
        <v>0</v>
      </c>
      <c r="BK157" s="18">
        <v>240</v>
      </c>
      <c r="BL157" s="16"/>
      <c r="BM157" s="20">
        <v>0</v>
      </c>
      <c r="BN157" s="18">
        <v>251</v>
      </c>
      <c r="BO157" s="16"/>
      <c r="BP157" s="20">
        <v>0</v>
      </c>
      <c r="BQ157" s="18"/>
      <c r="BR157" s="16"/>
      <c r="BS157" s="20"/>
      <c r="BT157" s="21" t="s">
        <v>160</v>
      </c>
      <c r="BU157" s="37" t="s">
        <v>354</v>
      </c>
      <c r="BV157" s="24" t="s">
        <v>676</v>
      </c>
      <c r="BW157" s="23"/>
      <c r="BX157" s="23"/>
      <c r="BY157" s="11" t="s">
        <v>330</v>
      </c>
      <c r="BZ157" s="11" t="s">
        <v>178</v>
      </c>
    </row>
    <row r="158" spans="1:78" ht="67.5" x14ac:dyDescent="0.2">
      <c r="A158" s="38" t="s">
        <v>336</v>
      </c>
      <c r="B158" s="25" t="s">
        <v>337</v>
      </c>
      <c r="C158" s="10" t="s">
        <v>351</v>
      </c>
      <c r="D158" s="28" t="s">
        <v>677</v>
      </c>
      <c r="E158" s="12" t="s">
        <v>678</v>
      </c>
      <c r="F158" s="18">
        <v>3</v>
      </c>
      <c r="G158" s="14"/>
      <c r="H158" s="15"/>
      <c r="I158" s="18">
        <v>3</v>
      </c>
      <c r="J158" s="16"/>
      <c r="K158" s="15"/>
      <c r="L158" s="18">
        <v>185</v>
      </c>
      <c r="M158" s="16"/>
      <c r="N158" s="15"/>
      <c r="O158" s="18">
        <v>39</v>
      </c>
      <c r="P158" s="16"/>
      <c r="Q158" s="20">
        <v>25</v>
      </c>
      <c r="R158" s="18">
        <v>38</v>
      </c>
      <c r="S158" s="16"/>
      <c r="T158" s="20">
        <v>0</v>
      </c>
      <c r="U158" s="18">
        <v>37</v>
      </c>
      <c r="V158" s="16"/>
      <c r="W158" s="20">
        <v>0</v>
      </c>
      <c r="X158" s="18">
        <v>18</v>
      </c>
      <c r="Y158" s="16"/>
      <c r="Z158" s="20">
        <v>0</v>
      </c>
      <c r="AA158" s="18">
        <v>20</v>
      </c>
      <c r="AB158" s="16"/>
      <c r="AC158" s="33">
        <v>0</v>
      </c>
      <c r="AD158" s="18">
        <v>11</v>
      </c>
      <c r="AE158" s="16"/>
      <c r="AF158" s="19">
        <v>0</v>
      </c>
      <c r="AG158" s="18">
        <v>4</v>
      </c>
      <c r="AH158" s="16"/>
      <c r="AI158" s="20">
        <v>0</v>
      </c>
      <c r="AJ158" s="18">
        <v>4</v>
      </c>
      <c r="AK158" s="16"/>
      <c r="AL158" s="20">
        <v>0</v>
      </c>
      <c r="AM158" s="18">
        <v>1</v>
      </c>
      <c r="AN158" s="16"/>
      <c r="AO158" s="20">
        <v>0</v>
      </c>
      <c r="AP158" s="18">
        <v>1</v>
      </c>
      <c r="AQ158" s="16"/>
      <c r="AR158" s="20">
        <v>0</v>
      </c>
      <c r="AS158" s="18">
        <v>1</v>
      </c>
      <c r="AT158" s="16"/>
      <c r="AU158" s="20">
        <v>0</v>
      </c>
      <c r="AV158" s="18">
        <v>1</v>
      </c>
      <c r="AW158" s="16"/>
      <c r="AX158" s="20">
        <v>0</v>
      </c>
      <c r="AY158" s="18">
        <v>0</v>
      </c>
      <c r="AZ158" s="16"/>
      <c r="BA158" s="20">
        <v>0</v>
      </c>
      <c r="BB158" s="18">
        <v>0</v>
      </c>
      <c r="BC158" s="16"/>
      <c r="BD158" s="20">
        <v>0</v>
      </c>
      <c r="BE158" s="18">
        <v>0</v>
      </c>
      <c r="BF158" s="16"/>
      <c r="BG158" s="20">
        <v>0</v>
      </c>
      <c r="BH158" s="18">
        <v>0</v>
      </c>
      <c r="BI158" s="16"/>
      <c r="BJ158" s="20">
        <v>0</v>
      </c>
      <c r="BK158" s="18">
        <v>0</v>
      </c>
      <c r="BL158" s="16"/>
      <c r="BM158" s="20">
        <v>0</v>
      </c>
      <c r="BN158" s="18">
        <v>0</v>
      </c>
      <c r="BO158" s="16"/>
      <c r="BP158" s="20">
        <v>0</v>
      </c>
      <c r="BQ158" s="18"/>
      <c r="BR158" s="16"/>
      <c r="BS158" s="20"/>
      <c r="BT158" s="21" t="s">
        <v>81</v>
      </c>
      <c r="BU158" s="37" t="s">
        <v>354</v>
      </c>
      <c r="BV158" s="24" t="s">
        <v>679</v>
      </c>
      <c r="BW158" s="23"/>
      <c r="BX158" s="23"/>
      <c r="BY158" s="11" t="s">
        <v>330</v>
      </c>
      <c r="BZ158" s="11" t="s">
        <v>178</v>
      </c>
    </row>
    <row r="159" spans="1:78" ht="56.25" x14ac:dyDescent="0.2">
      <c r="A159" s="38" t="s">
        <v>336</v>
      </c>
      <c r="B159" s="25" t="s">
        <v>337</v>
      </c>
      <c r="C159" s="10" t="s">
        <v>351</v>
      </c>
      <c r="D159" s="28" t="s">
        <v>680</v>
      </c>
      <c r="E159" s="12" t="s">
        <v>681</v>
      </c>
      <c r="F159" s="18">
        <v>0</v>
      </c>
      <c r="G159" s="14"/>
      <c r="H159" s="15"/>
      <c r="I159" s="18">
        <v>0</v>
      </c>
      <c r="J159" s="16"/>
      <c r="K159" s="15"/>
      <c r="L159" s="18">
        <v>11</v>
      </c>
      <c r="M159" s="16"/>
      <c r="N159" s="20">
        <v>0</v>
      </c>
      <c r="O159" s="18">
        <v>9</v>
      </c>
      <c r="P159" s="16"/>
      <c r="Q159" s="15"/>
      <c r="R159" s="18">
        <v>8</v>
      </c>
      <c r="S159" s="16"/>
      <c r="T159" s="20">
        <v>0</v>
      </c>
      <c r="U159" s="18">
        <v>7</v>
      </c>
      <c r="V159" s="16"/>
      <c r="W159" s="20">
        <v>0</v>
      </c>
      <c r="X159" s="18">
        <v>0</v>
      </c>
      <c r="Y159" s="16"/>
      <c r="Z159" s="20">
        <v>0</v>
      </c>
      <c r="AA159" s="18">
        <v>6</v>
      </c>
      <c r="AB159" s="16"/>
      <c r="AC159" s="33">
        <v>0</v>
      </c>
      <c r="AD159" s="18">
        <v>6</v>
      </c>
      <c r="AE159" s="16"/>
      <c r="AF159" s="19">
        <v>0</v>
      </c>
      <c r="AG159" s="18">
        <v>6</v>
      </c>
      <c r="AH159" s="16"/>
      <c r="AI159" s="20">
        <v>0</v>
      </c>
      <c r="AJ159" s="18">
        <v>6</v>
      </c>
      <c r="AK159" s="16"/>
      <c r="AL159" s="20">
        <v>0</v>
      </c>
      <c r="AM159" s="18">
        <v>0</v>
      </c>
      <c r="AN159" s="16"/>
      <c r="AO159" s="20">
        <v>0</v>
      </c>
      <c r="AP159" s="18">
        <v>0</v>
      </c>
      <c r="AQ159" s="16"/>
      <c r="AR159" s="20">
        <v>0</v>
      </c>
      <c r="AS159" s="18">
        <v>0</v>
      </c>
      <c r="AT159" s="16"/>
      <c r="AU159" s="20">
        <v>0</v>
      </c>
      <c r="AV159" s="18">
        <v>0</v>
      </c>
      <c r="AW159" s="16"/>
      <c r="AX159" s="20">
        <v>0</v>
      </c>
      <c r="AY159" s="18">
        <v>0</v>
      </c>
      <c r="AZ159" s="16"/>
      <c r="BA159" s="20">
        <v>0</v>
      </c>
      <c r="BB159" s="18">
        <v>0</v>
      </c>
      <c r="BC159" s="16"/>
      <c r="BD159" s="20">
        <v>0</v>
      </c>
      <c r="BE159" s="18">
        <v>0</v>
      </c>
      <c r="BF159" s="16"/>
      <c r="BG159" s="20">
        <v>0</v>
      </c>
      <c r="BH159" s="18">
        <v>0</v>
      </c>
      <c r="BI159" s="16"/>
      <c r="BJ159" s="20">
        <v>0</v>
      </c>
      <c r="BK159" s="18">
        <v>0</v>
      </c>
      <c r="BL159" s="16"/>
      <c r="BM159" s="20">
        <v>0</v>
      </c>
      <c r="BN159" s="18">
        <v>0</v>
      </c>
      <c r="BO159" s="16"/>
      <c r="BP159" s="20">
        <v>0</v>
      </c>
      <c r="BQ159" s="18"/>
      <c r="BR159" s="16"/>
      <c r="BS159" s="20"/>
      <c r="BT159" s="21" t="s">
        <v>81</v>
      </c>
      <c r="BU159" s="37" t="s">
        <v>354</v>
      </c>
      <c r="BV159" s="24" t="s">
        <v>682</v>
      </c>
      <c r="BW159" s="23"/>
      <c r="BX159" s="23"/>
      <c r="BY159" s="11" t="s">
        <v>330</v>
      </c>
      <c r="BZ159" s="11" t="s">
        <v>178</v>
      </c>
    </row>
    <row r="160" spans="1:78" ht="45" x14ac:dyDescent="0.2">
      <c r="A160" s="38" t="s">
        <v>336</v>
      </c>
      <c r="B160" s="25" t="s">
        <v>337</v>
      </c>
      <c r="C160" s="10" t="s">
        <v>351</v>
      </c>
      <c r="D160" s="28" t="s">
        <v>683</v>
      </c>
      <c r="E160" s="12" t="s">
        <v>684</v>
      </c>
      <c r="F160" s="18">
        <v>24</v>
      </c>
      <c r="G160" s="14"/>
      <c r="H160" s="15"/>
      <c r="I160" s="18">
        <v>24</v>
      </c>
      <c r="J160" s="16"/>
      <c r="K160" s="15"/>
      <c r="L160" s="18">
        <v>28</v>
      </c>
      <c r="M160" s="16"/>
      <c r="N160" s="15"/>
      <c r="O160" s="18">
        <v>29</v>
      </c>
      <c r="P160" s="16"/>
      <c r="Q160" s="15"/>
      <c r="R160" s="18">
        <v>27</v>
      </c>
      <c r="S160" s="16"/>
      <c r="T160" s="20">
        <v>0</v>
      </c>
      <c r="U160" s="18">
        <v>22</v>
      </c>
      <c r="V160" s="16"/>
      <c r="W160" s="20">
        <v>0</v>
      </c>
      <c r="X160" s="18">
        <v>24</v>
      </c>
      <c r="Y160" s="16"/>
      <c r="Z160" s="20">
        <v>0</v>
      </c>
      <c r="AA160" s="18">
        <v>25</v>
      </c>
      <c r="AB160" s="16"/>
      <c r="AC160" s="33">
        <v>0</v>
      </c>
      <c r="AD160" s="18">
        <v>23</v>
      </c>
      <c r="AE160" s="16"/>
      <c r="AF160" s="19">
        <v>0</v>
      </c>
      <c r="AG160" s="18">
        <v>30</v>
      </c>
      <c r="AH160" s="16"/>
      <c r="AI160" s="20">
        <v>0</v>
      </c>
      <c r="AJ160" s="18">
        <v>32</v>
      </c>
      <c r="AK160" s="16"/>
      <c r="AL160" s="20">
        <v>0</v>
      </c>
      <c r="AM160" s="18">
        <v>28</v>
      </c>
      <c r="AN160" s="16"/>
      <c r="AO160" s="20">
        <v>0</v>
      </c>
      <c r="AP160" s="18">
        <v>25</v>
      </c>
      <c r="AQ160" s="16"/>
      <c r="AR160" s="20">
        <v>0</v>
      </c>
      <c r="AS160" s="18">
        <v>16</v>
      </c>
      <c r="AT160" s="16"/>
      <c r="AU160" s="20">
        <v>0</v>
      </c>
      <c r="AV160" s="18">
        <v>19</v>
      </c>
      <c r="AW160" s="16"/>
      <c r="AX160" s="20">
        <v>0</v>
      </c>
      <c r="AY160" s="18">
        <v>21</v>
      </c>
      <c r="AZ160" s="16"/>
      <c r="BA160" s="20">
        <v>0</v>
      </c>
      <c r="BB160" s="18">
        <v>27</v>
      </c>
      <c r="BC160" s="16"/>
      <c r="BD160" s="20">
        <v>0</v>
      </c>
      <c r="BE160" s="18">
        <v>30</v>
      </c>
      <c r="BF160" s="16"/>
      <c r="BG160" s="20">
        <v>0</v>
      </c>
      <c r="BH160" s="18">
        <v>41</v>
      </c>
      <c r="BI160" s="16"/>
      <c r="BJ160" s="20">
        <v>0</v>
      </c>
      <c r="BK160" s="18">
        <v>40</v>
      </c>
      <c r="BL160" s="16"/>
      <c r="BM160" s="20">
        <v>0</v>
      </c>
      <c r="BN160" s="18">
        <v>46</v>
      </c>
      <c r="BO160" s="16"/>
      <c r="BP160" s="20">
        <v>0</v>
      </c>
      <c r="BQ160" s="18"/>
      <c r="BR160" s="16"/>
      <c r="BS160" s="20"/>
      <c r="BT160" s="21" t="s">
        <v>81</v>
      </c>
      <c r="BU160" s="37" t="s">
        <v>473</v>
      </c>
      <c r="BV160" s="24" t="s">
        <v>685</v>
      </c>
      <c r="BW160" s="23"/>
      <c r="BX160" s="23"/>
      <c r="BY160" s="11" t="s">
        <v>330</v>
      </c>
      <c r="BZ160" s="11" t="s">
        <v>178</v>
      </c>
    </row>
    <row r="161" spans="1:78" ht="56.25" x14ac:dyDescent="0.2">
      <c r="A161" s="38" t="s">
        <v>336</v>
      </c>
      <c r="B161" s="25" t="s">
        <v>337</v>
      </c>
      <c r="C161" s="10" t="s">
        <v>351</v>
      </c>
      <c r="D161" s="28" t="s">
        <v>686</v>
      </c>
      <c r="E161" s="12" t="s">
        <v>687</v>
      </c>
      <c r="F161" s="18">
        <v>7</v>
      </c>
      <c r="G161" s="14"/>
      <c r="H161" s="15"/>
      <c r="I161" s="18">
        <v>7</v>
      </c>
      <c r="J161" s="16"/>
      <c r="K161" s="15"/>
      <c r="L161" s="13"/>
      <c r="M161" s="16"/>
      <c r="N161" s="15"/>
      <c r="O161" s="18">
        <v>0</v>
      </c>
      <c r="P161" s="16"/>
      <c r="Q161" s="15"/>
      <c r="R161" s="18">
        <v>0</v>
      </c>
      <c r="S161" s="16"/>
      <c r="T161" s="20">
        <v>0</v>
      </c>
      <c r="U161" s="18">
        <v>0</v>
      </c>
      <c r="V161" s="16"/>
      <c r="W161" s="20">
        <v>0</v>
      </c>
      <c r="X161" s="18">
        <v>0</v>
      </c>
      <c r="Y161" s="16"/>
      <c r="Z161" s="20">
        <v>0</v>
      </c>
      <c r="AA161" s="18">
        <v>0</v>
      </c>
      <c r="AB161" s="16"/>
      <c r="AC161" s="33">
        <v>0</v>
      </c>
      <c r="AD161" s="18">
        <v>0</v>
      </c>
      <c r="AE161" s="16"/>
      <c r="AF161" s="19">
        <v>0</v>
      </c>
      <c r="AG161" s="18">
        <v>0</v>
      </c>
      <c r="AH161" s="16"/>
      <c r="AI161" s="20">
        <v>0</v>
      </c>
      <c r="AJ161" s="18">
        <v>0</v>
      </c>
      <c r="AK161" s="16"/>
      <c r="AL161" s="20">
        <v>0</v>
      </c>
      <c r="AM161" s="18">
        <v>0</v>
      </c>
      <c r="AN161" s="16"/>
      <c r="AO161" s="20">
        <v>0</v>
      </c>
      <c r="AP161" s="18">
        <v>0</v>
      </c>
      <c r="AQ161" s="16"/>
      <c r="AR161" s="20">
        <v>0</v>
      </c>
      <c r="AS161" s="18">
        <v>0</v>
      </c>
      <c r="AT161" s="16"/>
      <c r="AU161" s="20">
        <v>0</v>
      </c>
      <c r="AV161" s="18">
        <v>0</v>
      </c>
      <c r="AW161" s="16"/>
      <c r="AX161" s="20">
        <v>0</v>
      </c>
      <c r="AY161" s="18">
        <v>0</v>
      </c>
      <c r="AZ161" s="16"/>
      <c r="BA161" s="20">
        <v>0</v>
      </c>
      <c r="BB161" s="18">
        <v>0</v>
      </c>
      <c r="BC161" s="16"/>
      <c r="BD161" s="20">
        <v>0</v>
      </c>
      <c r="BE161" s="18">
        <v>0</v>
      </c>
      <c r="BF161" s="16"/>
      <c r="BG161" s="20">
        <v>0</v>
      </c>
      <c r="BH161" s="18">
        <v>0</v>
      </c>
      <c r="BI161" s="16"/>
      <c r="BJ161" s="20">
        <v>0</v>
      </c>
      <c r="BK161" s="18">
        <v>0</v>
      </c>
      <c r="BL161" s="16"/>
      <c r="BM161" s="20">
        <v>0</v>
      </c>
      <c r="BN161" s="18">
        <v>0</v>
      </c>
      <c r="BO161" s="16"/>
      <c r="BP161" s="20">
        <v>0</v>
      </c>
      <c r="BQ161" s="18"/>
      <c r="BR161" s="16"/>
      <c r="BS161" s="20"/>
      <c r="BT161" s="21" t="s">
        <v>124</v>
      </c>
      <c r="BU161" s="40" t="s">
        <v>354</v>
      </c>
      <c r="BV161" s="24" t="s">
        <v>688</v>
      </c>
      <c r="BW161" s="23"/>
      <c r="BX161" s="23"/>
      <c r="BY161" s="11" t="s">
        <v>330</v>
      </c>
      <c r="BZ161" s="11" t="s">
        <v>178</v>
      </c>
    </row>
    <row r="162" spans="1:78" ht="56.25" x14ac:dyDescent="0.2">
      <c r="A162" s="38" t="s">
        <v>336</v>
      </c>
      <c r="B162" s="25" t="s">
        <v>337</v>
      </c>
      <c r="C162" s="10" t="s">
        <v>351</v>
      </c>
      <c r="D162" s="28" t="s">
        <v>689</v>
      </c>
      <c r="E162" s="12" t="s">
        <v>690</v>
      </c>
      <c r="F162" s="18">
        <v>12</v>
      </c>
      <c r="G162" s="14"/>
      <c r="H162" s="15"/>
      <c r="I162" s="18">
        <v>12</v>
      </c>
      <c r="J162" s="16"/>
      <c r="K162" s="15"/>
      <c r="L162" s="18">
        <v>24</v>
      </c>
      <c r="M162" s="16"/>
      <c r="N162" s="15"/>
      <c r="O162" s="18">
        <v>31</v>
      </c>
      <c r="P162" s="16"/>
      <c r="Q162" s="15"/>
      <c r="R162" s="18">
        <v>25</v>
      </c>
      <c r="S162" s="16"/>
      <c r="T162" s="20">
        <v>0</v>
      </c>
      <c r="U162" s="18">
        <v>26</v>
      </c>
      <c r="V162" s="16"/>
      <c r="W162" s="20">
        <v>0</v>
      </c>
      <c r="X162" s="18">
        <v>20</v>
      </c>
      <c r="Y162" s="16"/>
      <c r="Z162" s="20">
        <v>0</v>
      </c>
      <c r="AA162" s="18">
        <v>20</v>
      </c>
      <c r="AB162" s="16"/>
      <c r="AC162" s="33">
        <v>0</v>
      </c>
      <c r="AD162" s="18">
        <v>20</v>
      </c>
      <c r="AE162" s="16"/>
      <c r="AF162" s="19">
        <v>0</v>
      </c>
      <c r="AG162" s="18">
        <v>24</v>
      </c>
      <c r="AH162" s="16"/>
      <c r="AI162" s="20">
        <v>0</v>
      </c>
      <c r="AJ162" s="18">
        <v>25</v>
      </c>
      <c r="AK162" s="16"/>
      <c r="AL162" s="20">
        <v>0</v>
      </c>
      <c r="AM162" s="18">
        <v>21</v>
      </c>
      <c r="AN162" s="16"/>
      <c r="AO162" s="20">
        <v>0</v>
      </c>
      <c r="AP162" s="18">
        <v>21</v>
      </c>
      <c r="AQ162" s="16"/>
      <c r="AR162" s="20">
        <v>0</v>
      </c>
      <c r="AS162" s="18">
        <v>15</v>
      </c>
      <c r="AT162" s="16"/>
      <c r="AU162" s="20">
        <v>0</v>
      </c>
      <c r="AV162" s="18">
        <v>13</v>
      </c>
      <c r="AW162" s="16"/>
      <c r="AX162" s="20">
        <v>0</v>
      </c>
      <c r="AY162" s="18">
        <v>13</v>
      </c>
      <c r="AZ162" s="16"/>
      <c r="BA162" s="20">
        <v>0</v>
      </c>
      <c r="BB162" s="18">
        <v>8</v>
      </c>
      <c r="BC162" s="16"/>
      <c r="BD162" s="20">
        <v>0</v>
      </c>
      <c r="BE162" s="18">
        <v>11</v>
      </c>
      <c r="BF162" s="16"/>
      <c r="BG162" s="20">
        <v>0</v>
      </c>
      <c r="BH162" s="18">
        <v>13</v>
      </c>
      <c r="BI162" s="16"/>
      <c r="BJ162" s="20">
        <v>0</v>
      </c>
      <c r="BK162" s="18">
        <v>11</v>
      </c>
      <c r="BL162" s="16"/>
      <c r="BM162" s="20">
        <v>0</v>
      </c>
      <c r="BN162" s="18">
        <v>15</v>
      </c>
      <c r="BO162" s="16"/>
      <c r="BP162" s="20">
        <v>0</v>
      </c>
      <c r="BQ162" s="18"/>
      <c r="BR162" s="16"/>
      <c r="BS162" s="20"/>
      <c r="BT162" s="21" t="s">
        <v>81</v>
      </c>
      <c r="BU162" s="40" t="s">
        <v>354</v>
      </c>
      <c r="BV162" s="24" t="s">
        <v>691</v>
      </c>
      <c r="BW162" s="23"/>
      <c r="BX162" s="23"/>
      <c r="BY162" s="11" t="s">
        <v>330</v>
      </c>
      <c r="BZ162" s="11" t="s">
        <v>178</v>
      </c>
    </row>
    <row r="163" spans="1:78" ht="45" x14ac:dyDescent="0.2">
      <c r="A163" s="38" t="s">
        <v>336</v>
      </c>
      <c r="B163" s="25" t="s">
        <v>337</v>
      </c>
      <c r="C163" s="10" t="s">
        <v>351</v>
      </c>
      <c r="D163" s="28" t="s">
        <v>692</v>
      </c>
      <c r="E163" s="12" t="s">
        <v>693</v>
      </c>
      <c r="F163" s="18">
        <v>10070</v>
      </c>
      <c r="G163" s="14"/>
      <c r="H163" s="20">
        <v>6526</v>
      </c>
      <c r="I163" s="18">
        <v>10070</v>
      </c>
      <c r="J163" s="16"/>
      <c r="K163" s="15"/>
      <c r="L163" s="18">
        <v>11645</v>
      </c>
      <c r="M163" s="16"/>
      <c r="N163" s="15"/>
      <c r="O163" s="18">
        <v>11871</v>
      </c>
      <c r="P163" s="16"/>
      <c r="Q163" s="20">
        <v>9497</v>
      </c>
      <c r="R163" s="18">
        <v>11839</v>
      </c>
      <c r="S163" s="16"/>
      <c r="T163" s="20">
        <v>9853</v>
      </c>
      <c r="U163" s="18">
        <v>11579</v>
      </c>
      <c r="V163" s="16"/>
      <c r="W163" s="20">
        <v>9889</v>
      </c>
      <c r="X163" s="18">
        <v>11407</v>
      </c>
      <c r="Y163" s="16"/>
      <c r="Z163" s="20">
        <v>9997</v>
      </c>
      <c r="AA163" s="18">
        <v>12382</v>
      </c>
      <c r="AB163" s="16"/>
      <c r="AC163" s="33">
        <v>10860</v>
      </c>
      <c r="AD163" s="18">
        <v>12550</v>
      </c>
      <c r="AE163" s="16"/>
      <c r="AF163" s="19">
        <v>10869</v>
      </c>
      <c r="AG163" s="18">
        <v>12686</v>
      </c>
      <c r="AH163" s="16"/>
      <c r="AI163" s="20">
        <v>10963</v>
      </c>
      <c r="AJ163" s="18">
        <v>12780</v>
      </c>
      <c r="AK163" s="16"/>
      <c r="AL163" s="20">
        <v>11052</v>
      </c>
      <c r="AM163" s="18">
        <v>11865</v>
      </c>
      <c r="AN163" s="16"/>
      <c r="AO163" s="20">
        <v>10354</v>
      </c>
      <c r="AP163" s="18">
        <v>12160</v>
      </c>
      <c r="AQ163" s="16"/>
      <c r="AR163" s="20">
        <v>10512</v>
      </c>
      <c r="AS163" s="18">
        <v>12309</v>
      </c>
      <c r="AT163" s="16"/>
      <c r="AU163" s="20">
        <v>10572</v>
      </c>
      <c r="AV163" s="18">
        <v>12827</v>
      </c>
      <c r="AW163" s="16"/>
      <c r="AX163" s="20">
        <v>10753</v>
      </c>
      <c r="AY163" s="18">
        <v>13056</v>
      </c>
      <c r="AZ163" s="16"/>
      <c r="BA163" s="20">
        <v>11008</v>
      </c>
      <c r="BB163" s="18">
        <v>12949</v>
      </c>
      <c r="BC163" s="16"/>
      <c r="BD163" s="20">
        <v>10918</v>
      </c>
      <c r="BE163" s="18">
        <v>12958</v>
      </c>
      <c r="BF163" s="16"/>
      <c r="BG163" s="20">
        <v>10832</v>
      </c>
      <c r="BH163" s="18">
        <v>12611</v>
      </c>
      <c r="BI163" s="16"/>
      <c r="BJ163" s="20">
        <v>10626</v>
      </c>
      <c r="BK163" s="18">
        <v>12474</v>
      </c>
      <c r="BL163" s="16"/>
      <c r="BM163" s="20">
        <v>10467</v>
      </c>
      <c r="BN163" s="18">
        <v>12523</v>
      </c>
      <c r="BO163" s="16"/>
      <c r="BP163" s="20">
        <v>10617</v>
      </c>
      <c r="BQ163" s="18"/>
      <c r="BR163" s="16"/>
      <c r="BS163" s="20"/>
      <c r="BT163" s="21" t="s">
        <v>81</v>
      </c>
      <c r="BU163" s="40" t="s">
        <v>366</v>
      </c>
      <c r="BV163" s="24" t="s">
        <v>694</v>
      </c>
      <c r="BW163" s="23"/>
      <c r="BX163" s="23"/>
      <c r="BY163" s="11" t="s">
        <v>330</v>
      </c>
      <c r="BZ163" s="11" t="s">
        <v>178</v>
      </c>
    </row>
    <row r="164" spans="1:78" ht="90" x14ac:dyDescent="0.2">
      <c r="A164" s="38" t="s">
        <v>336</v>
      </c>
      <c r="B164" s="25" t="s">
        <v>337</v>
      </c>
      <c r="C164" s="10" t="s">
        <v>351</v>
      </c>
      <c r="D164" s="28" t="s">
        <v>695</v>
      </c>
      <c r="E164" s="12" t="s">
        <v>696</v>
      </c>
      <c r="F164" s="18">
        <v>143</v>
      </c>
      <c r="G164" s="14"/>
      <c r="H164" s="15"/>
      <c r="I164" s="18">
        <v>143</v>
      </c>
      <c r="J164" s="16"/>
      <c r="K164" s="15"/>
      <c r="L164" s="18">
        <v>129</v>
      </c>
      <c r="M164" s="16"/>
      <c r="N164" s="15"/>
      <c r="O164" s="18">
        <v>118</v>
      </c>
      <c r="P164" s="16"/>
      <c r="Q164" s="15"/>
      <c r="R164" s="18">
        <v>77</v>
      </c>
      <c r="S164" s="16"/>
      <c r="T164" s="20">
        <v>0</v>
      </c>
      <c r="U164" s="18">
        <v>71</v>
      </c>
      <c r="V164" s="16"/>
      <c r="W164" s="20">
        <v>0</v>
      </c>
      <c r="X164" s="18">
        <v>75</v>
      </c>
      <c r="Y164" s="16"/>
      <c r="Z164" s="20">
        <v>0</v>
      </c>
      <c r="AA164" s="18">
        <v>81</v>
      </c>
      <c r="AB164" s="16"/>
      <c r="AC164" s="33">
        <v>0</v>
      </c>
      <c r="AD164" s="18">
        <v>103</v>
      </c>
      <c r="AE164" s="16"/>
      <c r="AF164" s="19">
        <v>0</v>
      </c>
      <c r="AG164" s="18">
        <v>85</v>
      </c>
      <c r="AH164" s="16"/>
      <c r="AI164" s="20">
        <v>0</v>
      </c>
      <c r="AJ164" s="18">
        <v>84</v>
      </c>
      <c r="AK164" s="16"/>
      <c r="AL164" s="20">
        <v>0</v>
      </c>
      <c r="AM164" s="18">
        <v>95</v>
      </c>
      <c r="AN164" s="16"/>
      <c r="AO164" s="20">
        <v>0</v>
      </c>
      <c r="AP164" s="18">
        <v>110</v>
      </c>
      <c r="AQ164" s="16"/>
      <c r="AR164" s="20">
        <v>0</v>
      </c>
      <c r="AS164" s="18">
        <v>123</v>
      </c>
      <c r="AT164" s="16"/>
      <c r="AU164" s="20">
        <v>0</v>
      </c>
      <c r="AV164" s="18">
        <v>133</v>
      </c>
      <c r="AW164" s="16"/>
      <c r="AX164" s="20">
        <v>0</v>
      </c>
      <c r="AY164" s="18">
        <v>124</v>
      </c>
      <c r="AZ164" s="16"/>
      <c r="BA164" s="20">
        <v>0</v>
      </c>
      <c r="BB164" s="18">
        <v>116</v>
      </c>
      <c r="BC164" s="16"/>
      <c r="BD164" s="20">
        <v>0</v>
      </c>
      <c r="BE164" s="18">
        <v>131</v>
      </c>
      <c r="BF164" s="16"/>
      <c r="BG164" s="20">
        <v>0</v>
      </c>
      <c r="BH164" s="18">
        <v>124</v>
      </c>
      <c r="BI164" s="16"/>
      <c r="BJ164" s="20">
        <v>0</v>
      </c>
      <c r="BK164" s="18">
        <v>141</v>
      </c>
      <c r="BL164" s="16"/>
      <c r="BM164" s="20">
        <v>0</v>
      </c>
      <c r="BN164" s="18">
        <v>145</v>
      </c>
      <c r="BO164" s="16"/>
      <c r="BP164" s="20">
        <v>0</v>
      </c>
      <c r="BQ164" s="18"/>
      <c r="BR164" s="16"/>
      <c r="BS164" s="20"/>
      <c r="BT164" s="21" t="s">
        <v>81</v>
      </c>
      <c r="BU164" s="40" t="s">
        <v>473</v>
      </c>
      <c r="BV164" s="24" t="s">
        <v>697</v>
      </c>
      <c r="BW164" s="23"/>
      <c r="BX164" s="23"/>
      <c r="BY164" s="11" t="s">
        <v>330</v>
      </c>
      <c r="BZ164" s="11" t="s">
        <v>178</v>
      </c>
    </row>
    <row r="165" spans="1:78" ht="56.25" x14ac:dyDescent="0.2">
      <c r="A165" s="38" t="s">
        <v>336</v>
      </c>
      <c r="B165" s="25" t="s">
        <v>337</v>
      </c>
      <c r="C165" s="10" t="s">
        <v>351</v>
      </c>
      <c r="D165" s="28" t="s">
        <v>698</v>
      </c>
      <c r="E165" s="12" t="s">
        <v>699</v>
      </c>
      <c r="F165" s="18">
        <v>1309</v>
      </c>
      <c r="G165" s="14"/>
      <c r="H165" s="15"/>
      <c r="I165" s="18">
        <v>1309</v>
      </c>
      <c r="J165" s="16"/>
      <c r="K165" s="15"/>
      <c r="L165" s="13"/>
      <c r="M165" s="16"/>
      <c r="N165" s="15"/>
      <c r="O165" s="18">
        <v>898</v>
      </c>
      <c r="P165" s="16"/>
      <c r="Q165" s="15"/>
      <c r="R165" s="18">
        <v>956</v>
      </c>
      <c r="S165" s="16"/>
      <c r="T165" s="20">
        <v>0</v>
      </c>
      <c r="U165" s="18">
        <v>982</v>
      </c>
      <c r="V165" s="16"/>
      <c r="W165" s="20">
        <v>0</v>
      </c>
      <c r="X165" s="18">
        <v>1014</v>
      </c>
      <c r="Y165" s="16"/>
      <c r="Z165" s="20">
        <v>0</v>
      </c>
      <c r="AA165" s="18">
        <v>1011</v>
      </c>
      <c r="AB165" s="16"/>
      <c r="AC165" s="33">
        <v>0</v>
      </c>
      <c r="AD165" s="18">
        <v>941</v>
      </c>
      <c r="AE165" s="16"/>
      <c r="AF165" s="19">
        <v>0</v>
      </c>
      <c r="AG165" s="18">
        <v>949</v>
      </c>
      <c r="AH165" s="16"/>
      <c r="AI165" s="20">
        <v>0</v>
      </c>
      <c r="AJ165" s="18">
        <v>990</v>
      </c>
      <c r="AK165" s="16"/>
      <c r="AL165" s="20">
        <v>0</v>
      </c>
      <c r="AM165" s="18">
        <v>999</v>
      </c>
      <c r="AN165" s="16"/>
      <c r="AO165" s="20">
        <v>0</v>
      </c>
      <c r="AP165" s="18">
        <v>997</v>
      </c>
      <c r="AQ165" s="16"/>
      <c r="AR165" s="20">
        <v>0</v>
      </c>
      <c r="AS165" s="18">
        <v>1039</v>
      </c>
      <c r="AT165" s="16"/>
      <c r="AU165" s="20">
        <v>0</v>
      </c>
      <c r="AV165" s="18">
        <v>1639</v>
      </c>
      <c r="AW165" s="16"/>
      <c r="AX165" s="20">
        <v>0</v>
      </c>
      <c r="AY165" s="18">
        <v>1636</v>
      </c>
      <c r="AZ165" s="16"/>
      <c r="BA165" s="20">
        <v>0</v>
      </c>
      <c r="BB165" s="18">
        <v>1730</v>
      </c>
      <c r="BC165" s="16"/>
      <c r="BD165" s="20">
        <v>0</v>
      </c>
      <c r="BE165" s="18">
        <v>1759</v>
      </c>
      <c r="BF165" s="16"/>
      <c r="BG165" s="20">
        <v>0</v>
      </c>
      <c r="BH165" s="18">
        <v>1193</v>
      </c>
      <c r="BI165" s="16"/>
      <c r="BJ165" s="20">
        <v>0</v>
      </c>
      <c r="BK165" s="18">
        <v>1829</v>
      </c>
      <c r="BL165" s="16"/>
      <c r="BM165" s="20">
        <v>0</v>
      </c>
      <c r="BN165" s="18">
        <v>2349</v>
      </c>
      <c r="BO165" s="16"/>
      <c r="BP165" s="20">
        <v>0</v>
      </c>
      <c r="BQ165" s="18"/>
      <c r="BR165" s="16"/>
      <c r="BS165" s="20"/>
      <c r="BT165" s="21" t="s">
        <v>362</v>
      </c>
      <c r="BU165" s="40" t="s">
        <v>473</v>
      </c>
      <c r="BV165" s="24" t="s">
        <v>700</v>
      </c>
      <c r="BW165" s="23"/>
      <c r="BX165" s="23"/>
      <c r="BY165" s="11" t="s">
        <v>330</v>
      </c>
      <c r="BZ165" s="11" t="s">
        <v>178</v>
      </c>
    </row>
    <row r="166" spans="1:78" ht="56.25" x14ac:dyDescent="0.2">
      <c r="A166" s="38" t="s">
        <v>336</v>
      </c>
      <c r="B166" s="25" t="s">
        <v>337</v>
      </c>
      <c r="C166" s="10" t="s">
        <v>351</v>
      </c>
      <c r="D166" s="28" t="s">
        <v>701</v>
      </c>
      <c r="E166" s="12" t="s">
        <v>702</v>
      </c>
      <c r="F166" s="18">
        <v>40</v>
      </c>
      <c r="G166" s="14"/>
      <c r="H166" s="15"/>
      <c r="I166" s="18">
        <v>40</v>
      </c>
      <c r="J166" s="16"/>
      <c r="K166" s="15"/>
      <c r="L166" s="18">
        <v>40</v>
      </c>
      <c r="M166" s="16"/>
      <c r="N166" s="15"/>
      <c r="O166" s="18">
        <v>46</v>
      </c>
      <c r="P166" s="16"/>
      <c r="Q166" s="15"/>
      <c r="R166" s="18">
        <v>38</v>
      </c>
      <c r="S166" s="16"/>
      <c r="T166" s="20">
        <v>0</v>
      </c>
      <c r="U166" s="18">
        <v>35</v>
      </c>
      <c r="V166" s="16"/>
      <c r="W166" s="20">
        <v>0</v>
      </c>
      <c r="X166" s="18">
        <v>34</v>
      </c>
      <c r="Y166" s="16"/>
      <c r="Z166" s="20">
        <v>0</v>
      </c>
      <c r="AA166" s="18">
        <v>30</v>
      </c>
      <c r="AB166" s="16"/>
      <c r="AC166" s="33">
        <v>0</v>
      </c>
      <c r="AD166" s="18">
        <v>30</v>
      </c>
      <c r="AE166" s="16"/>
      <c r="AF166" s="19">
        <v>0</v>
      </c>
      <c r="AG166" s="18">
        <v>27</v>
      </c>
      <c r="AH166" s="16"/>
      <c r="AI166" s="20">
        <v>0</v>
      </c>
      <c r="AJ166" s="18">
        <v>30</v>
      </c>
      <c r="AK166" s="16"/>
      <c r="AL166" s="20">
        <v>0</v>
      </c>
      <c r="AM166" s="18">
        <v>28</v>
      </c>
      <c r="AN166" s="16"/>
      <c r="AO166" s="20">
        <v>0</v>
      </c>
      <c r="AP166" s="18">
        <v>23</v>
      </c>
      <c r="AQ166" s="16"/>
      <c r="AR166" s="20">
        <v>0</v>
      </c>
      <c r="AS166" s="18">
        <v>22</v>
      </c>
      <c r="AT166" s="16"/>
      <c r="AU166" s="20">
        <v>0</v>
      </c>
      <c r="AV166" s="18">
        <v>18</v>
      </c>
      <c r="AW166" s="16"/>
      <c r="AX166" s="20">
        <v>0</v>
      </c>
      <c r="AY166" s="18">
        <v>15</v>
      </c>
      <c r="AZ166" s="16"/>
      <c r="BA166" s="20">
        <v>0</v>
      </c>
      <c r="BB166" s="18">
        <v>18</v>
      </c>
      <c r="BC166" s="16"/>
      <c r="BD166" s="20">
        <v>0</v>
      </c>
      <c r="BE166" s="18">
        <v>18</v>
      </c>
      <c r="BF166" s="16"/>
      <c r="BG166" s="20">
        <v>0</v>
      </c>
      <c r="BH166" s="18">
        <v>23</v>
      </c>
      <c r="BI166" s="16"/>
      <c r="BJ166" s="20">
        <v>0</v>
      </c>
      <c r="BK166" s="18">
        <v>23</v>
      </c>
      <c r="BL166" s="16"/>
      <c r="BM166" s="20">
        <v>0</v>
      </c>
      <c r="BN166" s="18">
        <v>20</v>
      </c>
      <c r="BO166" s="16"/>
      <c r="BP166" s="20">
        <v>0</v>
      </c>
      <c r="BQ166" s="18"/>
      <c r="BR166" s="16"/>
      <c r="BS166" s="20"/>
      <c r="BT166" s="21" t="s">
        <v>362</v>
      </c>
      <c r="BU166" s="40" t="s">
        <v>354</v>
      </c>
      <c r="BV166" s="24" t="s">
        <v>703</v>
      </c>
      <c r="BW166" s="23"/>
      <c r="BX166" s="23"/>
      <c r="BY166" s="11" t="s">
        <v>330</v>
      </c>
      <c r="BZ166" s="11" t="s">
        <v>178</v>
      </c>
    </row>
    <row r="167" spans="1:78" ht="56.25" x14ac:dyDescent="0.2">
      <c r="A167" s="38" t="s">
        <v>336</v>
      </c>
      <c r="B167" s="25" t="s">
        <v>337</v>
      </c>
      <c r="C167" s="10" t="s">
        <v>351</v>
      </c>
      <c r="D167" s="28" t="s">
        <v>704</v>
      </c>
      <c r="E167" s="12" t="s">
        <v>705</v>
      </c>
      <c r="F167" s="18">
        <v>659</v>
      </c>
      <c r="G167" s="14"/>
      <c r="H167" s="15"/>
      <c r="I167" s="18">
        <v>659</v>
      </c>
      <c r="J167" s="16"/>
      <c r="K167" s="15"/>
      <c r="L167" s="18">
        <v>651</v>
      </c>
      <c r="M167" s="16"/>
      <c r="N167" s="15"/>
      <c r="O167" s="18">
        <v>635</v>
      </c>
      <c r="P167" s="16"/>
      <c r="Q167" s="15"/>
      <c r="R167" s="18">
        <v>627</v>
      </c>
      <c r="S167" s="16"/>
      <c r="T167" s="20">
        <v>0</v>
      </c>
      <c r="U167" s="18">
        <v>585</v>
      </c>
      <c r="V167" s="16"/>
      <c r="W167" s="20">
        <v>0</v>
      </c>
      <c r="X167" s="18">
        <v>453</v>
      </c>
      <c r="Y167" s="16"/>
      <c r="Z167" s="20">
        <v>0</v>
      </c>
      <c r="AA167" s="18">
        <v>453</v>
      </c>
      <c r="AB167" s="16"/>
      <c r="AC167" s="33">
        <v>0</v>
      </c>
      <c r="AD167" s="18">
        <v>475</v>
      </c>
      <c r="AE167" s="16"/>
      <c r="AF167" s="19">
        <v>0</v>
      </c>
      <c r="AG167" s="18">
        <v>482</v>
      </c>
      <c r="AH167" s="16"/>
      <c r="AI167" s="20">
        <v>0</v>
      </c>
      <c r="AJ167" s="18">
        <v>507</v>
      </c>
      <c r="AK167" s="16"/>
      <c r="AL167" s="20">
        <v>0</v>
      </c>
      <c r="AM167" s="18">
        <v>525</v>
      </c>
      <c r="AN167" s="16"/>
      <c r="AO167" s="20">
        <v>0</v>
      </c>
      <c r="AP167" s="18">
        <v>529</v>
      </c>
      <c r="AQ167" s="16"/>
      <c r="AR167" s="20">
        <v>0</v>
      </c>
      <c r="AS167" s="18">
        <v>473</v>
      </c>
      <c r="AT167" s="16"/>
      <c r="AU167" s="20">
        <v>0</v>
      </c>
      <c r="AV167" s="18">
        <v>459</v>
      </c>
      <c r="AW167" s="16"/>
      <c r="AX167" s="20">
        <v>0</v>
      </c>
      <c r="AY167" s="18">
        <v>457</v>
      </c>
      <c r="AZ167" s="16"/>
      <c r="BA167" s="20">
        <v>0</v>
      </c>
      <c r="BB167" s="18">
        <v>479</v>
      </c>
      <c r="BC167" s="16"/>
      <c r="BD167" s="20">
        <v>0</v>
      </c>
      <c r="BE167" s="18">
        <v>537</v>
      </c>
      <c r="BF167" s="16"/>
      <c r="BG167" s="20">
        <v>0</v>
      </c>
      <c r="BH167" s="18">
        <v>968</v>
      </c>
      <c r="BI167" s="16"/>
      <c r="BJ167" s="20">
        <v>0</v>
      </c>
      <c r="BK167" s="18">
        <v>969</v>
      </c>
      <c r="BL167" s="16"/>
      <c r="BM167" s="20">
        <v>0</v>
      </c>
      <c r="BN167" s="18">
        <v>970</v>
      </c>
      <c r="BO167" s="16"/>
      <c r="BP167" s="20">
        <v>0</v>
      </c>
      <c r="BQ167" s="18"/>
      <c r="BR167" s="16"/>
      <c r="BS167" s="20"/>
      <c r="BT167" s="21" t="s">
        <v>160</v>
      </c>
      <c r="BU167" s="40" t="s">
        <v>366</v>
      </c>
      <c r="BV167" s="24" t="s">
        <v>706</v>
      </c>
      <c r="BW167" s="23"/>
      <c r="BX167" s="23"/>
      <c r="BY167" s="11" t="s">
        <v>330</v>
      </c>
      <c r="BZ167" s="11" t="s">
        <v>178</v>
      </c>
    </row>
    <row r="168" spans="1:78" ht="56.25" x14ac:dyDescent="0.2">
      <c r="A168" s="38" t="s">
        <v>336</v>
      </c>
      <c r="B168" s="25" t="s">
        <v>337</v>
      </c>
      <c r="C168" s="10" t="s">
        <v>351</v>
      </c>
      <c r="D168" s="28" t="s">
        <v>707</v>
      </c>
      <c r="E168" s="12" t="s">
        <v>708</v>
      </c>
      <c r="F168" s="18">
        <v>489</v>
      </c>
      <c r="G168" s="14"/>
      <c r="H168" s="15"/>
      <c r="I168" s="18">
        <v>489</v>
      </c>
      <c r="J168" s="16"/>
      <c r="K168" s="15"/>
      <c r="L168" s="18">
        <v>459</v>
      </c>
      <c r="M168" s="16"/>
      <c r="N168" s="15"/>
      <c r="O168" s="18">
        <v>388</v>
      </c>
      <c r="P168" s="16"/>
      <c r="Q168" s="15"/>
      <c r="R168" s="18">
        <v>247</v>
      </c>
      <c r="S168" s="16"/>
      <c r="T168" s="20">
        <v>0</v>
      </c>
      <c r="U168" s="18">
        <v>89</v>
      </c>
      <c r="V168" s="16"/>
      <c r="W168" s="20">
        <v>0</v>
      </c>
      <c r="X168" s="18">
        <v>91</v>
      </c>
      <c r="Y168" s="16"/>
      <c r="Z168" s="20">
        <v>0</v>
      </c>
      <c r="AA168" s="18">
        <v>96</v>
      </c>
      <c r="AB168" s="16"/>
      <c r="AC168" s="33">
        <v>0</v>
      </c>
      <c r="AD168" s="18">
        <v>97</v>
      </c>
      <c r="AE168" s="16"/>
      <c r="AF168" s="19">
        <v>0</v>
      </c>
      <c r="AG168" s="18">
        <v>133</v>
      </c>
      <c r="AH168" s="16"/>
      <c r="AI168" s="20">
        <v>0</v>
      </c>
      <c r="AJ168" s="18">
        <v>166</v>
      </c>
      <c r="AK168" s="16"/>
      <c r="AL168" s="20">
        <v>0</v>
      </c>
      <c r="AM168" s="18">
        <v>195</v>
      </c>
      <c r="AN168" s="16"/>
      <c r="AO168" s="20">
        <v>0</v>
      </c>
      <c r="AP168" s="18">
        <v>216</v>
      </c>
      <c r="AQ168" s="16"/>
      <c r="AR168" s="20">
        <v>0</v>
      </c>
      <c r="AS168" s="18">
        <v>216</v>
      </c>
      <c r="AT168" s="16"/>
      <c r="AU168" s="20">
        <v>0</v>
      </c>
      <c r="AV168" s="18">
        <v>201</v>
      </c>
      <c r="AW168" s="16"/>
      <c r="AX168" s="20">
        <v>0</v>
      </c>
      <c r="AY168" s="18">
        <v>184</v>
      </c>
      <c r="AZ168" s="16"/>
      <c r="BA168" s="20">
        <v>0</v>
      </c>
      <c r="BB168" s="18">
        <v>175</v>
      </c>
      <c r="BC168" s="16"/>
      <c r="BD168" s="20">
        <v>0</v>
      </c>
      <c r="BE168" s="18">
        <v>155</v>
      </c>
      <c r="BF168" s="16"/>
      <c r="BG168" s="20">
        <v>0</v>
      </c>
      <c r="BH168" s="18">
        <v>174</v>
      </c>
      <c r="BI168" s="16"/>
      <c r="BJ168" s="20">
        <v>0</v>
      </c>
      <c r="BK168" s="18">
        <v>184</v>
      </c>
      <c r="BL168" s="16"/>
      <c r="BM168" s="20">
        <v>0</v>
      </c>
      <c r="BN168" s="18">
        <v>219</v>
      </c>
      <c r="BO168" s="16"/>
      <c r="BP168" s="20">
        <v>0</v>
      </c>
      <c r="BQ168" s="18"/>
      <c r="BR168" s="16"/>
      <c r="BS168" s="20"/>
      <c r="BT168" s="21" t="s">
        <v>362</v>
      </c>
      <c r="BU168" s="40" t="s">
        <v>354</v>
      </c>
      <c r="BV168" s="24" t="s">
        <v>709</v>
      </c>
      <c r="BW168" s="23"/>
      <c r="BX168" s="23"/>
      <c r="BY168" s="11" t="s">
        <v>330</v>
      </c>
      <c r="BZ168" s="11" t="s">
        <v>178</v>
      </c>
    </row>
    <row r="169" spans="1:78" ht="56.25" x14ac:dyDescent="0.2">
      <c r="A169" s="38" t="s">
        <v>336</v>
      </c>
      <c r="B169" s="25" t="s">
        <v>337</v>
      </c>
      <c r="C169" s="10" t="s">
        <v>351</v>
      </c>
      <c r="D169" s="69" t="s">
        <v>710</v>
      </c>
      <c r="E169" s="12" t="s">
        <v>711</v>
      </c>
      <c r="F169" s="18">
        <v>5</v>
      </c>
      <c r="G169" s="14"/>
      <c r="H169" s="15"/>
      <c r="I169" s="18">
        <v>5</v>
      </c>
      <c r="J169" s="16"/>
      <c r="K169" s="15"/>
      <c r="L169" s="13"/>
      <c r="M169" s="16"/>
      <c r="N169" s="15"/>
      <c r="O169" s="18">
        <v>0</v>
      </c>
      <c r="P169" s="16"/>
      <c r="Q169" s="15"/>
      <c r="R169" s="18">
        <v>0</v>
      </c>
      <c r="S169" s="16"/>
      <c r="T169" s="20">
        <v>0</v>
      </c>
      <c r="U169" s="18">
        <v>0</v>
      </c>
      <c r="V169" s="16"/>
      <c r="W169" s="20">
        <v>0</v>
      </c>
      <c r="X169" s="18">
        <v>0</v>
      </c>
      <c r="Y169" s="16"/>
      <c r="Z169" s="20">
        <v>0</v>
      </c>
      <c r="AA169" s="18">
        <v>0</v>
      </c>
      <c r="AB169" s="16"/>
      <c r="AC169" s="33">
        <v>0</v>
      </c>
      <c r="AD169" s="18">
        <v>0</v>
      </c>
      <c r="AE169" s="16"/>
      <c r="AF169" s="19">
        <v>0</v>
      </c>
      <c r="AG169" s="18">
        <v>0</v>
      </c>
      <c r="AH169" s="16"/>
      <c r="AI169" s="20">
        <v>0</v>
      </c>
      <c r="AJ169" s="18">
        <v>0</v>
      </c>
      <c r="AK169" s="16"/>
      <c r="AL169" s="20">
        <v>0</v>
      </c>
      <c r="AM169" s="18">
        <v>0</v>
      </c>
      <c r="AN169" s="16"/>
      <c r="AO169" s="20">
        <v>0</v>
      </c>
      <c r="AP169" s="18">
        <v>0</v>
      </c>
      <c r="AQ169" s="16"/>
      <c r="AR169" s="20">
        <v>0</v>
      </c>
      <c r="AS169" s="18">
        <v>0</v>
      </c>
      <c r="AT169" s="16"/>
      <c r="AU169" s="20">
        <v>0</v>
      </c>
      <c r="AV169" s="18">
        <v>0</v>
      </c>
      <c r="AW169" s="16"/>
      <c r="AX169" s="20">
        <v>0</v>
      </c>
      <c r="AY169" s="18">
        <v>0</v>
      </c>
      <c r="AZ169" s="16"/>
      <c r="BA169" s="20">
        <v>0</v>
      </c>
      <c r="BB169" s="18">
        <v>0</v>
      </c>
      <c r="BC169" s="16"/>
      <c r="BD169" s="20">
        <v>0</v>
      </c>
      <c r="BE169" s="18">
        <v>0</v>
      </c>
      <c r="BF169" s="16"/>
      <c r="BG169" s="20">
        <v>0</v>
      </c>
      <c r="BH169" s="18">
        <v>0</v>
      </c>
      <c r="BI169" s="16"/>
      <c r="BJ169" s="20">
        <v>0</v>
      </c>
      <c r="BK169" s="18">
        <v>0</v>
      </c>
      <c r="BL169" s="16"/>
      <c r="BM169" s="20">
        <v>0</v>
      </c>
      <c r="BN169" s="18">
        <v>0</v>
      </c>
      <c r="BO169" s="16"/>
      <c r="BP169" s="20">
        <v>0</v>
      </c>
      <c r="BQ169" s="18"/>
      <c r="BR169" s="16"/>
      <c r="BS169" s="20"/>
      <c r="BT169" s="21" t="s">
        <v>160</v>
      </c>
      <c r="BU169" s="40" t="s">
        <v>354</v>
      </c>
      <c r="BV169" s="24" t="s">
        <v>712</v>
      </c>
      <c r="BW169" s="23"/>
      <c r="BX169" s="23"/>
      <c r="BY169" s="11" t="s">
        <v>330</v>
      </c>
      <c r="BZ169" s="11" t="s">
        <v>178</v>
      </c>
    </row>
    <row r="170" spans="1:78" ht="45" x14ac:dyDescent="0.2">
      <c r="A170" s="38" t="s">
        <v>336</v>
      </c>
      <c r="B170" s="25" t="s">
        <v>337</v>
      </c>
      <c r="C170" s="10" t="s">
        <v>351</v>
      </c>
      <c r="D170" s="28" t="s">
        <v>713</v>
      </c>
      <c r="E170" s="12" t="s">
        <v>714</v>
      </c>
      <c r="F170" s="18">
        <v>64</v>
      </c>
      <c r="G170" s="14"/>
      <c r="H170" s="15"/>
      <c r="I170" s="18">
        <v>64</v>
      </c>
      <c r="J170" s="16"/>
      <c r="K170" s="15"/>
      <c r="L170" s="18">
        <v>46</v>
      </c>
      <c r="M170" s="16"/>
      <c r="N170" s="15"/>
      <c r="O170" s="18">
        <v>45</v>
      </c>
      <c r="P170" s="16"/>
      <c r="Q170" s="15"/>
      <c r="R170" s="18">
        <v>49</v>
      </c>
      <c r="S170" s="16"/>
      <c r="T170" s="20">
        <v>0</v>
      </c>
      <c r="U170" s="18">
        <v>51</v>
      </c>
      <c r="V170" s="16"/>
      <c r="W170" s="20">
        <v>0</v>
      </c>
      <c r="X170" s="18">
        <v>54</v>
      </c>
      <c r="Y170" s="16"/>
      <c r="Z170" s="20">
        <v>0</v>
      </c>
      <c r="AA170" s="18">
        <v>49</v>
      </c>
      <c r="AB170" s="16"/>
      <c r="AC170" s="33">
        <v>0</v>
      </c>
      <c r="AD170" s="18">
        <v>51</v>
      </c>
      <c r="AE170" s="16"/>
      <c r="AF170" s="19">
        <v>0</v>
      </c>
      <c r="AG170" s="18">
        <v>45</v>
      </c>
      <c r="AH170" s="16"/>
      <c r="AI170" s="20">
        <v>0</v>
      </c>
      <c r="AJ170" s="18">
        <v>39</v>
      </c>
      <c r="AK170" s="16"/>
      <c r="AL170" s="20">
        <v>0</v>
      </c>
      <c r="AM170" s="18">
        <v>48</v>
      </c>
      <c r="AN170" s="16"/>
      <c r="AO170" s="20">
        <v>0</v>
      </c>
      <c r="AP170" s="18">
        <v>37</v>
      </c>
      <c r="AQ170" s="16"/>
      <c r="AR170" s="20">
        <v>0</v>
      </c>
      <c r="AS170" s="18">
        <v>54</v>
      </c>
      <c r="AT170" s="16"/>
      <c r="AU170" s="20">
        <v>0</v>
      </c>
      <c r="AV170" s="18">
        <v>55</v>
      </c>
      <c r="AW170" s="16"/>
      <c r="AX170" s="20">
        <v>0</v>
      </c>
      <c r="AY170" s="18">
        <v>54</v>
      </c>
      <c r="AZ170" s="16"/>
      <c r="BA170" s="20">
        <v>0</v>
      </c>
      <c r="BB170" s="18">
        <v>53</v>
      </c>
      <c r="BC170" s="16"/>
      <c r="BD170" s="20">
        <v>0</v>
      </c>
      <c r="BE170" s="18">
        <v>29</v>
      </c>
      <c r="BF170" s="16"/>
      <c r="BG170" s="20">
        <v>0</v>
      </c>
      <c r="BH170" s="18">
        <v>24</v>
      </c>
      <c r="BI170" s="16"/>
      <c r="BJ170" s="20">
        <v>0</v>
      </c>
      <c r="BK170" s="18">
        <v>8</v>
      </c>
      <c r="BL170" s="16"/>
      <c r="BM170" s="20">
        <v>0</v>
      </c>
      <c r="BN170" s="18">
        <v>6</v>
      </c>
      <c r="BO170" s="16"/>
      <c r="BP170" s="20">
        <v>0</v>
      </c>
      <c r="BQ170" s="18"/>
      <c r="BR170" s="16"/>
      <c r="BS170" s="20"/>
      <c r="BT170" s="21" t="s">
        <v>124</v>
      </c>
      <c r="BU170" s="37" t="s">
        <v>473</v>
      </c>
      <c r="BV170" s="24" t="s">
        <v>715</v>
      </c>
      <c r="BW170" s="23"/>
      <c r="BX170" s="23"/>
      <c r="BY170" s="11" t="s">
        <v>330</v>
      </c>
      <c r="BZ170" s="11" t="s">
        <v>178</v>
      </c>
    </row>
    <row r="171" spans="1:78" ht="56.25" x14ac:dyDescent="0.2">
      <c r="A171" s="38" t="s">
        <v>336</v>
      </c>
      <c r="B171" s="25" t="s">
        <v>337</v>
      </c>
      <c r="C171" s="10" t="s">
        <v>351</v>
      </c>
      <c r="D171" s="28" t="s">
        <v>716</v>
      </c>
      <c r="E171" s="12" t="s">
        <v>717</v>
      </c>
      <c r="F171" s="18">
        <v>88</v>
      </c>
      <c r="G171" s="14"/>
      <c r="H171" s="15"/>
      <c r="I171" s="18">
        <v>88</v>
      </c>
      <c r="J171" s="16"/>
      <c r="K171" s="15"/>
      <c r="L171" s="18">
        <v>85</v>
      </c>
      <c r="M171" s="16"/>
      <c r="N171" s="15"/>
      <c r="O171" s="18">
        <v>79</v>
      </c>
      <c r="P171" s="16"/>
      <c r="Q171" s="15"/>
      <c r="R171" s="18">
        <v>63</v>
      </c>
      <c r="S171" s="16"/>
      <c r="T171" s="20">
        <v>0</v>
      </c>
      <c r="U171" s="18">
        <v>64</v>
      </c>
      <c r="V171" s="16"/>
      <c r="W171" s="20">
        <v>0</v>
      </c>
      <c r="X171" s="18">
        <v>45</v>
      </c>
      <c r="Y171" s="16"/>
      <c r="Z171" s="20">
        <v>0</v>
      </c>
      <c r="AA171" s="18">
        <v>43</v>
      </c>
      <c r="AB171" s="16"/>
      <c r="AC171" s="33">
        <v>0</v>
      </c>
      <c r="AD171" s="18">
        <v>49</v>
      </c>
      <c r="AE171" s="16"/>
      <c r="AF171" s="19">
        <v>0</v>
      </c>
      <c r="AG171" s="18">
        <v>57</v>
      </c>
      <c r="AH171" s="16"/>
      <c r="AI171" s="20">
        <v>0</v>
      </c>
      <c r="AJ171" s="18">
        <v>59</v>
      </c>
      <c r="AK171" s="16"/>
      <c r="AL171" s="20">
        <v>0</v>
      </c>
      <c r="AM171" s="18">
        <v>69</v>
      </c>
      <c r="AN171" s="16"/>
      <c r="AO171" s="20">
        <v>0</v>
      </c>
      <c r="AP171" s="18">
        <v>69</v>
      </c>
      <c r="AQ171" s="16"/>
      <c r="AR171" s="20">
        <v>0</v>
      </c>
      <c r="AS171" s="18">
        <v>61</v>
      </c>
      <c r="AT171" s="16"/>
      <c r="AU171" s="20">
        <v>0</v>
      </c>
      <c r="AV171" s="18">
        <v>81</v>
      </c>
      <c r="AW171" s="16"/>
      <c r="AX171" s="20">
        <v>0</v>
      </c>
      <c r="AY171" s="18">
        <v>86</v>
      </c>
      <c r="AZ171" s="16"/>
      <c r="BA171" s="20">
        <v>0</v>
      </c>
      <c r="BB171" s="18">
        <v>96</v>
      </c>
      <c r="BC171" s="16"/>
      <c r="BD171" s="20">
        <v>0</v>
      </c>
      <c r="BE171" s="18">
        <v>118</v>
      </c>
      <c r="BF171" s="16"/>
      <c r="BG171" s="20">
        <v>0</v>
      </c>
      <c r="BH171" s="18">
        <v>119</v>
      </c>
      <c r="BI171" s="16"/>
      <c r="BJ171" s="20">
        <v>0</v>
      </c>
      <c r="BK171" s="18">
        <v>114</v>
      </c>
      <c r="BL171" s="16"/>
      <c r="BM171" s="20">
        <v>0</v>
      </c>
      <c r="BN171" s="18">
        <v>115</v>
      </c>
      <c r="BO171" s="16"/>
      <c r="BP171" s="20">
        <v>0</v>
      </c>
      <c r="BQ171" s="18"/>
      <c r="BR171" s="16"/>
      <c r="BS171" s="20"/>
      <c r="BT171" s="21" t="s">
        <v>262</v>
      </c>
      <c r="BU171" s="40" t="s">
        <v>354</v>
      </c>
      <c r="BV171" s="24" t="s">
        <v>718</v>
      </c>
      <c r="BW171" s="23"/>
      <c r="BX171" s="23"/>
      <c r="BY171" s="11" t="s">
        <v>330</v>
      </c>
      <c r="BZ171" s="11" t="s">
        <v>178</v>
      </c>
    </row>
    <row r="172" spans="1:78" ht="56.25" x14ac:dyDescent="0.2">
      <c r="A172" s="38" t="s">
        <v>336</v>
      </c>
      <c r="B172" s="25" t="s">
        <v>337</v>
      </c>
      <c r="C172" s="10" t="s">
        <v>351</v>
      </c>
      <c r="D172" s="28" t="s">
        <v>719</v>
      </c>
      <c r="E172" s="12" t="s">
        <v>720</v>
      </c>
      <c r="F172" s="18">
        <v>11</v>
      </c>
      <c r="G172" s="14"/>
      <c r="H172" s="15"/>
      <c r="I172" s="18">
        <v>11</v>
      </c>
      <c r="J172" s="16"/>
      <c r="K172" s="15"/>
      <c r="L172" s="18">
        <v>2</v>
      </c>
      <c r="M172" s="16"/>
      <c r="N172" s="15"/>
      <c r="O172" s="18">
        <v>2</v>
      </c>
      <c r="P172" s="16"/>
      <c r="Q172" s="15"/>
      <c r="R172" s="18">
        <v>3</v>
      </c>
      <c r="S172" s="16"/>
      <c r="T172" s="20">
        <v>0</v>
      </c>
      <c r="U172" s="18">
        <v>1</v>
      </c>
      <c r="V172" s="16"/>
      <c r="W172" s="20">
        <v>0</v>
      </c>
      <c r="X172" s="18">
        <v>4</v>
      </c>
      <c r="Y172" s="16"/>
      <c r="Z172" s="20">
        <v>0</v>
      </c>
      <c r="AA172" s="18">
        <v>8</v>
      </c>
      <c r="AB172" s="16"/>
      <c r="AC172" s="33">
        <v>0</v>
      </c>
      <c r="AD172" s="18">
        <v>12</v>
      </c>
      <c r="AE172" s="16"/>
      <c r="AF172" s="19">
        <v>0</v>
      </c>
      <c r="AG172" s="18">
        <v>22</v>
      </c>
      <c r="AH172" s="16"/>
      <c r="AI172" s="20">
        <v>0</v>
      </c>
      <c r="AJ172" s="18">
        <v>23</v>
      </c>
      <c r="AK172" s="16"/>
      <c r="AL172" s="20">
        <v>0</v>
      </c>
      <c r="AM172" s="18">
        <v>20</v>
      </c>
      <c r="AN172" s="16"/>
      <c r="AO172" s="20">
        <v>0</v>
      </c>
      <c r="AP172" s="18">
        <v>21</v>
      </c>
      <c r="AQ172" s="16"/>
      <c r="AR172" s="20">
        <v>0</v>
      </c>
      <c r="AS172" s="18">
        <v>12</v>
      </c>
      <c r="AT172" s="16"/>
      <c r="AU172" s="20">
        <v>0</v>
      </c>
      <c r="AV172" s="18">
        <v>11</v>
      </c>
      <c r="AW172" s="16"/>
      <c r="AX172" s="20">
        <v>0</v>
      </c>
      <c r="AY172" s="18">
        <v>11</v>
      </c>
      <c r="AZ172" s="16"/>
      <c r="BA172" s="20">
        <v>0</v>
      </c>
      <c r="BB172" s="18">
        <v>9</v>
      </c>
      <c r="BC172" s="16"/>
      <c r="BD172" s="20">
        <v>0</v>
      </c>
      <c r="BE172" s="18">
        <v>12</v>
      </c>
      <c r="BF172" s="16"/>
      <c r="BG172" s="20">
        <v>0</v>
      </c>
      <c r="BH172" s="18">
        <v>12</v>
      </c>
      <c r="BI172" s="16"/>
      <c r="BJ172" s="20">
        <v>0</v>
      </c>
      <c r="BK172" s="18">
        <v>37</v>
      </c>
      <c r="BL172" s="16"/>
      <c r="BM172" s="20">
        <v>0</v>
      </c>
      <c r="BN172" s="18">
        <v>37</v>
      </c>
      <c r="BO172" s="16"/>
      <c r="BP172" s="20">
        <v>0</v>
      </c>
      <c r="BQ172" s="18"/>
      <c r="BR172" s="16"/>
      <c r="BS172" s="20"/>
      <c r="BT172" s="21" t="s">
        <v>160</v>
      </c>
      <c r="BU172" s="40" t="s">
        <v>354</v>
      </c>
      <c r="BV172" s="24" t="s">
        <v>721</v>
      </c>
      <c r="BW172" s="23"/>
      <c r="BX172" s="23"/>
      <c r="BY172" s="11" t="s">
        <v>330</v>
      </c>
      <c r="BZ172" s="11" t="s">
        <v>178</v>
      </c>
    </row>
    <row r="173" spans="1:78" ht="67.5" x14ac:dyDescent="0.2">
      <c r="A173" s="38" t="s">
        <v>336</v>
      </c>
      <c r="B173" s="25" t="s">
        <v>337</v>
      </c>
      <c r="C173" s="10" t="s">
        <v>351</v>
      </c>
      <c r="D173" s="28" t="s">
        <v>722</v>
      </c>
      <c r="E173" s="12" t="s">
        <v>723</v>
      </c>
      <c r="F173" s="18">
        <v>3113</v>
      </c>
      <c r="G173" s="14"/>
      <c r="H173" s="15"/>
      <c r="I173" s="18">
        <v>10</v>
      </c>
      <c r="J173" s="16"/>
      <c r="K173" s="15"/>
      <c r="L173" s="13"/>
      <c r="M173" s="16"/>
      <c r="N173" s="15"/>
      <c r="O173" s="18">
        <v>0</v>
      </c>
      <c r="P173" s="16"/>
      <c r="Q173" s="15"/>
      <c r="R173" s="18">
        <v>0</v>
      </c>
      <c r="S173" s="16"/>
      <c r="T173" s="20">
        <v>0</v>
      </c>
      <c r="U173" s="18">
        <v>0</v>
      </c>
      <c r="V173" s="16"/>
      <c r="W173" s="20">
        <v>0</v>
      </c>
      <c r="X173" s="18">
        <v>0</v>
      </c>
      <c r="Y173" s="16"/>
      <c r="Z173" s="20">
        <v>0</v>
      </c>
      <c r="AA173" s="18">
        <v>0</v>
      </c>
      <c r="AB173" s="16"/>
      <c r="AC173" s="33">
        <v>0</v>
      </c>
      <c r="AD173" s="18">
        <v>0</v>
      </c>
      <c r="AE173" s="16"/>
      <c r="AF173" s="19">
        <v>0</v>
      </c>
      <c r="AG173" s="18">
        <v>0</v>
      </c>
      <c r="AH173" s="16"/>
      <c r="AI173" s="20">
        <v>0</v>
      </c>
      <c r="AJ173" s="18">
        <v>1</v>
      </c>
      <c r="AK173" s="16"/>
      <c r="AL173" s="20">
        <v>0</v>
      </c>
      <c r="AM173" s="18">
        <v>1</v>
      </c>
      <c r="AN173" s="16"/>
      <c r="AO173" s="20">
        <v>0</v>
      </c>
      <c r="AP173" s="18">
        <v>1</v>
      </c>
      <c r="AQ173" s="16"/>
      <c r="AR173" s="20">
        <v>0</v>
      </c>
      <c r="AS173" s="18">
        <v>1</v>
      </c>
      <c r="AT173" s="16"/>
      <c r="AU173" s="20">
        <v>0</v>
      </c>
      <c r="AV173" s="18">
        <v>7</v>
      </c>
      <c r="AW173" s="16"/>
      <c r="AX173" s="20">
        <v>0</v>
      </c>
      <c r="AY173" s="18">
        <v>7</v>
      </c>
      <c r="AZ173" s="16"/>
      <c r="BA173" s="20">
        <v>0</v>
      </c>
      <c r="BB173" s="18">
        <v>7</v>
      </c>
      <c r="BC173" s="16"/>
      <c r="BD173" s="20">
        <v>0</v>
      </c>
      <c r="BE173" s="18">
        <v>7</v>
      </c>
      <c r="BF173" s="16"/>
      <c r="BG173" s="20">
        <v>0</v>
      </c>
      <c r="BH173" s="18">
        <v>1</v>
      </c>
      <c r="BI173" s="16"/>
      <c r="BJ173" s="20">
        <v>0</v>
      </c>
      <c r="BK173" s="18">
        <v>1</v>
      </c>
      <c r="BL173" s="16"/>
      <c r="BM173" s="20">
        <v>0</v>
      </c>
      <c r="BN173" s="18">
        <v>1</v>
      </c>
      <c r="BO173" s="16"/>
      <c r="BP173" s="20">
        <v>0</v>
      </c>
      <c r="BQ173" s="18"/>
      <c r="BR173" s="16"/>
      <c r="BS173" s="20"/>
      <c r="BT173" s="21" t="s">
        <v>160</v>
      </c>
      <c r="BU173" s="37" t="s">
        <v>724</v>
      </c>
      <c r="BV173" s="24" t="s">
        <v>725</v>
      </c>
      <c r="BW173" s="23"/>
      <c r="BX173" s="23"/>
      <c r="BY173" s="11" t="s">
        <v>330</v>
      </c>
      <c r="BZ173" s="11" t="s">
        <v>178</v>
      </c>
    </row>
    <row r="174" spans="1:78" ht="78.75" x14ac:dyDescent="0.2">
      <c r="A174" s="38" t="s">
        <v>336</v>
      </c>
      <c r="B174" s="25" t="s">
        <v>337</v>
      </c>
      <c r="C174" s="10" t="s">
        <v>726</v>
      </c>
      <c r="D174" s="28" t="s">
        <v>727</v>
      </c>
      <c r="E174" s="12" t="s">
        <v>728</v>
      </c>
      <c r="F174" s="13"/>
      <c r="G174" s="14"/>
      <c r="H174" s="15"/>
      <c r="I174" s="18">
        <v>15724</v>
      </c>
      <c r="J174" s="16"/>
      <c r="K174" s="15"/>
      <c r="L174" s="18">
        <v>14725</v>
      </c>
      <c r="M174" s="16"/>
      <c r="N174" s="15"/>
      <c r="O174" s="18">
        <v>14675</v>
      </c>
      <c r="P174" s="16"/>
      <c r="Q174" s="15"/>
      <c r="R174" s="18">
        <v>15264</v>
      </c>
      <c r="S174" s="16"/>
      <c r="T174" s="15"/>
      <c r="U174" s="18">
        <v>14106</v>
      </c>
      <c r="V174" s="16"/>
      <c r="W174" s="15"/>
      <c r="X174" s="18">
        <v>15229</v>
      </c>
      <c r="Y174" s="16"/>
      <c r="Z174" s="15"/>
      <c r="AA174" s="18">
        <v>15200</v>
      </c>
      <c r="AB174" s="16"/>
      <c r="AC174" s="17"/>
      <c r="AD174" s="18">
        <v>14814</v>
      </c>
      <c r="AE174" s="16"/>
      <c r="AF174" s="19">
        <v>14814</v>
      </c>
      <c r="AG174" s="18">
        <v>14725</v>
      </c>
      <c r="AH174" s="16"/>
      <c r="AI174" s="20">
        <v>14725</v>
      </c>
      <c r="AJ174" s="18">
        <v>14809</v>
      </c>
      <c r="AK174" s="16"/>
      <c r="AL174" s="20">
        <v>14809</v>
      </c>
      <c r="AM174" s="18">
        <v>15128</v>
      </c>
      <c r="AN174" s="16"/>
      <c r="AO174" s="20">
        <v>15128</v>
      </c>
      <c r="AP174" s="18">
        <v>14920</v>
      </c>
      <c r="AQ174" s="16"/>
      <c r="AR174" s="20">
        <v>14920</v>
      </c>
      <c r="AS174" s="18">
        <v>15564</v>
      </c>
      <c r="AT174" s="16"/>
      <c r="AU174" s="20">
        <v>15564</v>
      </c>
      <c r="AV174" s="18">
        <v>15063</v>
      </c>
      <c r="AW174" s="16"/>
      <c r="AX174" s="20">
        <v>15063</v>
      </c>
      <c r="AY174" s="18">
        <v>14821</v>
      </c>
      <c r="AZ174" s="16"/>
      <c r="BA174" s="20">
        <v>14821</v>
      </c>
      <c r="BB174" s="18">
        <v>15303</v>
      </c>
      <c r="BC174" s="16"/>
      <c r="BD174" s="20">
        <v>15303</v>
      </c>
      <c r="BE174" s="18">
        <v>15345</v>
      </c>
      <c r="BF174" s="16"/>
      <c r="BG174" s="20">
        <v>15345</v>
      </c>
      <c r="BH174" s="18">
        <v>15406</v>
      </c>
      <c r="BI174" s="16"/>
      <c r="BJ174" s="20">
        <v>15406</v>
      </c>
      <c r="BK174" s="18">
        <v>15343</v>
      </c>
      <c r="BL174" s="16"/>
      <c r="BM174" s="20">
        <v>15343</v>
      </c>
      <c r="BN174" s="18">
        <v>14936</v>
      </c>
      <c r="BO174" s="16"/>
      <c r="BP174" s="20">
        <v>14936</v>
      </c>
      <c r="BQ174" s="18"/>
      <c r="BR174" s="16"/>
      <c r="BS174" s="20"/>
      <c r="BT174" s="21" t="s">
        <v>119</v>
      </c>
      <c r="BU174" s="37" t="s">
        <v>729</v>
      </c>
      <c r="BV174" s="24" t="s">
        <v>730</v>
      </c>
      <c r="BW174" s="23"/>
      <c r="BX174" s="34" t="s">
        <v>731</v>
      </c>
      <c r="BY174" s="11" t="s">
        <v>330</v>
      </c>
      <c r="BZ174" s="11" t="s">
        <v>205</v>
      </c>
    </row>
    <row r="175" spans="1:78" ht="67.5" x14ac:dyDescent="0.2">
      <c r="A175" s="38" t="s">
        <v>336</v>
      </c>
      <c r="B175" s="25" t="s">
        <v>337</v>
      </c>
      <c r="C175" s="10" t="s">
        <v>483</v>
      </c>
      <c r="D175" s="28" t="s">
        <v>732</v>
      </c>
      <c r="E175" s="12" t="s">
        <v>733</v>
      </c>
      <c r="F175" s="18">
        <v>233907</v>
      </c>
      <c r="G175" s="14"/>
      <c r="H175" s="15"/>
      <c r="I175" s="13"/>
      <c r="J175" s="16"/>
      <c r="K175" s="15"/>
      <c r="L175" s="13"/>
      <c r="M175" s="16"/>
      <c r="N175" s="15"/>
      <c r="O175" s="13"/>
      <c r="P175" s="16"/>
      <c r="Q175" s="15"/>
      <c r="R175" s="13"/>
      <c r="S175" s="16"/>
      <c r="T175" s="15"/>
      <c r="U175" s="13"/>
      <c r="V175" s="16"/>
      <c r="W175" s="15"/>
      <c r="X175" s="18">
        <v>259953</v>
      </c>
      <c r="Y175" s="16"/>
      <c r="Z175" s="20">
        <v>215752</v>
      </c>
      <c r="AA175" s="18">
        <v>267458</v>
      </c>
      <c r="AB175" s="16"/>
      <c r="AC175" s="33">
        <v>228413</v>
      </c>
      <c r="AD175" s="18">
        <v>277003</v>
      </c>
      <c r="AE175" s="16"/>
      <c r="AF175" s="19">
        <v>243059</v>
      </c>
      <c r="AG175" s="18">
        <v>281427</v>
      </c>
      <c r="AH175" s="16"/>
      <c r="AI175" s="20">
        <v>252369</v>
      </c>
      <c r="AJ175" s="18">
        <v>286659</v>
      </c>
      <c r="AK175" s="16"/>
      <c r="AL175" s="20">
        <v>262774</v>
      </c>
      <c r="AM175" s="18">
        <v>294155</v>
      </c>
      <c r="AN175" s="16"/>
      <c r="AO175" s="20">
        <v>274704</v>
      </c>
      <c r="AP175" s="18">
        <v>303815</v>
      </c>
      <c r="AQ175" s="16"/>
      <c r="AR175" s="20">
        <v>287895</v>
      </c>
      <c r="AS175" s="18">
        <v>318983</v>
      </c>
      <c r="AT175" s="16"/>
      <c r="AU175" s="20">
        <v>306198</v>
      </c>
      <c r="AV175" s="18">
        <v>336572</v>
      </c>
      <c r="AW175" s="16"/>
      <c r="AX175" s="20">
        <v>325838</v>
      </c>
      <c r="AY175" s="18">
        <v>344741</v>
      </c>
      <c r="AZ175" s="16"/>
      <c r="BA175" s="20">
        <v>335629</v>
      </c>
      <c r="BB175" s="18">
        <v>351979</v>
      </c>
      <c r="BC175" s="16"/>
      <c r="BD175" s="20">
        <v>344148</v>
      </c>
      <c r="BE175" s="18">
        <v>357517</v>
      </c>
      <c r="BF175" s="16"/>
      <c r="BG175" s="20">
        <v>351005</v>
      </c>
      <c r="BH175" s="18">
        <v>362386</v>
      </c>
      <c r="BI175" s="16"/>
      <c r="BJ175" s="20">
        <v>356618</v>
      </c>
      <c r="BK175" s="18">
        <v>369688</v>
      </c>
      <c r="BL175" s="16"/>
      <c r="BM175" s="20">
        <v>364502</v>
      </c>
      <c r="BN175" s="18">
        <v>374141</v>
      </c>
      <c r="BO175" s="16"/>
      <c r="BP175" s="20">
        <v>369730</v>
      </c>
      <c r="BQ175" s="18"/>
      <c r="BR175" s="16"/>
      <c r="BS175" s="20"/>
      <c r="BT175" s="21" t="s">
        <v>81</v>
      </c>
      <c r="BU175" s="40" t="s">
        <v>486</v>
      </c>
      <c r="BV175" s="24" t="s">
        <v>734</v>
      </c>
      <c r="BW175" s="23"/>
      <c r="BX175" s="24" t="s">
        <v>735</v>
      </c>
      <c r="BY175" s="11" t="s">
        <v>330</v>
      </c>
      <c r="BZ175" s="11" t="s">
        <v>178</v>
      </c>
    </row>
    <row r="176" spans="1:78" ht="67.5" x14ac:dyDescent="0.2">
      <c r="A176" s="38" t="s">
        <v>336</v>
      </c>
      <c r="B176" s="25" t="s">
        <v>337</v>
      </c>
      <c r="C176" s="10" t="s">
        <v>483</v>
      </c>
      <c r="D176" s="28" t="s">
        <v>736</v>
      </c>
      <c r="E176" s="12" t="s">
        <v>737</v>
      </c>
      <c r="F176" s="18">
        <v>1636205</v>
      </c>
      <c r="G176" s="56">
        <v>9.2799999999999994</v>
      </c>
      <c r="H176" s="20">
        <v>1060308</v>
      </c>
      <c r="I176" s="13"/>
      <c r="J176" s="16"/>
      <c r="K176" s="15"/>
      <c r="L176" s="13"/>
      <c r="M176" s="16"/>
      <c r="N176" s="15"/>
      <c r="O176" s="13"/>
      <c r="P176" s="16"/>
      <c r="Q176" s="15"/>
      <c r="R176" s="13"/>
      <c r="S176" s="16"/>
      <c r="T176" s="15"/>
      <c r="U176" s="13"/>
      <c r="V176" s="16"/>
      <c r="W176" s="15"/>
      <c r="X176" s="18">
        <v>574606</v>
      </c>
      <c r="Y176" s="16"/>
      <c r="Z176" s="20">
        <v>487033</v>
      </c>
      <c r="AA176" s="18">
        <v>549905</v>
      </c>
      <c r="AB176" s="16"/>
      <c r="AC176" s="33">
        <v>470553</v>
      </c>
      <c r="AD176" s="18">
        <v>486762</v>
      </c>
      <c r="AE176" s="16"/>
      <c r="AF176" s="19">
        <v>420611</v>
      </c>
      <c r="AG176" s="18">
        <v>417524</v>
      </c>
      <c r="AH176" s="16"/>
      <c r="AI176" s="20">
        <v>364232</v>
      </c>
      <c r="AJ176" s="18">
        <v>349989</v>
      </c>
      <c r="AK176" s="16"/>
      <c r="AL176" s="20">
        <v>307189</v>
      </c>
      <c r="AM176" s="18">
        <v>312279</v>
      </c>
      <c r="AN176" s="16"/>
      <c r="AO176" s="20">
        <v>277457</v>
      </c>
      <c r="AP176" s="18">
        <v>292199</v>
      </c>
      <c r="AQ176" s="16"/>
      <c r="AR176" s="20">
        <v>262867</v>
      </c>
      <c r="AS176" s="18">
        <v>281285</v>
      </c>
      <c r="AT176" s="16"/>
      <c r="AU176" s="20">
        <v>255911</v>
      </c>
      <c r="AV176" s="18">
        <v>272568</v>
      </c>
      <c r="AW176" s="16"/>
      <c r="AX176" s="20">
        <v>250657</v>
      </c>
      <c r="AY176" s="18">
        <v>270298</v>
      </c>
      <c r="AZ176" s="16"/>
      <c r="BA176" s="20">
        <v>250470</v>
      </c>
      <c r="BB176" s="18">
        <v>264838</v>
      </c>
      <c r="BC176" s="16"/>
      <c r="BD176" s="20">
        <v>246911</v>
      </c>
      <c r="BE176" s="18">
        <v>262412</v>
      </c>
      <c r="BF176" s="16"/>
      <c r="BG176" s="20">
        <v>246076</v>
      </c>
      <c r="BH176" s="18">
        <v>261561</v>
      </c>
      <c r="BI176" s="16"/>
      <c r="BJ176" s="20">
        <v>246095</v>
      </c>
      <c r="BK176" s="18">
        <v>257404</v>
      </c>
      <c r="BL176" s="16"/>
      <c r="BM176" s="20">
        <v>243098</v>
      </c>
      <c r="BN176" s="18">
        <v>258599</v>
      </c>
      <c r="BO176" s="16"/>
      <c r="BP176" s="20">
        <v>244830</v>
      </c>
      <c r="BQ176" s="18"/>
      <c r="BR176" s="16"/>
      <c r="BS176" s="20"/>
      <c r="BT176" s="21" t="s">
        <v>81</v>
      </c>
      <c r="BU176" s="40" t="s">
        <v>486</v>
      </c>
      <c r="BV176" s="24" t="s">
        <v>738</v>
      </c>
      <c r="BW176" s="23"/>
      <c r="BX176" s="24" t="s">
        <v>739</v>
      </c>
      <c r="BY176" s="11" t="s">
        <v>330</v>
      </c>
      <c r="BZ176" s="11" t="s">
        <v>178</v>
      </c>
    </row>
    <row r="177" spans="1:78" ht="382.5" x14ac:dyDescent="0.2">
      <c r="A177" s="38" t="s">
        <v>336</v>
      </c>
      <c r="B177" s="25" t="s">
        <v>337</v>
      </c>
      <c r="C177" s="10" t="s">
        <v>483</v>
      </c>
      <c r="D177" s="28" t="s">
        <v>740</v>
      </c>
      <c r="E177" s="12" t="s">
        <v>741</v>
      </c>
      <c r="F177" s="18">
        <v>1733839</v>
      </c>
      <c r="G177" s="56">
        <v>2.64</v>
      </c>
      <c r="H177" s="20">
        <v>1648405</v>
      </c>
      <c r="I177" s="13"/>
      <c r="J177" s="16"/>
      <c r="K177" s="15"/>
      <c r="L177" s="13"/>
      <c r="M177" s="16"/>
      <c r="N177" s="15"/>
      <c r="O177" s="13"/>
      <c r="P177" s="16"/>
      <c r="Q177" s="15"/>
      <c r="R177" s="13"/>
      <c r="S177" s="16"/>
      <c r="T177" s="15"/>
      <c r="U177" s="13"/>
      <c r="V177" s="16"/>
      <c r="W177" s="15"/>
      <c r="X177" s="18">
        <v>1933916</v>
      </c>
      <c r="Y177" s="16"/>
      <c r="Z177" s="20">
        <v>1914576</v>
      </c>
      <c r="AA177" s="18">
        <v>1972199</v>
      </c>
      <c r="AB177" s="29">
        <v>2.5499999999999998</v>
      </c>
      <c r="AC177" s="33">
        <v>1942832</v>
      </c>
      <c r="AD177" s="18">
        <v>2000973</v>
      </c>
      <c r="AE177" s="29">
        <v>2.5499999999999998</v>
      </c>
      <c r="AF177" s="19">
        <v>1973282</v>
      </c>
      <c r="AG177" s="18">
        <v>1985016</v>
      </c>
      <c r="AH177" s="29">
        <v>2.5499999999999998</v>
      </c>
      <c r="AI177" s="20">
        <v>1960705</v>
      </c>
      <c r="AJ177" s="18">
        <v>1952499</v>
      </c>
      <c r="AK177" s="29">
        <v>2.2599999999999998</v>
      </c>
      <c r="AL177" s="20">
        <v>1931684</v>
      </c>
      <c r="AM177" s="18">
        <v>1939261</v>
      </c>
      <c r="AN177" s="29">
        <v>2.2599999999999998</v>
      </c>
      <c r="AO177" s="20">
        <v>1931773</v>
      </c>
      <c r="AP177" s="18">
        <v>1951027</v>
      </c>
      <c r="AQ177" s="29">
        <v>2.2599999999999998</v>
      </c>
      <c r="AR177" s="20">
        <v>1945567</v>
      </c>
      <c r="AS177" s="18">
        <v>1978686</v>
      </c>
      <c r="AT177" s="29">
        <v>2.2599999999999998</v>
      </c>
      <c r="AU177" s="20">
        <v>1973873</v>
      </c>
      <c r="AV177" s="18">
        <v>2086414</v>
      </c>
      <c r="AW177" s="29">
        <v>2.2599999999999998</v>
      </c>
      <c r="AX177" s="20">
        <v>2081874</v>
      </c>
      <c r="AY177" s="18">
        <v>2088881</v>
      </c>
      <c r="AZ177" s="29">
        <v>2.2599999999999998</v>
      </c>
      <c r="BA177" s="20">
        <v>2084725</v>
      </c>
      <c r="BB177" s="18">
        <v>2072623</v>
      </c>
      <c r="BC177" s="29">
        <v>2.2599999999999998</v>
      </c>
      <c r="BD177" s="20">
        <v>2068821</v>
      </c>
      <c r="BE177" s="18">
        <v>2070264</v>
      </c>
      <c r="BF177" s="29">
        <v>2.2599999999999998</v>
      </c>
      <c r="BG177" s="20">
        <v>2066729</v>
      </c>
      <c r="BH177" s="18">
        <v>2018070</v>
      </c>
      <c r="BI177" s="29">
        <v>2.93</v>
      </c>
      <c r="BJ177" s="20">
        <v>2014741</v>
      </c>
      <c r="BK177" s="18">
        <v>2047596</v>
      </c>
      <c r="BL177" s="29">
        <v>2.93</v>
      </c>
      <c r="BM177" s="20">
        <v>2044528</v>
      </c>
      <c r="BN177" s="18">
        <v>2096128</v>
      </c>
      <c r="BO177" s="29"/>
      <c r="BP177" s="20">
        <v>2093341</v>
      </c>
      <c r="BQ177" s="18"/>
      <c r="BR177" s="29">
        <v>2.93</v>
      </c>
      <c r="BS177" s="20"/>
      <c r="BT177" s="21" t="s">
        <v>81</v>
      </c>
      <c r="BU177" s="22" t="s">
        <v>742</v>
      </c>
      <c r="BV177" s="24" t="s">
        <v>743</v>
      </c>
      <c r="BW177" s="34" t="s">
        <v>548</v>
      </c>
      <c r="BX177" s="24" t="s">
        <v>744</v>
      </c>
      <c r="BY177" s="11" t="s">
        <v>330</v>
      </c>
      <c r="BZ177" s="11" t="s">
        <v>178</v>
      </c>
    </row>
    <row r="178" spans="1:78" ht="78.75" x14ac:dyDescent="0.2">
      <c r="A178" s="38" t="s">
        <v>336</v>
      </c>
      <c r="B178" s="25" t="s">
        <v>337</v>
      </c>
      <c r="C178" s="10" t="s">
        <v>351</v>
      </c>
      <c r="D178" s="28" t="s">
        <v>745</v>
      </c>
      <c r="E178" s="12" t="s">
        <v>746</v>
      </c>
      <c r="F178" s="18">
        <v>4687</v>
      </c>
      <c r="G178" s="14"/>
      <c r="H178" s="20">
        <v>4687</v>
      </c>
      <c r="I178" s="18">
        <v>4687</v>
      </c>
      <c r="J178" s="16"/>
      <c r="K178" s="15"/>
      <c r="L178" s="18">
        <v>7221</v>
      </c>
      <c r="M178" s="16"/>
      <c r="N178" s="15"/>
      <c r="O178" s="18">
        <v>7956</v>
      </c>
      <c r="P178" s="16"/>
      <c r="Q178" s="20">
        <v>7956</v>
      </c>
      <c r="R178" s="18">
        <v>8903</v>
      </c>
      <c r="S178" s="16"/>
      <c r="T178" s="20">
        <v>8903</v>
      </c>
      <c r="U178" s="18">
        <v>9127</v>
      </c>
      <c r="V178" s="16"/>
      <c r="W178" s="18">
        <v>9127</v>
      </c>
      <c r="X178" s="18">
        <v>9537</v>
      </c>
      <c r="Y178" s="16"/>
      <c r="Z178" s="18">
        <v>9537</v>
      </c>
      <c r="AA178" s="18">
        <v>9592</v>
      </c>
      <c r="AB178" s="16"/>
      <c r="AC178" s="33">
        <v>9592</v>
      </c>
      <c r="AD178" s="18">
        <v>9580</v>
      </c>
      <c r="AE178" s="16"/>
      <c r="AF178" s="19">
        <v>9580</v>
      </c>
      <c r="AG178" s="18">
        <v>9863</v>
      </c>
      <c r="AH178" s="16"/>
      <c r="AI178" s="20">
        <v>9863</v>
      </c>
      <c r="AJ178" s="18">
        <v>10032</v>
      </c>
      <c r="AK178" s="16"/>
      <c r="AL178" s="20">
        <v>10032</v>
      </c>
      <c r="AM178" s="18">
        <v>9795</v>
      </c>
      <c r="AN178" s="16"/>
      <c r="AO178" s="20">
        <v>9795</v>
      </c>
      <c r="AP178" s="18">
        <v>9530</v>
      </c>
      <c r="AQ178" s="16"/>
      <c r="AR178" s="20">
        <v>9530</v>
      </c>
      <c r="AS178" s="18">
        <v>9346</v>
      </c>
      <c r="AT178" s="16"/>
      <c r="AU178" s="20">
        <v>9346</v>
      </c>
      <c r="AV178" s="18">
        <v>9309</v>
      </c>
      <c r="AW178" s="16"/>
      <c r="AX178" s="20">
        <v>9309</v>
      </c>
      <c r="AY178" s="18">
        <v>9626</v>
      </c>
      <c r="AZ178" s="16"/>
      <c r="BA178" s="20">
        <v>9626</v>
      </c>
      <c r="BB178" s="18">
        <v>9578</v>
      </c>
      <c r="BC178" s="16"/>
      <c r="BD178" s="20">
        <v>9578</v>
      </c>
      <c r="BE178" s="18">
        <v>10361</v>
      </c>
      <c r="BF178" s="16"/>
      <c r="BG178" s="20">
        <v>10361</v>
      </c>
      <c r="BH178" s="18">
        <v>11105</v>
      </c>
      <c r="BI178" s="16"/>
      <c r="BJ178" s="20">
        <v>11105</v>
      </c>
      <c r="BK178" s="18">
        <v>11606</v>
      </c>
      <c r="BL178" s="16"/>
      <c r="BM178" s="20">
        <v>11606</v>
      </c>
      <c r="BN178" s="18">
        <v>12527</v>
      </c>
      <c r="BO178" s="16"/>
      <c r="BP178" s="20">
        <v>12527</v>
      </c>
      <c r="BQ178" s="18"/>
      <c r="BR178" s="16"/>
      <c r="BS178" s="20"/>
      <c r="BT178" s="21" t="s">
        <v>262</v>
      </c>
      <c r="BU178" s="40" t="s">
        <v>354</v>
      </c>
      <c r="BV178" s="34" t="s">
        <v>747</v>
      </c>
      <c r="BW178" s="23"/>
      <c r="BX178" s="23"/>
      <c r="BY178" s="11" t="s">
        <v>330</v>
      </c>
      <c r="BZ178" s="11" t="s">
        <v>178</v>
      </c>
    </row>
    <row r="179" spans="1:78" ht="45" x14ac:dyDescent="0.2">
      <c r="A179" s="38" t="s">
        <v>336</v>
      </c>
      <c r="B179" s="25" t="s">
        <v>337</v>
      </c>
      <c r="C179" s="10" t="s">
        <v>351</v>
      </c>
      <c r="D179" s="28" t="s">
        <v>748</v>
      </c>
      <c r="E179" s="12" t="s">
        <v>749</v>
      </c>
      <c r="F179" s="18">
        <v>8301</v>
      </c>
      <c r="G179" s="14"/>
      <c r="H179" s="20">
        <v>5139</v>
      </c>
      <c r="I179" s="18">
        <v>8301</v>
      </c>
      <c r="J179" s="16"/>
      <c r="K179" s="15"/>
      <c r="L179" s="18">
        <v>3248</v>
      </c>
      <c r="M179" s="16"/>
      <c r="N179" s="15"/>
      <c r="O179" s="18">
        <v>5301</v>
      </c>
      <c r="P179" s="16"/>
      <c r="Q179" s="15"/>
      <c r="R179" s="18">
        <v>7352</v>
      </c>
      <c r="S179" s="16"/>
      <c r="T179" s="20">
        <v>4055</v>
      </c>
      <c r="U179" s="18">
        <v>9677</v>
      </c>
      <c r="V179" s="16"/>
      <c r="W179" s="20">
        <v>6352</v>
      </c>
      <c r="X179" s="18">
        <v>11988</v>
      </c>
      <c r="Y179" s="16"/>
      <c r="Z179" s="20">
        <v>8622</v>
      </c>
      <c r="AA179" s="18">
        <v>12077</v>
      </c>
      <c r="AB179" s="16"/>
      <c r="AC179" s="33">
        <v>8704</v>
      </c>
      <c r="AD179" s="18">
        <v>12086</v>
      </c>
      <c r="AE179" s="16"/>
      <c r="AF179" s="19">
        <v>8641</v>
      </c>
      <c r="AG179" s="18">
        <v>11382</v>
      </c>
      <c r="AH179" s="16"/>
      <c r="AI179" s="20">
        <v>8655</v>
      </c>
      <c r="AJ179" s="18">
        <v>11151</v>
      </c>
      <c r="AK179" s="16"/>
      <c r="AL179" s="20">
        <v>8576</v>
      </c>
      <c r="AM179" s="18">
        <v>10907</v>
      </c>
      <c r="AN179" s="16"/>
      <c r="AO179" s="20">
        <v>8648</v>
      </c>
      <c r="AP179" s="13">
        <v>10881</v>
      </c>
      <c r="AQ179" s="16"/>
      <c r="AR179" s="15">
        <v>8726</v>
      </c>
      <c r="AS179" s="18">
        <v>11291</v>
      </c>
      <c r="AT179" s="16"/>
      <c r="AU179" s="20">
        <v>8680</v>
      </c>
      <c r="AV179" s="18">
        <v>11181</v>
      </c>
      <c r="AW179" s="16"/>
      <c r="AX179" s="20">
        <v>8599</v>
      </c>
      <c r="AY179" s="18">
        <v>11191</v>
      </c>
      <c r="AZ179" s="16"/>
      <c r="BA179" s="20">
        <v>6493</v>
      </c>
      <c r="BB179" s="18">
        <v>11251</v>
      </c>
      <c r="BC179" s="16"/>
      <c r="BD179" s="20">
        <v>6519</v>
      </c>
      <c r="BE179" s="18">
        <v>11034</v>
      </c>
      <c r="BF179" s="16"/>
      <c r="BG179" s="20">
        <v>6384</v>
      </c>
      <c r="BH179" s="18">
        <v>9959</v>
      </c>
      <c r="BI179" s="16"/>
      <c r="BJ179" s="20">
        <v>5928</v>
      </c>
      <c r="BK179" s="18">
        <v>9959</v>
      </c>
      <c r="BL179" s="16"/>
      <c r="BM179" s="20">
        <v>8139</v>
      </c>
      <c r="BN179" s="18">
        <v>9621</v>
      </c>
      <c r="BO179" s="16"/>
      <c r="BP179" s="20">
        <v>8407</v>
      </c>
      <c r="BQ179" s="18"/>
      <c r="BR179" s="16"/>
      <c r="BS179" s="20"/>
      <c r="BT179" s="21" t="s">
        <v>124</v>
      </c>
      <c r="BU179" s="40" t="s">
        <v>366</v>
      </c>
      <c r="BV179" s="24" t="s">
        <v>750</v>
      </c>
      <c r="BW179" s="23"/>
      <c r="BX179" s="23"/>
      <c r="BY179" s="11" t="s">
        <v>330</v>
      </c>
      <c r="BZ179" s="11" t="s">
        <v>178</v>
      </c>
    </row>
    <row r="180" spans="1:78" ht="60" x14ac:dyDescent="0.2">
      <c r="A180" s="38" t="s">
        <v>336</v>
      </c>
      <c r="B180" s="25" t="s">
        <v>337</v>
      </c>
      <c r="C180" s="10" t="s">
        <v>447</v>
      </c>
      <c r="D180" s="28" t="s">
        <v>751</v>
      </c>
      <c r="E180" s="12" t="s">
        <v>752</v>
      </c>
      <c r="F180" s="18">
        <v>30000</v>
      </c>
      <c r="G180" s="14"/>
      <c r="H180" s="20">
        <v>0</v>
      </c>
      <c r="I180" s="18">
        <v>29190</v>
      </c>
      <c r="J180" s="16"/>
      <c r="K180" s="20">
        <v>0</v>
      </c>
      <c r="L180" s="13"/>
      <c r="M180" s="16"/>
      <c r="N180" s="15"/>
      <c r="O180" s="18">
        <v>31710</v>
      </c>
      <c r="P180" s="16"/>
      <c r="Q180" s="20">
        <v>0</v>
      </c>
      <c r="R180" s="18">
        <v>26071</v>
      </c>
      <c r="S180" s="16"/>
      <c r="T180" s="20">
        <v>0</v>
      </c>
      <c r="U180" s="18">
        <v>24571</v>
      </c>
      <c r="V180" s="16"/>
      <c r="W180" s="20">
        <v>0</v>
      </c>
      <c r="X180" s="18">
        <v>23579</v>
      </c>
      <c r="Y180" s="16"/>
      <c r="Z180" s="20">
        <v>0</v>
      </c>
      <c r="AA180" s="18">
        <v>22551</v>
      </c>
      <c r="AB180" s="16"/>
      <c r="AC180" s="33">
        <v>0</v>
      </c>
      <c r="AD180" s="18">
        <v>21442</v>
      </c>
      <c r="AE180" s="16"/>
      <c r="AF180" s="19">
        <v>0</v>
      </c>
      <c r="AG180" s="18">
        <v>20242</v>
      </c>
      <c r="AH180" s="16"/>
      <c r="AI180" s="20">
        <v>0</v>
      </c>
      <c r="AJ180" s="18">
        <v>18965</v>
      </c>
      <c r="AK180" s="16"/>
      <c r="AL180" s="20">
        <v>0</v>
      </c>
      <c r="AM180" s="18">
        <v>17483</v>
      </c>
      <c r="AN180" s="16"/>
      <c r="AO180" s="20">
        <v>0</v>
      </c>
      <c r="AP180" s="18">
        <v>16477</v>
      </c>
      <c r="AQ180" s="16"/>
      <c r="AR180" s="20">
        <v>0</v>
      </c>
      <c r="AS180" s="18">
        <v>15828</v>
      </c>
      <c r="AT180" s="16"/>
      <c r="AU180" s="20">
        <v>0</v>
      </c>
      <c r="AV180" s="18">
        <v>15132</v>
      </c>
      <c r="AW180" s="16"/>
      <c r="AX180" s="20">
        <v>0</v>
      </c>
      <c r="AY180" s="18">
        <v>14850</v>
      </c>
      <c r="AZ180" s="16"/>
      <c r="BA180" s="20">
        <v>0</v>
      </c>
      <c r="BB180" s="18">
        <v>14881</v>
      </c>
      <c r="BC180" s="16"/>
      <c r="BD180" s="20">
        <v>0</v>
      </c>
      <c r="BE180" s="18">
        <v>14939</v>
      </c>
      <c r="BF180" s="16"/>
      <c r="BG180" s="20">
        <v>0</v>
      </c>
      <c r="BH180" s="18">
        <v>15301</v>
      </c>
      <c r="BI180" s="16"/>
      <c r="BJ180" s="20">
        <v>0</v>
      </c>
      <c r="BK180" s="18">
        <v>15335</v>
      </c>
      <c r="BL180" s="16"/>
      <c r="BM180" s="20">
        <v>0</v>
      </c>
      <c r="BN180" s="18">
        <v>15147</v>
      </c>
      <c r="BO180" s="16"/>
      <c r="BP180" s="20">
        <v>0</v>
      </c>
      <c r="BQ180" s="18"/>
      <c r="BR180" s="16"/>
      <c r="BS180" s="20"/>
      <c r="BT180" s="21" t="s">
        <v>160</v>
      </c>
      <c r="BU180" s="37" t="s">
        <v>504</v>
      </c>
      <c r="BV180" s="24" t="s">
        <v>753</v>
      </c>
      <c r="BW180" s="23"/>
      <c r="BX180" s="23"/>
      <c r="BY180" s="11" t="s">
        <v>330</v>
      </c>
      <c r="BZ180" s="11" t="s">
        <v>205</v>
      </c>
    </row>
    <row r="181" spans="1:78" ht="382.5" x14ac:dyDescent="0.2">
      <c r="A181" s="38" t="s">
        <v>336</v>
      </c>
      <c r="B181" s="25" t="s">
        <v>337</v>
      </c>
      <c r="C181" s="28" t="s">
        <v>483</v>
      </c>
      <c r="D181" s="28" t="s">
        <v>754</v>
      </c>
      <c r="E181" s="12" t="s">
        <v>755</v>
      </c>
      <c r="F181" s="18">
        <v>3847098</v>
      </c>
      <c r="G181" s="56">
        <v>1.53</v>
      </c>
      <c r="H181" s="20">
        <v>3847098</v>
      </c>
      <c r="I181" s="13"/>
      <c r="J181" s="16"/>
      <c r="K181" s="15"/>
      <c r="L181" s="13"/>
      <c r="M181" s="16"/>
      <c r="N181" s="15"/>
      <c r="O181" s="13"/>
      <c r="P181" s="16"/>
      <c r="Q181" s="15"/>
      <c r="R181" s="13"/>
      <c r="S181" s="16"/>
      <c r="T181" s="15"/>
      <c r="U181" s="13"/>
      <c r="V181" s="16"/>
      <c r="W181" s="15"/>
      <c r="X181" s="18">
        <v>5384752</v>
      </c>
      <c r="Y181" s="16"/>
      <c r="Z181" s="20">
        <v>5384752</v>
      </c>
      <c r="AA181" s="18">
        <v>5508396</v>
      </c>
      <c r="AB181" s="29">
        <v>1.22</v>
      </c>
      <c r="AC181" s="33">
        <v>5508396</v>
      </c>
      <c r="AD181" s="18">
        <v>5630212</v>
      </c>
      <c r="AE181" s="29">
        <v>1.22</v>
      </c>
      <c r="AF181" s="19">
        <v>5630212</v>
      </c>
      <c r="AG181" s="18">
        <v>5724759</v>
      </c>
      <c r="AH181" s="29">
        <v>1.25</v>
      </c>
      <c r="AI181" s="20">
        <v>5724759</v>
      </c>
      <c r="AJ181" s="18">
        <v>5834478</v>
      </c>
      <c r="AK181" s="29">
        <v>1.1399999999999999</v>
      </c>
      <c r="AL181" s="20">
        <v>5834478</v>
      </c>
      <c r="AM181" s="18">
        <v>5972650</v>
      </c>
      <c r="AN181" s="29">
        <v>1.1399999999999999</v>
      </c>
      <c r="AO181" s="20">
        <v>5972650</v>
      </c>
      <c r="AP181" s="18">
        <v>6125559</v>
      </c>
      <c r="AQ181" s="29">
        <v>1.1399999999999999</v>
      </c>
      <c r="AR181" s="20">
        <v>6125559</v>
      </c>
      <c r="AS181" s="18">
        <v>6240431</v>
      </c>
      <c r="AT181" s="29">
        <v>1.1399999999999999</v>
      </c>
      <c r="AU181" s="20">
        <v>6240431</v>
      </c>
      <c r="AV181" s="18">
        <v>6355601</v>
      </c>
      <c r="AW181" s="29">
        <v>1.1399999999999999</v>
      </c>
      <c r="AX181" s="20">
        <v>6355601</v>
      </c>
      <c r="AY181" s="18">
        <v>6482686</v>
      </c>
      <c r="AZ181" s="29">
        <v>1.1399999999999999</v>
      </c>
      <c r="BA181" s="20">
        <v>6482686</v>
      </c>
      <c r="BB181" s="18">
        <v>6465372</v>
      </c>
      <c r="BC181" s="29">
        <v>1.1399999999999999</v>
      </c>
      <c r="BD181" s="20">
        <v>6465372</v>
      </c>
      <c r="BE181" s="18">
        <v>6421682</v>
      </c>
      <c r="BF181" s="29">
        <v>1.1399999999999999</v>
      </c>
      <c r="BG181" s="20">
        <v>6421682</v>
      </c>
      <c r="BH181" s="18">
        <v>6432534</v>
      </c>
      <c r="BI181" s="29">
        <v>1.73</v>
      </c>
      <c r="BJ181" s="20">
        <v>6432534</v>
      </c>
      <c r="BK181" s="18">
        <v>6345853</v>
      </c>
      <c r="BL181" s="29">
        <v>1.73</v>
      </c>
      <c r="BM181" s="20">
        <v>6345853</v>
      </c>
      <c r="BN181" s="18">
        <v>6347010</v>
      </c>
      <c r="BO181" s="29"/>
      <c r="BP181" s="20">
        <v>6347010</v>
      </c>
      <c r="BQ181" s="18"/>
      <c r="BR181" s="29">
        <v>1.73</v>
      </c>
      <c r="BS181" s="20"/>
      <c r="BT181" s="21" t="s">
        <v>81</v>
      </c>
      <c r="BU181" s="37" t="s">
        <v>742</v>
      </c>
      <c r="BV181" s="24" t="s">
        <v>756</v>
      </c>
      <c r="BW181" s="34" t="s">
        <v>548</v>
      </c>
      <c r="BX181" s="65" t="s">
        <v>757</v>
      </c>
      <c r="BY181" s="11" t="s">
        <v>330</v>
      </c>
      <c r="BZ181" s="11" t="s">
        <v>178</v>
      </c>
    </row>
    <row r="182" spans="1:78" ht="45" x14ac:dyDescent="0.2">
      <c r="A182" s="38" t="s">
        <v>336</v>
      </c>
      <c r="B182" s="25" t="s">
        <v>337</v>
      </c>
      <c r="C182" s="10" t="s">
        <v>483</v>
      </c>
      <c r="D182" s="28" t="s">
        <v>758</v>
      </c>
      <c r="E182" s="12" t="s">
        <v>759</v>
      </c>
      <c r="F182" s="18">
        <v>125285</v>
      </c>
      <c r="G182" s="14"/>
      <c r="H182" s="15"/>
      <c r="I182" s="13"/>
      <c r="J182" s="16"/>
      <c r="K182" s="15"/>
      <c r="L182" s="13"/>
      <c r="M182" s="16"/>
      <c r="N182" s="15"/>
      <c r="O182" s="13"/>
      <c r="P182" s="16"/>
      <c r="Q182" s="15"/>
      <c r="R182" s="13"/>
      <c r="S182" s="16"/>
      <c r="T182" s="15"/>
      <c r="U182" s="13"/>
      <c r="V182" s="16"/>
      <c r="W182" s="15"/>
      <c r="X182" s="18">
        <v>145573</v>
      </c>
      <c r="Y182" s="16"/>
      <c r="Z182" s="20">
        <v>1295</v>
      </c>
      <c r="AA182" s="18">
        <v>146039</v>
      </c>
      <c r="AB182" s="16"/>
      <c r="AC182" s="33">
        <v>9146</v>
      </c>
      <c r="AD182" s="18">
        <v>141889</v>
      </c>
      <c r="AE182" s="16"/>
      <c r="AF182" s="19">
        <v>21934</v>
      </c>
      <c r="AG182" s="18">
        <v>143266</v>
      </c>
      <c r="AH182" s="16"/>
      <c r="AI182" s="20">
        <v>42906</v>
      </c>
      <c r="AJ182" s="18">
        <v>148506</v>
      </c>
      <c r="AK182" s="16"/>
      <c r="AL182" s="20">
        <v>69800</v>
      </c>
      <c r="AM182" s="18">
        <v>152040</v>
      </c>
      <c r="AN182" s="16"/>
      <c r="AO182" s="20">
        <v>87111</v>
      </c>
      <c r="AP182" s="18">
        <v>154831</v>
      </c>
      <c r="AQ182" s="16"/>
      <c r="AR182" s="20">
        <v>99462</v>
      </c>
      <c r="AS182" s="18">
        <v>155557</v>
      </c>
      <c r="AT182" s="16"/>
      <c r="AU182" s="20">
        <v>107191</v>
      </c>
      <c r="AV182" s="18">
        <v>155593</v>
      </c>
      <c r="AW182" s="16"/>
      <c r="AX182" s="20">
        <v>114042</v>
      </c>
      <c r="AY182" s="18">
        <v>154996</v>
      </c>
      <c r="AZ182" s="16"/>
      <c r="BA182" s="20">
        <v>118667</v>
      </c>
      <c r="BB182" s="18">
        <v>160315</v>
      </c>
      <c r="BC182" s="16"/>
      <c r="BD182" s="20">
        <v>127169</v>
      </c>
      <c r="BE182" s="18">
        <v>168439</v>
      </c>
      <c r="BF182" s="16"/>
      <c r="BG182" s="20">
        <v>136528</v>
      </c>
      <c r="BH182" s="18">
        <v>178739</v>
      </c>
      <c r="BI182" s="16"/>
      <c r="BJ182" s="20">
        <v>147690</v>
      </c>
      <c r="BK182" s="18">
        <v>184698</v>
      </c>
      <c r="BL182" s="16"/>
      <c r="BM182" s="20">
        <v>155048</v>
      </c>
      <c r="BN182" s="18">
        <v>181947</v>
      </c>
      <c r="BO182" s="16"/>
      <c r="BP182" s="20">
        <v>154832</v>
      </c>
      <c r="BQ182" s="18"/>
      <c r="BR182" s="16"/>
      <c r="BS182" s="20"/>
      <c r="BT182" s="21" t="s">
        <v>124</v>
      </c>
      <c r="BU182" s="40" t="s">
        <v>486</v>
      </c>
      <c r="BV182" s="24" t="s">
        <v>760</v>
      </c>
      <c r="BW182" s="23"/>
      <c r="BX182" s="23"/>
      <c r="BY182" s="11" t="s">
        <v>330</v>
      </c>
      <c r="BZ182" s="11" t="s">
        <v>178</v>
      </c>
    </row>
    <row r="183" spans="1:78" ht="45" x14ac:dyDescent="0.2">
      <c r="A183" s="38" t="s">
        <v>336</v>
      </c>
      <c r="B183" s="25" t="s">
        <v>337</v>
      </c>
      <c r="C183" s="10" t="s">
        <v>351</v>
      </c>
      <c r="D183" s="28" t="s">
        <v>761</v>
      </c>
      <c r="E183" s="12" t="s">
        <v>762</v>
      </c>
      <c r="F183" s="18">
        <v>0</v>
      </c>
      <c r="G183" s="14"/>
      <c r="H183" s="15"/>
      <c r="I183" s="18">
        <v>0</v>
      </c>
      <c r="J183" s="16"/>
      <c r="K183" s="15"/>
      <c r="L183" s="13"/>
      <c r="M183" s="16"/>
      <c r="N183" s="15"/>
      <c r="O183" s="18">
        <v>0</v>
      </c>
      <c r="P183" s="16"/>
      <c r="Q183" s="15"/>
      <c r="R183" s="18">
        <v>1</v>
      </c>
      <c r="S183" s="16"/>
      <c r="T183" s="20">
        <v>0</v>
      </c>
      <c r="U183" s="18">
        <v>1</v>
      </c>
      <c r="V183" s="16"/>
      <c r="W183" s="20">
        <v>0</v>
      </c>
      <c r="X183" s="18">
        <v>3</v>
      </c>
      <c r="Y183" s="16"/>
      <c r="Z183" s="20">
        <v>0</v>
      </c>
      <c r="AA183" s="18">
        <v>3</v>
      </c>
      <c r="AB183" s="16"/>
      <c r="AC183" s="33">
        <v>0</v>
      </c>
      <c r="AD183" s="18">
        <v>4</v>
      </c>
      <c r="AE183" s="16"/>
      <c r="AF183" s="19">
        <v>0</v>
      </c>
      <c r="AG183" s="18">
        <v>5</v>
      </c>
      <c r="AH183" s="16"/>
      <c r="AI183" s="20">
        <v>0</v>
      </c>
      <c r="AJ183" s="18">
        <v>9</v>
      </c>
      <c r="AK183" s="16"/>
      <c r="AL183" s="20">
        <v>0</v>
      </c>
      <c r="AM183" s="18">
        <v>13</v>
      </c>
      <c r="AN183" s="16"/>
      <c r="AO183" s="20">
        <v>0</v>
      </c>
      <c r="AP183" s="18">
        <v>13</v>
      </c>
      <c r="AQ183" s="16"/>
      <c r="AR183" s="20">
        <v>0</v>
      </c>
      <c r="AS183" s="18">
        <v>12</v>
      </c>
      <c r="AT183" s="16"/>
      <c r="AU183" s="20">
        <v>0</v>
      </c>
      <c r="AV183" s="18">
        <v>9</v>
      </c>
      <c r="AW183" s="16"/>
      <c r="AX183" s="20">
        <v>0</v>
      </c>
      <c r="AY183" s="18">
        <v>7</v>
      </c>
      <c r="AZ183" s="16"/>
      <c r="BA183" s="20">
        <v>0</v>
      </c>
      <c r="BB183" s="18">
        <v>6</v>
      </c>
      <c r="BC183" s="16"/>
      <c r="BD183" s="20">
        <v>0</v>
      </c>
      <c r="BE183" s="18">
        <v>8</v>
      </c>
      <c r="BF183" s="16"/>
      <c r="BG183" s="20">
        <v>0</v>
      </c>
      <c r="BH183" s="18">
        <v>6</v>
      </c>
      <c r="BI183" s="16"/>
      <c r="BJ183" s="20">
        <v>0</v>
      </c>
      <c r="BK183" s="18">
        <v>5</v>
      </c>
      <c r="BL183" s="16"/>
      <c r="BM183" s="20">
        <v>0</v>
      </c>
      <c r="BN183" s="18">
        <v>6</v>
      </c>
      <c r="BO183" s="16"/>
      <c r="BP183" s="20">
        <v>0</v>
      </c>
      <c r="BQ183" s="18"/>
      <c r="BR183" s="16"/>
      <c r="BS183" s="20"/>
      <c r="BT183" s="21" t="s">
        <v>124</v>
      </c>
      <c r="BU183" s="40" t="s">
        <v>354</v>
      </c>
      <c r="BV183" s="24" t="s">
        <v>763</v>
      </c>
      <c r="BW183" s="23"/>
      <c r="BX183" s="23"/>
      <c r="BY183" s="11" t="s">
        <v>330</v>
      </c>
      <c r="BZ183" s="11" t="s">
        <v>178</v>
      </c>
    </row>
    <row r="184" spans="1:78" ht="45" x14ac:dyDescent="0.2">
      <c r="A184" s="38" t="s">
        <v>336</v>
      </c>
      <c r="B184" s="25" t="s">
        <v>337</v>
      </c>
      <c r="C184" s="10" t="s">
        <v>447</v>
      </c>
      <c r="D184" s="28" t="s">
        <v>764</v>
      </c>
      <c r="E184" s="12" t="s">
        <v>765</v>
      </c>
      <c r="F184" s="18">
        <v>1700</v>
      </c>
      <c r="G184" s="14"/>
      <c r="H184" s="20">
        <v>0</v>
      </c>
      <c r="I184" s="18">
        <v>1700</v>
      </c>
      <c r="J184" s="16"/>
      <c r="K184" s="20">
        <v>0</v>
      </c>
      <c r="L184" s="13"/>
      <c r="M184" s="16"/>
      <c r="N184" s="15"/>
      <c r="O184" s="18">
        <v>666</v>
      </c>
      <c r="P184" s="16"/>
      <c r="Q184" s="20">
        <v>0</v>
      </c>
      <c r="R184" s="13"/>
      <c r="S184" s="16"/>
      <c r="T184" s="15"/>
      <c r="U184" s="18">
        <v>722</v>
      </c>
      <c r="V184" s="16"/>
      <c r="W184" s="15"/>
      <c r="X184" s="18">
        <v>743</v>
      </c>
      <c r="Y184" s="16"/>
      <c r="Z184" s="20">
        <v>0</v>
      </c>
      <c r="AA184" s="18">
        <v>908</v>
      </c>
      <c r="AB184" s="16"/>
      <c r="AC184" s="33">
        <v>0</v>
      </c>
      <c r="AD184" s="18">
        <v>884</v>
      </c>
      <c r="AE184" s="16"/>
      <c r="AF184" s="19">
        <v>0</v>
      </c>
      <c r="AG184" s="18">
        <v>897</v>
      </c>
      <c r="AH184" s="16"/>
      <c r="AI184" s="20">
        <v>0</v>
      </c>
      <c r="AJ184" s="18">
        <v>787</v>
      </c>
      <c r="AK184" s="16"/>
      <c r="AL184" s="20">
        <v>0</v>
      </c>
      <c r="AM184" s="18">
        <v>556</v>
      </c>
      <c r="AN184" s="16"/>
      <c r="AO184" s="20">
        <v>0</v>
      </c>
      <c r="AP184" s="18">
        <v>547</v>
      </c>
      <c r="AQ184" s="16"/>
      <c r="AR184" s="20">
        <v>0</v>
      </c>
      <c r="AS184" s="18">
        <v>561</v>
      </c>
      <c r="AT184" s="16"/>
      <c r="AU184" s="20">
        <v>0</v>
      </c>
      <c r="AV184" s="18">
        <v>551</v>
      </c>
      <c r="AW184" s="16"/>
      <c r="AX184" s="20">
        <v>0</v>
      </c>
      <c r="AY184" s="18">
        <v>622</v>
      </c>
      <c r="AZ184" s="16"/>
      <c r="BA184" s="20">
        <v>0</v>
      </c>
      <c r="BB184" s="18">
        <v>639</v>
      </c>
      <c r="BC184" s="16"/>
      <c r="BD184" s="20">
        <v>0</v>
      </c>
      <c r="BE184" s="18">
        <v>661</v>
      </c>
      <c r="BF184" s="16"/>
      <c r="BG184" s="20">
        <v>0</v>
      </c>
      <c r="BH184" s="18">
        <v>655</v>
      </c>
      <c r="BI184" s="16"/>
      <c r="BJ184" s="20">
        <v>0</v>
      </c>
      <c r="BK184" s="18">
        <v>549</v>
      </c>
      <c r="BL184" s="16"/>
      <c r="BM184" s="20">
        <v>0</v>
      </c>
      <c r="BN184" s="18">
        <v>450</v>
      </c>
      <c r="BO184" s="16"/>
      <c r="BP184" s="20">
        <v>0</v>
      </c>
      <c r="BQ184" s="18"/>
      <c r="BR184" s="16"/>
      <c r="BS184" s="20"/>
      <c r="BT184" s="21" t="s">
        <v>124</v>
      </c>
      <c r="BU184" s="37" t="s">
        <v>504</v>
      </c>
      <c r="BV184" s="24" t="s">
        <v>766</v>
      </c>
      <c r="BW184" s="23"/>
      <c r="BX184" s="24" t="s">
        <v>767</v>
      </c>
      <c r="BY184" s="11" t="s">
        <v>330</v>
      </c>
      <c r="BZ184" s="11" t="s">
        <v>178</v>
      </c>
    </row>
    <row r="185" spans="1:78" ht="67.5" x14ac:dyDescent="0.2">
      <c r="A185" s="38" t="s">
        <v>336</v>
      </c>
      <c r="B185" s="25" t="s">
        <v>337</v>
      </c>
      <c r="C185" s="25" t="s">
        <v>337</v>
      </c>
      <c r="D185" s="28" t="s">
        <v>768</v>
      </c>
      <c r="E185" s="12" t="s">
        <v>769</v>
      </c>
      <c r="F185" s="13"/>
      <c r="G185" s="14"/>
      <c r="H185" s="15"/>
      <c r="I185" s="18">
        <v>395</v>
      </c>
      <c r="J185" s="16"/>
      <c r="K185" s="15"/>
      <c r="L185" s="18">
        <v>502</v>
      </c>
      <c r="M185" s="16"/>
      <c r="N185" s="15"/>
      <c r="O185" s="18">
        <v>507</v>
      </c>
      <c r="P185" s="16"/>
      <c r="Q185" s="15"/>
      <c r="R185" s="18">
        <v>511</v>
      </c>
      <c r="S185" s="16"/>
      <c r="T185" s="15"/>
      <c r="U185" s="18">
        <v>495</v>
      </c>
      <c r="V185" s="16"/>
      <c r="W185" s="15"/>
      <c r="X185" s="18">
        <v>479</v>
      </c>
      <c r="Y185" s="16"/>
      <c r="Z185" s="15"/>
      <c r="AA185" s="18">
        <v>440</v>
      </c>
      <c r="AB185" s="16"/>
      <c r="AC185" s="17"/>
      <c r="AD185" s="18">
        <v>433</v>
      </c>
      <c r="AE185" s="16"/>
      <c r="AF185" s="39"/>
      <c r="AG185" s="18">
        <v>437</v>
      </c>
      <c r="AH185" s="16"/>
      <c r="AI185" s="15"/>
      <c r="AJ185" s="18">
        <v>464</v>
      </c>
      <c r="AK185" s="16"/>
      <c r="AL185" s="15"/>
      <c r="AM185" s="13" t="s">
        <v>770</v>
      </c>
      <c r="AN185" s="16"/>
      <c r="AO185" s="20"/>
      <c r="AP185" s="13"/>
      <c r="AQ185" s="16"/>
      <c r="AR185" s="15"/>
      <c r="AS185" s="18">
        <v>484</v>
      </c>
      <c r="AT185" s="16"/>
      <c r="AU185" s="20"/>
      <c r="AV185" s="18"/>
      <c r="AW185" s="16"/>
      <c r="AX185" s="20"/>
      <c r="AY185" s="18"/>
      <c r="AZ185" s="16"/>
      <c r="BA185" s="20"/>
      <c r="BB185" s="18"/>
      <c r="BC185" s="16"/>
      <c r="BD185" s="15"/>
      <c r="BE185" s="18"/>
      <c r="BF185" s="16"/>
      <c r="BG185" s="20"/>
      <c r="BH185" s="18"/>
      <c r="BI185" s="16"/>
      <c r="BJ185" s="20"/>
      <c r="BK185" s="18"/>
      <c r="BL185" s="16"/>
      <c r="BM185" s="20"/>
      <c r="BN185" s="18"/>
      <c r="BO185" s="16"/>
      <c r="BP185" s="20"/>
      <c r="BQ185" s="18"/>
      <c r="BR185" s="16"/>
      <c r="BS185" s="20"/>
      <c r="BT185" s="21" t="s">
        <v>124</v>
      </c>
      <c r="BU185" s="26"/>
      <c r="BV185" s="24" t="s">
        <v>771</v>
      </c>
      <c r="BW185" s="23"/>
      <c r="BX185" s="23"/>
      <c r="BY185" s="11" t="s">
        <v>330</v>
      </c>
      <c r="BZ185" s="25" t="s">
        <v>84</v>
      </c>
    </row>
    <row r="186" spans="1:78" ht="45" x14ac:dyDescent="0.2">
      <c r="A186" s="38" t="s">
        <v>336</v>
      </c>
      <c r="B186" s="25" t="s">
        <v>337</v>
      </c>
      <c r="C186" s="25" t="s">
        <v>337</v>
      </c>
      <c r="D186" s="28" t="s">
        <v>772</v>
      </c>
      <c r="E186" s="12" t="s">
        <v>773</v>
      </c>
      <c r="F186" s="13"/>
      <c r="G186" s="14"/>
      <c r="H186" s="15"/>
      <c r="I186" s="13"/>
      <c r="J186" s="16"/>
      <c r="K186" s="66"/>
      <c r="L186" s="13"/>
      <c r="M186" s="16"/>
      <c r="N186" s="15"/>
      <c r="O186" s="13"/>
      <c r="P186" s="16"/>
      <c r="Q186" s="15"/>
      <c r="R186" s="13"/>
      <c r="S186" s="16"/>
      <c r="T186" s="15"/>
      <c r="U186" s="13"/>
      <c r="V186" s="16"/>
      <c r="W186" s="15"/>
      <c r="X186" s="13"/>
      <c r="Y186" s="16"/>
      <c r="Z186" s="15"/>
      <c r="AA186" s="13"/>
      <c r="AB186" s="16"/>
      <c r="AC186" s="17"/>
      <c r="AD186" s="18">
        <v>1732</v>
      </c>
      <c r="AE186" s="16"/>
      <c r="AF186" s="39"/>
      <c r="AG186" s="18">
        <v>4287</v>
      </c>
      <c r="AH186" s="16"/>
      <c r="AI186" s="15"/>
      <c r="AJ186" s="18"/>
      <c r="AK186" s="16"/>
      <c r="AL186" s="15"/>
      <c r="AM186" s="13" t="s">
        <v>770</v>
      </c>
      <c r="AN186" s="16"/>
      <c r="AO186" s="20"/>
      <c r="AP186" s="13"/>
      <c r="AQ186" s="16"/>
      <c r="AR186" s="15"/>
      <c r="AS186" s="18"/>
      <c r="AT186" s="16"/>
      <c r="AU186" s="20"/>
      <c r="AV186" s="18"/>
      <c r="AW186" s="29"/>
      <c r="AX186" s="20"/>
      <c r="AY186" s="18"/>
      <c r="AZ186" s="29"/>
      <c r="BA186" s="20"/>
      <c r="BB186" s="18"/>
      <c r="BC186" s="29"/>
      <c r="BD186" s="20"/>
      <c r="BE186" s="18"/>
      <c r="BF186" s="29"/>
      <c r="BG186" s="20"/>
      <c r="BH186" s="18">
        <v>22283</v>
      </c>
      <c r="BI186" s="29">
        <v>28.79</v>
      </c>
      <c r="BJ186" s="20">
        <v>22283</v>
      </c>
      <c r="BK186" s="18">
        <v>18114</v>
      </c>
      <c r="BL186" s="29"/>
      <c r="BM186" s="20">
        <v>18114</v>
      </c>
      <c r="BN186" s="18">
        <v>14238</v>
      </c>
      <c r="BO186" s="29"/>
      <c r="BP186" s="20">
        <v>14238</v>
      </c>
      <c r="BQ186" s="18"/>
      <c r="BR186" s="29"/>
      <c r="BS186" s="20"/>
      <c r="BT186" s="31"/>
      <c r="BU186" s="37" t="s">
        <v>774</v>
      </c>
      <c r="BV186" s="24" t="s">
        <v>775</v>
      </c>
      <c r="BW186" s="23"/>
      <c r="BX186" s="34" t="s">
        <v>776</v>
      </c>
      <c r="BY186" s="11" t="s">
        <v>330</v>
      </c>
      <c r="BZ186" s="11" t="s">
        <v>178</v>
      </c>
    </row>
    <row r="187" spans="1:78" ht="78.75" x14ac:dyDescent="0.2">
      <c r="A187" s="38" t="s">
        <v>336</v>
      </c>
      <c r="B187" s="25" t="s">
        <v>337</v>
      </c>
      <c r="C187" s="25" t="s">
        <v>337</v>
      </c>
      <c r="D187" s="28" t="s">
        <v>777</v>
      </c>
      <c r="E187" s="12" t="s">
        <v>778</v>
      </c>
      <c r="F187" s="18">
        <v>316</v>
      </c>
      <c r="G187" s="14"/>
      <c r="H187" s="15"/>
      <c r="I187" s="18">
        <v>316</v>
      </c>
      <c r="J187" s="16"/>
      <c r="K187" s="20">
        <v>316</v>
      </c>
      <c r="L187" s="18">
        <v>1082</v>
      </c>
      <c r="M187" s="16"/>
      <c r="N187" s="15"/>
      <c r="O187" s="18">
        <v>1110</v>
      </c>
      <c r="P187" s="16"/>
      <c r="Q187" s="15"/>
      <c r="R187" s="18">
        <v>1114</v>
      </c>
      <c r="S187" s="16"/>
      <c r="T187" s="15"/>
      <c r="U187" s="18">
        <v>1055</v>
      </c>
      <c r="V187" s="16"/>
      <c r="W187" s="15"/>
      <c r="X187" s="18">
        <v>1085</v>
      </c>
      <c r="Y187" s="16"/>
      <c r="Z187" s="15"/>
      <c r="AA187" s="18">
        <v>1109</v>
      </c>
      <c r="AB187" s="16"/>
      <c r="AC187" s="17"/>
      <c r="AD187" s="18">
        <v>1084</v>
      </c>
      <c r="AE187" s="16"/>
      <c r="AF187" s="39"/>
      <c r="AG187" s="18">
        <v>1117</v>
      </c>
      <c r="AH187" s="16"/>
      <c r="AI187" s="15"/>
      <c r="AJ187" s="18">
        <v>1055</v>
      </c>
      <c r="AK187" s="16"/>
      <c r="AL187" s="15"/>
      <c r="AM187" s="13" t="s">
        <v>770</v>
      </c>
      <c r="AN187" s="16"/>
      <c r="AO187" s="20"/>
      <c r="AP187" s="13"/>
      <c r="AQ187" s="16"/>
      <c r="AR187" s="15"/>
      <c r="AS187" s="18">
        <v>1204</v>
      </c>
      <c r="AT187" s="16"/>
      <c r="AU187" s="20"/>
      <c r="AV187" s="18"/>
      <c r="AW187" s="16"/>
      <c r="AX187" s="20"/>
      <c r="AY187" s="18"/>
      <c r="AZ187" s="16"/>
      <c r="BA187" s="20"/>
      <c r="BB187" s="18"/>
      <c r="BC187" s="16"/>
      <c r="BD187" s="15"/>
      <c r="BE187" s="18"/>
      <c r="BF187" s="16"/>
      <c r="BG187" s="20"/>
      <c r="BH187" s="18"/>
      <c r="BI187" s="16"/>
      <c r="BJ187" s="20"/>
      <c r="BK187" s="18"/>
      <c r="BL187" s="16"/>
      <c r="BM187" s="20"/>
      <c r="BN187" s="18"/>
      <c r="BO187" s="16"/>
      <c r="BP187" s="20"/>
      <c r="BQ187" s="18"/>
      <c r="BR187" s="16"/>
      <c r="BS187" s="20"/>
      <c r="BT187" s="21" t="s">
        <v>160</v>
      </c>
      <c r="BU187" s="37" t="s">
        <v>779</v>
      </c>
      <c r="BV187" s="24" t="s">
        <v>780</v>
      </c>
      <c r="BW187" s="23"/>
      <c r="BX187" s="23"/>
      <c r="BY187" s="11" t="s">
        <v>330</v>
      </c>
      <c r="BZ187" s="11" t="s">
        <v>205</v>
      </c>
    </row>
    <row r="188" spans="1:78" ht="48" x14ac:dyDescent="0.2">
      <c r="A188" s="38" t="s">
        <v>336</v>
      </c>
      <c r="B188" s="25" t="s">
        <v>337</v>
      </c>
      <c r="C188" s="25" t="s">
        <v>337</v>
      </c>
      <c r="D188" s="28" t="s">
        <v>781</v>
      </c>
      <c r="E188" s="12" t="s">
        <v>782</v>
      </c>
      <c r="F188" s="13"/>
      <c r="G188" s="14"/>
      <c r="H188" s="15"/>
      <c r="I188" s="13"/>
      <c r="J188" s="16"/>
      <c r="K188" s="15"/>
      <c r="L188" s="18">
        <v>6400</v>
      </c>
      <c r="M188" s="16"/>
      <c r="N188" s="15"/>
      <c r="O188" s="18">
        <v>6400</v>
      </c>
      <c r="P188" s="16"/>
      <c r="Q188" s="15"/>
      <c r="R188" s="18">
        <v>9161</v>
      </c>
      <c r="S188" s="16"/>
      <c r="T188" s="15"/>
      <c r="U188" s="18">
        <v>11015</v>
      </c>
      <c r="V188" s="16"/>
      <c r="W188" s="15"/>
      <c r="X188" s="18">
        <v>14804</v>
      </c>
      <c r="Y188" s="16"/>
      <c r="Z188" s="15"/>
      <c r="AA188" s="18">
        <v>17807</v>
      </c>
      <c r="AB188" s="16"/>
      <c r="AC188" s="17"/>
      <c r="AD188" s="18">
        <v>21735</v>
      </c>
      <c r="AE188" s="16"/>
      <c r="AF188" s="39"/>
      <c r="AG188" s="18">
        <v>23930</v>
      </c>
      <c r="AH188" s="16"/>
      <c r="AI188" s="15"/>
      <c r="AJ188" s="18">
        <v>21219</v>
      </c>
      <c r="AK188" s="16"/>
      <c r="AL188" s="20">
        <v>21219</v>
      </c>
      <c r="AM188" s="18">
        <v>20983</v>
      </c>
      <c r="AN188" s="16"/>
      <c r="AO188" s="18">
        <v>20983</v>
      </c>
      <c r="AP188" s="18">
        <v>17661</v>
      </c>
      <c r="AQ188" s="16"/>
      <c r="AR188" s="20">
        <v>17661</v>
      </c>
      <c r="AS188" s="18">
        <v>20996</v>
      </c>
      <c r="AT188" s="16"/>
      <c r="AU188" s="20">
        <v>20996</v>
      </c>
      <c r="AV188" s="18">
        <v>26382</v>
      </c>
      <c r="AW188" s="16"/>
      <c r="AX188" s="20">
        <v>26382</v>
      </c>
      <c r="AY188" s="18">
        <v>36621</v>
      </c>
      <c r="AZ188" s="16"/>
      <c r="BA188" s="20">
        <v>36621</v>
      </c>
      <c r="BB188" s="18">
        <v>84345</v>
      </c>
      <c r="BC188" s="16"/>
      <c r="BD188" s="20">
        <v>84345</v>
      </c>
      <c r="BE188" s="18">
        <v>91074</v>
      </c>
      <c r="BF188" s="16"/>
      <c r="BG188" s="20">
        <v>91074</v>
      </c>
      <c r="BH188" s="18">
        <v>101186</v>
      </c>
      <c r="BI188" s="16"/>
      <c r="BJ188" s="20">
        <v>101186</v>
      </c>
      <c r="BK188" s="18">
        <v>124363</v>
      </c>
      <c r="BL188" s="16"/>
      <c r="BM188" s="20">
        <v>124363</v>
      </c>
      <c r="BN188" s="18"/>
      <c r="BO188" s="16"/>
      <c r="BP188" s="20"/>
      <c r="BQ188" s="18"/>
      <c r="BR188" s="16"/>
      <c r="BS188" s="20"/>
      <c r="BT188" s="21" t="s">
        <v>124</v>
      </c>
      <c r="BU188" s="37" t="s">
        <v>783</v>
      </c>
      <c r="BV188" s="34" t="s">
        <v>784</v>
      </c>
      <c r="BW188" s="23"/>
      <c r="BX188" s="34" t="s">
        <v>785</v>
      </c>
      <c r="BY188" s="11" t="s">
        <v>330</v>
      </c>
      <c r="BZ188" s="11" t="s">
        <v>205</v>
      </c>
    </row>
    <row r="189" spans="1:78" ht="48" x14ac:dyDescent="0.2">
      <c r="A189" s="38" t="s">
        <v>336</v>
      </c>
      <c r="B189" s="25" t="s">
        <v>337</v>
      </c>
      <c r="C189" s="25" t="s">
        <v>337</v>
      </c>
      <c r="D189" s="28" t="s">
        <v>786</v>
      </c>
      <c r="E189" s="12" t="s">
        <v>787</v>
      </c>
      <c r="F189" s="18">
        <v>1500</v>
      </c>
      <c r="G189" s="14"/>
      <c r="H189" s="15"/>
      <c r="I189" s="18">
        <v>1500</v>
      </c>
      <c r="J189" s="16"/>
      <c r="K189" s="20">
        <v>1370</v>
      </c>
      <c r="L189" s="18">
        <v>1304</v>
      </c>
      <c r="M189" s="16"/>
      <c r="N189" s="15"/>
      <c r="O189" s="18">
        <v>1569</v>
      </c>
      <c r="P189" s="16"/>
      <c r="Q189" s="15"/>
      <c r="R189" s="18">
        <v>1640</v>
      </c>
      <c r="S189" s="16"/>
      <c r="T189" s="15"/>
      <c r="U189" s="18">
        <v>1421</v>
      </c>
      <c r="V189" s="16"/>
      <c r="W189" s="15"/>
      <c r="X189" s="18">
        <v>1370</v>
      </c>
      <c r="Y189" s="16"/>
      <c r="Z189" s="15"/>
      <c r="AA189" s="18">
        <v>1282</v>
      </c>
      <c r="AB189" s="16"/>
      <c r="AC189" s="17"/>
      <c r="AD189" s="18">
        <v>1240</v>
      </c>
      <c r="AE189" s="16"/>
      <c r="AF189" s="39"/>
      <c r="AG189" s="18">
        <v>1166</v>
      </c>
      <c r="AH189" s="16"/>
      <c r="AI189" s="15"/>
      <c r="AJ189" s="18">
        <v>1096</v>
      </c>
      <c r="AK189" s="16"/>
      <c r="AL189" s="15"/>
      <c r="AM189" s="13" t="s">
        <v>770</v>
      </c>
      <c r="AN189" s="16"/>
      <c r="AO189" s="20"/>
      <c r="AP189" s="13"/>
      <c r="AQ189" s="16"/>
      <c r="AR189" s="15"/>
      <c r="AS189" s="18">
        <v>1113</v>
      </c>
      <c r="AT189" s="16"/>
      <c r="AU189" s="20"/>
      <c r="AV189" s="18"/>
      <c r="AW189" s="16"/>
      <c r="AX189" s="20"/>
      <c r="AY189" s="18"/>
      <c r="AZ189" s="16"/>
      <c r="BA189" s="20"/>
      <c r="BB189" s="18"/>
      <c r="BC189" s="16"/>
      <c r="BD189" s="15"/>
      <c r="BE189" s="18"/>
      <c r="BF189" s="16"/>
      <c r="BG189" s="20"/>
      <c r="BH189" s="18"/>
      <c r="BI189" s="16"/>
      <c r="BJ189" s="20"/>
      <c r="BK189" s="18"/>
      <c r="BL189" s="16"/>
      <c r="BM189" s="20"/>
      <c r="BN189" s="18"/>
      <c r="BO189" s="16"/>
      <c r="BP189" s="20"/>
      <c r="BQ189" s="18"/>
      <c r="BR189" s="16"/>
      <c r="BS189" s="20"/>
      <c r="BT189" s="21" t="s">
        <v>124</v>
      </c>
      <c r="BU189" s="37" t="s">
        <v>779</v>
      </c>
      <c r="BV189" s="24" t="s">
        <v>788</v>
      </c>
      <c r="BW189" s="23"/>
      <c r="BX189" s="23"/>
      <c r="BY189" s="11" t="s">
        <v>330</v>
      </c>
      <c r="BZ189" s="11" t="s">
        <v>205</v>
      </c>
    </row>
    <row r="190" spans="1:78" ht="67.5" x14ac:dyDescent="0.2">
      <c r="A190" s="38" t="s">
        <v>336</v>
      </c>
      <c r="B190" s="25" t="s">
        <v>337</v>
      </c>
      <c r="C190" s="25" t="s">
        <v>337</v>
      </c>
      <c r="D190" s="28" t="s">
        <v>789</v>
      </c>
      <c r="E190" s="12" t="s">
        <v>790</v>
      </c>
      <c r="F190" s="18">
        <v>350</v>
      </c>
      <c r="G190" s="14"/>
      <c r="H190" s="15"/>
      <c r="I190" s="18">
        <v>349</v>
      </c>
      <c r="J190" s="16"/>
      <c r="K190" s="20">
        <v>349</v>
      </c>
      <c r="L190" s="18">
        <v>329</v>
      </c>
      <c r="M190" s="16"/>
      <c r="N190" s="20">
        <v>329</v>
      </c>
      <c r="O190" s="18">
        <v>329</v>
      </c>
      <c r="P190" s="16"/>
      <c r="Q190" s="20">
        <v>329</v>
      </c>
      <c r="R190" s="18">
        <v>316</v>
      </c>
      <c r="S190" s="16"/>
      <c r="T190" s="20">
        <v>316</v>
      </c>
      <c r="U190" s="18">
        <v>308</v>
      </c>
      <c r="V190" s="16"/>
      <c r="W190" s="20">
        <v>308</v>
      </c>
      <c r="X190" s="13"/>
      <c r="Y190" s="16"/>
      <c r="Z190" s="15"/>
      <c r="AA190" s="13"/>
      <c r="AB190" s="16"/>
      <c r="AC190" s="17"/>
      <c r="AD190" s="13"/>
      <c r="AE190" s="16"/>
      <c r="AF190" s="39"/>
      <c r="AG190" s="13"/>
      <c r="AH190" s="16"/>
      <c r="AI190" s="15"/>
      <c r="AJ190" s="18">
        <v>241</v>
      </c>
      <c r="AK190" s="16"/>
      <c r="AL190" s="18">
        <v>241</v>
      </c>
      <c r="AM190" s="18">
        <v>201</v>
      </c>
      <c r="AN190" s="16"/>
      <c r="AO190" s="18">
        <v>201</v>
      </c>
      <c r="AP190" s="13">
        <v>186</v>
      </c>
      <c r="AQ190" s="16"/>
      <c r="AR190" s="20">
        <v>186</v>
      </c>
      <c r="AS190" s="18">
        <v>207</v>
      </c>
      <c r="AT190" s="16"/>
      <c r="AU190" s="20">
        <v>207</v>
      </c>
      <c r="AV190" s="18">
        <v>221</v>
      </c>
      <c r="AW190" s="16"/>
      <c r="AX190" s="20">
        <v>221</v>
      </c>
      <c r="AY190" s="18">
        <v>218</v>
      </c>
      <c r="AZ190" s="16"/>
      <c r="BA190" s="20">
        <v>218</v>
      </c>
      <c r="BB190" s="18">
        <v>207</v>
      </c>
      <c r="BC190" s="16"/>
      <c r="BD190" s="20">
        <v>207</v>
      </c>
      <c r="BE190" s="18">
        <v>196</v>
      </c>
      <c r="BF190" s="16"/>
      <c r="BG190" s="20">
        <v>196</v>
      </c>
      <c r="BH190" s="18">
        <v>183</v>
      </c>
      <c r="BI190" s="16"/>
      <c r="BJ190" s="20">
        <v>183</v>
      </c>
      <c r="BK190" s="18">
        <v>185</v>
      </c>
      <c r="BL190" s="16"/>
      <c r="BM190" s="20">
        <v>185</v>
      </c>
      <c r="BN190" s="18">
        <v>202</v>
      </c>
      <c r="BO190" s="16"/>
      <c r="BP190" s="20">
        <v>202</v>
      </c>
      <c r="BQ190" s="18"/>
      <c r="BR190" s="16"/>
      <c r="BS190" s="20"/>
      <c r="BT190" s="21" t="s">
        <v>119</v>
      </c>
      <c r="BU190" s="70" t="s">
        <v>791</v>
      </c>
      <c r="BV190" s="24" t="s">
        <v>792</v>
      </c>
      <c r="BW190" s="23"/>
      <c r="BX190" s="34" t="s">
        <v>793</v>
      </c>
      <c r="BY190" s="11" t="s">
        <v>330</v>
      </c>
      <c r="BZ190" s="11" t="s">
        <v>205</v>
      </c>
    </row>
    <row r="191" spans="1:78" ht="56.25" x14ac:dyDescent="0.2">
      <c r="A191" s="38" t="s">
        <v>336</v>
      </c>
      <c r="B191" s="25" t="s">
        <v>337</v>
      </c>
      <c r="C191" s="25" t="s">
        <v>337</v>
      </c>
      <c r="D191" s="28" t="s">
        <v>794</v>
      </c>
      <c r="E191" s="12" t="s">
        <v>795</v>
      </c>
      <c r="F191" s="18">
        <v>187</v>
      </c>
      <c r="G191" s="14"/>
      <c r="H191" s="15"/>
      <c r="I191" s="18">
        <v>209</v>
      </c>
      <c r="J191" s="16"/>
      <c r="K191" s="15"/>
      <c r="L191" s="18">
        <v>209</v>
      </c>
      <c r="M191" s="16"/>
      <c r="N191" s="20">
        <v>0</v>
      </c>
      <c r="O191" s="18">
        <v>433</v>
      </c>
      <c r="P191" s="16"/>
      <c r="Q191" s="15"/>
      <c r="R191" s="18">
        <v>141</v>
      </c>
      <c r="S191" s="16"/>
      <c r="T191" s="15"/>
      <c r="U191" s="18">
        <v>262</v>
      </c>
      <c r="V191" s="16"/>
      <c r="W191" s="15"/>
      <c r="X191" s="13"/>
      <c r="Y191" s="16"/>
      <c r="Z191" s="15"/>
      <c r="AA191" s="18">
        <v>320</v>
      </c>
      <c r="AB191" s="16"/>
      <c r="AC191" s="17"/>
      <c r="AD191" s="18">
        <v>396</v>
      </c>
      <c r="AE191" s="16"/>
      <c r="AF191" s="39"/>
      <c r="AG191" s="18">
        <v>409</v>
      </c>
      <c r="AH191" s="16"/>
      <c r="AI191" s="15"/>
      <c r="AJ191" s="18">
        <v>298</v>
      </c>
      <c r="AK191" s="16"/>
      <c r="AL191" s="15"/>
      <c r="AM191" s="13">
        <v>295</v>
      </c>
      <c r="AN191" s="16"/>
      <c r="AO191" s="20"/>
      <c r="AP191" s="13">
        <v>304</v>
      </c>
      <c r="AQ191" s="16"/>
      <c r="AR191" s="15"/>
      <c r="AS191" s="13"/>
      <c r="AT191" s="16"/>
      <c r="AU191" s="20"/>
      <c r="AV191" s="13"/>
      <c r="AW191" s="16"/>
      <c r="AX191" s="20"/>
      <c r="AY191" s="13"/>
      <c r="AZ191" s="16"/>
      <c r="BA191" s="20">
        <f>SUM(BA186:BU186)</f>
        <v>109298.79000000001</v>
      </c>
      <c r="BB191" s="13"/>
      <c r="BC191" s="16"/>
      <c r="BD191" s="15"/>
      <c r="BE191" s="18"/>
      <c r="BF191" s="16"/>
      <c r="BG191" s="20"/>
      <c r="BH191" s="18"/>
      <c r="BI191" s="16"/>
      <c r="BJ191" s="20"/>
      <c r="BK191" s="18"/>
      <c r="BL191" s="16"/>
      <c r="BM191" s="20"/>
      <c r="BN191" s="18"/>
      <c r="BO191" s="16"/>
      <c r="BP191" s="20"/>
      <c r="BQ191" s="18"/>
      <c r="BR191" s="16"/>
      <c r="BS191" s="20"/>
      <c r="BT191" s="21" t="s">
        <v>160</v>
      </c>
      <c r="BU191" s="26"/>
      <c r="BV191" s="24" t="s">
        <v>796</v>
      </c>
      <c r="BW191" s="23"/>
      <c r="BX191" s="23"/>
      <c r="BY191" s="11" t="s">
        <v>330</v>
      </c>
      <c r="BZ191" s="11" t="s">
        <v>205</v>
      </c>
    </row>
    <row r="192" spans="1:78" ht="146.25" x14ac:dyDescent="0.2">
      <c r="A192" s="38" t="s">
        <v>336</v>
      </c>
      <c r="B192" s="25" t="s">
        <v>337</v>
      </c>
      <c r="C192" s="25" t="s">
        <v>337</v>
      </c>
      <c r="D192" s="28" t="s">
        <v>797</v>
      </c>
      <c r="E192" s="12" t="s">
        <v>798</v>
      </c>
      <c r="F192" s="18">
        <v>483</v>
      </c>
      <c r="G192" s="14"/>
      <c r="H192" s="15"/>
      <c r="I192" s="13"/>
      <c r="J192" s="16"/>
      <c r="K192" s="15"/>
      <c r="L192" s="18">
        <v>1757</v>
      </c>
      <c r="M192" s="16"/>
      <c r="N192" s="15"/>
      <c r="O192" s="18">
        <v>1799</v>
      </c>
      <c r="P192" s="16"/>
      <c r="Q192" s="15"/>
      <c r="R192" s="18">
        <v>1698</v>
      </c>
      <c r="S192" s="16"/>
      <c r="T192" s="15"/>
      <c r="U192" s="18">
        <v>1567</v>
      </c>
      <c r="V192" s="16"/>
      <c r="W192" s="15"/>
      <c r="X192" s="18">
        <v>1342</v>
      </c>
      <c r="Y192" s="16"/>
      <c r="Z192" s="15"/>
      <c r="AA192" s="18">
        <v>997</v>
      </c>
      <c r="AB192" s="16"/>
      <c r="AC192" s="17"/>
      <c r="AD192" s="18">
        <v>755</v>
      </c>
      <c r="AE192" s="16"/>
      <c r="AF192" s="39"/>
      <c r="AG192" s="18">
        <v>831</v>
      </c>
      <c r="AH192" s="16"/>
      <c r="AI192" s="15"/>
      <c r="AJ192" s="18">
        <v>741</v>
      </c>
      <c r="AK192" s="16"/>
      <c r="AL192" s="15"/>
      <c r="AM192" s="13" t="s">
        <v>770</v>
      </c>
      <c r="AN192" s="16"/>
      <c r="AO192" s="20"/>
      <c r="AP192" s="13"/>
      <c r="AQ192" s="16"/>
      <c r="AR192" s="15"/>
      <c r="AS192" s="18">
        <v>540</v>
      </c>
      <c r="AT192" s="16"/>
      <c r="AU192" s="20"/>
      <c r="AV192" s="18"/>
      <c r="AW192" s="16"/>
      <c r="AX192" s="20"/>
      <c r="AY192" s="18"/>
      <c r="AZ192" s="16"/>
      <c r="BA192" s="20"/>
      <c r="BB192" s="18"/>
      <c r="BC192" s="16"/>
      <c r="BD192" s="15"/>
      <c r="BE192" s="18"/>
      <c r="BF192" s="16"/>
      <c r="BG192" s="20"/>
      <c r="BH192" s="18"/>
      <c r="BI192" s="16"/>
      <c r="BJ192" s="20"/>
      <c r="BK192" s="18"/>
      <c r="BL192" s="16"/>
      <c r="BM192" s="20"/>
      <c r="BN192" s="18"/>
      <c r="BO192" s="16"/>
      <c r="BP192" s="20"/>
      <c r="BQ192" s="18"/>
      <c r="BR192" s="16"/>
      <c r="BS192" s="20"/>
      <c r="BT192" s="21" t="s">
        <v>160</v>
      </c>
      <c r="BU192" s="37" t="s">
        <v>779</v>
      </c>
      <c r="BV192" s="24" t="s">
        <v>799</v>
      </c>
      <c r="BW192" s="23"/>
      <c r="BX192" s="23"/>
      <c r="BY192" s="11" t="s">
        <v>330</v>
      </c>
      <c r="BZ192" s="11" t="s">
        <v>178</v>
      </c>
    </row>
    <row r="193" spans="1:78" ht="90" x14ac:dyDescent="0.2">
      <c r="A193" s="38" t="s">
        <v>336</v>
      </c>
      <c r="B193" s="25" t="s">
        <v>337</v>
      </c>
      <c r="C193" s="25" t="s">
        <v>337</v>
      </c>
      <c r="D193" s="28" t="s">
        <v>800</v>
      </c>
      <c r="E193" s="12" t="s">
        <v>801</v>
      </c>
      <c r="F193" s="13"/>
      <c r="G193" s="14"/>
      <c r="H193" s="15"/>
      <c r="I193" s="13"/>
      <c r="J193" s="16"/>
      <c r="K193" s="15"/>
      <c r="L193" s="13"/>
      <c r="M193" s="16"/>
      <c r="N193" s="15"/>
      <c r="O193" s="18">
        <v>0</v>
      </c>
      <c r="P193" s="16"/>
      <c r="Q193" s="15"/>
      <c r="R193" s="18">
        <v>55</v>
      </c>
      <c r="S193" s="16"/>
      <c r="T193" s="15"/>
      <c r="U193" s="18">
        <v>55</v>
      </c>
      <c r="V193" s="16"/>
      <c r="W193" s="15"/>
      <c r="X193" s="18">
        <v>55</v>
      </c>
      <c r="Y193" s="16"/>
      <c r="Z193" s="15"/>
      <c r="AA193" s="18">
        <v>58</v>
      </c>
      <c r="AB193" s="16"/>
      <c r="AC193" s="17"/>
      <c r="AD193" s="18">
        <v>57</v>
      </c>
      <c r="AE193" s="16"/>
      <c r="AF193" s="39"/>
      <c r="AG193" s="18">
        <v>114</v>
      </c>
      <c r="AH193" s="16"/>
      <c r="AI193" s="15"/>
      <c r="AJ193" s="18">
        <v>114</v>
      </c>
      <c r="AK193" s="16"/>
      <c r="AL193" s="15"/>
      <c r="AM193" s="13">
        <v>96</v>
      </c>
      <c r="AN193" s="16"/>
      <c r="AO193" s="20"/>
      <c r="AP193" s="18">
        <v>112</v>
      </c>
      <c r="AQ193" s="16"/>
      <c r="AR193" s="15"/>
      <c r="AS193" s="18">
        <v>56</v>
      </c>
      <c r="AT193" s="16"/>
      <c r="AU193" s="20"/>
      <c r="AV193" s="18">
        <v>59</v>
      </c>
      <c r="AW193" s="16"/>
      <c r="AX193" s="20"/>
      <c r="AY193" s="18"/>
      <c r="AZ193" s="16"/>
      <c r="BA193" s="20"/>
      <c r="BB193" s="18"/>
      <c r="BC193" s="16"/>
      <c r="BD193" s="15"/>
      <c r="BE193" s="18"/>
      <c r="BF193" s="16"/>
      <c r="BG193" s="20"/>
      <c r="BH193" s="18"/>
      <c r="BI193" s="16"/>
      <c r="BJ193" s="20"/>
      <c r="BK193" s="18"/>
      <c r="BL193" s="16"/>
      <c r="BM193" s="20"/>
      <c r="BN193" s="18"/>
      <c r="BO193" s="16"/>
      <c r="BP193" s="20"/>
      <c r="BQ193" s="18"/>
      <c r="BR193" s="16"/>
      <c r="BS193" s="20"/>
      <c r="BT193" s="31"/>
      <c r="BU193" s="26"/>
      <c r="BV193" s="24" t="s">
        <v>802</v>
      </c>
      <c r="BW193" s="23"/>
      <c r="BX193" s="23"/>
      <c r="BY193" s="11" t="s">
        <v>330</v>
      </c>
      <c r="BZ193" s="25" t="s">
        <v>84</v>
      </c>
    </row>
    <row r="194" spans="1:78" ht="67.5" x14ac:dyDescent="0.2">
      <c r="A194" s="38" t="s">
        <v>336</v>
      </c>
      <c r="B194" s="25" t="s">
        <v>337</v>
      </c>
      <c r="C194" s="25" t="s">
        <v>337</v>
      </c>
      <c r="D194" s="28" t="s">
        <v>803</v>
      </c>
      <c r="E194" s="12" t="s">
        <v>804</v>
      </c>
      <c r="F194" s="13"/>
      <c r="G194" s="14"/>
      <c r="H194" s="15"/>
      <c r="I194" s="13"/>
      <c r="J194" s="16"/>
      <c r="K194" s="15"/>
      <c r="L194" s="13"/>
      <c r="M194" s="16"/>
      <c r="N194" s="15"/>
      <c r="O194" s="18">
        <v>3</v>
      </c>
      <c r="P194" s="16"/>
      <c r="Q194" s="15"/>
      <c r="R194" s="18">
        <v>22</v>
      </c>
      <c r="S194" s="16"/>
      <c r="T194" s="15"/>
      <c r="U194" s="18">
        <v>19</v>
      </c>
      <c r="V194" s="16"/>
      <c r="W194" s="15"/>
      <c r="X194" s="18">
        <v>19</v>
      </c>
      <c r="Y194" s="16"/>
      <c r="Z194" s="15"/>
      <c r="AA194" s="18">
        <v>14</v>
      </c>
      <c r="AB194" s="16"/>
      <c r="AC194" s="17"/>
      <c r="AD194" s="18">
        <v>17</v>
      </c>
      <c r="AE194" s="16"/>
      <c r="AF194" s="39"/>
      <c r="AG194" s="18">
        <v>18</v>
      </c>
      <c r="AH194" s="16"/>
      <c r="AI194" s="15"/>
      <c r="AJ194" s="18">
        <v>17</v>
      </c>
      <c r="AK194" s="16"/>
      <c r="AL194" s="15"/>
      <c r="AM194" s="18">
        <v>21</v>
      </c>
      <c r="AN194" s="16"/>
      <c r="AO194" s="20"/>
      <c r="AP194" s="18">
        <v>20</v>
      </c>
      <c r="AQ194" s="16"/>
      <c r="AR194" s="15"/>
      <c r="AS194" s="18">
        <v>19</v>
      </c>
      <c r="AT194" s="16"/>
      <c r="AU194" s="20"/>
      <c r="AV194" s="18">
        <v>20</v>
      </c>
      <c r="AW194" s="16"/>
      <c r="AX194" s="20"/>
      <c r="AY194" s="18"/>
      <c r="AZ194" s="16"/>
      <c r="BA194" s="20"/>
      <c r="BB194" s="18"/>
      <c r="BC194" s="16"/>
      <c r="BD194" s="15"/>
      <c r="BE194" s="18"/>
      <c r="BF194" s="16"/>
      <c r="BG194" s="20"/>
      <c r="BH194" s="18"/>
      <c r="BI194" s="16"/>
      <c r="BJ194" s="20"/>
      <c r="BK194" s="18"/>
      <c r="BL194" s="16"/>
      <c r="BM194" s="20"/>
      <c r="BN194" s="18"/>
      <c r="BO194" s="16"/>
      <c r="BP194" s="20"/>
      <c r="BQ194" s="18"/>
      <c r="BR194" s="16"/>
      <c r="BS194" s="20"/>
      <c r="BT194" s="31"/>
      <c r="BU194" s="26"/>
      <c r="BV194" s="24" t="s">
        <v>805</v>
      </c>
      <c r="BW194" s="23"/>
      <c r="BX194" s="23"/>
      <c r="BY194" s="11" t="s">
        <v>330</v>
      </c>
      <c r="BZ194" s="25" t="s">
        <v>84</v>
      </c>
    </row>
    <row r="195" spans="1:78" ht="45" x14ac:dyDescent="0.2">
      <c r="A195" s="38" t="s">
        <v>336</v>
      </c>
      <c r="B195" s="25" t="s">
        <v>337</v>
      </c>
      <c r="C195" s="25" t="s">
        <v>337</v>
      </c>
      <c r="D195" s="28" t="s">
        <v>806</v>
      </c>
      <c r="E195" s="12" t="s">
        <v>807</v>
      </c>
      <c r="F195" s="18">
        <v>24</v>
      </c>
      <c r="G195" s="14"/>
      <c r="H195" s="15"/>
      <c r="I195" s="13"/>
      <c r="J195" s="16"/>
      <c r="K195" s="15"/>
      <c r="L195" s="18">
        <v>28</v>
      </c>
      <c r="M195" s="16"/>
      <c r="N195" s="15"/>
      <c r="O195" s="18">
        <v>21</v>
      </c>
      <c r="P195" s="16"/>
      <c r="Q195" s="15"/>
      <c r="R195" s="18">
        <v>11</v>
      </c>
      <c r="S195" s="16"/>
      <c r="T195" s="15"/>
      <c r="U195" s="18">
        <v>8</v>
      </c>
      <c r="V195" s="16"/>
      <c r="W195" s="15"/>
      <c r="X195" s="18">
        <v>2</v>
      </c>
      <c r="Y195" s="16"/>
      <c r="Z195" s="15"/>
      <c r="AA195" s="18">
        <v>5</v>
      </c>
      <c r="AB195" s="16"/>
      <c r="AC195" s="17"/>
      <c r="AD195" s="18">
        <v>7</v>
      </c>
      <c r="AE195" s="16"/>
      <c r="AF195" s="39"/>
      <c r="AG195" s="18">
        <v>7</v>
      </c>
      <c r="AH195" s="16"/>
      <c r="AI195" s="15"/>
      <c r="AJ195" s="18">
        <v>7</v>
      </c>
      <c r="AK195" s="16"/>
      <c r="AL195" s="15"/>
      <c r="AM195" s="13">
        <v>6</v>
      </c>
      <c r="AN195" s="16"/>
      <c r="AO195" s="20"/>
      <c r="AP195" s="13">
        <v>5</v>
      </c>
      <c r="AQ195" s="16"/>
      <c r="AR195" s="15"/>
      <c r="AS195" s="13"/>
      <c r="AT195" s="16"/>
      <c r="AU195" s="20"/>
      <c r="AV195" s="13"/>
      <c r="AW195" s="16"/>
      <c r="AX195" s="20"/>
      <c r="AY195" s="13"/>
      <c r="AZ195" s="16"/>
      <c r="BA195" s="20"/>
      <c r="BB195" s="13"/>
      <c r="BC195" s="16"/>
      <c r="BD195" s="15"/>
      <c r="BE195" s="18"/>
      <c r="BF195" s="16"/>
      <c r="BG195" s="20"/>
      <c r="BH195" s="18"/>
      <c r="BI195" s="16"/>
      <c r="BJ195" s="20"/>
      <c r="BK195" s="18"/>
      <c r="BL195" s="16"/>
      <c r="BM195" s="20"/>
      <c r="BN195" s="18"/>
      <c r="BO195" s="16"/>
      <c r="BP195" s="20"/>
      <c r="BQ195" s="18"/>
      <c r="BR195" s="16"/>
      <c r="BS195" s="20"/>
      <c r="BT195" s="21" t="s">
        <v>124</v>
      </c>
      <c r="BU195" s="26"/>
      <c r="BV195" s="24" t="s">
        <v>808</v>
      </c>
      <c r="BW195" s="23"/>
      <c r="BX195" s="23"/>
      <c r="BY195" s="11" t="s">
        <v>330</v>
      </c>
      <c r="BZ195" s="11" t="s">
        <v>205</v>
      </c>
    </row>
    <row r="196" spans="1:78" ht="56.25" x14ac:dyDescent="0.2">
      <c r="A196" s="38" t="s">
        <v>336</v>
      </c>
      <c r="B196" s="25" t="s">
        <v>337</v>
      </c>
      <c r="C196" s="25" t="s">
        <v>337</v>
      </c>
      <c r="D196" s="28" t="s">
        <v>809</v>
      </c>
      <c r="E196" s="12" t="s">
        <v>810</v>
      </c>
      <c r="F196" s="18">
        <v>357</v>
      </c>
      <c r="G196" s="14"/>
      <c r="H196" s="15"/>
      <c r="I196" s="13"/>
      <c r="J196" s="16"/>
      <c r="K196" s="15"/>
      <c r="L196" s="18">
        <v>1853</v>
      </c>
      <c r="M196" s="16"/>
      <c r="N196" s="15"/>
      <c r="O196" s="18">
        <v>330</v>
      </c>
      <c r="P196" s="16"/>
      <c r="Q196" s="15"/>
      <c r="R196" s="18">
        <v>768</v>
      </c>
      <c r="S196" s="16"/>
      <c r="T196" s="15"/>
      <c r="U196" s="18">
        <v>266</v>
      </c>
      <c r="V196" s="16"/>
      <c r="W196" s="20">
        <v>266</v>
      </c>
      <c r="X196" s="18">
        <v>206</v>
      </c>
      <c r="Y196" s="16"/>
      <c r="Z196" s="20">
        <v>206</v>
      </c>
      <c r="AA196" s="18">
        <v>142</v>
      </c>
      <c r="AB196" s="16"/>
      <c r="AC196" s="33">
        <v>142</v>
      </c>
      <c r="AD196" s="18">
        <v>79</v>
      </c>
      <c r="AE196" s="16"/>
      <c r="AF196" s="19">
        <v>79</v>
      </c>
      <c r="AG196" s="18">
        <v>18</v>
      </c>
      <c r="AH196" s="16"/>
      <c r="AI196" s="20">
        <v>18</v>
      </c>
      <c r="AJ196" s="18">
        <v>18</v>
      </c>
      <c r="AK196" s="16"/>
      <c r="AL196" s="20">
        <v>18</v>
      </c>
      <c r="AM196" s="18">
        <v>19</v>
      </c>
      <c r="AN196" s="16"/>
      <c r="AO196" s="20">
        <v>19</v>
      </c>
      <c r="AP196" s="18">
        <v>8</v>
      </c>
      <c r="AQ196" s="16"/>
      <c r="AR196" s="20">
        <v>8</v>
      </c>
      <c r="AS196" s="18">
        <v>15</v>
      </c>
      <c r="AT196" s="16"/>
      <c r="AU196" s="20">
        <v>15</v>
      </c>
      <c r="AV196" s="18">
        <v>17</v>
      </c>
      <c r="AW196" s="16"/>
      <c r="AX196" s="20">
        <v>17</v>
      </c>
      <c r="AY196" s="18">
        <v>21</v>
      </c>
      <c r="AZ196" s="16"/>
      <c r="BA196" s="20">
        <v>21</v>
      </c>
      <c r="BB196" s="18">
        <v>27</v>
      </c>
      <c r="BC196" s="16"/>
      <c r="BD196" s="20">
        <v>27</v>
      </c>
      <c r="BE196" s="18">
        <v>40</v>
      </c>
      <c r="BF196" s="16"/>
      <c r="BG196" s="20">
        <v>40</v>
      </c>
      <c r="BH196" s="18">
        <v>40</v>
      </c>
      <c r="BI196" s="16"/>
      <c r="BJ196" s="20">
        <v>40</v>
      </c>
      <c r="BK196" s="18">
        <v>37</v>
      </c>
      <c r="BL196" s="16"/>
      <c r="BM196" s="20">
        <v>37</v>
      </c>
      <c r="BN196" s="18">
        <v>39</v>
      </c>
      <c r="BO196" s="16"/>
      <c r="BP196" s="20">
        <v>39</v>
      </c>
      <c r="BQ196" s="18"/>
      <c r="BR196" s="16"/>
      <c r="BS196" s="20"/>
      <c r="BT196" s="21" t="s">
        <v>160</v>
      </c>
      <c r="BU196" s="37" t="s">
        <v>811</v>
      </c>
      <c r="BV196" s="34" t="s">
        <v>812</v>
      </c>
      <c r="BW196" s="23"/>
      <c r="BX196" s="34" t="s">
        <v>813</v>
      </c>
      <c r="BY196" s="11" t="s">
        <v>330</v>
      </c>
      <c r="BZ196" s="11" t="s">
        <v>205</v>
      </c>
    </row>
    <row r="197" spans="1:78" ht="56.25" x14ac:dyDescent="0.2">
      <c r="A197" s="38" t="s">
        <v>336</v>
      </c>
      <c r="B197" s="25" t="s">
        <v>337</v>
      </c>
      <c r="C197" s="25" t="s">
        <v>337</v>
      </c>
      <c r="D197" s="28" t="s">
        <v>814</v>
      </c>
      <c r="E197" s="12" t="s">
        <v>815</v>
      </c>
      <c r="F197" s="13"/>
      <c r="G197" s="14"/>
      <c r="H197" s="15"/>
      <c r="I197" s="13"/>
      <c r="J197" s="16"/>
      <c r="K197" s="15"/>
      <c r="L197" s="18">
        <v>163</v>
      </c>
      <c r="M197" s="16"/>
      <c r="N197" s="15"/>
      <c r="O197" s="18">
        <v>219</v>
      </c>
      <c r="P197" s="16"/>
      <c r="Q197" s="15"/>
      <c r="R197" s="18">
        <v>227</v>
      </c>
      <c r="S197" s="16"/>
      <c r="T197" s="15"/>
      <c r="U197" s="18">
        <v>266</v>
      </c>
      <c r="V197" s="16"/>
      <c r="W197" s="15"/>
      <c r="X197" s="18">
        <v>278</v>
      </c>
      <c r="Y197" s="16"/>
      <c r="Z197" s="15"/>
      <c r="AA197" s="18">
        <v>280</v>
      </c>
      <c r="AB197" s="16"/>
      <c r="AC197" s="33">
        <v>280</v>
      </c>
      <c r="AD197" s="18">
        <v>275</v>
      </c>
      <c r="AE197" s="16"/>
      <c r="AF197" s="19">
        <v>275</v>
      </c>
      <c r="AG197" s="18">
        <v>265</v>
      </c>
      <c r="AH197" s="16"/>
      <c r="AI197" s="20">
        <v>265</v>
      </c>
      <c r="AJ197" s="18">
        <v>269</v>
      </c>
      <c r="AK197" s="16"/>
      <c r="AL197" s="20">
        <v>269</v>
      </c>
      <c r="AM197" s="13">
        <v>281</v>
      </c>
      <c r="AN197" s="16"/>
      <c r="AO197" s="20">
        <v>281</v>
      </c>
      <c r="AP197" s="13">
        <v>281</v>
      </c>
      <c r="AQ197" s="16"/>
      <c r="AR197" s="20">
        <v>281</v>
      </c>
      <c r="AS197" s="18">
        <v>292</v>
      </c>
      <c r="AT197" s="16"/>
      <c r="AU197" s="20">
        <v>295</v>
      </c>
      <c r="AV197" s="18">
        <v>295</v>
      </c>
      <c r="AW197" s="16"/>
      <c r="AX197" s="18">
        <v>295</v>
      </c>
      <c r="AY197" s="18">
        <v>290</v>
      </c>
      <c r="AZ197" s="16"/>
      <c r="BA197" s="20">
        <v>290</v>
      </c>
      <c r="BB197" s="18">
        <v>272</v>
      </c>
      <c r="BC197" s="16"/>
      <c r="BD197" s="20">
        <v>272</v>
      </c>
      <c r="BE197" s="18">
        <v>267</v>
      </c>
      <c r="BF197" s="16"/>
      <c r="BG197" s="20">
        <v>267</v>
      </c>
      <c r="BH197" s="18">
        <v>255</v>
      </c>
      <c r="BI197" s="16"/>
      <c r="BJ197" s="20">
        <v>255</v>
      </c>
      <c r="BK197" s="18">
        <v>262</v>
      </c>
      <c r="BL197" s="16"/>
      <c r="BM197" s="20">
        <v>262</v>
      </c>
      <c r="BN197" s="18">
        <v>274</v>
      </c>
      <c r="BO197" s="16"/>
      <c r="BP197" s="20">
        <v>274</v>
      </c>
      <c r="BQ197" s="18"/>
      <c r="BR197" s="16"/>
      <c r="BS197" s="20"/>
      <c r="BT197" s="21" t="s">
        <v>160</v>
      </c>
      <c r="BU197" s="37" t="s">
        <v>816</v>
      </c>
      <c r="BV197" s="24" t="s">
        <v>817</v>
      </c>
      <c r="BW197" s="23"/>
      <c r="BX197" s="34" t="s">
        <v>818</v>
      </c>
      <c r="BY197" s="11" t="s">
        <v>330</v>
      </c>
      <c r="BZ197" s="11" t="s">
        <v>205</v>
      </c>
    </row>
    <row r="198" spans="1:78" ht="36" x14ac:dyDescent="0.2">
      <c r="A198" s="38" t="s">
        <v>336</v>
      </c>
      <c r="B198" s="25" t="s">
        <v>337</v>
      </c>
      <c r="C198" s="10" t="s">
        <v>819</v>
      </c>
      <c r="D198" s="28" t="s">
        <v>820</v>
      </c>
      <c r="E198" s="12" t="s">
        <v>821</v>
      </c>
      <c r="F198" s="18">
        <v>218000</v>
      </c>
      <c r="G198" s="14"/>
      <c r="H198" s="20">
        <v>218000</v>
      </c>
      <c r="I198" s="13"/>
      <c r="J198" s="16"/>
      <c r="K198" s="15"/>
      <c r="L198" s="18">
        <v>147000</v>
      </c>
      <c r="M198" s="16"/>
      <c r="N198" s="15"/>
      <c r="O198" s="13"/>
      <c r="P198" s="16"/>
      <c r="Q198" s="15"/>
      <c r="R198" s="13"/>
      <c r="S198" s="16"/>
      <c r="T198" s="15"/>
      <c r="U198" s="13"/>
      <c r="V198" s="16"/>
      <c r="W198" s="15"/>
      <c r="X198" s="13"/>
      <c r="Y198" s="16"/>
      <c r="Z198" s="15"/>
      <c r="AA198" s="13"/>
      <c r="AB198" s="16"/>
      <c r="AC198" s="17"/>
      <c r="AD198" s="13"/>
      <c r="AE198" s="16"/>
      <c r="AF198" s="39"/>
      <c r="AG198" s="13"/>
      <c r="AH198" s="16"/>
      <c r="AI198" s="15"/>
      <c r="AJ198" s="13"/>
      <c r="AK198" s="16"/>
      <c r="AL198" s="15"/>
      <c r="AM198" s="13" t="s">
        <v>770</v>
      </c>
      <c r="AN198" s="16"/>
      <c r="AO198" s="20"/>
      <c r="AP198" s="13"/>
      <c r="AQ198" s="16"/>
      <c r="AR198" s="15"/>
      <c r="AS198" s="13"/>
      <c r="AT198" s="16"/>
      <c r="AU198" s="20"/>
      <c r="AV198" s="13"/>
      <c r="AW198" s="16"/>
      <c r="AX198" s="20"/>
      <c r="AY198" s="13"/>
      <c r="AZ198" s="16"/>
      <c r="BA198" s="20"/>
      <c r="BB198" s="13"/>
      <c r="BC198" s="29">
        <v>3.16</v>
      </c>
      <c r="BD198" s="15"/>
      <c r="BE198" s="18"/>
      <c r="BF198" s="29">
        <v>3.16</v>
      </c>
      <c r="BG198" s="20"/>
      <c r="BH198" s="18"/>
      <c r="BI198" s="29"/>
      <c r="BJ198" s="20"/>
      <c r="BK198" s="18"/>
      <c r="BL198" s="29"/>
      <c r="BM198" s="20"/>
      <c r="BN198" s="18"/>
      <c r="BO198" s="29"/>
      <c r="BP198" s="20"/>
      <c r="BQ198" s="18"/>
      <c r="BR198" s="29"/>
      <c r="BS198" s="20"/>
      <c r="BT198" s="21" t="s">
        <v>262</v>
      </c>
      <c r="BU198" s="37" t="s">
        <v>822</v>
      </c>
      <c r="BV198" s="24" t="s">
        <v>823</v>
      </c>
      <c r="BW198" s="23"/>
      <c r="BX198" s="23"/>
      <c r="BY198" s="11" t="s">
        <v>330</v>
      </c>
      <c r="BZ198" s="11" t="s">
        <v>205</v>
      </c>
    </row>
    <row r="199" spans="1:78" ht="33.75" x14ac:dyDescent="0.2">
      <c r="A199" s="38" t="s">
        <v>336</v>
      </c>
      <c r="B199" s="25" t="s">
        <v>337</v>
      </c>
      <c r="C199" s="10" t="s">
        <v>819</v>
      </c>
      <c r="D199" s="28" t="s">
        <v>824</v>
      </c>
      <c r="E199" s="12" t="s">
        <v>825</v>
      </c>
      <c r="F199" s="18">
        <v>360</v>
      </c>
      <c r="G199" s="14"/>
      <c r="H199" s="20">
        <v>360</v>
      </c>
      <c r="I199" s="18">
        <v>250</v>
      </c>
      <c r="J199" s="16"/>
      <c r="K199" s="15"/>
      <c r="L199" s="18">
        <v>250</v>
      </c>
      <c r="M199" s="16"/>
      <c r="N199" s="15"/>
      <c r="O199" s="13"/>
      <c r="P199" s="16"/>
      <c r="Q199" s="15"/>
      <c r="R199" s="13"/>
      <c r="S199" s="16"/>
      <c r="T199" s="15"/>
      <c r="U199" s="13"/>
      <c r="V199" s="16"/>
      <c r="W199" s="15"/>
      <c r="X199" s="13"/>
      <c r="Y199" s="16"/>
      <c r="Z199" s="15"/>
      <c r="AA199" s="13"/>
      <c r="AB199" s="16"/>
      <c r="AC199" s="17"/>
      <c r="AD199" s="13"/>
      <c r="AE199" s="16"/>
      <c r="AF199" s="39"/>
      <c r="AG199" s="13"/>
      <c r="AH199" s="16"/>
      <c r="AI199" s="15"/>
      <c r="AJ199" s="13"/>
      <c r="AK199" s="16"/>
      <c r="AL199" s="15"/>
      <c r="AM199" s="13" t="s">
        <v>770</v>
      </c>
      <c r="AN199" s="16"/>
      <c r="AO199" s="20"/>
      <c r="AP199" s="13"/>
      <c r="AQ199" s="16"/>
      <c r="AR199" s="15"/>
      <c r="AS199" s="13"/>
      <c r="AT199" s="16"/>
      <c r="AU199" s="20"/>
      <c r="AV199" s="13"/>
      <c r="AW199" s="16"/>
      <c r="AX199" s="20"/>
      <c r="AY199" s="13"/>
      <c r="AZ199" s="16"/>
      <c r="BA199" s="20"/>
      <c r="BB199" s="13"/>
      <c r="BC199" s="16"/>
      <c r="BD199" s="15"/>
      <c r="BE199" s="18"/>
      <c r="BF199" s="16"/>
      <c r="BG199" s="20"/>
      <c r="BH199" s="18"/>
      <c r="BI199" s="16"/>
      <c r="BJ199" s="20"/>
      <c r="BK199" s="18"/>
      <c r="BL199" s="16"/>
      <c r="BM199" s="20"/>
      <c r="BN199" s="18"/>
      <c r="BO199" s="16"/>
      <c r="BP199" s="20"/>
      <c r="BQ199" s="18"/>
      <c r="BR199" s="16"/>
      <c r="BS199" s="20"/>
      <c r="BT199" s="21" t="s">
        <v>124</v>
      </c>
      <c r="BU199" s="37" t="s">
        <v>822</v>
      </c>
      <c r="BV199" s="24" t="s">
        <v>826</v>
      </c>
      <c r="BW199" s="23"/>
      <c r="BX199" s="23"/>
      <c r="BY199" s="11" t="s">
        <v>330</v>
      </c>
      <c r="BZ199" s="11" t="s">
        <v>205</v>
      </c>
    </row>
    <row r="200" spans="1:78" ht="56.25" x14ac:dyDescent="0.2">
      <c r="A200" s="38" t="s">
        <v>336</v>
      </c>
      <c r="B200" s="25" t="s">
        <v>337</v>
      </c>
      <c r="C200" s="10" t="s">
        <v>819</v>
      </c>
      <c r="D200" s="28" t="s">
        <v>827</v>
      </c>
      <c r="E200" s="12" t="s">
        <v>828</v>
      </c>
      <c r="F200" s="18">
        <v>350</v>
      </c>
      <c r="G200" s="14"/>
      <c r="H200" s="20">
        <v>350</v>
      </c>
      <c r="I200" s="18">
        <v>800</v>
      </c>
      <c r="J200" s="16"/>
      <c r="K200" s="15"/>
      <c r="L200" s="18">
        <v>800</v>
      </c>
      <c r="M200" s="16"/>
      <c r="N200" s="15"/>
      <c r="O200" s="18">
        <v>741</v>
      </c>
      <c r="P200" s="16"/>
      <c r="Q200" s="15"/>
      <c r="R200" s="18">
        <v>905</v>
      </c>
      <c r="S200" s="16"/>
      <c r="T200" s="20">
        <v>905</v>
      </c>
      <c r="U200" s="18">
        <v>1046</v>
      </c>
      <c r="V200" s="16"/>
      <c r="W200" s="20">
        <v>1046</v>
      </c>
      <c r="X200" s="18">
        <v>1390</v>
      </c>
      <c r="Y200" s="16"/>
      <c r="Z200" s="15"/>
      <c r="AA200" s="18">
        <v>1903</v>
      </c>
      <c r="AB200" s="16"/>
      <c r="AC200" s="17"/>
      <c r="AD200" s="13"/>
      <c r="AE200" s="16"/>
      <c r="AF200" s="39"/>
      <c r="AG200" s="13"/>
      <c r="AH200" s="16"/>
      <c r="AI200" s="15"/>
      <c r="AJ200" s="18">
        <v>3418</v>
      </c>
      <c r="AK200" s="16"/>
      <c r="AL200" s="20">
        <v>3418</v>
      </c>
      <c r="AM200" s="18">
        <v>2799</v>
      </c>
      <c r="AN200" s="29">
        <v>620</v>
      </c>
      <c r="AO200" s="20">
        <v>2799</v>
      </c>
      <c r="AP200" s="13">
        <v>3251</v>
      </c>
      <c r="AQ200" s="29">
        <v>361</v>
      </c>
      <c r="AR200" s="20">
        <v>3251</v>
      </c>
      <c r="AS200" s="18">
        <v>3293</v>
      </c>
      <c r="AT200" s="29"/>
      <c r="AU200" s="20">
        <v>3293</v>
      </c>
      <c r="AV200" s="18">
        <v>3586</v>
      </c>
      <c r="AW200" s="29">
        <v>243</v>
      </c>
      <c r="AX200" s="20">
        <v>3586</v>
      </c>
      <c r="AY200" s="18"/>
      <c r="AZ200" s="29"/>
      <c r="BA200" s="20"/>
      <c r="BB200" s="18"/>
      <c r="BC200" s="29"/>
      <c r="BD200" s="15"/>
      <c r="BE200" s="18"/>
      <c r="BF200" s="29"/>
      <c r="BG200" s="20"/>
      <c r="BH200" s="18"/>
      <c r="BI200" s="29"/>
      <c r="BJ200" s="20"/>
      <c r="BK200" s="18"/>
      <c r="BL200" s="29"/>
      <c r="BM200" s="20"/>
      <c r="BN200" s="18"/>
      <c r="BO200" s="29"/>
      <c r="BP200" s="20"/>
      <c r="BQ200" s="18"/>
      <c r="BR200" s="29"/>
      <c r="BS200" s="20"/>
      <c r="BT200" s="21" t="s">
        <v>160</v>
      </c>
      <c r="BU200" s="37" t="s">
        <v>829</v>
      </c>
      <c r="BV200" s="24" t="s">
        <v>830</v>
      </c>
      <c r="BW200" s="23"/>
      <c r="BX200" s="23"/>
      <c r="BY200" s="11" t="s">
        <v>330</v>
      </c>
      <c r="BZ200" s="11" t="s">
        <v>205</v>
      </c>
    </row>
    <row r="201" spans="1:78" ht="56.25" x14ac:dyDescent="0.2">
      <c r="A201" s="38" t="s">
        <v>336</v>
      </c>
      <c r="B201" s="25" t="s">
        <v>337</v>
      </c>
      <c r="C201" s="25" t="s">
        <v>337</v>
      </c>
      <c r="D201" s="28" t="s">
        <v>831</v>
      </c>
      <c r="E201" s="12" t="s">
        <v>832</v>
      </c>
      <c r="F201" s="18">
        <v>420</v>
      </c>
      <c r="G201" s="14"/>
      <c r="H201" s="15"/>
      <c r="I201" s="18">
        <v>732</v>
      </c>
      <c r="J201" s="16"/>
      <c r="K201" s="20">
        <v>732</v>
      </c>
      <c r="L201" s="18">
        <v>768</v>
      </c>
      <c r="M201" s="16"/>
      <c r="N201" s="15"/>
      <c r="O201" s="18">
        <v>791</v>
      </c>
      <c r="P201" s="16"/>
      <c r="Q201" s="15"/>
      <c r="R201" s="18">
        <v>786</v>
      </c>
      <c r="S201" s="16"/>
      <c r="T201" s="15"/>
      <c r="U201" s="18">
        <v>785</v>
      </c>
      <c r="V201" s="16"/>
      <c r="W201" s="15"/>
      <c r="X201" s="18">
        <v>757</v>
      </c>
      <c r="Y201" s="16"/>
      <c r="Z201" s="15"/>
      <c r="AA201" s="18">
        <v>760</v>
      </c>
      <c r="AB201" s="16"/>
      <c r="AC201" s="17"/>
      <c r="AD201" s="18">
        <v>803</v>
      </c>
      <c r="AE201" s="16"/>
      <c r="AF201" s="39"/>
      <c r="AG201" s="18">
        <v>895</v>
      </c>
      <c r="AH201" s="16"/>
      <c r="AI201" s="15"/>
      <c r="AJ201" s="18">
        <v>965</v>
      </c>
      <c r="AK201" s="16"/>
      <c r="AL201" s="15"/>
      <c r="AM201" s="13" t="s">
        <v>770</v>
      </c>
      <c r="AN201" s="16"/>
      <c r="AO201" s="20"/>
      <c r="AP201" s="13"/>
      <c r="AQ201" s="16"/>
      <c r="AR201" s="15"/>
      <c r="AS201" s="18">
        <v>894</v>
      </c>
      <c r="AT201" s="16"/>
      <c r="AU201" s="20"/>
      <c r="AV201" s="18"/>
      <c r="AW201" s="16"/>
      <c r="AX201" s="20"/>
      <c r="AY201" s="18"/>
      <c r="AZ201" s="16"/>
      <c r="BA201" s="20"/>
      <c r="BB201" s="18"/>
      <c r="BC201" s="16"/>
      <c r="BD201" s="15"/>
      <c r="BE201" s="18"/>
      <c r="BF201" s="16"/>
      <c r="BG201" s="20"/>
      <c r="BH201" s="18"/>
      <c r="BI201" s="16"/>
      <c r="BJ201" s="20"/>
      <c r="BK201" s="18"/>
      <c r="BL201" s="16"/>
      <c r="BM201" s="20"/>
      <c r="BN201" s="18"/>
      <c r="BO201" s="16"/>
      <c r="BP201" s="20"/>
      <c r="BQ201" s="18"/>
      <c r="BR201" s="16"/>
      <c r="BS201" s="20"/>
      <c r="BT201" s="21" t="s">
        <v>160</v>
      </c>
      <c r="BU201" s="37" t="s">
        <v>779</v>
      </c>
      <c r="BV201" s="24" t="s">
        <v>833</v>
      </c>
      <c r="BW201" s="23"/>
      <c r="BX201" s="23"/>
      <c r="BY201" s="11" t="s">
        <v>330</v>
      </c>
      <c r="BZ201" s="11" t="s">
        <v>205</v>
      </c>
    </row>
    <row r="202" spans="1:78" ht="67.5" x14ac:dyDescent="0.2">
      <c r="A202" s="38" t="s">
        <v>336</v>
      </c>
      <c r="B202" s="25" t="s">
        <v>337</v>
      </c>
      <c r="C202" s="25" t="s">
        <v>337</v>
      </c>
      <c r="D202" s="28" t="s">
        <v>834</v>
      </c>
      <c r="E202" s="12" t="s">
        <v>835</v>
      </c>
      <c r="F202" s="13"/>
      <c r="G202" s="14"/>
      <c r="H202" s="15"/>
      <c r="I202" s="13"/>
      <c r="J202" s="16"/>
      <c r="K202" s="15"/>
      <c r="L202" s="13"/>
      <c r="M202" s="16"/>
      <c r="N202" s="15"/>
      <c r="O202" s="18">
        <v>0</v>
      </c>
      <c r="P202" s="16"/>
      <c r="Q202" s="15"/>
      <c r="R202" s="18">
        <v>3</v>
      </c>
      <c r="S202" s="16"/>
      <c r="T202" s="15"/>
      <c r="U202" s="18">
        <v>4</v>
      </c>
      <c r="V202" s="16"/>
      <c r="W202" s="15"/>
      <c r="X202" s="18">
        <v>5</v>
      </c>
      <c r="Y202" s="16"/>
      <c r="Z202" s="15"/>
      <c r="AA202" s="18">
        <v>5</v>
      </c>
      <c r="AB202" s="16"/>
      <c r="AC202" s="17"/>
      <c r="AD202" s="18">
        <v>4</v>
      </c>
      <c r="AE202" s="16"/>
      <c r="AF202" s="39"/>
      <c r="AG202" s="18">
        <v>6</v>
      </c>
      <c r="AH202" s="16"/>
      <c r="AI202" s="15"/>
      <c r="AJ202" s="18">
        <v>5</v>
      </c>
      <c r="AK202" s="16"/>
      <c r="AL202" s="15"/>
      <c r="AM202" s="18">
        <v>6</v>
      </c>
      <c r="AN202" s="16"/>
      <c r="AO202" s="20"/>
      <c r="AP202" s="18">
        <v>11</v>
      </c>
      <c r="AQ202" s="16"/>
      <c r="AR202" s="15"/>
      <c r="AS202" s="18">
        <v>16</v>
      </c>
      <c r="AT202" s="16"/>
      <c r="AU202" s="20"/>
      <c r="AV202" s="18">
        <v>60</v>
      </c>
      <c r="AW202" s="16"/>
      <c r="AX202" s="20"/>
      <c r="AY202" s="18"/>
      <c r="AZ202" s="16"/>
      <c r="BA202" s="20"/>
      <c r="BB202" s="18"/>
      <c r="BC202" s="16"/>
      <c r="BD202" s="15"/>
      <c r="BE202" s="18"/>
      <c r="BF202" s="16"/>
      <c r="BG202" s="20"/>
      <c r="BH202" s="18"/>
      <c r="BI202" s="16"/>
      <c r="BJ202" s="20"/>
      <c r="BK202" s="18"/>
      <c r="BL202" s="16"/>
      <c r="BM202" s="20"/>
      <c r="BN202" s="18"/>
      <c r="BO202" s="16"/>
      <c r="BP202" s="20"/>
      <c r="BQ202" s="18"/>
      <c r="BR202" s="16"/>
      <c r="BS202" s="20"/>
      <c r="BT202" s="21" t="s">
        <v>124</v>
      </c>
      <c r="BU202" s="26"/>
      <c r="BV202" s="24" t="s">
        <v>836</v>
      </c>
      <c r="BW202" s="23"/>
      <c r="BX202" s="23"/>
      <c r="BY202" s="11" t="s">
        <v>330</v>
      </c>
      <c r="BZ202" s="25" t="s">
        <v>84</v>
      </c>
    </row>
    <row r="203" spans="1:78" ht="101.25" x14ac:dyDescent="0.2">
      <c r="A203" s="38" t="s">
        <v>336</v>
      </c>
      <c r="B203" s="25" t="s">
        <v>337</v>
      </c>
      <c r="C203" s="25" t="s">
        <v>337</v>
      </c>
      <c r="D203" s="28" t="s">
        <v>837</v>
      </c>
      <c r="E203" s="12" t="s">
        <v>838</v>
      </c>
      <c r="F203" s="13"/>
      <c r="G203" s="14"/>
      <c r="H203" s="15"/>
      <c r="I203" s="13"/>
      <c r="J203" s="16"/>
      <c r="K203" s="66"/>
      <c r="L203" s="13"/>
      <c r="M203" s="16"/>
      <c r="N203" s="15"/>
      <c r="O203" s="13"/>
      <c r="P203" s="16"/>
      <c r="Q203" s="15"/>
      <c r="R203" s="18">
        <v>107</v>
      </c>
      <c r="S203" s="16"/>
      <c r="T203" s="18"/>
      <c r="U203" s="18">
        <v>105</v>
      </c>
      <c r="V203" s="16"/>
      <c r="W203" s="15"/>
      <c r="X203" s="18">
        <v>95</v>
      </c>
      <c r="Y203" s="16"/>
      <c r="Z203" s="15"/>
      <c r="AA203" s="18">
        <v>85</v>
      </c>
      <c r="AB203" s="16"/>
      <c r="AC203" s="17"/>
      <c r="AD203" s="18">
        <v>55</v>
      </c>
      <c r="AE203" s="16"/>
      <c r="AF203" s="39"/>
      <c r="AG203" s="13"/>
      <c r="AH203" s="16"/>
      <c r="AI203" s="15"/>
      <c r="AJ203" s="18">
        <v>41</v>
      </c>
      <c r="AK203" s="16"/>
      <c r="AL203" s="15"/>
      <c r="AM203" s="13" t="s">
        <v>770</v>
      </c>
      <c r="AN203" s="16"/>
      <c r="AO203" s="20"/>
      <c r="AP203" s="13">
        <v>28</v>
      </c>
      <c r="AQ203" s="29">
        <v>2283</v>
      </c>
      <c r="AR203" s="20">
        <v>0</v>
      </c>
      <c r="AS203" s="18">
        <v>12</v>
      </c>
      <c r="AT203" s="29"/>
      <c r="AU203" s="20"/>
      <c r="AV203" s="18">
        <v>11</v>
      </c>
      <c r="AW203" s="29">
        <v>896.73</v>
      </c>
      <c r="AX203" s="20"/>
      <c r="AY203" s="18">
        <v>16</v>
      </c>
      <c r="AZ203" s="29">
        <v>5002.75</v>
      </c>
      <c r="BA203" s="20">
        <v>0</v>
      </c>
      <c r="BB203" s="18">
        <v>15</v>
      </c>
      <c r="BC203" s="29"/>
      <c r="BD203" s="20">
        <v>0</v>
      </c>
      <c r="BE203" s="18">
        <v>18</v>
      </c>
      <c r="BF203" s="29"/>
      <c r="BG203" s="20">
        <v>0</v>
      </c>
      <c r="BH203" s="18">
        <v>11</v>
      </c>
      <c r="BI203" s="29"/>
      <c r="BJ203" s="20">
        <v>0</v>
      </c>
      <c r="BK203" s="18">
        <v>14</v>
      </c>
      <c r="BL203" s="29"/>
      <c r="BM203" s="20">
        <v>0</v>
      </c>
      <c r="BN203" s="18"/>
      <c r="BO203" s="29"/>
      <c r="BP203" s="20">
        <v>0</v>
      </c>
      <c r="BQ203" s="18"/>
      <c r="BR203" s="29"/>
      <c r="BS203" s="20"/>
      <c r="BT203" s="21" t="s">
        <v>262</v>
      </c>
      <c r="BU203" s="37" t="s">
        <v>839</v>
      </c>
      <c r="BV203" s="34" t="s">
        <v>840</v>
      </c>
      <c r="BW203" s="23"/>
      <c r="BX203" s="34" t="s">
        <v>841</v>
      </c>
      <c r="BY203" s="11" t="s">
        <v>330</v>
      </c>
      <c r="BZ203" s="11" t="s">
        <v>205</v>
      </c>
    </row>
    <row r="204" spans="1:78" ht="56.25" x14ac:dyDescent="0.2">
      <c r="A204" s="71" t="s">
        <v>336</v>
      </c>
      <c r="B204" s="72" t="s">
        <v>337</v>
      </c>
      <c r="C204" s="10" t="s">
        <v>842</v>
      </c>
      <c r="D204" s="28" t="s">
        <v>843</v>
      </c>
      <c r="E204" s="12" t="s">
        <v>844</v>
      </c>
      <c r="F204" s="18">
        <v>100</v>
      </c>
      <c r="G204" s="14"/>
      <c r="H204" s="15"/>
      <c r="I204" s="13"/>
      <c r="J204" s="16"/>
      <c r="K204" s="66"/>
      <c r="L204" s="18">
        <v>154</v>
      </c>
      <c r="M204" s="16"/>
      <c r="N204" s="20">
        <v>8</v>
      </c>
      <c r="O204" s="18">
        <v>39</v>
      </c>
      <c r="P204" s="16"/>
      <c r="Q204" s="20">
        <v>0</v>
      </c>
      <c r="R204" s="18">
        <v>33</v>
      </c>
      <c r="S204" s="16"/>
      <c r="T204" s="20">
        <v>0</v>
      </c>
      <c r="U204" s="18">
        <v>34</v>
      </c>
      <c r="V204" s="16"/>
      <c r="W204" s="20">
        <v>0</v>
      </c>
      <c r="X204" s="18">
        <v>34</v>
      </c>
      <c r="Y204" s="16"/>
      <c r="Z204" s="20">
        <v>0</v>
      </c>
      <c r="AA204" s="18">
        <v>15</v>
      </c>
      <c r="AB204" s="16"/>
      <c r="AC204" s="33">
        <v>0</v>
      </c>
      <c r="AD204" s="18">
        <v>21</v>
      </c>
      <c r="AE204" s="16"/>
      <c r="AF204" s="19">
        <v>0</v>
      </c>
      <c r="AG204" s="18">
        <v>22</v>
      </c>
      <c r="AH204" s="16"/>
      <c r="AI204" s="20">
        <v>0</v>
      </c>
      <c r="AJ204" s="18">
        <v>24</v>
      </c>
      <c r="AK204" s="16"/>
      <c r="AL204" s="20">
        <v>0</v>
      </c>
      <c r="AM204" s="18">
        <v>29</v>
      </c>
      <c r="AN204" s="16"/>
      <c r="AO204" s="20">
        <v>0</v>
      </c>
      <c r="AP204" s="18">
        <v>25</v>
      </c>
      <c r="AQ204" s="16"/>
      <c r="AR204" s="20">
        <v>0</v>
      </c>
      <c r="AS204" s="18">
        <v>23</v>
      </c>
      <c r="AT204" s="16"/>
      <c r="AU204" s="20">
        <v>0</v>
      </c>
      <c r="AV204" s="18">
        <v>17</v>
      </c>
      <c r="AW204" s="16"/>
      <c r="AX204" s="20">
        <v>0</v>
      </c>
      <c r="AY204" s="18">
        <v>16</v>
      </c>
      <c r="AZ204" s="16"/>
      <c r="BA204" s="20">
        <v>0</v>
      </c>
      <c r="BB204" s="18">
        <v>33</v>
      </c>
      <c r="BC204" s="16"/>
      <c r="BD204" s="20">
        <v>0</v>
      </c>
      <c r="BE204" s="18">
        <v>46</v>
      </c>
      <c r="BF204" s="16"/>
      <c r="BG204" s="20">
        <v>0</v>
      </c>
      <c r="BH204" s="18">
        <v>56</v>
      </c>
      <c r="BI204" s="16"/>
      <c r="BJ204" s="20">
        <v>0</v>
      </c>
      <c r="BK204" s="18"/>
      <c r="BL204" s="16"/>
      <c r="BM204" s="20">
        <v>0</v>
      </c>
      <c r="BN204" s="18"/>
      <c r="BO204" s="16"/>
      <c r="BP204" s="20">
        <v>0</v>
      </c>
      <c r="BQ204" s="18"/>
      <c r="BR204" s="16"/>
      <c r="BS204" s="20"/>
      <c r="BT204" s="21" t="s">
        <v>160</v>
      </c>
      <c r="BU204" s="40" t="s">
        <v>845</v>
      </c>
      <c r="BV204" s="34" t="s">
        <v>846</v>
      </c>
      <c r="BW204" s="23"/>
      <c r="BX204" s="23"/>
      <c r="BY204" s="11" t="s">
        <v>330</v>
      </c>
      <c r="BZ204" s="11" t="s">
        <v>178</v>
      </c>
    </row>
    <row r="205" spans="1:78" ht="56.25" x14ac:dyDescent="0.2">
      <c r="A205" s="38" t="s">
        <v>336</v>
      </c>
      <c r="B205" s="25" t="s">
        <v>337</v>
      </c>
      <c r="C205" s="25" t="s">
        <v>337</v>
      </c>
      <c r="D205" s="28" t="s">
        <v>847</v>
      </c>
      <c r="E205" s="12" t="s">
        <v>848</v>
      </c>
      <c r="F205" s="18">
        <v>105</v>
      </c>
      <c r="G205" s="14"/>
      <c r="H205" s="15"/>
      <c r="I205" s="13"/>
      <c r="J205" s="16"/>
      <c r="K205" s="15"/>
      <c r="L205" s="18">
        <v>175</v>
      </c>
      <c r="M205" s="16"/>
      <c r="N205" s="15"/>
      <c r="O205" s="18">
        <v>170</v>
      </c>
      <c r="P205" s="16"/>
      <c r="Q205" s="15"/>
      <c r="R205" s="13"/>
      <c r="S205" s="16"/>
      <c r="T205" s="15"/>
      <c r="U205" s="18">
        <v>16</v>
      </c>
      <c r="V205" s="16"/>
      <c r="W205" s="15"/>
      <c r="X205" s="18">
        <v>16</v>
      </c>
      <c r="Y205" s="16"/>
      <c r="Z205" s="15"/>
      <c r="AA205" s="18">
        <v>43</v>
      </c>
      <c r="AB205" s="16"/>
      <c r="AC205" s="17"/>
      <c r="AD205" s="18">
        <v>64</v>
      </c>
      <c r="AE205" s="16"/>
      <c r="AF205" s="39"/>
      <c r="AG205" s="18">
        <v>82</v>
      </c>
      <c r="AH205" s="16"/>
      <c r="AI205" s="15"/>
      <c r="AJ205" s="18">
        <v>92</v>
      </c>
      <c r="AK205" s="16"/>
      <c r="AL205" s="15"/>
      <c r="AM205" s="13" t="s">
        <v>770</v>
      </c>
      <c r="AN205" s="16"/>
      <c r="AO205" s="20"/>
      <c r="AP205" s="13"/>
      <c r="AQ205" s="16"/>
      <c r="AR205" s="15"/>
      <c r="AS205" s="18">
        <v>162</v>
      </c>
      <c r="AT205" s="16"/>
      <c r="AU205" s="20"/>
      <c r="AV205" s="18"/>
      <c r="AW205" s="16"/>
      <c r="AX205" s="20"/>
      <c r="AY205" s="18"/>
      <c r="AZ205" s="16"/>
      <c r="BA205" s="20"/>
      <c r="BB205" s="18"/>
      <c r="BC205" s="16"/>
      <c r="BD205" s="15"/>
      <c r="BE205" s="18"/>
      <c r="BF205" s="16"/>
      <c r="BG205" s="20"/>
      <c r="BH205" s="18"/>
      <c r="BI205" s="16"/>
      <c r="BJ205" s="20"/>
      <c r="BK205" s="18"/>
      <c r="BL205" s="16"/>
      <c r="BM205" s="20"/>
      <c r="BN205" s="18"/>
      <c r="BO205" s="16"/>
      <c r="BP205" s="20"/>
      <c r="BQ205" s="18"/>
      <c r="BR205" s="29">
        <v>2635.03</v>
      </c>
      <c r="BS205" s="20"/>
      <c r="BT205" s="21" t="s">
        <v>160</v>
      </c>
      <c r="BU205" s="26"/>
      <c r="BV205" s="24" t="s">
        <v>849</v>
      </c>
      <c r="BW205" s="23"/>
      <c r="BX205" s="23"/>
      <c r="BY205" s="11" t="s">
        <v>330</v>
      </c>
      <c r="BZ205" s="11" t="s">
        <v>205</v>
      </c>
    </row>
    <row r="206" spans="1:78" ht="56.25" x14ac:dyDescent="0.2">
      <c r="A206" s="38" t="s">
        <v>336</v>
      </c>
      <c r="B206" s="25" t="s">
        <v>337</v>
      </c>
      <c r="C206" s="10" t="s">
        <v>842</v>
      </c>
      <c r="D206" s="28" t="s">
        <v>850</v>
      </c>
      <c r="E206" s="12" t="s">
        <v>851</v>
      </c>
      <c r="F206" s="18">
        <v>245000</v>
      </c>
      <c r="G206" s="14"/>
      <c r="H206" s="20">
        <v>232750</v>
      </c>
      <c r="I206" s="13"/>
      <c r="J206" s="16"/>
      <c r="K206" s="66"/>
      <c r="L206" s="18">
        <v>251000</v>
      </c>
      <c r="M206" s="16"/>
      <c r="N206" s="20">
        <v>248490</v>
      </c>
      <c r="O206" s="18">
        <v>298300</v>
      </c>
      <c r="P206" s="16"/>
      <c r="Q206" s="20">
        <v>250740</v>
      </c>
      <c r="R206" s="18">
        <v>309200</v>
      </c>
      <c r="S206" s="16"/>
      <c r="T206" s="20">
        <v>263150</v>
      </c>
      <c r="U206" s="18">
        <v>325036</v>
      </c>
      <c r="V206" s="16"/>
      <c r="W206" s="20">
        <v>280522</v>
      </c>
      <c r="X206" s="18">
        <v>304783</v>
      </c>
      <c r="Y206" s="16"/>
      <c r="Z206" s="15"/>
      <c r="AA206" s="18">
        <v>315051</v>
      </c>
      <c r="AB206" s="16"/>
      <c r="AC206" s="17"/>
      <c r="AD206" s="18">
        <v>321165</v>
      </c>
      <c r="AE206" s="16"/>
      <c r="AF206" s="39"/>
      <c r="AG206" s="18">
        <v>320290</v>
      </c>
      <c r="AH206" s="16"/>
      <c r="AI206" s="15"/>
      <c r="AJ206" s="18">
        <v>318537</v>
      </c>
      <c r="AK206" s="16"/>
      <c r="AL206" s="15"/>
      <c r="AM206" s="18">
        <v>320504</v>
      </c>
      <c r="AN206" s="16"/>
      <c r="AO206" s="20"/>
      <c r="AP206" s="18">
        <v>328838</v>
      </c>
      <c r="AQ206" s="16"/>
      <c r="AR206" s="15"/>
      <c r="AS206" s="18">
        <v>335947</v>
      </c>
      <c r="AT206" s="16"/>
      <c r="AU206" s="20"/>
      <c r="AV206" s="18">
        <v>344591</v>
      </c>
      <c r="AW206" s="16"/>
      <c r="AX206" s="20"/>
      <c r="AY206" s="18">
        <v>346378</v>
      </c>
      <c r="AZ206" s="16"/>
      <c r="BA206" s="20"/>
      <c r="BB206" s="13">
        <v>333880</v>
      </c>
      <c r="BC206" s="16"/>
      <c r="BD206" s="20">
        <v>333880</v>
      </c>
      <c r="BE206" s="18">
        <v>333757</v>
      </c>
      <c r="BF206" s="16"/>
      <c r="BG206" s="20">
        <v>333757</v>
      </c>
      <c r="BH206" s="18">
        <v>326065</v>
      </c>
      <c r="BI206" s="16"/>
      <c r="BJ206" s="20">
        <v>326065</v>
      </c>
      <c r="BK206" s="18"/>
      <c r="BL206" s="16"/>
      <c r="BM206" s="20"/>
      <c r="BN206" s="18"/>
      <c r="BO206" s="16"/>
      <c r="BP206" s="20"/>
      <c r="BQ206" s="18"/>
      <c r="BR206" s="16"/>
      <c r="BS206" s="20"/>
      <c r="BT206" s="21" t="s">
        <v>81</v>
      </c>
      <c r="BU206" s="40" t="s">
        <v>852</v>
      </c>
      <c r="BV206" s="34" t="s">
        <v>853</v>
      </c>
      <c r="BW206" s="34"/>
      <c r="BX206" s="23"/>
      <c r="BY206" s="11" t="s">
        <v>330</v>
      </c>
      <c r="BZ206" s="11" t="s">
        <v>178</v>
      </c>
    </row>
    <row r="207" spans="1:78" ht="56.25" x14ac:dyDescent="0.2">
      <c r="A207" s="38" t="s">
        <v>336</v>
      </c>
      <c r="B207" s="25" t="s">
        <v>337</v>
      </c>
      <c r="C207" s="25" t="s">
        <v>337</v>
      </c>
      <c r="D207" s="28" t="s">
        <v>854</v>
      </c>
      <c r="E207" s="12" t="s">
        <v>855</v>
      </c>
      <c r="F207" s="18">
        <v>300</v>
      </c>
      <c r="G207" s="14"/>
      <c r="H207" s="15"/>
      <c r="I207" s="18">
        <v>300</v>
      </c>
      <c r="J207" s="16"/>
      <c r="K207" s="20">
        <v>261</v>
      </c>
      <c r="L207" s="18">
        <v>201</v>
      </c>
      <c r="M207" s="16"/>
      <c r="N207" s="15"/>
      <c r="O207" s="18">
        <v>219</v>
      </c>
      <c r="P207" s="16"/>
      <c r="Q207" s="15"/>
      <c r="R207" s="18">
        <v>223</v>
      </c>
      <c r="S207" s="16"/>
      <c r="T207" s="15"/>
      <c r="U207" s="18">
        <v>234</v>
      </c>
      <c r="V207" s="16"/>
      <c r="W207" s="15"/>
      <c r="X207" s="18">
        <v>247</v>
      </c>
      <c r="Y207" s="16"/>
      <c r="Z207" s="15"/>
      <c r="AA207" s="18">
        <v>256</v>
      </c>
      <c r="AB207" s="16"/>
      <c r="AC207" s="17"/>
      <c r="AD207" s="18">
        <v>275</v>
      </c>
      <c r="AE207" s="16"/>
      <c r="AF207" s="39"/>
      <c r="AG207" s="18">
        <v>307</v>
      </c>
      <c r="AH207" s="16"/>
      <c r="AI207" s="15"/>
      <c r="AJ207" s="18">
        <v>323</v>
      </c>
      <c r="AK207" s="16"/>
      <c r="AL207" s="15"/>
      <c r="AM207" s="13" t="s">
        <v>770</v>
      </c>
      <c r="AN207" s="16"/>
      <c r="AO207" s="20"/>
      <c r="AP207" s="13"/>
      <c r="AQ207" s="16"/>
      <c r="AR207" s="15"/>
      <c r="AS207" s="18">
        <v>1032</v>
      </c>
      <c r="AT207" s="16"/>
      <c r="AU207" s="20"/>
      <c r="AV207" s="18"/>
      <c r="AW207" s="16"/>
      <c r="AX207" s="20"/>
      <c r="AY207" s="18"/>
      <c r="AZ207" s="16"/>
      <c r="BA207" s="20"/>
      <c r="BB207" s="18"/>
      <c r="BC207" s="16"/>
      <c r="BD207" s="15"/>
      <c r="BE207" s="18"/>
      <c r="BF207" s="16"/>
      <c r="BG207" s="20"/>
      <c r="BH207" s="18"/>
      <c r="BI207" s="16"/>
      <c r="BJ207" s="20"/>
      <c r="BK207" s="18"/>
      <c r="BL207" s="16"/>
      <c r="BM207" s="20"/>
      <c r="BN207" s="18"/>
      <c r="BO207" s="16"/>
      <c r="BP207" s="20"/>
      <c r="BQ207" s="18"/>
      <c r="BR207" s="29">
        <v>23.11</v>
      </c>
      <c r="BS207" s="20"/>
      <c r="BT207" s="21" t="s">
        <v>160</v>
      </c>
      <c r="BU207" s="37" t="s">
        <v>856</v>
      </c>
      <c r="BV207" s="24" t="s">
        <v>857</v>
      </c>
      <c r="BW207" s="23"/>
      <c r="BX207" s="23"/>
      <c r="BY207" s="11" t="s">
        <v>330</v>
      </c>
      <c r="BZ207" s="11" t="s">
        <v>205</v>
      </c>
    </row>
    <row r="208" spans="1:78" ht="45" x14ac:dyDescent="0.2">
      <c r="A208" s="38" t="s">
        <v>336</v>
      </c>
      <c r="B208" s="25" t="s">
        <v>337</v>
      </c>
      <c r="C208" s="25" t="s">
        <v>337</v>
      </c>
      <c r="D208" s="28" t="s">
        <v>858</v>
      </c>
      <c r="E208" s="12" t="s">
        <v>859</v>
      </c>
      <c r="F208" s="18">
        <v>8</v>
      </c>
      <c r="G208" s="14"/>
      <c r="H208" s="15"/>
      <c r="I208" s="18">
        <v>8</v>
      </c>
      <c r="J208" s="16"/>
      <c r="K208" s="20">
        <v>2</v>
      </c>
      <c r="L208" s="18">
        <v>5</v>
      </c>
      <c r="M208" s="16"/>
      <c r="N208" s="15"/>
      <c r="O208" s="18">
        <v>5</v>
      </c>
      <c r="P208" s="16"/>
      <c r="Q208" s="15"/>
      <c r="R208" s="18">
        <v>3</v>
      </c>
      <c r="S208" s="16"/>
      <c r="T208" s="15"/>
      <c r="U208" s="18">
        <v>2</v>
      </c>
      <c r="V208" s="16"/>
      <c r="W208" s="15"/>
      <c r="X208" s="18">
        <v>2</v>
      </c>
      <c r="Y208" s="16"/>
      <c r="Z208" s="15"/>
      <c r="AA208" s="18">
        <v>0</v>
      </c>
      <c r="AB208" s="16"/>
      <c r="AC208" s="17"/>
      <c r="AD208" s="18">
        <v>0</v>
      </c>
      <c r="AE208" s="16"/>
      <c r="AF208" s="39"/>
      <c r="AG208" s="18">
        <v>0</v>
      </c>
      <c r="AH208" s="16"/>
      <c r="AI208" s="15"/>
      <c r="AJ208" s="18">
        <v>0</v>
      </c>
      <c r="AK208" s="16"/>
      <c r="AL208" s="15"/>
      <c r="AM208" s="13" t="s">
        <v>770</v>
      </c>
      <c r="AN208" s="16"/>
      <c r="AO208" s="20"/>
      <c r="AP208" s="13"/>
      <c r="AQ208" s="16"/>
      <c r="AR208" s="15"/>
      <c r="AS208" s="18" t="s">
        <v>212</v>
      </c>
      <c r="AT208" s="16"/>
      <c r="AU208" s="20"/>
      <c r="AV208" s="18"/>
      <c r="AW208" s="16"/>
      <c r="AX208" s="20"/>
      <c r="AY208" s="18"/>
      <c r="AZ208" s="16"/>
      <c r="BA208" s="20"/>
      <c r="BB208" s="18"/>
      <c r="BC208" s="16"/>
      <c r="BD208" s="15"/>
      <c r="BE208" s="18"/>
      <c r="BF208" s="16"/>
      <c r="BG208" s="20"/>
      <c r="BH208" s="18"/>
      <c r="BI208" s="16"/>
      <c r="BJ208" s="20"/>
      <c r="BK208" s="18"/>
      <c r="BL208" s="16"/>
      <c r="BM208" s="20"/>
      <c r="BN208" s="18"/>
      <c r="BO208" s="16"/>
      <c r="BP208" s="20"/>
      <c r="BQ208" s="18"/>
      <c r="BR208" s="16"/>
      <c r="BS208" s="20"/>
      <c r="BT208" s="21" t="s">
        <v>124</v>
      </c>
      <c r="BU208" s="37" t="s">
        <v>856</v>
      </c>
      <c r="BV208" s="24" t="s">
        <v>860</v>
      </c>
      <c r="BW208" s="23"/>
      <c r="BX208" s="23"/>
      <c r="BY208" s="11" t="s">
        <v>330</v>
      </c>
      <c r="BZ208" s="11" t="s">
        <v>178</v>
      </c>
    </row>
    <row r="209" spans="1:78" ht="56.25" x14ac:dyDescent="0.2">
      <c r="A209" s="38" t="s">
        <v>336</v>
      </c>
      <c r="B209" s="25" t="s">
        <v>337</v>
      </c>
      <c r="C209" s="25" t="s">
        <v>337</v>
      </c>
      <c r="D209" s="28" t="s">
        <v>861</v>
      </c>
      <c r="E209" s="12" t="s">
        <v>862</v>
      </c>
      <c r="F209" s="13"/>
      <c r="G209" s="14"/>
      <c r="H209" s="15"/>
      <c r="I209" s="13"/>
      <c r="J209" s="16"/>
      <c r="K209" s="15"/>
      <c r="L209" s="13"/>
      <c r="M209" s="16"/>
      <c r="N209" s="15"/>
      <c r="O209" s="18">
        <v>158</v>
      </c>
      <c r="P209" s="16"/>
      <c r="Q209" s="15"/>
      <c r="R209" s="18">
        <v>170</v>
      </c>
      <c r="S209" s="16"/>
      <c r="T209" s="15"/>
      <c r="U209" s="18">
        <v>169</v>
      </c>
      <c r="V209" s="16"/>
      <c r="W209" s="15"/>
      <c r="X209" s="18">
        <v>166</v>
      </c>
      <c r="Y209" s="16"/>
      <c r="Z209" s="15"/>
      <c r="AA209" s="18">
        <v>159</v>
      </c>
      <c r="AB209" s="16"/>
      <c r="AC209" s="17"/>
      <c r="AD209" s="18">
        <v>164</v>
      </c>
      <c r="AE209" s="16"/>
      <c r="AF209" s="39"/>
      <c r="AG209" s="18">
        <v>158</v>
      </c>
      <c r="AH209" s="16"/>
      <c r="AI209" s="15"/>
      <c r="AJ209" s="18">
        <v>150</v>
      </c>
      <c r="AK209" s="16"/>
      <c r="AL209" s="15"/>
      <c r="AM209" s="18">
        <v>140</v>
      </c>
      <c r="AN209" s="16"/>
      <c r="AO209" s="20"/>
      <c r="AP209" s="18">
        <v>119</v>
      </c>
      <c r="AQ209" s="16"/>
      <c r="AR209" s="15"/>
      <c r="AS209" s="18">
        <v>110</v>
      </c>
      <c r="AT209" s="16"/>
      <c r="AU209" s="20"/>
      <c r="AV209" s="18">
        <v>87</v>
      </c>
      <c r="AW209" s="16"/>
      <c r="AX209" s="20"/>
      <c r="AY209" s="18"/>
      <c r="AZ209" s="16"/>
      <c r="BA209" s="20"/>
      <c r="BB209" s="18"/>
      <c r="BC209" s="16"/>
      <c r="BD209" s="15"/>
      <c r="BE209" s="18"/>
      <c r="BF209" s="16"/>
      <c r="BG209" s="20"/>
      <c r="BH209" s="18"/>
      <c r="BI209" s="16"/>
      <c r="BJ209" s="20"/>
      <c r="BK209" s="18"/>
      <c r="BL209" s="16"/>
      <c r="BM209" s="20"/>
      <c r="BN209" s="18"/>
      <c r="BO209" s="16"/>
      <c r="BP209" s="20"/>
      <c r="BQ209" s="18"/>
      <c r="BR209" s="16"/>
      <c r="BS209" s="20"/>
      <c r="BT209" s="21" t="s">
        <v>124</v>
      </c>
      <c r="BU209" s="26"/>
      <c r="BV209" s="24" t="s">
        <v>863</v>
      </c>
      <c r="BW209" s="23"/>
      <c r="BX209" s="23"/>
      <c r="BY209" s="11" t="s">
        <v>330</v>
      </c>
      <c r="BZ209" s="25" t="s">
        <v>84</v>
      </c>
    </row>
    <row r="210" spans="1:78" ht="56.25" x14ac:dyDescent="0.2">
      <c r="A210" s="38" t="s">
        <v>336</v>
      </c>
      <c r="B210" s="25" t="s">
        <v>337</v>
      </c>
      <c r="C210" s="25" t="s">
        <v>337</v>
      </c>
      <c r="D210" s="28" t="s">
        <v>864</v>
      </c>
      <c r="E210" s="12" t="s">
        <v>865</v>
      </c>
      <c r="F210" s="18">
        <v>63</v>
      </c>
      <c r="G210" s="14"/>
      <c r="H210" s="15"/>
      <c r="I210" s="13"/>
      <c r="J210" s="16"/>
      <c r="K210" s="15"/>
      <c r="L210" s="18">
        <v>122</v>
      </c>
      <c r="M210" s="16"/>
      <c r="N210" s="15"/>
      <c r="O210" s="18">
        <v>107</v>
      </c>
      <c r="P210" s="16"/>
      <c r="Q210" s="15"/>
      <c r="R210" s="18">
        <v>86</v>
      </c>
      <c r="S210" s="16"/>
      <c r="T210" s="15"/>
      <c r="U210" s="18">
        <v>54</v>
      </c>
      <c r="V210" s="16"/>
      <c r="W210" s="15"/>
      <c r="X210" s="13"/>
      <c r="Y210" s="16"/>
      <c r="Z210" s="15"/>
      <c r="AA210" s="18">
        <v>49</v>
      </c>
      <c r="AB210" s="16"/>
      <c r="AC210" s="17"/>
      <c r="AD210" s="18">
        <v>53</v>
      </c>
      <c r="AE210" s="16"/>
      <c r="AF210" s="39"/>
      <c r="AG210" s="18">
        <v>78</v>
      </c>
      <c r="AH210" s="16"/>
      <c r="AI210" s="15"/>
      <c r="AJ210" s="18">
        <v>63</v>
      </c>
      <c r="AK210" s="16"/>
      <c r="AL210" s="15"/>
      <c r="AM210" s="13">
        <v>66</v>
      </c>
      <c r="AN210" s="16"/>
      <c r="AO210" s="20"/>
      <c r="AP210" s="13">
        <v>52</v>
      </c>
      <c r="AQ210" s="16"/>
      <c r="AR210" s="15"/>
      <c r="AS210" s="13"/>
      <c r="AT210" s="16"/>
      <c r="AU210" s="20"/>
      <c r="AV210" s="13"/>
      <c r="AW210" s="16"/>
      <c r="AX210" s="20"/>
      <c r="AY210" s="13"/>
      <c r="AZ210" s="16"/>
      <c r="BA210" s="20"/>
      <c r="BB210" s="13"/>
      <c r="BC210" s="16"/>
      <c r="BD210" s="15"/>
      <c r="BE210" s="18"/>
      <c r="BF210" s="16"/>
      <c r="BG210" s="20"/>
      <c r="BH210" s="18"/>
      <c r="BI210" s="16"/>
      <c r="BJ210" s="20"/>
      <c r="BK210" s="18"/>
      <c r="BL210" s="16"/>
      <c r="BM210" s="20"/>
      <c r="BN210" s="18"/>
      <c r="BO210" s="16"/>
      <c r="BP210" s="20"/>
      <c r="BQ210" s="18"/>
      <c r="BR210" s="16"/>
      <c r="BS210" s="20"/>
      <c r="BT210" s="21" t="s">
        <v>160</v>
      </c>
      <c r="BU210" s="26"/>
      <c r="BV210" s="24" t="s">
        <v>866</v>
      </c>
      <c r="BW210" s="23"/>
      <c r="BX210" s="23"/>
      <c r="BY210" s="11" t="s">
        <v>330</v>
      </c>
      <c r="BZ210" s="11" t="s">
        <v>178</v>
      </c>
    </row>
    <row r="211" spans="1:78" ht="67.5" x14ac:dyDescent="0.2">
      <c r="A211" s="38" t="s">
        <v>336</v>
      </c>
      <c r="B211" s="25" t="s">
        <v>337</v>
      </c>
      <c r="C211" s="25" t="s">
        <v>337</v>
      </c>
      <c r="D211" s="28" t="s">
        <v>867</v>
      </c>
      <c r="E211" s="12" t="s">
        <v>868</v>
      </c>
      <c r="F211" s="18">
        <v>399</v>
      </c>
      <c r="G211" s="14"/>
      <c r="H211" s="15"/>
      <c r="I211" s="13"/>
      <c r="J211" s="16"/>
      <c r="K211" s="15"/>
      <c r="L211" s="18">
        <v>757</v>
      </c>
      <c r="M211" s="16"/>
      <c r="N211" s="15"/>
      <c r="O211" s="18">
        <v>296</v>
      </c>
      <c r="P211" s="16"/>
      <c r="Q211" s="15"/>
      <c r="R211" s="18">
        <v>332</v>
      </c>
      <c r="S211" s="16"/>
      <c r="T211" s="15"/>
      <c r="U211" s="18">
        <v>346</v>
      </c>
      <c r="V211" s="16"/>
      <c r="W211" s="15"/>
      <c r="X211" s="18">
        <v>305</v>
      </c>
      <c r="Y211" s="16"/>
      <c r="Z211" s="15"/>
      <c r="AA211" s="18">
        <v>327</v>
      </c>
      <c r="AB211" s="16"/>
      <c r="AC211" s="17"/>
      <c r="AD211" s="18">
        <v>318</v>
      </c>
      <c r="AE211" s="16"/>
      <c r="AF211" s="39"/>
      <c r="AG211" s="18">
        <v>291</v>
      </c>
      <c r="AH211" s="16"/>
      <c r="AI211" s="15"/>
      <c r="AJ211" s="18">
        <v>307</v>
      </c>
      <c r="AK211" s="16"/>
      <c r="AL211" s="15"/>
      <c r="AM211" s="18">
        <v>329</v>
      </c>
      <c r="AN211" s="16"/>
      <c r="AO211" s="20"/>
      <c r="AP211" s="18">
        <v>385</v>
      </c>
      <c r="AQ211" s="16"/>
      <c r="AR211" s="15"/>
      <c r="AS211" s="18">
        <v>462</v>
      </c>
      <c r="AT211" s="16"/>
      <c r="AU211" s="20"/>
      <c r="AV211" s="18">
        <v>518</v>
      </c>
      <c r="AW211" s="16"/>
      <c r="AX211" s="20"/>
      <c r="AY211" s="18"/>
      <c r="AZ211" s="16"/>
      <c r="BA211" s="20"/>
      <c r="BB211" s="18"/>
      <c r="BC211" s="16"/>
      <c r="BD211" s="15"/>
      <c r="BE211" s="18"/>
      <c r="BF211" s="16"/>
      <c r="BG211" s="20"/>
      <c r="BH211" s="18"/>
      <c r="BI211" s="16"/>
      <c r="BJ211" s="20"/>
      <c r="BK211" s="18"/>
      <c r="BL211" s="16"/>
      <c r="BM211" s="20"/>
      <c r="BN211" s="18"/>
      <c r="BO211" s="16"/>
      <c r="BP211" s="20"/>
      <c r="BQ211" s="18"/>
      <c r="BR211" s="16"/>
      <c r="BS211" s="20"/>
      <c r="BT211" s="21" t="s">
        <v>124</v>
      </c>
      <c r="BU211" s="26"/>
      <c r="BV211" s="24" t="s">
        <v>869</v>
      </c>
      <c r="BW211" s="23"/>
      <c r="BX211" s="24" t="s">
        <v>870</v>
      </c>
      <c r="BY211" s="11" t="s">
        <v>330</v>
      </c>
      <c r="BZ211" s="11" t="s">
        <v>205</v>
      </c>
    </row>
    <row r="212" spans="1:78" ht="78.75" x14ac:dyDescent="0.2">
      <c r="A212" s="38" t="s">
        <v>336</v>
      </c>
      <c r="B212" s="25" t="s">
        <v>337</v>
      </c>
      <c r="C212" s="25" t="s">
        <v>337</v>
      </c>
      <c r="D212" s="28" t="s">
        <v>871</v>
      </c>
      <c r="E212" s="12" t="s">
        <v>872</v>
      </c>
      <c r="F212" s="13"/>
      <c r="G212" s="14"/>
      <c r="H212" s="15"/>
      <c r="I212" s="13"/>
      <c r="J212" s="16"/>
      <c r="K212" s="15"/>
      <c r="L212" s="13"/>
      <c r="M212" s="16"/>
      <c r="N212" s="15"/>
      <c r="O212" s="18">
        <v>840</v>
      </c>
      <c r="P212" s="16"/>
      <c r="Q212" s="15"/>
      <c r="R212" s="18">
        <v>831</v>
      </c>
      <c r="S212" s="16"/>
      <c r="T212" s="15"/>
      <c r="U212" s="18">
        <v>765</v>
      </c>
      <c r="V212" s="16"/>
      <c r="W212" s="15"/>
      <c r="X212" s="18">
        <v>740</v>
      </c>
      <c r="Y212" s="16"/>
      <c r="Z212" s="15"/>
      <c r="AA212" s="18">
        <v>756</v>
      </c>
      <c r="AB212" s="16"/>
      <c r="AC212" s="17"/>
      <c r="AD212" s="18">
        <v>735</v>
      </c>
      <c r="AE212" s="16"/>
      <c r="AF212" s="39"/>
      <c r="AG212" s="18">
        <v>700</v>
      </c>
      <c r="AH212" s="16"/>
      <c r="AI212" s="15"/>
      <c r="AJ212" s="18">
        <v>646</v>
      </c>
      <c r="AK212" s="16"/>
      <c r="AL212" s="15"/>
      <c r="AM212" s="18">
        <v>506</v>
      </c>
      <c r="AN212" s="16"/>
      <c r="AO212" s="20"/>
      <c r="AP212" s="18">
        <v>464</v>
      </c>
      <c r="AQ212" s="16"/>
      <c r="AR212" s="15"/>
      <c r="AS212" s="18">
        <v>484</v>
      </c>
      <c r="AT212" s="16"/>
      <c r="AU212" s="20"/>
      <c r="AV212" s="18">
        <v>496</v>
      </c>
      <c r="AW212" s="16"/>
      <c r="AX212" s="20"/>
      <c r="AY212" s="18"/>
      <c r="AZ212" s="16"/>
      <c r="BA212" s="20"/>
      <c r="BB212" s="18"/>
      <c r="BC212" s="16"/>
      <c r="BD212" s="15"/>
      <c r="BE212" s="18"/>
      <c r="BF212" s="16"/>
      <c r="BG212" s="20"/>
      <c r="BH212" s="18"/>
      <c r="BI212" s="16"/>
      <c r="BJ212" s="20"/>
      <c r="BK212" s="18"/>
      <c r="BL212" s="16"/>
      <c r="BM212" s="20"/>
      <c r="BN212" s="18"/>
      <c r="BO212" s="16"/>
      <c r="BP212" s="20"/>
      <c r="BQ212" s="18"/>
      <c r="BR212" s="16"/>
      <c r="BS212" s="20"/>
      <c r="BT212" s="31"/>
      <c r="BU212" s="26"/>
      <c r="BV212" s="24" t="s">
        <v>873</v>
      </c>
      <c r="BW212" s="23"/>
      <c r="BX212" s="23"/>
      <c r="BY212" s="11" t="s">
        <v>330</v>
      </c>
      <c r="BZ212" s="25" t="s">
        <v>84</v>
      </c>
    </row>
    <row r="213" spans="1:78" ht="168.75" x14ac:dyDescent="0.2">
      <c r="A213" s="38" t="s">
        <v>336</v>
      </c>
      <c r="B213" s="25" t="s">
        <v>337</v>
      </c>
      <c r="C213" s="25" t="s">
        <v>337</v>
      </c>
      <c r="D213" s="28" t="s">
        <v>874</v>
      </c>
      <c r="E213" s="12" t="s">
        <v>875</v>
      </c>
      <c r="F213" s="18">
        <v>2300</v>
      </c>
      <c r="G213" s="14"/>
      <c r="H213" s="15"/>
      <c r="I213" s="18">
        <v>2382</v>
      </c>
      <c r="J213" s="16"/>
      <c r="K213" s="20">
        <v>1549</v>
      </c>
      <c r="L213" s="18">
        <v>2334</v>
      </c>
      <c r="M213" s="16"/>
      <c r="N213" s="15"/>
      <c r="O213" s="13"/>
      <c r="P213" s="16"/>
      <c r="Q213" s="15"/>
      <c r="R213" s="13"/>
      <c r="S213" s="16"/>
      <c r="T213" s="15"/>
      <c r="U213" s="13"/>
      <c r="V213" s="16"/>
      <c r="W213" s="15"/>
      <c r="X213" s="13"/>
      <c r="Y213" s="16"/>
      <c r="Z213" s="15"/>
      <c r="AA213" s="18">
        <v>2926</v>
      </c>
      <c r="AB213" s="16"/>
      <c r="AC213" s="17"/>
      <c r="AD213" s="18">
        <v>2933</v>
      </c>
      <c r="AE213" s="16"/>
      <c r="AF213" s="39"/>
      <c r="AG213" s="13"/>
      <c r="AH213" s="16"/>
      <c r="AI213" s="15"/>
      <c r="AJ213" s="18">
        <v>2717</v>
      </c>
      <c r="AK213" s="16"/>
      <c r="AL213" s="15"/>
      <c r="AM213" s="13" t="s">
        <v>770</v>
      </c>
      <c r="AN213" s="16"/>
      <c r="AO213" s="20"/>
      <c r="AP213" s="13"/>
      <c r="AQ213" s="16"/>
      <c r="AR213" s="15"/>
      <c r="AS213" s="18">
        <v>2728</v>
      </c>
      <c r="AT213" s="16"/>
      <c r="AU213" s="20"/>
      <c r="AV213" s="18">
        <v>2785</v>
      </c>
      <c r="AW213" s="29">
        <v>152</v>
      </c>
      <c r="AX213" s="20"/>
      <c r="AY213" s="18">
        <v>2858</v>
      </c>
      <c r="AZ213" s="29"/>
      <c r="BA213" s="20">
        <v>2481</v>
      </c>
      <c r="BB213" s="18">
        <v>2895</v>
      </c>
      <c r="BC213" s="29"/>
      <c r="BD213" s="20">
        <v>2500</v>
      </c>
      <c r="BE213" s="18">
        <v>2818</v>
      </c>
      <c r="BF213" s="29"/>
      <c r="BG213" s="20">
        <v>2436</v>
      </c>
      <c r="BH213" s="18">
        <v>2722</v>
      </c>
      <c r="BI213" s="29"/>
      <c r="BJ213" s="20">
        <v>2480</v>
      </c>
      <c r="BK213" s="18">
        <v>2803</v>
      </c>
      <c r="BL213" s="29"/>
      <c r="BM213" s="20">
        <v>2610</v>
      </c>
      <c r="BN213" s="18"/>
      <c r="BO213" s="29"/>
      <c r="BP213" s="20"/>
      <c r="BQ213" s="18"/>
      <c r="BR213" s="29"/>
      <c r="BS213" s="20"/>
      <c r="BT213" s="21" t="s">
        <v>160</v>
      </c>
      <c r="BU213" s="37" t="s">
        <v>876</v>
      </c>
      <c r="BV213" s="34" t="s">
        <v>877</v>
      </c>
      <c r="BW213" s="23"/>
      <c r="BX213" s="34" t="s">
        <v>878</v>
      </c>
      <c r="BY213" s="11" t="s">
        <v>330</v>
      </c>
      <c r="BZ213" s="11" t="s">
        <v>205</v>
      </c>
    </row>
    <row r="214" spans="1:78" ht="56.25" x14ac:dyDescent="0.2">
      <c r="A214" s="38" t="s">
        <v>336</v>
      </c>
      <c r="B214" s="25" t="s">
        <v>337</v>
      </c>
      <c r="C214" s="25" t="s">
        <v>337</v>
      </c>
      <c r="D214" s="28" t="s">
        <v>879</v>
      </c>
      <c r="E214" s="12" t="s">
        <v>880</v>
      </c>
      <c r="F214" s="18">
        <v>250</v>
      </c>
      <c r="G214" s="14"/>
      <c r="H214" s="15"/>
      <c r="I214" s="18">
        <v>250</v>
      </c>
      <c r="J214" s="16"/>
      <c r="K214" s="15"/>
      <c r="L214" s="18">
        <v>118</v>
      </c>
      <c r="M214" s="16"/>
      <c r="N214" s="15"/>
      <c r="O214" s="18">
        <v>146</v>
      </c>
      <c r="P214" s="16"/>
      <c r="Q214" s="15"/>
      <c r="R214" s="18">
        <v>147</v>
      </c>
      <c r="S214" s="16"/>
      <c r="T214" s="15"/>
      <c r="U214" s="18">
        <v>158</v>
      </c>
      <c r="V214" s="16"/>
      <c r="W214" s="15"/>
      <c r="X214" s="18">
        <v>190</v>
      </c>
      <c r="Y214" s="16"/>
      <c r="Z214" s="15"/>
      <c r="AA214" s="18">
        <v>234</v>
      </c>
      <c r="AB214" s="16"/>
      <c r="AC214" s="17"/>
      <c r="AD214" s="18">
        <v>283</v>
      </c>
      <c r="AE214" s="16"/>
      <c r="AF214" s="39"/>
      <c r="AG214" s="18">
        <v>328</v>
      </c>
      <c r="AH214" s="16"/>
      <c r="AI214" s="15"/>
      <c r="AJ214" s="18">
        <v>335</v>
      </c>
      <c r="AK214" s="16"/>
      <c r="AL214" s="15"/>
      <c r="AM214" s="13" t="s">
        <v>770</v>
      </c>
      <c r="AN214" s="16"/>
      <c r="AO214" s="20"/>
      <c r="AP214" s="13">
        <v>1516</v>
      </c>
      <c r="AQ214" s="16"/>
      <c r="AR214" s="15"/>
      <c r="AS214" s="18">
        <v>379</v>
      </c>
      <c r="AT214" s="16"/>
      <c r="AU214" s="20"/>
      <c r="AV214" s="18"/>
      <c r="AW214" s="16"/>
      <c r="AX214" s="20"/>
      <c r="AY214" s="18"/>
      <c r="AZ214" s="16"/>
      <c r="BA214" s="20"/>
      <c r="BB214" s="18"/>
      <c r="BC214" s="16"/>
      <c r="BD214" s="15"/>
      <c r="BE214" s="18"/>
      <c r="BF214" s="16"/>
      <c r="BG214" s="20"/>
      <c r="BH214" s="18"/>
      <c r="BI214" s="16"/>
      <c r="BJ214" s="20"/>
      <c r="BK214" s="18"/>
      <c r="BL214" s="16"/>
      <c r="BM214" s="20"/>
      <c r="BN214" s="18"/>
      <c r="BO214" s="16"/>
      <c r="BP214" s="20"/>
      <c r="BQ214" s="18"/>
      <c r="BR214" s="16"/>
      <c r="BS214" s="20"/>
      <c r="BT214" s="21" t="s">
        <v>160</v>
      </c>
      <c r="BU214" s="37" t="s">
        <v>856</v>
      </c>
      <c r="BV214" s="24" t="s">
        <v>881</v>
      </c>
      <c r="BW214" s="23"/>
      <c r="BX214" s="23"/>
      <c r="BY214" s="11" t="s">
        <v>330</v>
      </c>
      <c r="BZ214" s="11" t="s">
        <v>205</v>
      </c>
    </row>
    <row r="215" spans="1:78" ht="56.25" x14ac:dyDescent="0.2">
      <c r="A215" s="38" t="s">
        <v>336</v>
      </c>
      <c r="B215" s="25" t="s">
        <v>337</v>
      </c>
      <c r="C215" s="10" t="s">
        <v>842</v>
      </c>
      <c r="D215" s="28" t="s">
        <v>882</v>
      </c>
      <c r="E215" s="12" t="s">
        <v>883</v>
      </c>
      <c r="F215" s="18">
        <v>800</v>
      </c>
      <c r="G215" s="14"/>
      <c r="H215" s="15"/>
      <c r="I215" s="13"/>
      <c r="J215" s="16"/>
      <c r="K215" s="15"/>
      <c r="L215" s="18">
        <v>983</v>
      </c>
      <c r="M215" s="16"/>
      <c r="N215" s="15"/>
      <c r="O215" s="18">
        <v>1084</v>
      </c>
      <c r="P215" s="16"/>
      <c r="Q215" s="20">
        <v>1084</v>
      </c>
      <c r="R215" s="18">
        <v>1149</v>
      </c>
      <c r="S215" s="16"/>
      <c r="T215" s="20">
        <v>1149</v>
      </c>
      <c r="U215" s="18">
        <v>1182</v>
      </c>
      <c r="V215" s="16"/>
      <c r="W215" s="20">
        <v>1182</v>
      </c>
      <c r="X215" s="18">
        <v>1305</v>
      </c>
      <c r="Y215" s="29">
        <v>377</v>
      </c>
      <c r="Z215" s="20">
        <v>1305</v>
      </c>
      <c r="AA215" s="18">
        <v>1340</v>
      </c>
      <c r="AB215" s="16"/>
      <c r="AC215" s="33">
        <v>1340</v>
      </c>
      <c r="AD215" s="18">
        <v>1401</v>
      </c>
      <c r="AE215" s="16"/>
      <c r="AF215" s="19">
        <v>1401</v>
      </c>
      <c r="AG215" s="18">
        <v>1441</v>
      </c>
      <c r="AH215" s="16"/>
      <c r="AI215" s="20">
        <v>1441</v>
      </c>
      <c r="AJ215" s="18">
        <v>1491</v>
      </c>
      <c r="AK215" s="16"/>
      <c r="AL215" s="20">
        <v>1491</v>
      </c>
      <c r="AM215" s="13">
        <v>1502</v>
      </c>
      <c r="AN215" s="16"/>
      <c r="AO215" s="20">
        <v>1502</v>
      </c>
      <c r="AP215" s="18">
        <v>1515</v>
      </c>
      <c r="AQ215" s="16"/>
      <c r="AR215" s="20">
        <v>1515</v>
      </c>
      <c r="AS215" s="18">
        <v>1547</v>
      </c>
      <c r="AT215" s="16"/>
      <c r="AU215" s="20">
        <v>1547</v>
      </c>
      <c r="AV215" s="18">
        <v>1549</v>
      </c>
      <c r="AW215" s="16"/>
      <c r="AX215" s="20">
        <v>1549</v>
      </c>
      <c r="AY215" s="18">
        <v>1629</v>
      </c>
      <c r="AZ215" s="16"/>
      <c r="BA215" s="20">
        <v>1629</v>
      </c>
      <c r="BB215" s="13">
        <v>2907</v>
      </c>
      <c r="BC215" s="16"/>
      <c r="BD215" s="20">
        <v>2907</v>
      </c>
      <c r="BE215" s="13">
        <v>4246</v>
      </c>
      <c r="BF215" s="16"/>
      <c r="BG215" s="20">
        <v>4246</v>
      </c>
      <c r="BH215" s="18">
        <v>4318</v>
      </c>
      <c r="BI215" s="16"/>
      <c r="BJ215" s="20">
        <v>4318</v>
      </c>
      <c r="BK215" s="18"/>
      <c r="BL215" s="16"/>
      <c r="BM215" s="20"/>
      <c r="BN215" s="18"/>
      <c r="BO215" s="16"/>
      <c r="BP215" s="20"/>
      <c r="BQ215" s="18"/>
      <c r="BR215" s="16"/>
      <c r="BS215" s="20"/>
      <c r="BT215" s="21" t="s">
        <v>160</v>
      </c>
      <c r="BU215" s="40" t="s">
        <v>884</v>
      </c>
      <c r="BV215" s="34" t="s">
        <v>885</v>
      </c>
      <c r="BW215" s="23"/>
      <c r="BX215" s="23"/>
      <c r="BY215" s="11" t="s">
        <v>330</v>
      </c>
      <c r="BZ215" s="11" t="s">
        <v>178</v>
      </c>
    </row>
    <row r="216" spans="1:78" ht="112.5" x14ac:dyDescent="0.2">
      <c r="A216" s="38" t="s">
        <v>336</v>
      </c>
      <c r="B216" s="25" t="s">
        <v>337</v>
      </c>
      <c r="C216" s="25" t="s">
        <v>337</v>
      </c>
      <c r="D216" s="28" t="s">
        <v>886</v>
      </c>
      <c r="E216" s="12" t="s">
        <v>887</v>
      </c>
      <c r="F216" s="18">
        <v>1812</v>
      </c>
      <c r="G216" s="14"/>
      <c r="H216" s="15"/>
      <c r="I216" s="18">
        <v>3218</v>
      </c>
      <c r="J216" s="16"/>
      <c r="K216" s="20">
        <v>3218</v>
      </c>
      <c r="L216" s="18">
        <v>3173</v>
      </c>
      <c r="M216" s="16"/>
      <c r="N216" s="15"/>
      <c r="O216" s="18">
        <v>3208</v>
      </c>
      <c r="P216" s="16"/>
      <c r="Q216" s="15"/>
      <c r="R216" s="18">
        <v>3131</v>
      </c>
      <c r="S216" s="16"/>
      <c r="T216" s="15"/>
      <c r="U216" s="18">
        <v>3123</v>
      </c>
      <c r="V216" s="16"/>
      <c r="W216" s="15"/>
      <c r="X216" s="18">
        <v>55</v>
      </c>
      <c r="Y216" s="16"/>
      <c r="Z216" s="15"/>
      <c r="AA216" s="18">
        <v>2064</v>
      </c>
      <c r="AB216" s="16"/>
      <c r="AC216" s="17"/>
      <c r="AD216" s="18">
        <v>1614</v>
      </c>
      <c r="AE216" s="16"/>
      <c r="AF216" s="39"/>
      <c r="AG216" s="18">
        <v>1988</v>
      </c>
      <c r="AH216" s="16"/>
      <c r="AI216" s="15"/>
      <c r="AJ216" s="18">
        <v>1896</v>
      </c>
      <c r="AK216" s="16"/>
      <c r="AL216" s="15"/>
      <c r="AM216" s="13" t="s">
        <v>770</v>
      </c>
      <c r="AN216" s="16"/>
      <c r="AO216" s="20"/>
      <c r="AP216" s="13"/>
      <c r="AQ216" s="16"/>
      <c r="AR216" s="15"/>
      <c r="AS216" s="18">
        <v>1784</v>
      </c>
      <c r="AT216" s="16"/>
      <c r="AU216" s="20"/>
      <c r="AV216" s="18"/>
      <c r="AW216" s="16"/>
      <c r="AX216" s="20"/>
      <c r="AY216" s="18"/>
      <c r="AZ216" s="16"/>
      <c r="BA216" s="20"/>
      <c r="BB216" s="18"/>
      <c r="BC216" s="16"/>
      <c r="BD216" s="15"/>
      <c r="BE216" s="18"/>
      <c r="BF216" s="16"/>
      <c r="BG216" s="20"/>
      <c r="BH216" s="18"/>
      <c r="BI216" s="16"/>
      <c r="BJ216" s="20"/>
      <c r="BK216" s="18"/>
      <c r="BL216" s="16"/>
      <c r="BM216" s="20"/>
      <c r="BN216" s="18"/>
      <c r="BO216" s="16"/>
      <c r="BP216" s="20"/>
      <c r="BQ216" s="18"/>
      <c r="BR216" s="29">
        <v>241.76</v>
      </c>
      <c r="BS216" s="20"/>
      <c r="BT216" s="21" t="s">
        <v>160</v>
      </c>
      <c r="BU216" s="37" t="s">
        <v>779</v>
      </c>
      <c r="BV216" s="24" t="s">
        <v>888</v>
      </c>
      <c r="BW216" s="23"/>
      <c r="BX216" s="23"/>
      <c r="BY216" s="11" t="s">
        <v>330</v>
      </c>
      <c r="BZ216" s="11" t="s">
        <v>178</v>
      </c>
    </row>
    <row r="217" spans="1:78" ht="56.25" x14ac:dyDescent="0.2">
      <c r="A217" s="38" t="s">
        <v>336</v>
      </c>
      <c r="B217" s="25" t="s">
        <v>337</v>
      </c>
      <c r="C217" s="25" t="s">
        <v>337</v>
      </c>
      <c r="D217" s="28" t="s">
        <v>889</v>
      </c>
      <c r="E217" s="12" t="s">
        <v>890</v>
      </c>
      <c r="F217" s="18">
        <v>550</v>
      </c>
      <c r="G217" s="14"/>
      <c r="H217" s="15"/>
      <c r="I217" s="18">
        <v>576</v>
      </c>
      <c r="J217" s="16"/>
      <c r="K217" s="20">
        <v>576</v>
      </c>
      <c r="L217" s="18">
        <v>728</v>
      </c>
      <c r="M217" s="16"/>
      <c r="N217" s="15"/>
      <c r="O217" s="18">
        <v>713</v>
      </c>
      <c r="P217" s="16"/>
      <c r="Q217" s="15"/>
      <c r="R217" s="18">
        <v>660</v>
      </c>
      <c r="S217" s="16"/>
      <c r="T217" s="15"/>
      <c r="U217" s="18">
        <v>689</v>
      </c>
      <c r="V217" s="16"/>
      <c r="W217" s="15"/>
      <c r="X217" s="18">
        <v>650</v>
      </c>
      <c r="Y217" s="16"/>
      <c r="Z217" s="15"/>
      <c r="AA217" s="18">
        <v>650</v>
      </c>
      <c r="AB217" s="16"/>
      <c r="AC217" s="17"/>
      <c r="AD217" s="18">
        <v>621</v>
      </c>
      <c r="AE217" s="16"/>
      <c r="AF217" s="39"/>
      <c r="AG217" s="18">
        <v>605</v>
      </c>
      <c r="AH217" s="16"/>
      <c r="AI217" s="15"/>
      <c r="AJ217" s="18">
        <v>581</v>
      </c>
      <c r="AK217" s="16"/>
      <c r="AL217" s="15"/>
      <c r="AM217" s="13" t="s">
        <v>770</v>
      </c>
      <c r="AN217" s="16"/>
      <c r="AO217" s="20"/>
      <c r="AP217" s="13"/>
      <c r="AQ217" s="16"/>
      <c r="AR217" s="15"/>
      <c r="AS217" s="18">
        <v>550</v>
      </c>
      <c r="AT217" s="16"/>
      <c r="AU217" s="20"/>
      <c r="AV217" s="18"/>
      <c r="AW217" s="16"/>
      <c r="AX217" s="20"/>
      <c r="AY217" s="18"/>
      <c r="AZ217" s="16"/>
      <c r="BA217" s="20"/>
      <c r="BB217" s="18"/>
      <c r="BC217" s="16"/>
      <c r="BD217" s="15"/>
      <c r="BE217" s="18"/>
      <c r="BF217" s="16"/>
      <c r="BG217" s="20"/>
      <c r="BH217" s="18"/>
      <c r="BI217" s="16"/>
      <c r="BJ217" s="20"/>
      <c r="BK217" s="18"/>
      <c r="BL217" s="16"/>
      <c r="BM217" s="20"/>
      <c r="BN217" s="18"/>
      <c r="BO217" s="16"/>
      <c r="BP217" s="20"/>
      <c r="BQ217" s="18"/>
      <c r="BR217" s="16"/>
      <c r="BS217" s="20"/>
      <c r="BT217" s="21" t="s">
        <v>362</v>
      </c>
      <c r="BU217" s="37" t="s">
        <v>891</v>
      </c>
      <c r="BV217" s="24" t="s">
        <v>892</v>
      </c>
      <c r="BW217" s="23"/>
      <c r="BX217" s="23"/>
      <c r="BY217" s="11" t="s">
        <v>330</v>
      </c>
      <c r="BZ217" s="11" t="s">
        <v>205</v>
      </c>
    </row>
    <row r="218" spans="1:78" ht="56.25" x14ac:dyDescent="0.2">
      <c r="A218" s="38" t="s">
        <v>336</v>
      </c>
      <c r="B218" s="25" t="s">
        <v>337</v>
      </c>
      <c r="C218" s="25" t="s">
        <v>337</v>
      </c>
      <c r="D218" s="28" t="s">
        <v>893</v>
      </c>
      <c r="E218" s="12" t="s">
        <v>894</v>
      </c>
      <c r="F218" s="18">
        <v>200</v>
      </c>
      <c r="G218" s="14"/>
      <c r="H218" s="15"/>
      <c r="I218" s="18">
        <v>220</v>
      </c>
      <c r="J218" s="16"/>
      <c r="K218" s="20">
        <v>220</v>
      </c>
      <c r="L218" s="18">
        <v>224</v>
      </c>
      <c r="M218" s="16"/>
      <c r="N218" s="15"/>
      <c r="O218" s="18">
        <v>0</v>
      </c>
      <c r="P218" s="16"/>
      <c r="Q218" s="15"/>
      <c r="R218" s="18">
        <v>0</v>
      </c>
      <c r="S218" s="16"/>
      <c r="T218" s="15"/>
      <c r="U218" s="18">
        <v>0</v>
      </c>
      <c r="V218" s="16"/>
      <c r="W218" s="15"/>
      <c r="X218" s="18">
        <v>174</v>
      </c>
      <c r="Y218" s="16"/>
      <c r="Z218" s="15"/>
      <c r="AA218" s="18">
        <v>175</v>
      </c>
      <c r="AB218" s="16"/>
      <c r="AC218" s="17"/>
      <c r="AD218" s="18">
        <v>270</v>
      </c>
      <c r="AE218" s="16"/>
      <c r="AF218" s="39"/>
      <c r="AG218" s="18">
        <v>271</v>
      </c>
      <c r="AH218" s="16"/>
      <c r="AI218" s="15"/>
      <c r="AJ218" s="18">
        <v>270</v>
      </c>
      <c r="AK218" s="16"/>
      <c r="AL218" s="15"/>
      <c r="AM218" s="13" t="s">
        <v>770</v>
      </c>
      <c r="AN218" s="16"/>
      <c r="AO218" s="20"/>
      <c r="AP218" s="13"/>
      <c r="AQ218" s="16"/>
      <c r="AR218" s="15"/>
      <c r="AS218" s="18">
        <v>116</v>
      </c>
      <c r="AT218" s="16"/>
      <c r="AU218" s="20"/>
      <c r="AV218" s="18"/>
      <c r="AW218" s="16"/>
      <c r="AX218" s="20"/>
      <c r="AY218" s="18"/>
      <c r="AZ218" s="16"/>
      <c r="BA218" s="20"/>
      <c r="BB218" s="18"/>
      <c r="BC218" s="16"/>
      <c r="BD218" s="15"/>
      <c r="BE218" s="18"/>
      <c r="BF218" s="16"/>
      <c r="BG218" s="20"/>
      <c r="BH218" s="18"/>
      <c r="BI218" s="16"/>
      <c r="BJ218" s="20"/>
      <c r="BK218" s="18"/>
      <c r="BL218" s="16"/>
      <c r="BM218" s="20"/>
      <c r="BN218" s="18"/>
      <c r="BO218" s="16"/>
      <c r="BP218" s="20"/>
      <c r="BQ218" s="18"/>
      <c r="BR218" s="16"/>
      <c r="BS218" s="20"/>
      <c r="BT218" s="21" t="s">
        <v>160</v>
      </c>
      <c r="BU218" s="37" t="s">
        <v>779</v>
      </c>
      <c r="BV218" s="24" t="s">
        <v>895</v>
      </c>
      <c r="BW218" s="23"/>
      <c r="BX218" s="23"/>
      <c r="BY218" s="11" t="s">
        <v>330</v>
      </c>
      <c r="BZ218" s="11" t="s">
        <v>205</v>
      </c>
    </row>
    <row r="219" spans="1:78" ht="56.25" x14ac:dyDescent="0.2">
      <c r="A219" s="38" t="s">
        <v>336</v>
      </c>
      <c r="B219" s="25" t="s">
        <v>337</v>
      </c>
      <c r="C219" s="25" t="s">
        <v>337</v>
      </c>
      <c r="D219" s="28" t="s">
        <v>896</v>
      </c>
      <c r="E219" s="12" t="s">
        <v>897</v>
      </c>
      <c r="F219" s="18">
        <v>30</v>
      </c>
      <c r="G219" s="14"/>
      <c r="H219" s="15"/>
      <c r="I219" s="18">
        <v>30</v>
      </c>
      <c r="J219" s="16"/>
      <c r="K219" s="15"/>
      <c r="L219" s="18">
        <v>96</v>
      </c>
      <c r="M219" s="16"/>
      <c r="N219" s="15"/>
      <c r="O219" s="18">
        <v>20</v>
      </c>
      <c r="P219" s="16"/>
      <c r="Q219" s="15"/>
      <c r="R219" s="13"/>
      <c r="S219" s="16"/>
      <c r="T219" s="15"/>
      <c r="U219" s="18">
        <v>8</v>
      </c>
      <c r="V219" s="16"/>
      <c r="W219" s="15"/>
      <c r="X219" s="13"/>
      <c r="Y219" s="16"/>
      <c r="Z219" s="15"/>
      <c r="AA219" s="13"/>
      <c r="AB219" s="16"/>
      <c r="AC219" s="17"/>
      <c r="AD219" s="18">
        <v>0</v>
      </c>
      <c r="AE219" s="16"/>
      <c r="AF219" s="39"/>
      <c r="AG219" s="13"/>
      <c r="AH219" s="16"/>
      <c r="AI219" s="15"/>
      <c r="AJ219" s="18">
        <v>0</v>
      </c>
      <c r="AK219" s="16"/>
      <c r="AL219" s="15"/>
      <c r="AM219" s="13" t="s">
        <v>770</v>
      </c>
      <c r="AN219" s="16"/>
      <c r="AO219" s="20"/>
      <c r="AP219" s="13"/>
      <c r="AQ219" s="16"/>
      <c r="AR219" s="15"/>
      <c r="AS219" s="13"/>
      <c r="AT219" s="16"/>
      <c r="AU219" s="20"/>
      <c r="AV219" s="13"/>
      <c r="AW219" s="16"/>
      <c r="AX219" s="20"/>
      <c r="AY219" s="13"/>
      <c r="AZ219" s="16"/>
      <c r="BA219" s="20"/>
      <c r="BB219" s="13"/>
      <c r="BC219" s="16"/>
      <c r="BD219" s="15"/>
      <c r="BE219" s="18"/>
      <c r="BF219" s="16"/>
      <c r="BG219" s="20"/>
      <c r="BH219" s="18"/>
      <c r="BI219" s="16"/>
      <c r="BJ219" s="20"/>
      <c r="BK219" s="18"/>
      <c r="BL219" s="16"/>
      <c r="BM219" s="20"/>
      <c r="BN219" s="18"/>
      <c r="BO219" s="16"/>
      <c r="BP219" s="20"/>
      <c r="BQ219" s="18"/>
      <c r="BR219" s="16"/>
      <c r="BS219" s="20"/>
      <c r="BT219" s="21" t="s">
        <v>362</v>
      </c>
      <c r="BU219" s="26"/>
      <c r="BV219" s="24" t="s">
        <v>898</v>
      </c>
      <c r="BW219" s="23"/>
      <c r="BX219" s="23"/>
      <c r="BY219" s="11" t="s">
        <v>330</v>
      </c>
      <c r="BZ219" s="11" t="s">
        <v>205</v>
      </c>
    </row>
    <row r="220" spans="1:78" ht="56.25" x14ac:dyDescent="0.2">
      <c r="A220" s="38" t="s">
        <v>336</v>
      </c>
      <c r="B220" s="25" t="s">
        <v>337</v>
      </c>
      <c r="C220" s="25" t="s">
        <v>337</v>
      </c>
      <c r="D220" s="28" t="s">
        <v>899</v>
      </c>
      <c r="E220" s="12" t="s">
        <v>900</v>
      </c>
      <c r="F220" s="18">
        <v>338</v>
      </c>
      <c r="G220" s="14"/>
      <c r="H220" s="15"/>
      <c r="I220" s="13"/>
      <c r="J220" s="16"/>
      <c r="K220" s="15"/>
      <c r="L220" s="18">
        <v>329</v>
      </c>
      <c r="M220" s="16"/>
      <c r="N220" s="20">
        <v>0</v>
      </c>
      <c r="O220" s="18">
        <v>332</v>
      </c>
      <c r="P220" s="16"/>
      <c r="Q220" s="15"/>
      <c r="R220" s="18">
        <v>351</v>
      </c>
      <c r="S220" s="16"/>
      <c r="T220" s="15"/>
      <c r="U220" s="18">
        <v>348</v>
      </c>
      <c r="V220" s="16"/>
      <c r="W220" s="15"/>
      <c r="X220" s="13"/>
      <c r="Y220" s="16"/>
      <c r="Z220" s="15"/>
      <c r="AA220" s="18">
        <v>270</v>
      </c>
      <c r="AB220" s="16"/>
      <c r="AC220" s="17"/>
      <c r="AD220" s="18">
        <v>251</v>
      </c>
      <c r="AE220" s="16"/>
      <c r="AF220" s="39"/>
      <c r="AG220" s="18">
        <v>222</v>
      </c>
      <c r="AH220" s="16"/>
      <c r="AI220" s="15"/>
      <c r="AJ220" s="18">
        <v>171</v>
      </c>
      <c r="AK220" s="16"/>
      <c r="AL220" s="15"/>
      <c r="AM220" s="13">
        <v>154</v>
      </c>
      <c r="AN220" s="16"/>
      <c r="AO220" s="20"/>
      <c r="AP220" s="13">
        <v>129</v>
      </c>
      <c r="AQ220" s="16"/>
      <c r="AR220" s="15"/>
      <c r="AS220" s="13"/>
      <c r="AT220" s="16"/>
      <c r="AU220" s="20"/>
      <c r="AV220" s="13"/>
      <c r="AW220" s="16"/>
      <c r="AX220" s="20"/>
      <c r="AY220" s="13"/>
      <c r="AZ220" s="16"/>
      <c r="BA220" s="20"/>
      <c r="BB220" s="13"/>
      <c r="BC220" s="16"/>
      <c r="BD220" s="15"/>
      <c r="BE220" s="18"/>
      <c r="BF220" s="16"/>
      <c r="BG220" s="20"/>
      <c r="BH220" s="18"/>
      <c r="BI220" s="16"/>
      <c r="BJ220" s="20"/>
      <c r="BK220" s="18"/>
      <c r="BL220" s="16"/>
      <c r="BM220" s="20"/>
      <c r="BN220" s="18"/>
      <c r="BO220" s="16"/>
      <c r="BP220" s="20"/>
      <c r="BQ220" s="18"/>
      <c r="BR220" s="16"/>
      <c r="BS220" s="20"/>
      <c r="BT220" s="21" t="s">
        <v>160</v>
      </c>
      <c r="BU220" s="26"/>
      <c r="BV220" s="24" t="s">
        <v>901</v>
      </c>
      <c r="BW220" s="23"/>
      <c r="BX220" s="23"/>
      <c r="BY220" s="11" t="s">
        <v>330</v>
      </c>
      <c r="BZ220" s="11" t="s">
        <v>205</v>
      </c>
    </row>
    <row r="221" spans="1:78" ht="56.25" x14ac:dyDescent="0.2">
      <c r="A221" s="38" t="s">
        <v>336</v>
      </c>
      <c r="B221" s="25" t="s">
        <v>337</v>
      </c>
      <c r="C221" s="25" t="s">
        <v>337</v>
      </c>
      <c r="D221" s="28" t="s">
        <v>902</v>
      </c>
      <c r="E221" s="12" t="s">
        <v>903</v>
      </c>
      <c r="F221" s="18">
        <v>88</v>
      </c>
      <c r="G221" s="14"/>
      <c r="H221" s="15"/>
      <c r="I221" s="13"/>
      <c r="J221" s="16"/>
      <c r="K221" s="15"/>
      <c r="L221" s="18">
        <v>142</v>
      </c>
      <c r="M221" s="16"/>
      <c r="N221" s="15"/>
      <c r="O221" s="18">
        <v>122</v>
      </c>
      <c r="P221" s="16"/>
      <c r="Q221" s="15"/>
      <c r="R221" s="18">
        <v>152</v>
      </c>
      <c r="S221" s="16"/>
      <c r="T221" s="15"/>
      <c r="U221" s="18">
        <v>134</v>
      </c>
      <c r="V221" s="16"/>
      <c r="W221" s="15"/>
      <c r="X221" s="18">
        <v>86</v>
      </c>
      <c r="Y221" s="16"/>
      <c r="Z221" s="15"/>
      <c r="AA221" s="18">
        <v>142</v>
      </c>
      <c r="AB221" s="16"/>
      <c r="AC221" s="17"/>
      <c r="AD221" s="18">
        <v>183</v>
      </c>
      <c r="AE221" s="16"/>
      <c r="AF221" s="39"/>
      <c r="AG221" s="18">
        <v>215</v>
      </c>
      <c r="AH221" s="16"/>
      <c r="AI221" s="15"/>
      <c r="AJ221" s="18">
        <v>212</v>
      </c>
      <c r="AK221" s="16"/>
      <c r="AL221" s="15"/>
      <c r="AM221" s="13">
        <v>294</v>
      </c>
      <c r="AN221" s="16"/>
      <c r="AO221" s="20"/>
      <c r="AP221" s="13"/>
      <c r="AQ221" s="16"/>
      <c r="AR221" s="15"/>
      <c r="AS221" s="13"/>
      <c r="AT221" s="16"/>
      <c r="AU221" s="20"/>
      <c r="AV221" s="13"/>
      <c r="AW221" s="16"/>
      <c r="AX221" s="20"/>
      <c r="AY221" s="13"/>
      <c r="AZ221" s="16"/>
      <c r="BA221" s="20"/>
      <c r="BB221" s="13"/>
      <c r="BC221" s="16"/>
      <c r="BD221" s="15"/>
      <c r="BE221" s="18"/>
      <c r="BF221" s="16"/>
      <c r="BG221" s="20"/>
      <c r="BH221" s="18"/>
      <c r="BI221" s="16"/>
      <c r="BJ221" s="20"/>
      <c r="BK221" s="18"/>
      <c r="BL221" s="16"/>
      <c r="BM221" s="20"/>
      <c r="BN221" s="18"/>
      <c r="BO221" s="16"/>
      <c r="BP221" s="20"/>
      <c r="BQ221" s="18"/>
      <c r="BR221" s="16"/>
      <c r="BS221" s="20"/>
      <c r="BT221" s="21" t="s">
        <v>160</v>
      </c>
      <c r="BU221" s="26"/>
      <c r="BV221" s="24" t="s">
        <v>904</v>
      </c>
      <c r="BW221" s="23"/>
      <c r="BX221" s="23"/>
      <c r="BY221" s="11" t="s">
        <v>330</v>
      </c>
      <c r="BZ221" s="11" t="s">
        <v>178</v>
      </c>
    </row>
    <row r="222" spans="1:78" ht="56.25" x14ac:dyDescent="0.2">
      <c r="A222" s="38" t="s">
        <v>336</v>
      </c>
      <c r="B222" s="25" t="s">
        <v>337</v>
      </c>
      <c r="C222" s="25" t="s">
        <v>337</v>
      </c>
      <c r="D222" s="28" t="s">
        <v>905</v>
      </c>
      <c r="E222" s="12" t="s">
        <v>906</v>
      </c>
      <c r="F222" s="18">
        <v>240</v>
      </c>
      <c r="G222" s="14"/>
      <c r="H222" s="15"/>
      <c r="I222" s="18">
        <v>175</v>
      </c>
      <c r="J222" s="16"/>
      <c r="K222" s="15"/>
      <c r="L222" s="18">
        <v>175</v>
      </c>
      <c r="M222" s="16"/>
      <c r="N222" s="15"/>
      <c r="O222" s="18">
        <v>175</v>
      </c>
      <c r="P222" s="16"/>
      <c r="Q222" s="15"/>
      <c r="R222" s="18">
        <v>177</v>
      </c>
      <c r="S222" s="16"/>
      <c r="T222" s="15"/>
      <c r="U222" s="18">
        <v>171</v>
      </c>
      <c r="V222" s="16"/>
      <c r="W222" s="15"/>
      <c r="X222" s="18">
        <v>150</v>
      </c>
      <c r="Y222" s="16"/>
      <c r="Z222" s="15"/>
      <c r="AA222" s="18">
        <v>207</v>
      </c>
      <c r="AB222" s="16"/>
      <c r="AC222" s="17"/>
      <c r="AD222" s="18">
        <v>170</v>
      </c>
      <c r="AE222" s="16"/>
      <c r="AF222" s="39"/>
      <c r="AG222" s="18">
        <v>190</v>
      </c>
      <c r="AH222" s="16"/>
      <c r="AI222" s="15"/>
      <c r="AJ222" s="18">
        <v>160</v>
      </c>
      <c r="AK222" s="16"/>
      <c r="AL222" s="15"/>
      <c r="AM222" s="13">
        <v>281</v>
      </c>
      <c r="AN222" s="16"/>
      <c r="AO222" s="20"/>
      <c r="AP222" s="13"/>
      <c r="AQ222" s="16"/>
      <c r="AR222" s="15"/>
      <c r="AS222" s="13"/>
      <c r="AT222" s="16"/>
      <c r="AU222" s="20"/>
      <c r="AV222" s="13"/>
      <c r="AW222" s="16"/>
      <c r="AX222" s="20"/>
      <c r="AY222" s="13"/>
      <c r="AZ222" s="16"/>
      <c r="BA222" s="20"/>
      <c r="BB222" s="13"/>
      <c r="BC222" s="16"/>
      <c r="BD222" s="15"/>
      <c r="BE222" s="18"/>
      <c r="BF222" s="16"/>
      <c r="BG222" s="20"/>
      <c r="BH222" s="18"/>
      <c r="BI222" s="16"/>
      <c r="BJ222" s="20"/>
      <c r="BK222" s="18"/>
      <c r="BL222" s="16"/>
      <c r="BM222" s="20"/>
      <c r="BN222" s="18"/>
      <c r="BO222" s="16"/>
      <c r="BP222" s="20"/>
      <c r="BQ222" s="18"/>
      <c r="BR222" s="16"/>
      <c r="BS222" s="20"/>
      <c r="BT222" s="21" t="s">
        <v>160</v>
      </c>
      <c r="BU222" s="26"/>
      <c r="BV222" s="24" t="s">
        <v>907</v>
      </c>
      <c r="BW222" s="23"/>
      <c r="BX222" s="23"/>
      <c r="BY222" s="11" t="s">
        <v>330</v>
      </c>
      <c r="BZ222" s="11" t="s">
        <v>178</v>
      </c>
    </row>
    <row r="223" spans="1:78" ht="45" x14ac:dyDescent="0.2">
      <c r="A223" s="38" t="s">
        <v>336</v>
      </c>
      <c r="B223" s="25" t="s">
        <v>337</v>
      </c>
      <c r="C223" s="25" t="s">
        <v>337</v>
      </c>
      <c r="D223" s="28" t="s">
        <v>908</v>
      </c>
      <c r="E223" s="12" t="s">
        <v>909</v>
      </c>
      <c r="F223" s="13"/>
      <c r="G223" s="14"/>
      <c r="H223" s="15"/>
      <c r="I223" s="13"/>
      <c r="J223" s="16"/>
      <c r="K223" s="15"/>
      <c r="L223" s="13"/>
      <c r="M223" s="16"/>
      <c r="N223" s="15"/>
      <c r="O223" s="18">
        <v>18</v>
      </c>
      <c r="P223" s="16"/>
      <c r="Q223" s="15"/>
      <c r="R223" s="18">
        <v>19</v>
      </c>
      <c r="S223" s="16"/>
      <c r="T223" s="15"/>
      <c r="U223" s="18">
        <v>20</v>
      </c>
      <c r="V223" s="16"/>
      <c r="W223" s="15"/>
      <c r="X223" s="18">
        <v>17</v>
      </c>
      <c r="Y223" s="16"/>
      <c r="Z223" s="15"/>
      <c r="AA223" s="18">
        <v>10</v>
      </c>
      <c r="AB223" s="16"/>
      <c r="AC223" s="17"/>
      <c r="AD223" s="18">
        <v>10</v>
      </c>
      <c r="AE223" s="16"/>
      <c r="AF223" s="39"/>
      <c r="AG223" s="18">
        <v>8</v>
      </c>
      <c r="AH223" s="16"/>
      <c r="AI223" s="15"/>
      <c r="AJ223" s="18">
        <v>12</v>
      </c>
      <c r="AK223" s="16"/>
      <c r="AL223" s="15"/>
      <c r="AM223" s="13">
        <v>6</v>
      </c>
      <c r="AN223" s="16"/>
      <c r="AO223" s="20"/>
      <c r="AP223" s="13">
        <v>6</v>
      </c>
      <c r="AQ223" s="16"/>
      <c r="AR223" s="15"/>
      <c r="AS223" s="18">
        <v>5</v>
      </c>
      <c r="AT223" s="16"/>
      <c r="AU223" s="20"/>
      <c r="AV223" s="18">
        <v>11</v>
      </c>
      <c r="AW223" s="16"/>
      <c r="AX223" s="20"/>
      <c r="AY223" s="18"/>
      <c r="AZ223" s="16"/>
      <c r="BA223" s="20"/>
      <c r="BB223" s="18"/>
      <c r="BC223" s="16"/>
      <c r="BD223" s="15"/>
      <c r="BE223" s="18"/>
      <c r="BF223" s="16"/>
      <c r="BG223" s="20"/>
      <c r="BH223" s="18"/>
      <c r="BI223" s="16"/>
      <c r="BJ223" s="20"/>
      <c r="BK223" s="18"/>
      <c r="BL223" s="16"/>
      <c r="BM223" s="20"/>
      <c r="BN223" s="18"/>
      <c r="BO223" s="16"/>
      <c r="BP223" s="20"/>
      <c r="BQ223" s="18"/>
      <c r="BR223" s="16"/>
      <c r="BS223" s="20"/>
      <c r="BT223" s="31"/>
      <c r="BU223" s="26"/>
      <c r="BV223" s="24" t="s">
        <v>910</v>
      </c>
      <c r="BW223" s="23"/>
      <c r="BX223" s="23"/>
      <c r="BY223" s="11" t="s">
        <v>330</v>
      </c>
      <c r="BZ223" s="11" t="s">
        <v>205</v>
      </c>
    </row>
    <row r="224" spans="1:78" ht="56.25" x14ac:dyDescent="0.2">
      <c r="A224" s="38" t="s">
        <v>336</v>
      </c>
      <c r="B224" s="25" t="s">
        <v>337</v>
      </c>
      <c r="C224" s="25" t="s">
        <v>337</v>
      </c>
      <c r="D224" s="28" t="s">
        <v>911</v>
      </c>
      <c r="E224" s="12" t="s">
        <v>912</v>
      </c>
      <c r="F224" s="13"/>
      <c r="G224" s="14"/>
      <c r="H224" s="15"/>
      <c r="I224" s="13"/>
      <c r="J224" s="16"/>
      <c r="K224" s="15"/>
      <c r="L224" s="13"/>
      <c r="M224" s="16"/>
      <c r="N224" s="15"/>
      <c r="O224" s="18">
        <v>0</v>
      </c>
      <c r="P224" s="16"/>
      <c r="Q224" s="15"/>
      <c r="R224" s="18">
        <v>4</v>
      </c>
      <c r="S224" s="16"/>
      <c r="T224" s="15"/>
      <c r="U224" s="18">
        <v>67</v>
      </c>
      <c r="V224" s="16"/>
      <c r="W224" s="15"/>
      <c r="X224" s="18">
        <v>134</v>
      </c>
      <c r="Y224" s="16"/>
      <c r="Z224" s="15"/>
      <c r="AA224" s="18">
        <v>181</v>
      </c>
      <c r="AB224" s="16"/>
      <c r="AC224" s="17"/>
      <c r="AD224" s="18">
        <v>234</v>
      </c>
      <c r="AE224" s="16"/>
      <c r="AF224" s="39"/>
      <c r="AG224" s="18">
        <v>275</v>
      </c>
      <c r="AH224" s="16"/>
      <c r="AI224" s="15"/>
      <c r="AJ224" s="13"/>
      <c r="AK224" s="16"/>
      <c r="AL224" s="15"/>
      <c r="AM224" s="13" t="s">
        <v>770</v>
      </c>
      <c r="AN224" s="16"/>
      <c r="AO224" s="20"/>
      <c r="AP224" s="13">
        <v>338</v>
      </c>
      <c r="AQ224" s="16"/>
      <c r="AR224" s="15"/>
      <c r="AS224" s="18">
        <v>316</v>
      </c>
      <c r="AT224" s="16"/>
      <c r="AU224" s="20"/>
      <c r="AV224" s="18">
        <v>405</v>
      </c>
      <c r="AW224" s="16"/>
      <c r="AX224" s="20"/>
      <c r="AY224" s="18"/>
      <c r="AZ224" s="16"/>
      <c r="BA224" s="20"/>
      <c r="BB224" s="18"/>
      <c r="BC224" s="16"/>
      <c r="BD224" s="15"/>
      <c r="BE224" s="18"/>
      <c r="BF224" s="16"/>
      <c r="BG224" s="20"/>
      <c r="BH224" s="18"/>
      <c r="BI224" s="16"/>
      <c r="BJ224" s="20"/>
      <c r="BK224" s="18"/>
      <c r="BL224" s="16"/>
      <c r="BM224" s="20"/>
      <c r="BN224" s="18"/>
      <c r="BO224" s="16"/>
      <c r="BP224" s="20"/>
      <c r="BQ224" s="18"/>
      <c r="BR224" s="16"/>
      <c r="BS224" s="20"/>
      <c r="BT224" s="21" t="s">
        <v>160</v>
      </c>
      <c r="BU224" s="26"/>
      <c r="BV224" s="24" t="s">
        <v>913</v>
      </c>
      <c r="BW224" s="23"/>
      <c r="BX224" s="23"/>
      <c r="BY224" s="11" t="s">
        <v>330</v>
      </c>
      <c r="BZ224" s="25" t="s">
        <v>84</v>
      </c>
    </row>
    <row r="225" spans="1:78" ht="78.75" x14ac:dyDescent="0.2">
      <c r="A225" s="38" t="s">
        <v>336</v>
      </c>
      <c r="B225" s="25" t="s">
        <v>337</v>
      </c>
      <c r="C225" s="25" t="s">
        <v>337</v>
      </c>
      <c r="D225" s="28" t="s">
        <v>914</v>
      </c>
      <c r="E225" s="12" t="s">
        <v>915</v>
      </c>
      <c r="F225" s="13"/>
      <c r="G225" s="14"/>
      <c r="H225" s="15"/>
      <c r="I225" s="13"/>
      <c r="J225" s="16"/>
      <c r="K225" s="15"/>
      <c r="L225" s="13"/>
      <c r="M225" s="16"/>
      <c r="N225" s="15"/>
      <c r="O225" s="18">
        <v>93</v>
      </c>
      <c r="P225" s="16"/>
      <c r="Q225" s="15"/>
      <c r="R225" s="18">
        <v>101</v>
      </c>
      <c r="S225" s="16"/>
      <c r="T225" s="15"/>
      <c r="U225" s="18">
        <v>112</v>
      </c>
      <c r="V225" s="16"/>
      <c r="W225" s="15"/>
      <c r="X225" s="18">
        <v>128</v>
      </c>
      <c r="Y225" s="16"/>
      <c r="Z225" s="15"/>
      <c r="AA225" s="18">
        <v>125</v>
      </c>
      <c r="AB225" s="16"/>
      <c r="AC225" s="17"/>
      <c r="AD225" s="18">
        <v>112</v>
      </c>
      <c r="AE225" s="16"/>
      <c r="AF225" s="39"/>
      <c r="AG225" s="18">
        <v>97</v>
      </c>
      <c r="AH225" s="16"/>
      <c r="AI225" s="15"/>
      <c r="AJ225" s="18">
        <v>97</v>
      </c>
      <c r="AK225" s="16"/>
      <c r="AL225" s="15"/>
      <c r="AM225" s="13">
        <v>106</v>
      </c>
      <c r="AN225" s="16"/>
      <c r="AO225" s="20"/>
      <c r="AP225" s="18">
        <v>120</v>
      </c>
      <c r="AQ225" s="16"/>
      <c r="AR225" s="15"/>
      <c r="AS225" s="18">
        <v>123</v>
      </c>
      <c r="AT225" s="16"/>
      <c r="AU225" s="20"/>
      <c r="AV225" s="18">
        <v>140</v>
      </c>
      <c r="AW225" s="16"/>
      <c r="AX225" s="20"/>
      <c r="AY225" s="18"/>
      <c r="AZ225" s="16"/>
      <c r="BA225" s="20"/>
      <c r="BB225" s="18"/>
      <c r="BC225" s="16"/>
      <c r="BD225" s="15"/>
      <c r="BE225" s="18"/>
      <c r="BF225" s="16"/>
      <c r="BG225" s="20"/>
      <c r="BH225" s="18"/>
      <c r="BI225" s="16"/>
      <c r="BJ225" s="20"/>
      <c r="BK225" s="18"/>
      <c r="BL225" s="16"/>
      <c r="BM225" s="20"/>
      <c r="BN225" s="18"/>
      <c r="BO225" s="16"/>
      <c r="BP225" s="20"/>
      <c r="BQ225" s="18"/>
      <c r="BR225" s="16"/>
      <c r="BS225" s="20"/>
      <c r="BT225" s="21" t="s">
        <v>124</v>
      </c>
      <c r="BU225" s="26"/>
      <c r="BV225" s="24" t="s">
        <v>916</v>
      </c>
      <c r="BW225" s="23"/>
      <c r="BX225" s="23"/>
      <c r="BY225" s="11" t="s">
        <v>330</v>
      </c>
      <c r="BZ225" s="25" t="s">
        <v>84</v>
      </c>
    </row>
    <row r="226" spans="1:78" ht="67.5" x14ac:dyDescent="0.2">
      <c r="A226" s="38" t="s">
        <v>336</v>
      </c>
      <c r="B226" s="25" t="s">
        <v>337</v>
      </c>
      <c r="C226" s="25" t="s">
        <v>337</v>
      </c>
      <c r="D226" s="28" t="s">
        <v>917</v>
      </c>
      <c r="E226" s="12" t="s">
        <v>918</v>
      </c>
      <c r="F226" s="18">
        <v>430</v>
      </c>
      <c r="G226" s="14"/>
      <c r="H226" s="15"/>
      <c r="I226" s="13"/>
      <c r="J226" s="16"/>
      <c r="K226" s="15"/>
      <c r="L226" s="18">
        <v>1650</v>
      </c>
      <c r="M226" s="16"/>
      <c r="N226" s="15"/>
      <c r="O226" s="18">
        <v>1791</v>
      </c>
      <c r="P226" s="16"/>
      <c r="Q226" s="15"/>
      <c r="R226" s="18">
        <v>9191</v>
      </c>
      <c r="S226" s="16"/>
      <c r="T226" s="15"/>
      <c r="U226" s="13"/>
      <c r="V226" s="16"/>
      <c r="W226" s="15"/>
      <c r="X226" s="13"/>
      <c r="Y226" s="16"/>
      <c r="Z226" s="15"/>
      <c r="AA226" s="13"/>
      <c r="AB226" s="16"/>
      <c r="AC226" s="17"/>
      <c r="AD226" s="13"/>
      <c r="AE226" s="16"/>
      <c r="AF226" s="39"/>
      <c r="AG226" s="18">
        <v>172802</v>
      </c>
      <c r="AH226" s="16"/>
      <c r="AI226" s="15"/>
      <c r="AJ226" s="18">
        <v>208805</v>
      </c>
      <c r="AK226" s="16"/>
      <c r="AL226" s="15"/>
      <c r="AM226" s="13" t="s">
        <v>770</v>
      </c>
      <c r="AN226" s="16"/>
      <c r="AO226" s="20"/>
      <c r="AP226" s="18">
        <v>45067</v>
      </c>
      <c r="AQ226" s="16"/>
      <c r="AR226" s="20">
        <v>45067</v>
      </c>
      <c r="AS226" s="18">
        <v>34057</v>
      </c>
      <c r="AT226" s="16"/>
      <c r="AU226" s="20">
        <v>34057</v>
      </c>
      <c r="AV226" s="18">
        <v>20549</v>
      </c>
      <c r="AW226" s="29">
        <v>360</v>
      </c>
      <c r="AX226" s="20">
        <v>20549</v>
      </c>
      <c r="AY226" s="18">
        <v>15806</v>
      </c>
      <c r="AZ226" s="29"/>
      <c r="BA226" s="20">
        <v>15806</v>
      </c>
      <c r="BB226" s="18">
        <v>13906</v>
      </c>
      <c r="BC226" s="29"/>
      <c r="BD226" s="20">
        <v>13906</v>
      </c>
      <c r="BE226" s="18">
        <v>12500</v>
      </c>
      <c r="BF226" s="29"/>
      <c r="BG226" s="20">
        <v>12500</v>
      </c>
      <c r="BH226" s="18"/>
      <c r="BI226" s="29"/>
      <c r="BJ226" s="20"/>
      <c r="BK226" s="18"/>
      <c r="BL226" s="29"/>
      <c r="BM226" s="20"/>
      <c r="BN226" s="18"/>
      <c r="BO226" s="29"/>
      <c r="BP226" s="20"/>
      <c r="BQ226" s="18"/>
      <c r="BR226" s="29"/>
      <c r="BS226" s="20"/>
      <c r="BT226" s="21" t="s">
        <v>119</v>
      </c>
      <c r="BU226" s="26"/>
      <c r="BV226" s="24" t="s">
        <v>919</v>
      </c>
      <c r="BW226" s="23"/>
      <c r="BX226" s="34" t="s">
        <v>920</v>
      </c>
      <c r="BY226" s="11" t="s">
        <v>330</v>
      </c>
      <c r="BZ226" s="11" t="s">
        <v>205</v>
      </c>
    </row>
    <row r="227" spans="1:78" ht="67.5" x14ac:dyDescent="0.2">
      <c r="A227" s="38" t="s">
        <v>336</v>
      </c>
      <c r="B227" s="25" t="s">
        <v>337</v>
      </c>
      <c r="C227" s="25" t="s">
        <v>337</v>
      </c>
      <c r="D227" s="28" t="s">
        <v>921</v>
      </c>
      <c r="E227" s="12" t="s">
        <v>922</v>
      </c>
      <c r="F227" s="18">
        <v>2350</v>
      </c>
      <c r="G227" s="14"/>
      <c r="H227" s="15"/>
      <c r="I227" s="13"/>
      <c r="J227" s="16"/>
      <c r="K227" s="15"/>
      <c r="L227" s="18">
        <v>1230</v>
      </c>
      <c r="M227" s="16"/>
      <c r="N227" s="15"/>
      <c r="O227" s="13"/>
      <c r="P227" s="16"/>
      <c r="Q227" s="15"/>
      <c r="R227" s="13"/>
      <c r="S227" s="16"/>
      <c r="T227" s="15"/>
      <c r="U227" s="13"/>
      <c r="V227" s="16"/>
      <c r="W227" s="15"/>
      <c r="X227" s="13"/>
      <c r="Y227" s="16"/>
      <c r="Z227" s="15"/>
      <c r="AA227" s="13"/>
      <c r="AB227" s="16"/>
      <c r="AC227" s="17"/>
      <c r="AD227" s="18">
        <v>36166</v>
      </c>
      <c r="AE227" s="16"/>
      <c r="AF227" s="39"/>
      <c r="AG227" s="18">
        <v>168603</v>
      </c>
      <c r="AH227" s="16"/>
      <c r="AI227" s="15"/>
      <c r="AJ227" s="18">
        <v>227625</v>
      </c>
      <c r="AK227" s="16"/>
      <c r="AL227" s="15"/>
      <c r="AM227" s="13" t="s">
        <v>770</v>
      </c>
      <c r="AN227" s="16"/>
      <c r="AO227" s="20"/>
      <c r="AP227" s="18">
        <v>140410</v>
      </c>
      <c r="AQ227" s="16"/>
      <c r="AR227" s="20">
        <v>140410</v>
      </c>
      <c r="AS227" s="18">
        <v>179529</v>
      </c>
      <c r="AT227" s="16"/>
      <c r="AU227" s="20">
        <v>179529</v>
      </c>
      <c r="AV227" s="18">
        <v>211371</v>
      </c>
      <c r="AW227" s="29">
        <v>12</v>
      </c>
      <c r="AX227" s="20">
        <v>211371</v>
      </c>
      <c r="AY227" s="18">
        <v>245708</v>
      </c>
      <c r="AZ227" s="29"/>
      <c r="BA227" s="20">
        <v>245708</v>
      </c>
      <c r="BB227" s="18">
        <v>259739</v>
      </c>
      <c r="BC227" s="29"/>
      <c r="BD227" s="20">
        <v>259739</v>
      </c>
      <c r="BE227" s="18">
        <v>270288</v>
      </c>
      <c r="BF227" s="29"/>
      <c r="BG227" s="20">
        <v>270288</v>
      </c>
      <c r="BH227" s="18"/>
      <c r="BI227" s="29"/>
      <c r="BJ227" s="20"/>
      <c r="BK227" s="18"/>
      <c r="BL227" s="29"/>
      <c r="BM227" s="20"/>
      <c r="BN227" s="18"/>
      <c r="BO227" s="29"/>
      <c r="BP227" s="20"/>
      <c r="BQ227" s="18"/>
      <c r="BR227" s="29"/>
      <c r="BS227" s="20"/>
      <c r="BT227" s="21" t="s">
        <v>119</v>
      </c>
      <c r="BU227" s="26"/>
      <c r="BV227" s="24" t="s">
        <v>923</v>
      </c>
      <c r="BW227" s="23"/>
      <c r="BX227" s="34" t="s">
        <v>920</v>
      </c>
      <c r="BY227" s="11" t="s">
        <v>330</v>
      </c>
      <c r="BZ227" s="11" t="s">
        <v>205</v>
      </c>
    </row>
    <row r="228" spans="1:78" ht="56.25" x14ac:dyDescent="0.2">
      <c r="A228" s="38" t="s">
        <v>336</v>
      </c>
      <c r="B228" s="25" t="s">
        <v>337</v>
      </c>
      <c r="C228" s="25" t="s">
        <v>337</v>
      </c>
      <c r="D228" s="28" t="s">
        <v>924</v>
      </c>
      <c r="E228" s="12" t="s">
        <v>925</v>
      </c>
      <c r="F228" s="18">
        <v>750</v>
      </c>
      <c r="G228" s="14"/>
      <c r="H228" s="15"/>
      <c r="I228" s="18">
        <v>750</v>
      </c>
      <c r="J228" s="16"/>
      <c r="K228" s="15"/>
      <c r="L228" s="18">
        <v>750</v>
      </c>
      <c r="M228" s="16"/>
      <c r="N228" s="15"/>
      <c r="O228" s="13"/>
      <c r="P228" s="16"/>
      <c r="Q228" s="15"/>
      <c r="R228" s="13"/>
      <c r="S228" s="16"/>
      <c r="T228" s="15"/>
      <c r="U228" s="13"/>
      <c r="V228" s="16"/>
      <c r="W228" s="15"/>
      <c r="X228" s="13"/>
      <c r="Y228" s="16"/>
      <c r="Z228" s="15"/>
      <c r="AA228" s="13"/>
      <c r="AB228" s="16"/>
      <c r="AC228" s="17"/>
      <c r="AD228" s="13"/>
      <c r="AE228" s="16"/>
      <c r="AF228" s="39"/>
      <c r="AG228" s="18">
        <v>165063</v>
      </c>
      <c r="AH228" s="16"/>
      <c r="AI228" s="15"/>
      <c r="AJ228" s="18">
        <v>132182</v>
      </c>
      <c r="AK228" s="16"/>
      <c r="AL228" s="15"/>
      <c r="AM228" s="13" t="s">
        <v>770</v>
      </c>
      <c r="AN228" s="16"/>
      <c r="AO228" s="20"/>
      <c r="AP228" s="18">
        <v>45565</v>
      </c>
      <c r="AQ228" s="16"/>
      <c r="AR228" s="20">
        <v>45565</v>
      </c>
      <c r="AS228" s="18">
        <v>53581</v>
      </c>
      <c r="AT228" s="16"/>
      <c r="AU228" s="20">
        <v>53581</v>
      </c>
      <c r="AV228" s="18">
        <v>60978</v>
      </c>
      <c r="AW228" s="29">
        <v>35</v>
      </c>
      <c r="AX228" s="20">
        <v>60978</v>
      </c>
      <c r="AY228" s="18">
        <v>65175</v>
      </c>
      <c r="AZ228" s="29"/>
      <c r="BA228" s="20">
        <v>65175</v>
      </c>
      <c r="BB228" s="18">
        <v>69413</v>
      </c>
      <c r="BC228" s="29"/>
      <c r="BD228" s="20">
        <v>69413</v>
      </c>
      <c r="BE228" s="18">
        <v>71881</v>
      </c>
      <c r="BF228" s="29"/>
      <c r="BG228" s="20">
        <v>71881</v>
      </c>
      <c r="BH228" s="18"/>
      <c r="BI228" s="29"/>
      <c r="BJ228" s="20"/>
      <c r="BK228" s="18"/>
      <c r="BL228" s="29"/>
      <c r="BM228" s="20"/>
      <c r="BN228" s="18"/>
      <c r="BO228" s="29"/>
      <c r="BP228" s="20"/>
      <c r="BQ228" s="18"/>
      <c r="BR228" s="29"/>
      <c r="BS228" s="20"/>
      <c r="BT228" s="21" t="s">
        <v>124</v>
      </c>
      <c r="BU228" s="73"/>
      <c r="BV228" s="34" t="s">
        <v>926</v>
      </c>
      <c r="BW228" s="23"/>
      <c r="BX228" s="34" t="s">
        <v>920</v>
      </c>
      <c r="BY228" s="11" t="s">
        <v>330</v>
      </c>
      <c r="BZ228" s="11" t="s">
        <v>205</v>
      </c>
    </row>
    <row r="229" spans="1:78" ht="45" x14ac:dyDescent="0.2">
      <c r="A229" s="38" t="s">
        <v>336</v>
      </c>
      <c r="B229" s="25" t="s">
        <v>337</v>
      </c>
      <c r="C229" s="10" t="s">
        <v>819</v>
      </c>
      <c r="D229" s="28" t="s">
        <v>927</v>
      </c>
      <c r="E229" s="12" t="s">
        <v>928</v>
      </c>
      <c r="F229" s="18">
        <v>220</v>
      </c>
      <c r="G229" s="14"/>
      <c r="H229" s="20">
        <v>220</v>
      </c>
      <c r="I229" s="18">
        <v>650</v>
      </c>
      <c r="J229" s="16"/>
      <c r="K229" s="20">
        <v>650</v>
      </c>
      <c r="L229" s="18">
        <v>650</v>
      </c>
      <c r="M229" s="16"/>
      <c r="N229" s="20">
        <v>650</v>
      </c>
      <c r="O229" s="18">
        <v>830</v>
      </c>
      <c r="P229" s="16"/>
      <c r="Q229" s="20">
        <v>830</v>
      </c>
      <c r="R229" s="18">
        <v>1394</v>
      </c>
      <c r="S229" s="16"/>
      <c r="T229" s="20">
        <v>1394</v>
      </c>
      <c r="U229" s="18">
        <v>2111</v>
      </c>
      <c r="V229" s="16"/>
      <c r="W229" s="20">
        <v>2111</v>
      </c>
      <c r="X229" s="18">
        <v>3270</v>
      </c>
      <c r="Y229" s="16"/>
      <c r="Z229" s="15"/>
      <c r="AA229" s="18">
        <v>4373</v>
      </c>
      <c r="AB229" s="16"/>
      <c r="AC229" s="17"/>
      <c r="AD229" s="13"/>
      <c r="AE229" s="16"/>
      <c r="AF229" s="39"/>
      <c r="AG229" s="13"/>
      <c r="AH229" s="16"/>
      <c r="AI229" s="15"/>
      <c r="AJ229" s="18">
        <v>7361</v>
      </c>
      <c r="AK229" s="16"/>
      <c r="AL229" s="20">
        <v>7361</v>
      </c>
      <c r="AM229" s="18">
        <v>7431</v>
      </c>
      <c r="AN229" s="29">
        <v>284</v>
      </c>
      <c r="AO229" s="20">
        <v>7431</v>
      </c>
      <c r="AP229" s="13">
        <v>7991</v>
      </c>
      <c r="AQ229" s="29">
        <v>239</v>
      </c>
      <c r="AR229" s="20">
        <v>7991</v>
      </c>
      <c r="AS229" s="18">
        <v>7536</v>
      </c>
      <c r="AT229" s="29"/>
      <c r="AU229" s="20"/>
      <c r="AV229" s="18">
        <v>7397</v>
      </c>
      <c r="AW229" s="29">
        <v>328</v>
      </c>
      <c r="AX229" s="20"/>
      <c r="AY229" s="18"/>
      <c r="AZ229" s="29"/>
      <c r="BA229" s="20"/>
      <c r="BB229" s="18"/>
      <c r="BC229" s="29"/>
      <c r="BD229" s="15"/>
      <c r="BE229" s="18"/>
      <c r="BF229" s="29"/>
      <c r="BG229" s="20"/>
      <c r="BH229" s="18"/>
      <c r="BI229" s="29"/>
      <c r="BJ229" s="20"/>
      <c r="BK229" s="18"/>
      <c r="BL229" s="29"/>
      <c r="BM229" s="20"/>
      <c r="BN229" s="18"/>
      <c r="BO229" s="29"/>
      <c r="BP229" s="20"/>
      <c r="BQ229" s="18"/>
      <c r="BR229" s="29"/>
      <c r="BS229" s="20"/>
      <c r="BT229" s="21" t="s">
        <v>262</v>
      </c>
      <c r="BU229" s="37" t="s">
        <v>822</v>
      </c>
      <c r="BV229" s="24" t="s">
        <v>929</v>
      </c>
      <c r="BW229" s="23"/>
      <c r="BX229" s="23"/>
      <c r="BY229" s="11" t="s">
        <v>330</v>
      </c>
      <c r="BZ229" s="11" t="s">
        <v>205</v>
      </c>
    </row>
    <row r="230" spans="1:78" ht="45" x14ac:dyDescent="0.2">
      <c r="A230" s="38" t="s">
        <v>336</v>
      </c>
      <c r="B230" s="25" t="s">
        <v>337</v>
      </c>
      <c r="C230" s="10" t="s">
        <v>819</v>
      </c>
      <c r="D230" s="28" t="s">
        <v>930</v>
      </c>
      <c r="E230" s="12" t="s">
        <v>931</v>
      </c>
      <c r="F230" s="18">
        <v>75</v>
      </c>
      <c r="G230" s="14"/>
      <c r="H230" s="20">
        <v>75</v>
      </c>
      <c r="I230" s="13"/>
      <c r="J230" s="16"/>
      <c r="K230" s="15"/>
      <c r="L230" s="18">
        <v>75</v>
      </c>
      <c r="M230" s="16"/>
      <c r="N230" s="15"/>
      <c r="O230" s="13"/>
      <c r="P230" s="16"/>
      <c r="Q230" s="15"/>
      <c r="R230" s="13"/>
      <c r="S230" s="16"/>
      <c r="T230" s="15"/>
      <c r="U230" s="13"/>
      <c r="V230" s="16"/>
      <c r="W230" s="15"/>
      <c r="X230" s="13"/>
      <c r="Y230" s="16"/>
      <c r="Z230" s="15"/>
      <c r="AA230" s="13"/>
      <c r="AB230" s="16"/>
      <c r="AC230" s="17"/>
      <c r="AD230" s="13"/>
      <c r="AE230" s="16"/>
      <c r="AF230" s="39"/>
      <c r="AG230" s="13"/>
      <c r="AH230" s="16"/>
      <c r="AI230" s="15"/>
      <c r="AJ230" s="13"/>
      <c r="AK230" s="16"/>
      <c r="AL230" s="15"/>
      <c r="AM230" s="13" t="s">
        <v>770</v>
      </c>
      <c r="AN230" s="16"/>
      <c r="AO230" s="20"/>
      <c r="AP230" s="13"/>
      <c r="AQ230" s="16"/>
      <c r="AR230" s="15"/>
      <c r="AS230" s="13"/>
      <c r="AT230" s="16"/>
      <c r="AU230" s="20"/>
      <c r="AV230" s="13"/>
      <c r="AW230" s="16"/>
      <c r="AX230" s="20"/>
      <c r="AY230" s="13"/>
      <c r="AZ230" s="16"/>
      <c r="BA230" s="20"/>
      <c r="BB230" s="13"/>
      <c r="BC230" s="16"/>
      <c r="BD230" s="15"/>
      <c r="BE230" s="18"/>
      <c r="BF230" s="16"/>
      <c r="BG230" s="20"/>
      <c r="BH230" s="18"/>
      <c r="BI230" s="16"/>
      <c r="BJ230" s="20"/>
      <c r="BK230" s="18"/>
      <c r="BL230" s="16"/>
      <c r="BM230" s="20"/>
      <c r="BN230" s="18"/>
      <c r="BO230" s="16"/>
      <c r="BP230" s="20"/>
      <c r="BQ230" s="18"/>
      <c r="BR230" s="16"/>
      <c r="BS230" s="20"/>
      <c r="BT230" s="21" t="s">
        <v>124</v>
      </c>
      <c r="BU230" s="37" t="s">
        <v>822</v>
      </c>
      <c r="BV230" s="24" t="s">
        <v>932</v>
      </c>
      <c r="BW230" s="23"/>
      <c r="BX230" s="23"/>
      <c r="BY230" s="11" t="s">
        <v>330</v>
      </c>
      <c r="BZ230" s="11" t="s">
        <v>205</v>
      </c>
    </row>
    <row r="231" spans="1:78" ht="45" x14ac:dyDescent="0.2">
      <c r="A231" s="38" t="s">
        <v>336</v>
      </c>
      <c r="B231" s="25" t="s">
        <v>337</v>
      </c>
      <c r="C231" s="10" t="s">
        <v>819</v>
      </c>
      <c r="D231" s="28" t="s">
        <v>933</v>
      </c>
      <c r="E231" s="12" t="s">
        <v>934</v>
      </c>
      <c r="F231" s="18">
        <v>26000</v>
      </c>
      <c r="G231" s="14"/>
      <c r="H231" s="20">
        <v>26000</v>
      </c>
      <c r="I231" s="18">
        <v>12000</v>
      </c>
      <c r="J231" s="16"/>
      <c r="K231" s="15"/>
      <c r="L231" s="18">
        <v>12000</v>
      </c>
      <c r="M231" s="16"/>
      <c r="N231" s="15"/>
      <c r="O231" s="13"/>
      <c r="P231" s="16"/>
      <c r="Q231" s="15"/>
      <c r="R231" s="13"/>
      <c r="S231" s="16"/>
      <c r="T231" s="15"/>
      <c r="U231" s="13"/>
      <c r="V231" s="16"/>
      <c r="W231" s="15"/>
      <c r="X231" s="13"/>
      <c r="Y231" s="16"/>
      <c r="Z231" s="15"/>
      <c r="AA231" s="13"/>
      <c r="AB231" s="16"/>
      <c r="AC231" s="17"/>
      <c r="AD231" s="13"/>
      <c r="AE231" s="16"/>
      <c r="AF231" s="39"/>
      <c r="AG231" s="13"/>
      <c r="AH231" s="16"/>
      <c r="AI231" s="15"/>
      <c r="AJ231" s="13"/>
      <c r="AK231" s="16"/>
      <c r="AL231" s="15"/>
      <c r="AM231" s="13" t="s">
        <v>770</v>
      </c>
      <c r="AN231" s="16"/>
      <c r="AO231" s="20"/>
      <c r="AP231" s="13"/>
      <c r="AQ231" s="16"/>
      <c r="AR231" s="15"/>
      <c r="AS231" s="13"/>
      <c r="AT231" s="16"/>
      <c r="AU231" s="20"/>
      <c r="AV231" s="13"/>
      <c r="AW231" s="16"/>
      <c r="AX231" s="20"/>
      <c r="AY231" s="13"/>
      <c r="AZ231" s="16"/>
      <c r="BA231" s="20"/>
      <c r="BB231" s="13"/>
      <c r="BC231" s="16"/>
      <c r="BD231" s="15"/>
      <c r="BE231" s="18"/>
      <c r="BF231" s="16"/>
      <c r="BG231" s="20"/>
      <c r="BH231" s="18"/>
      <c r="BI231" s="16"/>
      <c r="BJ231" s="20"/>
      <c r="BK231" s="18"/>
      <c r="BL231" s="16"/>
      <c r="BM231" s="20"/>
      <c r="BN231" s="18"/>
      <c r="BO231" s="16"/>
      <c r="BP231" s="20"/>
      <c r="BQ231" s="18"/>
      <c r="BR231" s="16"/>
      <c r="BS231" s="20"/>
      <c r="BT231" s="21" t="s">
        <v>124</v>
      </c>
      <c r="BU231" s="37" t="s">
        <v>822</v>
      </c>
      <c r="BV231" s="24" t="s">
        <v>935</v>
      </c>
      <c r="BW231" s="23"/>
      <c r="BX231" s="23"/>
      <c r="BY231" s="11" t="s">
        <v>330</v>
      </c>
      <c r="BZ231" s="11" t="s">
        <v>205</v>
      </c>
    </row>
    <row r="232" spans="1:78" ht="56.25" x14ac:dyDescent="0.2">
      <c r="A232" s="38" t="s">
        <v>336</v>
      </c>
      <c r="B232" s="25" t="s">
        <v>337</v>
      </c>
      <c r="C232" s="25" t="s">
        <v>337</v>
      </c>
      <c r="D232" s="28" t="s">
        <v>936</v>
      </c>
      <c r="E232" s="12" t="s">
        <v>937</v>
      </c>
      <c r="F232" s="18">
        <v>13</v>
      </c>
      <c r="G232" s="14"/>
      <c r="H232" s="15"/>
      <c r="I232" s="18">
        <v>15</v>
      </c>
      <c r="J232" s="16"/>
      <c r="K232" s="20">
        <v>15</v>
      </c>
      <c r="L232" s="18">
        <v>15</v>
      </c>
      <c r="M232" s="16"/>
      <c r="N232" s="15"/>
      <c r="O232" s="18">
        <v>22</v>
      </c>
      <c r="P232" s="16"/>
      <c r="Q232" s="15"/>
      <c r="R232" s="18">
        <v>15</v>
      </c>
      <c r="S232" s="16"/>
      <c r="T232" s="15"/>
      <c r="U232" s="18">
        <v>13</v>
      </c>
      <c r="V232" s="16"/>
      <c r="W232" s="15"/>
      <c r="X232" s="13"/>
      <c r="Y232" s="16"/>
      <c r="Z232" s="15"/>
      <c r="AA232" s="18">
        <v>4</v>
      </c>
      <c r="AB232" s="16"/>
      <c r="AC232" s="17"/>
      <c r="AD232" s="18">
        <v>2</v>
      </c>
      <c r="AE232" s="16"/>
      <c r="AF232" s="39"/>
      <c r="AG232" s="18">
        <v>6</v>
      </c>
      <c r="AH232" s="16"/>
      <c r="AI232" s="15"/>
      <c r="AJ232" s="18">
        <v>6</v>
      </c>
      <c r="AK232" s="16"/>
      <c r="AL232" s="15"/>
      <c r="AM232" s="18">
        <v>10</v>
      </c>
      <c r="AN232" s="16"/>
      <c r="AO232" s="20"/>
      <c r="AP232" s="13">
        <v>16</v>
      </c>
      <c r="AQ232" s="16"/>
      <c r="AR232" s="15"/>
      <c r="AS232" s="13"/>
      <c r="AT232" s="16"/>
      <c r="AU232" s="20"/>
      <c r="AV232" s="18">
        <v>19</v>
      </c>
      <c r="AW232" s="16"/>
      <c r="AX232" s="20"/>
      <c r="AY232" s="18"/>
      <c r="AZ232" s="16"/>
      <c r="BA232" s="20"/>
      <c r="BB232" s="18"/>
      <c r="BC232" s="16"/>
      <c r="BD232" s="15"/>
      <c r="BE232" s="18"/>
      <c r="BF232" s="16"/>
      <c r="BG232" s="20"/>
      <c r="BH232" s="18"/>
      <c r="BI232" s="16"/>
      <c r="BJ232" s="20"/>
      <c r="BK232" s="18"/>
      <c r="BL232" s="16"/>
      <c r="BM232" s="20"/>
      <c r="BN232" s="18"/>
      <c r="BO232" s="16"/>
      <c r="BP232" s="20"/>
      <c r="BQ232" s="18"/>
      <c r="BR232" s="16"/>
      <c r="BS232" s="20"/>
      <c r="BT232" s="21" t="s">
        <v>160</v>
      </c>
      <c r="BU232" s="37" t="s">
        <v>779</v>
      </c>
      <c r="BV232" s="24" t="s">
        <v>938</v>
      </c>
      <c r="BW232" s="23"/>
      <c r="BX232" s="23"/>
      <c r="BY232" s="11" t="s">
        <v>330</v>
      </c>
      <c r="BZ232" s="11" t="s">
        <v>205</v>
      </c>
    </row>
    <row r="233" spans="1:78" ht="56.25" x14ac:dyDescent="0.2">
      <c r="A233" s="38" t="s">
        <v>336</v>
      </c>
      <c r="B233" s="25" t="s">
        <v>337</v>
      </c>
      <c r="C233" s="25" t="s">
        <v>337</v>
      </c>
      <c r="D233" s="28" t="s">
        <v>939</v>
      </c>
      <c r="E233" s="12" t="s">
        <v>940</v>
      </c>
      <c r="F233" s="18">
        <v>3</v>
      </c>
      <c r="G233" s="14"/>
      <c r="H233" s="15"/>
      <c r="I233" s="18">
        <v>3</v>
      </c>
      <c r="J233" s="16"/>
      <c r="K233" s="20">
        <v>1</v>
      </c>
      <c r="L233" s="18">
        <v>1</v>
      </c>
      <c r="M233" s="16"/>
      <c r="N233" s="15"/>
      <c r="O233" s="18">
        <v>1</v>
      </c>
      <c r="P233" s="16"/>
      <c r="Q233" s="15"/>
      <c r="R233" s="18">
        <v>1</v>
      </c>
      <c r="S233" s="16"/>
      <c r="T233" s="15"/>
      <c r="U233" s="18">
        <v>6</v>
      </c>
      <c r="V233" s="16"/>
      <c r="W233" s="15"/>
      <c r="X233" s="18">
        <v>6</v>
      </c>
      <c r="Y233" s="16"/>
      <c r="Z233" s="15"/>
      <c r="AA233" s="18">
        <v>6</v>
      </c>
      <c r="AB233" s="16"/>
      <c r="AC233" s="17"/>
      <c r="AD233" s="18">
        <v>6</v>
      </c>
      <c r="AE233" s="16"/>
      <c r="AF233" s="39"/>
      <c r="AG233" s="13"/>
      <c r="AH233" s="16"/>
      <c r="AI233" s="15"/>
      <c r="AJ233" s="18">
        <v>0</v>
      </c>
      <c r="AK233" s="16"/>
      <c r="AL233" s="15"/>
      <c r="AM233" s="13" t="s">
        <v>770</v>
      </c>
      <c r="AN233" s="16"/>
      <c r="AO233" s="20"/>
      <c r="AP233" s="13">
        <v>484</v>
      </c>
      <c r="AQ233" s="16"/>
      <c r="AR233" s="15"/>
      <c r="AS233" s="18">
        <v>347</v>
      </c>
      <c r="AT233" s="16"/>
      <c r="AU233" s="20"/>
      <c r="AV233" s="18">
        <v>179</v>
      </c>
      <c r="AW233" s="16"/>
      <c r="AX233" s="20"/>
      <c r="AY233" s="18"/>
      <c r="AZ233" s="16"/>
      <c r="BA233" s="20"/>
      <c r="BB233" s="18"/>
      <c r="BC233" s="16"/>
      <c r="BD233" s="15"/>
      <c r="BE233" s="18"/>
      <c r="BF233" s="16"/>
      <c r="BG233" s="20"/>
      <c r="BH233" s="18"/>
      <c r="BI233" s="16"/>
      <c r="BJ233" s="20"/>
      <c r="BK233" s="18"/>
      <c r="BL233" s="16"/>
      <c r="BM233" s="20"/>
      <c r="BN233" s="18"/>
      <c r="BO233" s="16"/>
      <c r="BP233" s="20"/>
      <c r="BQ233" s="18"/>
      <c r="BR233" s="16"/>
      <c r="BS233" s="20"/>
      <c r="BT233" s="21" t="s">
        <v>160</v>
      </c>
      <c r="BU233" s="37" t="s">
        <v>856</v>
      </c>
      <c r="BV233" s="34" t="s">
        <v>941</v>
      </c>
      <c r="BW233" s="23"/>
      <c r="BX233" s="23"/>
      <c r="BY233" s="11" t="s">
        <v>330</v>
      </c>
      <c r="BZ233" s="11" t="s">
        <v>205</v>
      </c>
    </row>
    <row r="234" spans="1:78" ht="67.5" x14ac:dyDescent="0.2">
      <c r="A234" s="38" t="s">
        <v>336</v>
      </c>
      <c r="B234" s="25" t="s">
        <v>337</v>
      </c>
      <c r="C234" s="25" t="s">
        <v>337</v>
      </c>
      <c r="D234" s="28" t="s">
        <v>942</v>
      </c>
      <c r="E234" s="12" t="s">
        <v>943</v>
      </c>
      <c r="F234" s="18">
        <v>292</v>
      </c>
      <c r="G234" s="14"/>
      <c r="H234" s="15"/>
      <c r="I234" s="18">
        <v>305</v>
      </c>
      <c r="J234" s="16"/>
      <c r="K234" s="20">
        <v>305</v>
      </c>
      <c r="L234" s="18">
        <v>362</v>
      </c>
      <c r="M234" s="16"/>
      <c r="N234" s="15"/>
      <c r="O234" s="18">
        <v>427</v>
      </c>
      <c r="P234" s="16"/>
      <c r="Q234" s="15"/>
      <c r="R234" s="18">
        <v>356</v>
      </c>
      <c r="S234" s="16"/>
      <c r="T234" s="15"/>
      <c r="U234" s="18">
        <v>540</v>
      </c>
      <c r="V234" s="16"/>
      <c r="W234" s="15"/>
      <c r="X234" s="18">
        <v>364</v>
      </c>
      <c r="Y234" s="16"/>
      <c r="Z234" s="15"/>
      <c r="AA234" s="18">
        <v>220</v>
      </c>
      <c r="AB234" s="16"/>
      <c r="AC234" s="17"/>
      <c r="AD234" s="18">
        <v>199</v>
      </c>
      <c r="AE234" s="16"/>
      <c r="AF234" s="39"/>
      <c r="AG234" s="18">
        <v>3</v>
      </c>
      <c r="AH234" s="16"/>
      <c r="AI234" s="15"/>
      <c r="AJ234" s="18">
        <v>0</v>
      </c>
      <c r="AK234" s="16"/>
      <c r="AL234" s="15"/>
      <c r="AM234" s="13" t="s">
        <v>770</v>
      </c>
      <c r="AN234" s="16"/>
      <c r="AO234" s="20"/>
      <c r="AP234" s="13"/>
      <c r="AQ234" s="16"/>
      <c r="AR234" s="15"/>
      <c r="AS234" s="13"/>
      <c r="AT234" s="16"/>
      <c r="AU234" s="20"/>
      <c r="AV234" s="13"/>
      <c r="AW234" s="16"/>
      <c r="AX234" s="20"/>
      <c r="AY234" s="13"/>
      <c r="AZ234" s="16"/>
      <c r="BA234" s="20"/>
      <c r="BB234" s="13"/>
      <c r="BC234" s="16"/>
      <c r="BD234" s="15"/>
      <c r="BE234" s="18"/>
      <c r="BF234" s="16"/>
      <c r="BG234" s="20"/>
      <c r="BH234" s="18"/>
      <c r="BI234" s="16"/>
      <c r="BJ234" s="20"/>
      <c r="BK234" s="18"/>
      <c r="BL234" s="16"/>
      <c r="BM234" s="20"/>
      <c r="BN234" s="18"/>
      <c r="BO234" s="16"/>
      <c r="BP234" s="20"/>
      <c r="BQ234" s="18"/>
      <c r="BR234" s="16"/>
      <c r="BS234" s="20"/>
      <c r="BT234" s="21" t="s">
        <v>124</v>
      </c>
      <c r="BU234" s="37" t="s">
        <v>779</v>
      </c>
      <c r="BV234" s="24" t="s">
        <v>944</v>
      </c>
      <c r="BW234" s="23"/>
      <c r="BX234" s="23"/>
      <c r="BY234" s="11" t="s">
        <v>330</v>
      </c>
      <c r="BZ234" s="11" t="s">
        <v>205</v>
      </c>
    </row>
    <row r="235" spans="1:78" ht="78.75" x14ac:dyDescent="0.2">
      <c r="A235" s="38" t="s">
        <v>336</v>
      </c>
      <c r="B235" s="25" t="s">
        <v>337</v>
      </c>
      <c r="C235" s="25" t="s">
        <v>337</v>
      </c>
      <c r="D235" s="28" t="s">
        <v>945</v>
      </c>
      <c r="E235" s="12" t="s">
        <v>946</v>
      </c>
      <c r="F235" s="18">
        <v>4536</v>
      </c>
      <c r="G235" s="14"/>
      <c r="H235" s="15"/>
      <c r="I235" s="18">
        <v>7263</v>
      </c>
      <c r="J235" s="16"/>
      <c r="K235" s="20">
        <v>7263</v>
      </c>
      <c r="L235" s="18">
        <v>7417</v>
      </c>
      <c r="M235" s="16"/>
      <c r="N235" s="15"/>
      <c r="O235" s="18">
        <v>7515</v>
      </c>
      <c r="P235" s="16"/>
      <c r="Q235" s="15"/>
      <c r="R235" s="18">
        <v>7680</v>
      </c>
      <c r="S235" s="16"/>
      <c r="T235" s="15"/>
      <c r="U235" s="18">
        <v>7724</v>
      </c>
      <c r="V235" s="16"/>
      <c r="W235" s="15"/>
      <c r="X235" s="18">
        <v>7636</v>
      </c>
      <c r="Y235" s="16"/>
      <c r="Z235" s="15"/>
      <c r="AA235" s="18">
        <v>7705</v>
      </c>
      <c r="AB235" s="16"/>
      <c r="AC235" s="17"/>
      <c r="AD235" s="18">
        <v>7635</v>
      </c>
      <c r="AE235" s="16"/>
      <c r="AF235" s="39"/>
      <c r="AG235" s="18">
        <v>7691</v>
      </c>
      <c r="AH235" s="16"/>
      <c r="AI235" s="15"/>
      <c r="AJ235" s="18">
        <v>7937</v>
      </c>
      <c r="AK235" s="16"/>
      <c r="AL235" s="15"/>
      <c r="AM235" s="13" t="s">
        <v>770</v>
      </c>
      <c r="AN235" s="16"/>
      <c r="AO235" s="20"/>
      <c r="AP235" s="13"/>
      <c r="AQ235" s="16"/>
      <c r="AR235" s="15"/>
      <c r="AS235" s="18">
        <v>8613</v>
      </c>
      <c r="AT235" s="16"/>
      <c r="AU235" s="20"/>
      <c r="AV235" s="18"/>
      <c r="AW235" s="16"/>
      <c r="AX235" s="20"/>
      <c r="AY235" s="18"/>
      <c r="AZ235" s="16"/>
      <c r="BA235" s="20"/>
      <c r="BB235" s="18"/>
      <c r="BC235" s="16"/>
      <c r="BD235" s="15"/>
      <c r="BE235" s="18"/>
      <c r="BF235" s="16"/>
      <c r="BG235" s="20"/>
      <c r="BH235" s="18"/>
      <c r="BI235" s="16"/>
      <c r="BJ235" s="20"/>
      <c r="BK235" s="18"/>
      <c r="BL235" s="16"/>
      <c r="BM235" s="20"/>
      <c r="BN235" s="18"/>
      <c r="BO235" s="16"/>
      <c r="BP235" s="20"/>
      <c r="BQ235" s="18"/>
      <c r="BR235" s="16"/>
      <c r="BS235" s="20"/>
      <c r="BT235" s="21" t="s">
        <v>124</v>
      </c>
      <c r="BU235" s="37" t="s">
        <v>779</v>
      </c>
      <c r="BV235" s="24" t="s">
        <v>947</v>
      </c>
      <c r="BW235" s="23"/>
      <c r="BX235" s="23"/>
      <c r="BY235" s="11" t="s">
        <v>330</v>
      </c>
      <c r="BZ235" s="11" t="s">
        <v>205</v>
      </c>
    </row>
    <row r="236" spans="1:78" ht="56.25" x14ac:dyDescent="0.2">
      <c r="A236" s="10" t="s">
        <v>948</v>
      </c>
      <c r="B236" s="11" t="s">
        <v>949</v>
      </c>
      <c r="C236" s="10" t="s">
        <v>950</v>
      </c>
      <c r="D236" s="28" t="s">
        <v>951</v>
      </c>
      <c r="E236" s="12" t="s">
        <v>952</v>
      </c>
      <c r="F236" s="13"/>
      <c r="G236" s="14"/>
      <c r="H236" s="15"/>
      <c r="I236" s="13"/>
      <c r="J236" s="16"/>
      <c r="K236" s="15"/>
      <c r="L236" s="13"/>
      <c r="M236" s="16"/>
      <c r="N236" s="15"/>
      <c r="O236" s="13"/>
      <c r="P236" s="16"/>
      <c r="Q236" s="15"/>
      <c r="R236" s="13"/>
      <c r="S236" s="16"/>
      <c r="T236" s="15"/>
      <c r="U236" s="13"/>
      <c r="V236" s="16"/>
      <c r="W236" s="15"/>
      <c r="X236" s="13"/>
      <c r="Y236" s="16"/>
      <c r="Z236" s="15"/>
      <c r="AA236" s="13"/>
      <c r="AB236" s="16"/>
      <c r="AC236" s="17"/>
      <c r="AD236" s="13"/>
      <c r="AE236" s="16"/>
      <c r="AF236" s="39"/>
      <c r="AG236" s="13"/>
      <c r="AH236" s="16"/>
      <c r="AI236" s="15"/>
      <c r="AJ236" s="13"/>
      <c r="AK236" s="16"/>
      <c r="AL236" s="15"/>
      <c r="AM236" s="13"/>
      <c r="AN236" s="16"/>
      <c r="AO236" s="20"/>
      <c r="AP236" s="13"/>
      <c r="AQ236" s="16"/>
      <c r="AR236" s="15"/>
      <c r="AS236" s="13"/>
      <c r="AT236" s="16"/>
      <c r="AU236" s="20"/>
      <c r="AV236" s="13"/>
      <c r="AW236" s="16"/>
      <c r="AX236" s="20"/>
      <c r="AY236" s="13"/>
      <c r="AZ236" s="16"/>
      <c r="BA236" s="20"/>
      <c r="BB236" s="13"/>
      <c r="BC236" s="16"/>
      <c r="BD236" s="15"/>
      <c r="BE236" s="18"/>
      <c r="BF236" s="16"/>
      <c r="BG236" s="20"/>
      <c r="BH236" s="18"/>
      <c r="BI236" s="16"/>
      <c r="BJ236" s="20"/>
      <c r="BK236" s="18"/>
      <c r="BL236" s="16"/>
      <c r="BM236" s="20"/>
      <c r="BN236" s="18"/>
      <c r="BO236" s="16"/>
      <c r="BP236" s="20"/>
      <c r="BQ236" s="18"/>
      <c r="BR236" s="16"/>
      <c r="BS236" s="20"/>
      <c r="BT236" s="21" t="s">
        <v>160</v>
      </c>
      <c r="BU236" s="37" t="s">
        <v>953</v>
      </c>
      <c r="BV236" s="24" t="s">
        <v>954</v>
      </c>
      <c r="BW236" s="23"/>
      <c r="BX236" s="23"/>
      <c r="BY236" s="11" t="s">
        <v>330</v>
      </c>
      <c r="BZ236" s="11" t="s">
        <v>205</v>
      </c>
    </row>
    <row r="237" spans="1:78" ht="56.25" x14ac:dyDescent="0.2">
      <c r="A237" s="10" t="s">
        <v>948</v>
      </c>
      <c r="B237" s="11" t="s">
        <v>949</v>
      </c>
      <c r="C237" s="10" t="s">
        <v>950</v>
      </c>
      <c r="D237" s="28" t="s">
        <v>955</v>
      </c>
      <c r="E237" s="12" t="s">
        <v>956</v>
      </c>
      <c r="F237" s="13"/>
      <c r="G237" s="14"/>
      <c r="H237" s="15"/>
      <c r="I237" s="13"/>
      <c r="J237" s="16"/>
      <c r="K237" s="15"/>
      <c r="L237" s="13"/>
      <c r="M237" s="16"/>
      <c r="N237" s="15"/>
      <c r="O237" s="13"/>
      <c r="P237" s="16"/>
      <c r="Q237" s="15"/>
      <c r="R237" s="13"/>
      <c r="S237" s="16"/>
      <c r="T237" s="15"/>
      <c r="U237" s="13"/>
      <c r="V237" s="16"/>
      <c r="W237" s="15"/>
      <c r="X237" s="13"/>
      <c r="Y237" s="16"/>
      <c r="Z237" s="15"/>
      <c r="AA237" s="13"/>
      <c r="AB237" s="16"/>
      <c r="AC237" s="17"/>
      <c r="AD237" s="13"/>
      <c r="AE237" s="16"/>
      <c r="AF237" s="39"/>
      <c r="AG237" s="13"/>
      <c r="AH237" s="16"/>
      <c r="AI237" s="15"/>
      <c r="AJ237" s="13"/>
      <c r="AK237" s="16"/>
      <c r="AL237" s="15"/>
      <c r="AM237" s="13"/>
      <c r="AN237" s="16"/>
      <c r="AO237" s="20"/>
      <c r="AP237" s="13"/>
      <c r="AQ237" s="16"/>
      <c r="AR237" s="15"/>
      <c r="AS237" s="13"/>
      <c r="AT237" s="16"/>
      <c r="AU237" s="20"/>
      <c r="AV237" s="13"/>
      <c r="AW237" s="16"/>
      <c r="AX237" s="20"/>
      <c r="AY237" s="13"/>
      <c r="AZ237" s="16"/>
      <c r="BA237" s="20"/>
      <c r="BB237" s="13"/>
      <c r="BC237" s="16"/>
      <c r="BD237" s="15"/>
      <c r="BE237" s="18"/>
      <c r="BF237" s="16"/>
      <c r="BG237" s="20"/>
      <c r="BH237" s="18"/>
      <c r="BI237" s="16"/>
      <c r="BJ237" s="20"/>
      <c r="BK237" s="18"/>
      <c r="BL237" s="16"/>
      <c r="BM237" s="20"/>
      <c r="BN237" s="18"/>
      <c r="BO237" s="16"/>
      <c r="BP237" s="20"/>
      <c r="BQ237" s="18"/>
      <c r="BR237" s="16"/>
      <c r="BS237" s="20"/>
      <c r="BT237" s="21" t="s">
        <v>160</v>
      </c>
      <c r="BU237" s="37" t="s">
        <v>953</v>
      </c>
      <c r="BV237" s="24" t="s">
        <v>957</v>
      </c>
      <c r="BW237" s="23"/>
      <c r="BX237" s="23"/>
      <c r="BY237" s="11" t="s">
        <v>330</v>
      </c>
      <c r="BZ237" s="11" t="s">
        <v>205</v>
      </c>
    </row>
    <row r="238" spans="1:78" ht="56.25" x14ac:dyDescent="0.2">
      <c r="A238" s="10" t="s">
        <v>948</v>
      </c>
      <c r="B238" s="11" t="s">
        <v>949</v>
      </c>
      <c r="C238" s="10" t="s">
        <v>950</v>
      </c>
      <c r="D238" s="28" t="s">
        <v>958</v>
      </c>
      <c r="E238" s="12" t="s">
        <v>959</v>
      </c>
      <c r="F238" s="13"/>
      <c r="G238" s="14"/>
      <c r="H238" s="15"/>
      <c r="I238" s="13"/>
      <c r="J238" s="16"/>
      <c r="K238" s="15"/>
      <c r="L238" s="13"/>
      <c r="M238" s="16"/>
      <c r="N238" s="15"/>
      <c r="O238" s="13"/>
      <c r="P238" s="16"/>
      <c r="Q238" s="15"/>
      <c r="R238" s="13"/>
      <c r="S238" s="16"/>
      <c r="T238" s="15"/>
      <c r="U238" s="13"/>
      <c r="V238" s="16"/>
      <c r="W238" s="15"/>
      <c r="X238" s="13"/>
      <c r="Y238" s="16"/>
      <c r="Z238" s="15"/>
      <c r="AA238" s="13"/>
      <c r="AB238" s="16"/>
      <c r="AC238" s="17"/>
      <c r="AD238" s="13"/>
      <c r="AE238" s="16"/>
      <c r="AF238" s="39"/>
      <c r="AG238" s="13"/>
      <c r="AH238" s="16"/>
      <c r="AI238" s="15"/>
      <c r="AJ238" s="13"/>
      <c r="AK238" s="16"/>
      <c r="AL238" s="15"/>
      <c r="AM238" s="13"/>
      <c r="AN238" s="16"/>
      <c r="AO238" s="20"/>
      <c r="AP238" s="13"/>
      <c r="AQ238" s="16"/>
      <c r="AR238" s="15"/>
      <c r="AS238" s="13"/>
      <c r="AT238" s="16"/>
      <c r="AU238" s="20"/>
      <c r="AV238" s="13"/>
      <c r="AW238" s="16"/>
      <c r="AX238" s="20"/>
      <c r="AY238" s="13"/>
      <c r="AZ238" s="16"/>
      <c r="BA238" s="20"/>
      <c r="BB238" s="13"/>
      <c r="BC238" s="16"/>
      <c r="BD238" s="15"/>
      <c r="BE238" s="18"/>
      <c r="BF238" s="16"/>
      <c r="BG238" s="20"/>
      <c r="BH238" s="18"/>
      <c r="BI238" s="16"/>
      <c r="BJ238" s="20"/>
      <c r="BK238" s="18"/>
      <c r="BL238" s="16"/>
      <c r="BM238" s="20"/>
      <c r="BN238" s="18"/>
      <c r="BO238" s="16"/>
      <c r="BP238" s="20"/>
      <c r="BQ238" s="18"/>
      <c r="BR238" s="16"/>
      <c r="BS238" s="20"/>
      <c r="BT238" s="21" t="s">
        <v>160</v>
      </c>
      <c r="BU238" s="37" t="s">
        <v>953</v>
      </c>
      <c r="BV238" s="24" t="s">
        <v>960</v>
      </c>
      <c r="BW238" s="23"/>
      <c r="BX238" s="23"/>
      <c r="BY238" s="11" t="s">
        <v>330</v>
      </c>
      <c r="BZ238" s="11" t="s">
        <v>205</v>
      </c>
    </row>
    <row r="239" spans="1:78" ht="56.25" x14ac:dyDescent="0.2">
      <c r="A239" s="10" t="s">
        <v>948</v>
      </c>
      <c r="B239" s="11" t="s">
        <v>949</v>
      </c>
      <c r="C239" s="10" t="s">
        <v>950</v>
      </c>
      <c r="D239" s="28" t="s">
        <v>961</v>
      </c>
      <c r="E239" s="12" t="s">
        <v>962</v>
      </c>
      <c r="F239" s="13"/>
      <c r="G239" s="14"/>
      <c r="H239" s="15"/>
      <c r="I239" s="13"/>
      <c r="J239" s="16"/>
      <c r="K239" s="15"/>
      <c r="L239" s="13"/>
      <c r="M239" s="16"/>
      <c r="N239" s="15"/>
      <c r="O239" s="13"/>
      <c r="P239" s="16"/>
      <c r="Q239" s="15"/>
      <c r="R239" s="13"/>
      <c r="S239" s="16"/>
      <c r="T239" s="15"/>
      <c r="U239" s="13"/>
      <c r="V239" s="16"/>
      <c r="W239" s="15"/>
      <c r="X239" s="13"/>
      <c r="Y239" s="16"/>
      <c r="Z239" s="15"/>
      <c r="AA239" s="13"/>
      <c r="AB239" s="16"/>
      <c r="AC239" s="17"/>
      <c r="AD239" s="13"/>
      <c r="AE239" s="16"/>
      <c r="AF239" s="39"/>
      <c r="AG239" s="13"/>
      <c r="AH239" s="16"/>
      <c r="AI239" s="15"/>
      <c r="AJ239" s="13"/>
      <c r="AK239" s="16"/>
      <c r="AL239" s="15"/>
      <c r="AM239" s="13"/>
      <c r="AN239" s="16"/>
      <c r="AO239" s="20"/>
      <c r="AP239" s="13"/>
      <c r="AQ239" s="16"/>
      <c r="AR239" s="15"/>
      <c r="AS239" s="13"/>
      <c r="AT239" s="16"/>
      <c r="AU239" s="20"/>
      <c r="AV239" s="13"/>
      <c r="AW239" s="16"/>
      <c r="AX239" s="20"/>
      <c r="AY239" s="13"/>
      <c r="AZ239" s="16"/>
      <c r="BA239" s="20"/>
      <c r="BB239" s="13"/>
      <c r="BC239" s="16"/>
      <c r="BD239" s="15"/>
      <c r="BE239" s="18"/>
      <c r="BF239" s="16"/>
      <c r="BG239" s="20"/>
      <c r="BH239" s="18"/>
      <c r="BI239" s="16"/>
      <c r="BJ239" s="20"/>
      <c r="BK239" s="18"/>
      <c r="BL239" s="16"/>
      <c r="BM239" s="20"/>
      <c r="BN239" s="18"/>
      <c r="BO239" s="16"/>
      <c r="BP239" s="20"/>
      <c r="BQ239" s="18"/>
      <c r="BR239" s="16"/>
      <c r="BS239" s="20"/>
      <c r="BT239" s="21" t="s">
        <v>160</v>
      </c>
      <c r="BU239" s="37" t="s">
        <v>953</v>
      </c>
      <c r="BV239" s="24" t="s">
        <v>963</v>
      </c>
      <c r="BW239" s="23"/>
      <c r="BX239" s="23"/>
      <c r="BY239" s="11" t="s">
        <v>330</v>
      </c>
      <c r="BZ239" s="11" t="s">
        <v>205</v>
      </c>
    </row>
    <row r="240" spans="1:78" ht="56.25" x14ac:dyDescent="0.2">
      <c r="A240" s="10" t="s">
        <v>948</v>
      </c>
      <c r="B240" s="11" t="s">
        <v>949</v>
      </c>
      <c r="C240" s="10" t="s">
        <v>950</v>
      </c>
      <c r="D240" s="28" t="s">
        <v>964</v>
      </c>
      <c r="E240" s="12" t="s">
        <v>965</v>
      </c>
      <c r="F240" s="13"/>
      <c r="G240" s="14"/>
      <c r="H240" s="15"/>
      <c r="I240" s="13"/>
      <c r="J240" s="16"/>
      <c r="K240" s="15"/>
      <c r="L240" s="13"/>
      <c r="M240" s="16"/>
      <c r="N240" s="15"/>
      <c r="O240" s="13"/>
      <c r="P240" s="16"/>
      <c r="Q240" s="15"/>
      <c r="R240" s="13"/>
      <c r="S240" s="16"/>
      <c r="T240" s="15"/>
      <c r="U240" s="13"/>
      <c r="V240" s="16"/>
      <c r="W240" s="15"/>
      <c r="X240" s="13"/>
      <c r="Y240" s="16"/>
      <c r="Z240" s="15"/>
      <c r="AA240" s="13"/>
      <c r="AB240" s="16"/>
      <c r="AC240" s="17"/>
      <c r="AD240" s="13"/>
      <c r="AE240" s="16"/>
      <c r="AF240" s="39"/>
      <c r="AG240" s="13"/>
      <c r="AH240" s="16"/>
      <c r="AI240" s="15"/>
      <c r="AJ240" s="13"/>
      <c r="AK240" s="16"/>
      <c r="AL240" s="15"/>
      <c r="AM240" s="13"/>
      <c r="AN240" s="16"/>
      <c r="AO240" s="20"/>
      <c r="AP240" s="13"/>
      <c r="AQ240" s="16"/>
      <c r="AR240" s="15"/>
      <c r="AS240" s="13"/>
      <c r="AT240" s="16"/>
      <c r="AU240" s="20"/>
      <c r="AV240" s="13"/>
      <c r="AW240" s="16"/>
      <c r="AX240" s="20"/>
      <c r="AY240" s="13"/>
      <c r="AZ240" s="16"/>
      <c r="BA240" s="20"/>
      <c r="BB240" s="13"/>
      <c r="BC240" s="16"/>
      <c r="BD240" s="15"/>
      <c r="BE240" s="18"/>
      <c r="BF240" s="16"/>
      <c r="BG240" s="20"/>
      <c r="BH240" s="18"/>
      <c r="BI240" s="16"/>
      <c r="BJ240" s="20"/>
      <c r="BK240" s="18"/>
      <c r="BL240" s="16"/>
      <c r="BM240" s="20"/>
      <c r="BN240" s="18"/>
      <c r="BO240" s="16"/>
      <c r="BP240" s="20"/>
      <c r="BQ240" s="18"/>
      <c r="BR240" s="16"/>
      <c r="BS240" s="20"/>
      <c r="BT240" s="21" t="s">
        <v>160</v>
      </c>
      <c r="BU240" s="37" t="s">
        <v>953</v>
      </c>
      <c r="BV240" s="24" t="s">
        <v>966</v>
      </c>
      <c r="BW240" s="23"/>
      <c r="BX240" s="23"/>
      <c r="BY240" s="11" t="s">
        <v>330</v>
      </c>
      <c r="BZ240" s="11" t="s">
        <v>205</v>
      </c>
    </row>
    <row r="241" spans="1:78" ht="67.5" x14ac:dyDescent="0.2">
      <c r="A241" s="10" t="s">
        <v>948</v>
      </c>
      <c r="B241" s="11" t="s">
        <v>949</v>
      </c>
      <c r="C241" s="10" t="s">
        <v>950</v>
      </c>
      <c r="D241" s="28" t="s">
        <v>967</v>
      </c>
      <c r="E241" s="12" t="s">
        <v>968</v>
      </c>
      <c r="F241" s="13"/>
      <c r="G241" s="14"/>
      <c r="H241" s="15"/>
      <c r="I241" s="13"/>
      <c r="J241" s="16"/>
      <c r="K241" s="15"/>
      <c r="L241" s="13"/>
      <c r="M241" s="16"/>
      <c r="N241" s="15"/>
      <c r="O241" s="13"/>
      <c r="P241" s="16"/>
      <c r="Q241" s="15"/>
      <c r="R241" s="13"/>
      <c r="S241" s="16"/>
      <c r="T241" s="15"/>
      <c r="U241" s="13"/>
      <c r="V241" s="16"/>
      <c r="W241" s="15"/>
      <c r="X241" s="13"/>
      <c r="Y241" s="16"/>
      <c r="Z241" s="15"/>
      <c r="AA241" s="13"/>
      <c r="AB241" s="16"/>
      <c r="AC241" s="17"/>
      <c r="AD241" s="13"/>
      <c r="AE241" s="16"/>
      <c r="AF241" s="39"/>
      <c r="AG241" s="13"/>
      <c r="AH241" s="16"/>
      <c r="AI241" s="15"/>
      <c r="AJ241" s="13"/>
      <c r="AK241" s="16"/>
      <c r="AL241" s="15"/>
      <c r="AM241" s="13"/>
      <c r="AN241" s="16"/>
      <c r="AO241" s="20"/>
      <c r="AP241" s="13"/>
      <c r="AQ241" s="16"/>
      <c r="AR241" s="15"/>
      <c r="AS241" s="13"/>
      <c r="AT241" s="16"/>
      <c r="AU241" s="20"/>
      <c r="AV241" s="13"/>
      <c r="AW241" s="16"/>
      <c r="AX241" s="20"/>
      <c r="AY241" s="13"/>
      <c r="AZ241" s="16"/>
      <c r="BA241" s="20"/>
      <c r="BB241" s="13"/>
      <c r="BC241" s="16"/>
      <c r="BD241" s="15"/>
      <c r="BE241" s="18"/>
      <c r="BF241" s="16"/>
      <c r="BG241" s="20"/>
      <c r="BH241" s="18"/>
      <c r="BI241" s="16"/>
      <c r="BJ241" s="20"/>
      <c r="BK241" s="18"/>
      <c r="BL241" s="16"/>
      <c r="BM241" s="20"/>
      <c r="BN241" s="18"/>
      <c r="BO241" s="16"/>
      <c r="BP241" s="20"/>
      <c r="BQ241" s="18"/>
      <c r="BR241" s="16"/>
      <c r="BS241" s="20"/>
      <c r="BT241" s="21" t="s">
        <v>160</v>
      </c>
      <c r="BU241" s="37" t="s">
        <v>953</v>
      </c>
      <c r="BV241" s="24" t="s">
        <v>969</v>
      </c>
      <c r="BW241" s="23"/>
      <c r="BX241" s="23"/>
      <c r="BY241" s="11" t="s">
        <v>330</v>
      </c>
      <c r="BZ241" s="11" t="s">
        <v>205</v>
      </c>
    </row>
    <row r="242" spans="1:78" ht="157.5" x14ac:dyDescent="0.2">
      <c r="A242" s="10" t="s">
        <v>948</v>
      </c>
      <c r="B242" s="11" t="s">
        <v>949</v>
      </c>
      <c r="C242" s="10" t="s">
        <v>950</v>
      </c>
      <c r="D242" s="28" t="s">
        <v>970</v>
      </c>
      <c r="E242" s="12" t="s">
        <v>971</v>
      </c>
      <c r="F242" s="13"/>
      <c r="G242" s="14"/>
      <c r="H242" s="15"/>
      <c r="I242" s="13"/>
      <c r="J242" s="16"/>
      <c r="K242" s="15"/>
      <c r="L242" s="13"/>
      <c r="M242" s="16"/>
      <c r="N242" s="15"/>
      <c r="O242" s="13"/>
      <c r="P242" s="16"/>
      <c r="Q242" s="15"/>
      <c r="R242" s="13"/>
      <c r="S242" s="16"/>
      <c r="T242" s="15"/>
      <c r="U242" s="13"/>
      <c r="V242" s="16"/>
      <c r="W242" s="15"/>
      <c r="X242" s="13"/>
      <c r="Y242" s="16"/>
      <c r="Z242" s="15"/>
      <c r="AA242" s="13"/>
      <c r="AB242" s="16"/>
      <c r="AC242" s="17"/>
      <c r="AD242" s="13"/>
      <c r="AE242" s="16"/>
      <c r="AF242" s="39"/>
      <c r="AG242" s="13"/>
      <c r="AH242" s="16"/>
      <c r="AI242" s="15"/>
      <c r="AJ242" s="13"/>
      <c r="AK242" s="16"/>
      <c r="AL242" s="15"/>
      <c r="AM242" s="13"/>
      <c r="AN242" s="16"/>
      <c r="AO242" s="20"/>
      <c r="AP242" s="13"/>
      <c r="AQ242" s="16"/>
      <c r="AR242" s="15"/>
      <c r="AS242" s="13"/>
      <c r="AT242" s="16"/>
      <c r="AU242" s="20"/>
      <c r="AV242" s="13"/>
      <c r="AW242" s="16"/>
      <c r="AX242" s="20"/>
      <c r="AY242" s="13"/>
      <c r="AZ242" s="16"/>
      <c r="BA242" s="20"/>
      <c r="BB242" s="13"/>
      <c r="BC242" s="16"/>
      <c r="BD242" s="15"/>
      <c r="BE242" s="18"/>
      <c r="BF242" s="16"/>
      <c r="BG242" s="20"/>
      <c r="BH242" s="18"/>
      <c r="BI242" s="16"/>
      <c r="BJ242" s="20"/>
      <c r="BK242" s="18"/>
      <c r="BL242" s="16"/>
      <c r="BM242" s="20"/>
      <c r="BN242" s="18"/>
      <c r="BO242" s="16"/>
      <c r="BP242" s="20"/>
      <c r="BQ242" s="18"/>
      <c r="BR242" s="16"/>
      <c r="BS242" s="20"/>
      <c r="BT242" s="21" t="s">
        <v>160</v>
      </c>
      <c r="BU242" s="37" t="s">
        <v>953</v>
      </c>
      <c r="BV242" s="24" t="s">
        <v>972</v>
      </c>
      <c r="BW242" s="23"/>
      <c r="BX242" s="23"/>
      <c r="BY242" s="11" t="s">
        <v>330</v>
      </c>
      <c r="BZ242" s="11" t="s">
        <v>205</v>
      </c>
    </row>
    <row r="243" spans="1:78" ht="56.25" x14ac:dyDescent="0.2">
      <c r="A243" s="10" t="s">
        <v>948</v>
      </c>
      <c r="B243" s="11" t="s">
        <v>949</v>
      </c>
      <c r="C243" s="10" t="s">
        <v>950</v>
      </c>
      <c r="D243" s="28" t="s">
        <v>973</v>
      </c>
      <c r="E243" s="12" t="s">
        <v>974</v>
      </c>
      <c r="F243" s="13"/>
      <c r="G243" s="14"/>
      <c r="H243" s="15"/>
      <c r="I243" s="13"/>
      <c r="J243" s="16"/>
      <c r="K243" s="15"/>
      <c r="L243" s="13"/>
      <c r="M243" s="16"/>
      <c r="N243" s="15"/>
      <c r="O243" s="13"/>
      <c r="P243" s="16"/>
      <c r="Q243" s="15"/>
      <c r="R243" s="13"/>
      <c r="S243" s="16"/>
      <c r="T243" s="15"/>
      <c r="U243" s="13"/>
      <c r="V243" s="16"/>
      <c r="W243" s="15"/>
      <c r="X243" s="13"/>
      <c r="Y243" s="16"/>
      <c r="Z243" s="15"/>
      <c r="AA243" s="13"/>
      <c r="AB243" s="16"/>
      <c r="AC243" s="17"/>
      <c r="AD243" s="13"/>
      <c r="AE243" s="16"/>
      <c r="AF243" s="39"/>
      <c r="AG243" s="13"/>
      <c r="AH243" s="16"/>
      <c r="AI243" s="15"/>
      <c r="AJ243" s="13"/>
      <c r="AK243" s="16"/>
      <c r="AL243" s="15"/>
      <c r="AM243" s="13"/>
      <c r="AN243" s="16"/>
      <c r="AO243" s="20"/>
      <c r="AP243" s="13"/>
      <c r="AQ243" s="16"/>
      <c r="AR243" s="15"/>
      <c r="AS243" s="13"/>
      <c r="AT243" s="16"/>
      <c r="AU243" s="20"/>
      <c r="AV243" s="13"/>
      <c r="AW243" s="16"/>
      <c r="AX243" s="20"/>
      <c r="AY243" s="13"/>
      <c r="AZ243" s="16"/>
      <c r="BA243" s="20"/>
      <c r="BB243" s="13"/>
      <c r="BC243" s="16"/>
      <c r="BD243" s="15"/>
      <c r="BE243" s="18"/>
      <c r="BF243" s="16"/>
      <c r="BG243" s="20"/>
      <c r="BH243" s="18"/>
      <c r="BI243" s="16"/>
      <c r="BJ243" s="20"/>
      <c r="BK243" s="18"/>
      <c r="BL243" s="16"/>
      <c r="BM243" s="20"/>
      <c r="BN243" s="18"/>
      <c r="BO243" s="16"/>
      <c r="BP243" s="20"/>
      <c r="BQ243" s="18"/>
      <c r="BR243" s="16"/>
      <c r="BS243" s="20"/>
      <c r="BT243" s="21" t="s">
        <v>160</v>
      </c>
      <c r="BU243" s="37" t="s">
        <v>953</v>
      </c>
      <c r="BV243" s="24" t="s">
        <v>975</v>
      </c>
      <c r="BW243" s="23"/>
      <c r="BX243" s="23"/>
      <c r="BY243" s="11" t="s">
        <v>330</v>
      </c>
      <c r="BZ243" s="11" t="s">
        <v>205</v>
      </c>
    </row>
    <row r="244" spans="1:78" ht="56.25" x14ac:dyDescent="0.2">
      <c r="A244" s="10" t="s">
        <v>948</v>
      </c>
      <c r="B244" s="11" t="s">
        <v>949</v>
      </c>
      <c r="C244" s="10" t="s">
        <v>950</v>
      </c>
      <c r="D244" s="28" t="s">
        <v>976</v>
      </c>
      <c r="E244" s="12" t="s">
        <v>977</v>
      </c>
      <c r="F244" s="13"/>
      <c r="G244" s="14"/>
      <c r="H244" s="15"/>
      <c r="I244" s="13"/>
      <c r="J244" s="16"/>
      <c r="K244" s="15"/>
      <c r="L244" s="13"/>
      <c r="M244" s="16"/>
      <c r="N244" s="15"/>
      <c r="O244" s="13"/>
      <c r="P244" s="16"/>
      <c r="Q244" s="15"/>
      <c r="R244" s="13"/>
      <c r="S244" s="16"/>
      <c r="T244" s="15"/>
      <c r="U244" s="13"/>
      <c r="V244" s="16"/>
      <c r="W244" s="15"/>
      <c r="X244" s="13"/>
      <c r="Y244" s="16"/>
      <c r="Z244" s="15"/>
      <c r="AA244" s="13"/>
      <c r="AB244" s="16"/>
      <c r="AC244" s="17"/>
      <c r="AD244" s="13"/>
      <c r="AE244" s="16"/>
      <c r="AF244" s="39"/>
      <c r="AG244" s="13"/>
      <c r="AH244" s="16"/>
      <c r="AI244" s="15"/>
      <c r="AJ244" s="13"/>
      <c r="AK244" s="16"/>
      <c r="AL244" s="15"/>
      <c r="AM244" s="13"/>
      <c r="AN244" s="16"/>
      <c r="AO244" s="20"/>
      <c r="AP244" s="13"/>
      <c r="AQ244" s="16"/>
      <c r="AR244" s="15"/>
      <c r="AS244" s="13"/>
      <c r="AT244" s="16"/>
      <c r="AU244" s="20"/>
      <c r="AV244" s="13"/>
      <c r="AW244" s="16"/>
      <c r="AX244" s="20"/>
      <c r="AY244" s="13"/>
      <c r="AZ244" s="16"/>
      <c r="BA244" s="20"/>
      <c r="BB244" s="13"/>
      <c r="BC244" s="16"/>
      <c r="BD244" s="15"/>
      <c r="BE244" s="18"/>
      <c r="BF244" s="16"/>
      <c r="BG244" s="20"/>
      <c r="BH244" s="18"/>
      <c r="BI244" s="16"/>
      <c r="BJ244" s="20"/>
      <c r="BK244" s="18"/>
      <c r="BL244" s="16"/>
      <c r="BM244" s="20"/>
      <c r="BN244" s="18"/>
      <c r="BO244" s="16"/>
      <c r="BP244" s="20"/>
      <c r="BQ244" s="18"/>
      <c r="BR244" s="16"/>
      <c r="BS244" s="20"/>
      <c r="BT244" s="21" t="s">
        <v>160</v>
      </c>
      <c r="BU244" s="37" t="s">
        <v>953</v>
      </c>
      <c r="BV244" s="24" t="s">
        <v>978</v>
      </c>
      <c r="BW244" s="23"/>
      <c r="BX244" s="23"/>
      <c r="BY244" s="11" t="s">
        <v>330</v>
      </c>
      <c r="BZ244" s="11" t="s">
        <v>205</v>
      </c>
    </row>
    <row r="245" spans="1:78" ht="67.5" x14ac:dyDescent="0.2">
      <c r="A245" s="10" t="s">
        <v>948</v>
      </c>
      <c r="B245" s="11" t="s">
        <v>949</v>
      </c>
      <c r="C245" s="10" t="s">
        <v>950</v>
      </c>
      <c r="D245" s="28" t="s">
        <v>979</v>
      </c>
      <c r="E245" s="12" t="s">
        <v>980</v>
      </c>
      <c r="F245" s="13"/>
      <c r="G245" s="14"/>
      <c r="H245" s="15"/>
      <c r="I245" s="13"/>
      <c r="J245" s="16"/>
      <c r="K245" s="15"/>
      <c r="L245" s="13"/>
      <c r="M245" s="16"/>
      <c r="N245" s="15"/>
      <c r="O245" s="13"/>
      <c r="P245" s="16"/>
      <c r="Q245" s="15"/>
      <c r="R245" s="13"/>
      <c r="S245" s="16"/>
      <c r="T245" s="15"/>
      <c r="U245" s="13"/>
      <c r="V245" s="16"/>
      <c r="W245" s="15"/>
      <c r="X245" s="13"/>
      <c r="Y245" s="16"/>
      <c r="Z245" s="15"/>
      <c r="AA245" s="13"/>
      <c r="AB245" s="16"/>
      <c r="AC245" s="17"/>
      <c r="AD245" s="13"/>
      <c r="AE245" s="16"/>
      <c r="AF245" s="39"/>
      <c r="AG245" s="13"/>
      <c r="AH245" s="16"/>
      <c r="AI245" s="15"/>
      <c r="AJ245" s="13"/>
      <c r="AK245" s="16"/>
      <c r="AL245" s="15"/>
      <c r="AM245" s="13"/>
      <c r="AN245" s="16"/>
      <c r="AO245" s="20"/>
      <c r="AP245" s="13"/>
      <c r="AQ245" s="16"/>
      <c r="AR245" s="15"/>
      <c r="AS245" s="13"/>
      <c r="AT245" s="16"/>
      <c r="AU245" s="20"/>
      <c r="AV245" s="13"/>
      <c r="AW245" s="16"/>
      <c r="AX245" s="20"/>
      <c r="AY245" s="13"/>
      <c r="AZ245" s="16"/>
      <c r="BA245" s="20"/>
      <c r="BB245" s="13"/>
      <c r="BC245" s="16"/>
      <c r="BD245" s="15"/>
      <c r="BE245" s="18"/>
      <c r="BF245" s="16"/>
      <c r="BG245" s="20"/>
      <c r="BH245" s="18"/>
      <c r="BI245" s="16"/>
      <c r="BJ245" s="20"/>
      <c r="BK245" s="18"/>
      <c r="BL245" s="16"/>
      <c r="BM245" s="20"/>
      <c r="BN245" s="18"/>
      <c r="BO245" s="16"/>
      <c r="BP245" s="20"/>
      <c r="BQ245" s="18"/>
      <c r="BR245" s="16"/>
      <c r="BS245" s="20"/>
      <c r="BT245" s="21" t="s">
        <v>160</v>
      </c>
      <c r="BU245" s="37" t="s">
        <v>953</v>
      </c>
      <c r="BV245" s="24" t="s">
        <v>981</v>
      </c>
      <c r="BW245" s="23"/>
      <c r="BX245" s="23"/>
      <c r="BY245" s="11" t="s">
        <v>330</v>
      </c>
      <c r="BZ245" s="11" t="s">
        <v>205</v>
      </c>
    </row>
    <row r="246" spans="1:78" ht="56.25" x14ac:dyDescent="0.2">
      <c r="A246" s="10" t="s">
        <v>948</v>
      </c>
      <c r="B246" s="11" t="s">
        <v>949</v>
      </c>
      <c r="C246" s="10" t="s">
        <v>950</v>
      </c>
      <c r="D246" s="28" t="s">
        <v>982</v>
      </c>
      <c r="E246" s="12" t="s">
        <v>983</v>
      </c>
      <c r="F246" s="13"/>
      <c r="G246" s="14"/>
      <c r="H246" s="15"/>
      <c r="I246" s="13"/>
      <c r="J246" s="16"/>
      <c r="K246" s="15"/>
      <c r="L246" s="13"/>
      <c r="M246" s="16"/>
      <c r="N246" s="15"/>
      <c r="O246" s="13"/>
      <c r="P246" s="16"/>
      <c r="Q246" s="15"/>
      <c r="R246" s="13"/>
      <c r="S246" s="16"/>
      <c r="T246" s="15"/>
      <c r="U246" s="13"/>
      <c r="V246" s="16"/>
      <c r="W246" s="15"/>
      <c r="X246" s="13"/>
      <c r="Y246" s="16"/>
      <c r="Z246" s="15"/>
      <c r="AA246" s="13"/>
      <c r="AB246" s="16"/>
      <c r="AC246" s="17"/>
      <c r="AD246" s="13"/>
      <c r="AE246" s="16"/>
      <c r="AF246" s="39"/>
      <c r="AG246" s="13"/>
      <c r="AH246" s="16"/>
      <c r="AI246" s="15"/>
      <c r="AJ246" s="13"/>
      <c r="AK246" s="16"/>
      <c r="AL246" s="15"/>
      <c r="AM246" s="13"/>
      <c r="AN246" s="16"/>
      <c r="AO246" s="20"/>
      <c r="AP246" s="13"/>
      <c r="AQ246" s="16"/>
      <c r="AR246" s="15"/>
      <c r="AS246" s="13"/>
      <c r="AT246" s="16"/>
      <c r="AU246" s="20"/>
      <c r="AV246" s="13"/>
      <c r="AW246" s="16"/>
      <c r="AX246" s="20"/>
      <c r="AY246" s="13"/>
      <c r="AZ246" s="16"/>
      <c r="BA246" s="20"/>
      <c r="BB246" s="13"/>
      <c r="BC246" s="16"/>
      <c r="BD246" s="15"/>
      <c r="BE246" s="18"/>
      <c r="BF246" s="16"/>
      <c r="BG246" s="20"/>
      <c r="BH246" s="18"/>
      <c r="BI246" s="16"/>
      <c r="BJ246" s="20"/>
      <c r="BK246" s="18"/>
      <c r="BL246" s="16"/>
      <c r="BM246" s="20"/>
      <c r="BN246" s="18"/>
      <c r="BO246" s="16"/>
      <c r="BP246" s="20"/>
      <c r="BQ246" s="18"/>
      <c r="BR246" s="16"/>
      <c r="BS246" s="20"/>
      <c r="BT246" s="21" t="s">
        <v>160</v>
      </c>
      <c r="BU246" s="37" t="s">
        <v>953</v>
      </c>
      <c r="BV246" s="24" t="s">
        <v>984</v>
      </c>
      <c r="BW246" s="23"/>
      <c r="BX246" s="23"/>
      <c r="BY246" s="11" t="s">
        <v>330</v>
      </c>
      <c r="BZ246" s="11" t="s">
        <v>205</v>
      </c>
    </row>
    <row r="247" spans="1:78" ht="67.5" x14ac:dyDescent="0.2">
      <c r="A247" s="10" t="s">
        <v>948</v>
      </c>
      <c r="B247" s="11" t="s">
        <v>949</v>
      </c>
      <c r="C247" s="10" t="s">
        <v>985</v>
      </c>
      <c r="D247" s="28" t="s">
        <v>986</v>
      </c>
      <c r="E247" s="12" t="s">
        <v>987</v>
      </c>
      <c r="F247" s="13"/>
      <c r="G247" s="14"/>
      <c r="H247" s="15"/>
      <c r="I247" s="13"/>
      <c r="J247" s="16"/>
      <c r="K247" s="15"/>
      <c r="L247" s="13"/>
      <c r="M247" s="16"/>
      <c r="N247" s="15"/>
      <c r="O247" s="13"/>
      <c r="P247" s="16"/>
      <c r="Q247" s="15"/>
      <c r="R247" s="13"/>
      <c r="S247" s="16"/>
      <c r="T247" s="15"/>
      <c r="U247" s="13"/>
      <c r="V247" s="16"/>
      <c r="W247" s="15"/>
      <c r="X247" s="18">
        <v>10500</v>
      </c>
      <c r="Y247" s="16"/>
      <c r="Z247" s="18">
        <v>10500</v>
      </c>
      <c r="AA247" s="18">
        <v>10815</v>
      </c>
      <c r="AB247" s="16"/>
      <c r="AC247" s="45">
        <v>10815</v>
      </c>
      <c r="AD247" s="18">
        <v>11118</v>
      </c>
      <c r="AE247" s="16"/>
      <c r="AF247" s="18">
        <v>11118</v>
      </c>
      <c r="AG247" s="18">
        <v>11488</v>
      </c>
      <c r="AH247" s="16"/>
      <c r="AI247" s="18">
        <v>11488</v>
      </c>
      <c r="AJ247" s="18">
        <v>11250</v>
      </c>
      <c r="AK247" s="16"/>
      <c r="AL247" s="20">
        <v>11250</v>
      </c>
      <c r="AM247" s="18">
        <v>11734</v>
      </c>
      <c r="AN247" s="16"/>
      <c r="AO247" s="18">
        <v>11734</v>
      </c>
      <c r="AP247" s="18">
        <v>12377</v>
      </c>
      <c r="AQ247" s="16"/>
      <c r="AR247" s="20">
        <v>12377</v>
      </c>
      <c r="AS247" s="18"/>
      <c r="AT247" s="16"/>
      <c r="AU247" s="20"/>
      <c r="AV247" s="18">
        <v>10728</v>
      </c>
      <c r="AW247" s="16"/>
      <c r="AX247" s="20">
        <v>10728</v>
      </c>
      <c r="AY247" s="18"/>
      <c r="AZ247" s="16"/>
      <c r="BA247" s="20"/>
      <c r="BB247" s="18"/>
      <c r="BC247" s="16"/>
      <c r="BD247" s="15"/>
      <c r="BE247" s="18"/>
      <c r="BF247" s="16"/>
      <c r="BG247" s="20"/>
      <c r="BH247" s="18"/>
      <c r="BI247" s="16"/>
      <c r="BJ247" s="20"/>
      <c r="BK247" s="18"/>
      <c r="BL247" s="16"/>
      <c r="BM247" s="20"/>
      <c r="BN247" s="18"/>
      <c r="BO247" s="16"/>
      <c r="BP247" s="20"/>
      <c r="BQ247" s="18"/>
      <c r="BR247" s="16"/>
      <c r="BS247" s="20"/>
      <c r="BT247" s="21" t="s">
        <v>119</v>
      </c>
      <c r="BU247" s="37" t="s">
        <v>988</v>
      </c>
      <c r="BV247" s="24" t="s">
        <v>989</v>
      </c>
      <c r="BW247" s="23"/>
      <c r="BX247" s="23"/>
      <c r="BY247" s="11" t="s">
        <v>330</v>
      </c>
      <c r="BZ247" s="11" t="s">
        <v>205</v>
      </c>
    </row>
    <row r="248" spans="1:78" ht="56.25" x14ac:dyDescent="0.2">
      <c r="A248" s="10" t="s">
        <v>948</v>
      </c>
      <c r="B248" s="11" t="s">
        <v>949</v>
      </c>
      <c r="C248" s="10" t="s">
        <v>950</v>
      </c>
      <c r="D248" s="28" t="s">
        <v>990</v>
      </c>
      <c r="E248" s="12" t="s">
        <v>991</v>
      </c>
      <c r="F248" s="13"/>
      <c r="G248" s="14"/>
      <c r="H248" s="15"/>
      <c r="I248" s="13"/>
      <c r="J248" s="16"/>
      <c r="K248" s="15"/>
      <c r="L248" s="13"/>
      <c r="M248" s="16"/>
      <c r="N248" s="15"/>
      <c r="O248" s="13"/>
      <c r="P248" s="16"/>
      <c r="Q248" s="15"/>
      <c r="R248" s="13"/>
      <c r="S248" s="16"/>
      <c r="T248" s="15"/>
      <c r="U248" s="13"/>
      <c r="V248" s="16"/>
      <c r="W248" s="15"/>
      <c r="X248" s="13"/>
      <c r="Y248" s="16"/>
      <c r="Z248" s="15"/>
      <c r="AA248" s="13"/>
      <c r="AB248" s="16"/>
      <c r="AC248" s="17"/>
      <c r="AD248" s="13"/>
      <c r="AE248" s="16"/>
      <c r="AF248" s="39"/>
      <c r="AG248" s="13"/>
      <c r="AH248" s="16"/>
      <c r="AI248" s="15"/>
      <c r="AJ248" s="13"/>
      <c r="AK248" s="16"/>
      <c r="AL248" s="15"/>
      <c r="AM248" s="13"/>
      <c r="AN248" s="16"/>
      <c r="AO248" s="20"/>
      <c r="AP248" s="13"/>
      <c r="AQ248" s="16"/>
      <c r="AR248" s="15"/>
      <c r="AS248" s="13"/>
      <c r="AT248" s="16"/>
      <c r="AU248" s="20"/>
      <c r="AV248" s="13"/>
      <c r="AW248" s="16"/>
      <c r="AX248" s="20"/>
      <c r="AY248" s="13"/>
      <c r="AZ248" s="16"/>
      <c r="BA248" s="20"/>
      <c r="BB248" s="13"/>
      <c r="BC248" s="16"/>
      <c r="BD248" s="15"/>
      <c r="BE248" s="18"/>
      <c r="BF248" s="16"/>
      <c r="BG248" s="20"/>
      <c r="BH248" s="18"/>
      <c r="BI248" s="16"/>
      <c r="BJ248" s="20"/>
      <c r="BK248" s="18"/>
      <c r="BL248" s="16"/>
      <c r="BM248" s="20"/>
      <c r="BN248" s="18"/>
      <c r="BO248" s="16"/>
      <c r="BP248" s="20"/>
      <c r="BQ248" s="18"/>
      <c r="BR248" s="16"/>
      <c r="BS248" s="20"/>
      <c r="BT248" s="21" t="s">
        <v>160</v>
      </c>
      <c r="BU248" s="37" t="s">
        <v>953</v>
      </c>
      <c r="BV248" s="24" t="s">
        <v>992</v>
      </c>
      <c r="BW248" s="23"/>
      <c r="BX248" s="23"/>
      <c r="BY248" s="11" t="s">
        <v>330</v>
      </c>
      <c r="BZ248" s="11" t="s">
        <v>205</v>
      </c>
    </row>
    <row r="249" spans="1:78" ht="56.25" x14ac:dyDescent="0.2">
      <c r="A249" s="10" t="s">
        <v>948</v>
      </c>
      <c r="B249" s="11" t="s">
        <v>949</v>
      </c>
      <c r="C249" s="10" t="s">
        <v>950</v>
      </c>
      <c r="D249" s="28" t="s">
        <v>993</v>
      </c>
      <c r="E249" s="12" t="s">
        <v>994</v>
      </c>
      <c r="F249" s="13"/>
      <c r="G249" s="14"/>
      <c r="H249" s="15"/>
      <c r="I249" s="13"/>
      <c r="J249" s="16"/>
      <c r="K249" s="15"/>
      <c r="L249" s="13"/>
      <c r="M249" s="16"/>
      <c r="N249" s="15"/>
      <c r="O249" s="13"/>
      <c r="P249" s="16"/>
      <c r="Q249" s="15"/>
      <c r="R249" s="13"/>
      <c r="S249" s="16"/>
      <c r="T249" s="15"/>
      <c r="U249" s="13"/>
      <c r="V249" s="16"/>
      <c r="W249" s="15"/>
      <c r="X249" s="13"/>
      <c r="Y249" s="16"/>
      <c r="Z249" s="15"/>
      <c r="AA249" s="13"/>
      <c r="AB249" s="16"/>
      <c r="AC249" s="17"/>
      <c r="AD249" s="13"/>
      <c r="AE249" s="16"/>
      <c r="AF249" s="39"/>
      <c r="AG249" s="13"/>
      <c r="AH249" s="16"/>
      <c r="AI249" s="15"/>
      <c r="AJ249" s="13"/>
      <c r="AK249" s="16"/>
      <c r="AL249" s="15"/>
      <c r="AM249" s="13"/>
      <c r="AN249" s="16"/>
      <c r="AO249" s="20"/>
      <c r="AP249" s="13"/>
      <c r="AQ249" s="16"/>
      <c r="AR249" s="15"/>
      <c r="AS249" s="13"/>
      <c r="AT249" s="16"/>
      <c r="AU249" s="20"/>
      <c r="AV249" s="13"/>
      <c r="AW249" s="16"/>
      <c r="AX249" s="20"/>
      <c r="AY249" s="13"/>
      <c r="AZ249" s="16"/>
      <c r="BA249" s="20"/>
      <c r="BB249" s="13"/>
      <c r="BC249" s="16"/>
      <c r="BD249" s="15"/>
      <c r="BE249" s="18"/>
      <c r="BF249" s="16"/>
      <c r="BG249" s="20"/>
      <c r="BH249" s="18"/>
      <c r="BI249" s="16"/>
      <c r="BJ249" s="20"/>
      <c r="BK249" s="18"/>
      <c r="BL249" s="16"/>
      <c r="BM249" s="20"/>
      <c r="BN249" s="18"/>
      <c r="BO249" s="16"/>
      <c r="BP249" s="20"/>
      <c r="BQ249" s="18"/>
      <c r="BR249" s="16"/>
      <c r="BS249" s="20"/>
      <c r="BT249" s="21" t="s">
        <v>160</v>
      </c>
      <c r="BU249" s="37" t="s">
        <v>953</v>
      </c>
      <c r="BV249" s="24" t="s">
        <v>995</v>
      </c>
      <c r="BW249" s="23"/>
      <c r="BX249" s="23"/>
      <c r="BY249" s="11" t="s">
        <v>330</v>
      </c>
      <c r="BZ249" s="11" t="s">
        <v>205</v>
      </c>
    </row>
    <row r="250" spans="1:78" ht="67.5" x14ac:dyDescent="0.2">
      <c r="A250" s="10" t="s">
        <v>948</v>
      </c>
      <c r="B250" s="11" t="s">
        <v>949</v>
      </c>
      <c r="C250" s="10" t="s">
        <v>996</v>
      </c>
      <c r="D250" s="28" t="s">
        <v>997</v>
      </c>
      <c r="E250" s="12" t="s">
        <v>998</v>
      </c>
      <c r="F250" s="18">
        <v>30000</v>
      </c>
      <c r="G250" s="14"/>
      <c r="H250" s="15"/>
      <c r="I250" s="13"/>
      <c r="J250" s="16"/>
      <c r="K250" s="15"/>
      <c r="L250" s="13"/>
      <c r="M250" s="16"/>
      <c r="N250" s="15"/>
      <c r="O250" s="13"/>
      <c r="P250" s="16"/>
      <c r="Q250" s="15"/>
      <c r="R250" s="13"/>
      <c r="S250" s="16"/>
      <c r="T250" s="15"/>
      <c r="U250" s="13"/>
      <c r="V250" s="16"/>
      <c r="W250" s="15"/>
      <c r="X250" s="13"/>
      <c r="Y250" s="16"/>
      <c r="Z250" s="15"/>
      <c r="AA250" s="13"/>
      <c r="AB250" s="16"/>
      <c r="AC250" s="17"/>
      <c r="AD250" s="13"/>
      <c r="AE250" s="16"/>
      <c r="AF250" s="39"/>
      <c r="AG250" s="13"/>
      <c r="AH250" s="16"/>
      <c r="AI250" s="15"/>
      <c r="AJ250" s="13"/>
      <c r="AK250" s="16"/>
      <c r="AL250" s="15"/>
      <c r="AM250" s="13"/>
      <c r="AN250" s="16"/>
      <c r="AO250" s="20"/>
      <c r="AP250" s="13"/>
      <c r="AQ250" s="29">
        <v>5005</v>
      </c>
      <c r="AR250" s="15"/>
      <c r="AS250" s="13"/>
      <c r="AT250" s="29"/>
      <c r="AU250" s="20"/>
      <c r="AV250" s="13"/>
      <c r="AW250" s="29"/>
      <c r="AX250" s="20"/>
      <c r="AY250" s="13"/>
      <c r="AZ250" s="29"/>
      <c r="BA250" s="20"/>
      <c r="BB250" s="13"/>
      <c r="BC250" s="29"/>
      <c r="BD250" s="15"/>
      <c r="BE250" s="18"/>
      <c r="BF250" s="29"/>
      <c r="BG250" s="20"/>
      <c r="BH250" s="18"/>
      <c r="BI250" s="29"/>
      <c r="BJ250" s="20"/>
      <c r="BK250" s="18"/>
      <c r="BL250" s="29"/>
      <c r="BM250" s="20"/>
      <c r="BN250" s="18"/>
      <c r="BO250" s="29"/>
      <c r="BP250" s="20"/>
      <c r="BQ250" s="18"/>
      <c r="BR250" s="29"/>
      <c r="BS250" s="20"/>
      <c r="BT250" s="21" t="s">
        <v>119</v>
      </c>
      <c r="BU250" s="37" t="s">
        <v>999</v>
      </c>
      <c r="BV250" s="24" t="s">
        <v>1000</v>
      </c>
      <c r="BW250" s="23"/>
      <c r="BX250" s="23"/>
      <c r="BY250" s="11" t="s">
        <v>330</v>
      </c>
      <c r="BZ250" s="11" t="s">
        <v>205</v>
      </c>
    </row>
    <row r="251" spans="1:78" ht="56.25" x14ac:dyDescent="0.2">
      <c r="A251" s="10" t="s">
        <v>948</v>
      </c>
      <c r="B251" s="11" t="s">
        <v>949</v>
      </c>
      <c r="C251" s="10" t="s">
        <v>950</v>
      </c>
      <c r="D251" s="28" t="s">
        <v>1001</v>
      </c>
      <c r="E251" s="12" t="s">
        <v>1002</v>
      </c>
      <c r="F251" s="13"/>
      <c r="G251" s="14"/>
      <c r="H251" s="15"/>
      <c r="I251" s="13"/>
      <c r="J251" s="16"/>
      <c r="K251" s="15"/>
      <c r="L251" s="13"/>
      <c r="M251" s="16"/>
      <c r="N251" s="15"/>
      <c r="O251" s="13"/>
      <c r="P251" s="16"/>
      <c r="Q251" s="15"/>
      <c r="R251" s="13"/>
      <c r="S251" s="16"/>
      <c r="T251" s="15"/>
      <c r="U251" s="13"/>
      <c r="V251" s="16"/>
      <c r="W251" s="15"/>
      <c r="X251" s="13"/>
      <c r="Y251" s="16"/>
      <c r="Z251" s="15"/>
      <c r="AA251" s="13"/>
      <c r="AB251" s="16"/>
      <c r="AC251" s="17"/>
      <c r="AD251" s="13"/>
      <c r="AE251" s="16"/>
      <c r="AF251" s="39"/>
      <c r="AG251" s="13"/>
      <c r="AH251" s="16"/>
      <c r="AI251" s="15"/>
      <c r="AJ251" s="13"/>
      <c r="AK251" s="16"/>
      <c r="AL251" s="15"/>
      <c r="AM251" s="13"/>
      <c r="AN251" s="16"/>
      <c r="AO251" s="20"/>
      <c r="AP251" s="13"/>
      <c r="AQ251" s="16"/>
      <c r="AR251" s="15"/>
      <c r="AS251" s="13"/>
      <c r="AT251" s="16"/>
      <c r="AU251" s="20"/>
      <c r="AV251" s="13"/>
      <c r="AW251" s="16"/>
      <c r="AX251" s="20"/>
      <c r="AY251" s="13"/>
      <c r="AZ251" s="16"/>
      <c r="BA251" s="20"/>
      <c r="BB251" s="13"/>
      <c r="BC251" s="16"/>
      <c r="BD251" s="15"/>
      <c r="BE251" s="18"/>
      <c r="BF251" s="16"/>
      <c r="BG251" s="20"/>
      <c r="BH251" s="18"/>
      <c r="BI251" s="16"/>
      <c r="BJ251" s="20"/>
      <c r="BK251" s="18"/>
      <c r="BL251" s="16"/>
      <c r="BM251" s="20"/>
      <c r="BN251" s="18"/>
      <c r="BO251" s="16"/>
      <c r="BP251" s="20"/>
      <c r="BQ251" s="18"/>
      <c r="BR251" s="16"/>
      <c r="BS251" s="20"/>
      <c r="BT251" s="21" t="s">
        <v>160</v>
      </c>
      <c r="BU251" s="37" t="s">
        <v>953</v>
      </c>
      <c r="BV251" s="24" t="s">
        <v>1003</v>
      </c>
      <c r="BW251" s="23"/>
      <c r="BX251" s="23"/>
      <c r="BY251" s="11" t="s">
        <v>330</v>
      </c>
      <c r="BZ251" s="11" t="s">
        <v>205</v>
      </c>
    </row>
    <row r="252" spans="1:78" ht="56.25" x14ac:dyDescent="0.2">
      <c r="A252" s="10" t="s">
        <v>948</v>
      </c>
      <c r="B252" s="11" t="s">
        <v>949</v>
      </c>
      <c r="C252" s="10" t="s">
        <v>950</v>
      </c>
      <c r="D252" s="28" t="s">
        <v>1004</v>
      </c>
      <c r="E252" s="12" t="s">
        <v>1005</v>
      </c>
      <c r="F252" s="13"/>
      <c r="G252" s="14"/>
      <c r="H252" s="15"/>
      <c r="I252" s="13"/>
      <c r="J252" s="16"/>
      <c r="K252" s="15"/>
      <c r="L252" s="13"/>
      <c r="M252" s="16"/>
      <c r="N252" s="15"/>
      <c r="O252" s="13"/>
      <c r="P252" s="16"/>
      <c r="Q252" s="15"/>
      <c r="R252" s="13"/>
      <c r="S252" s="16"/>
      <c r="T252" s="15"/>
      <c r="U252" s="13"/>
      <c r="V252" s="16"/>
      <c r="W252" s="15"/>
      <c r="X252" s="13"/>
      <c r="Y252" s="16"/>
      <c r="Z252" s="15"/>
      <c r="AA252" s="13"/>
      <c r="AB252" s="16"/>
      <c r="AC252" s="17"/>
      <c r="AD252" s="13"/>
      <c r="AE252" s="16"/>
      <c r="AF252" s="39"/>
      <c r="AG252" s="13"/>
      <c r="AH252" s="16"/>
      <c r="AI252" s="15"/>
      <c r="AJ252" s="13"/>
      <c r="AK252" s="16"/>
      <c r="AL252" s="15"/>
      <c r="AM252" s="13"/>
      <c r="AN252" s="16"/>
      <c r="AO252" s="20"/>
      <c r="AP252" s="13"/>
      <c r="AQ252" s="16"/>
      <c r="AR252" s="15"/>
      <c r="AS252" s="13"/>
      <c r="AT252" s="16"/>
      <c r="AU252" s="20"/>
      <c r="AV252" s="13"/>
      <c r="AW252" s="16"/>
      <c r="AX252" s="20"/>
      <c r="AY252" s="13"/>
      <c r="AZ252" s="16"/>
      <c r="BA252" s="20"/>
      <c r="BB252" s="13"/>
      <c r="BC252" s="16"/>
      <c r="BD252" s="15"/>
      <c r="BE252" s="18"/>
      <c r="BF252" s="16"/>
      <c r="BG252" s="20"/>
      <c r="BH252" s="18"/>
      <c r="BI252" s="16"/>
      <c r="BJ252" s="20"/>
      <c r="BK252" s="18"/>
      <c r="BL252" s="16"/>
      <c r="BM252" s="20"/>
      <c r="BN252" s="18"/>
      <c r="BO252" s="16"/>
      <c r="BP252" s="20"/>
      <c r="BQ252" s="18"/>
      <c r="BR252" s="16"/>
      <c r="BS252" s="20"/>
      <c r="BT252" s="21" t="s">
        <v>160</v>
      </c>
      <c r="BU252" s="37" t="s">
        <v>953</v>
      </c>
      <c r="BV252" s="24" t="s">
        <v>1006</v>
      </c>
      <c r="BW252" s="23"/>
      <c r="BX252" s="23"/>
      <c r="BY252" s="11" t="s">
        <v>330</v>
      </c>
      <c r="BZ252" s="11" t="s">
        <v>205</v>
      </c>
    </row>
    <row r="253" spans="1:78" ht="56.25" x14ac:dyDescent="0.2">
      <c r="A253" s="10" t="s">
        <v>948</v>
      </c>
      <c r="B253" s="11" t="s">
        <v>949</v>
      </c>
      <c r="C253" s="10" t="s">
        <v>950</v>
      </c>
      <c r="D253" s="28" t="s">
        <v>1007</v>
      </c>
      <c r="E253" s="12" t="s">
        <v>1008</v>
      </c>
      <c r="F253" s="13"/>
      <c r="G253" s="14"/>
      <c r="H253" s="15"/>
      <c r="I253" s="13"/>
      <c r="J253" s="16"/>
      <c r="K253" s="15"/>
      <c r="L253" s="13"/>
      <c r="M253" s="16"/>
      <c r="N253" s="15"/>
      <c r="O253" s="13"/>
      <c r="P253" s="16"/>
      <c r="Q253" s="15"/>
      <c r="R253" s="13"/>
      <c r="S253" s="16"/>
      <c r="T253" s="15"/>
      <c r="U253" s="13"/>
      <c r="V253" s="16"/>
      <c r="W253" s="15"/>
      <c r="X253" s="13"/>
      <c r="Y253" s="16"/>
      <c r="Z253" s="15"/>
      <c r="AA253" s="13"/>
      <c r="AB253" s="16"/>
      <c r="AC253" s="17"/>
      <c r="AD253" s="13"/>
      <c r="AE253" s="16"/>
      <c r="AF253" s="39"/>
      <c r="AG253" s="13"/>
      <c r="AH253" s="16"/>
      <c r="AI253" s="15"/>
      <c r="AJ253" s="13"/>
      <c r="AK253" s="16"/>
      <c r="AL253" s="15"/>
      <c r="AM253" s="13"/>
      <c r="AN253" s="16"/>
      <c r="AO253" s="20"/>
      <c r="AP253" s="13"/>
      <c r="AQ253" s="16"/>
      <c r="AR253" s="15"/>
      <c r="AS253" s="13"/>
      <c r="AT253" s="16"/>
      <c r="AU253" s="20"/>
      <c r="AV253" s="13"/>
      <c r="AW253" s="16"/>
      <c r="AX253" s="20"/>
      <c r="AY253" s="13"/>
      <c r="AZ253" s="16"/>
      <c r="BA253" s="20"/>
      <c r="BB253" s="13"/>
      <c r="BC253" s="16"/>
      <c r="BD253" s="15"/>
      <c r="BE253" s="18"/>
      <c r="BF253" s="16"/>
      <c r="BG253" s="20"/>
      <c r="BH253" s="18"/>
      <c r="BI253" s="16"/>
      <c r="BJ253" s="20"/>
      <c r="BK253" s="18"/>
      <c r="BL253" s="16"/>
      <c r="BM253" s="20"/>
      <c r="BN253" s="18"/>
      <c r="BO253" s="16"/>
      <c r="BP253" s="20"/>
      <c r="BQ253" s="18"/>
      <c r="BR253" s="16"/>
      <c r="BS253" s="20"/>
      <c r="BT253" s="21" t="s">
        <v>160</v>
      </c>
      <c r="BU253" s="37" t="s">
        <v>953</v>
      </c>
      <c r="BV253" s="24" t="s">
        <v>1009</v>
      </c>
      <c r="BW253" s="23"/>
      <c r="BX253" s="23"/>
      <c r="BY253" s="11" t="s">
        <v>330</v>
      </c>
      <c r="BZ253" s="11" t="s">
        <v>205</v>
      </c>
    </row>
    <row r="254" spans="1:78" ht="56.25" x14ac:dyDescent="0.2">
      <c r="A254" s="10" t="s">
        <v>948</v>
      </c>
      <c r="B254" s="11" t="s">
        <v>949</v>
      </c>
      <c r="C254" s="10" t="s">
        <v>950</v>
      </c>
      <c r="D254" s="28" t="s">
        <v>1010</v>
      </c>
      <c r="E254" s="12" t="s">
        <v>1011</v>
      </c>
      <c r="F254" s="13"/>
      <c r="G254" s="14"/>
      <c r="H254" s="15"/>
      <c r="I254" s="13"/>
      <c r="J254" s="16"/>
      <c r="K254" s="15"/>
      <c r="L254" s="13"/>
      <c r="M254" s="16"/>
      <c r="N254" s="15"/>
      <c r="O254" s="13"/>
      <c r="P254" s="16"/>
      <c r="Q254" s="15"/>
      <c r="R254" s="13"/>
      <c r="S254" s="16"/>
      <c r="T254" s="15"/>
      <c r="U254" s="13"/>
      <c r="V254" s="16"/>
      <c r="W254" s="15"/>
      <c r="X254" s="13"/>
      <c r="Y254" s="16"/>
      <c r="Z254" s="15"/>
      <c r="AA254" s="13"/>
      <c r="AB254" s="16"/>
      <c r="AC254" s="17"/>
      <c r="AD254" s="13"/>
      <c r="AE254" s="16"/>
      <c r="AF254" s="39"/>
      <c r="AG254" s="13"/>
      <c r="AH254" s="16"/>
      <c r="AI254" s="15"/>
      <c r="AJ254" s="13"/>
      <c r="AK254" s="16"/>
      <c r="AL254" s="15"/>
      <c r="AM254" s="13"/>
      <c r="AN254" s="16"/>
      <c r="AO254" s="20"/>
      <c r="AP254" s="13"/>
      <c r="AQ254" s="16"/>
      <c r="AR254" s="15"/>
      <c r="AS254" s="13"/>
      <c r="AT254" s="16"/>
      <c r="AU254" s="20"/>
      <c r="AV254" s="13"/>
      <c r="AW254" s="16"/>
      <c r="AX254" s="20"/>
      <c r="AY254" s="13"/>
      <c r="AZ254" s="16"/>
      <c r="BA254" s="20"/>
      <c r="BB254" s="13"/>
      <c r="BC254" s="16"/>
      <c r="BD254" s="15"/>
      <c r="BE254" s="18"/>
      <c r="BF254" s="16"/>
      <c r="BG254" s="20"/>
      <c r="BH254" s="18"/>
      <c r="BI254" s="16"/>
      <c r="BJ254" s="20"/>
      <c r="BK254" s="18"/>
      <c r="BL254" s="16"/>
      <c r="BM254" s="20"/>
      <c r="BN254" s="18"/>
      <c r="BO254" s="16"/>
      <c r="BP254" s="20"/>
      <c r="BQ254" s="18"/>
      <c r="BR254" s="16"/>
      <c r="BS254" s="20"/>
      <c r="BT254" s="21" t="s">
        <v>160</v>
      </c>
      <c r="BU254" s="37" t="s">
        <v>953</v>
      </c>
      <c r="BV254" s="24" t="s">
        <v>1012</v>
      </c>
      <c r="BW254" s="23"/>
      <c r="BX254" s="23"/>
      <c r="BY254" s="11" t="s">
        <v>330</v>
      </c>
      <c r="BZ254" s="11" t="s">
        <v>205</v>
      </c>
    </row>
    <row r="255" spans="1:78" ht="67.5" x14ac:dyDescent="0.2">
      <c r="A255" s="10" t="s">
        <v>948</v>
      </c>
      <c r="B255" s="11" t="s">
        <v>949</v>
      </c>
      <c r="C255" s="10" t="s">
        <v>1013</v>
      </c>
      <c r="D255" s="28" t="s">
        <v>1014</v>
      </c>
      <c r="E255" s="12" t="s">
        <v>1015</v>
      </c>
      <c r="F255" s="13"/>
      <c r="G255" s="14"/>
      <c r="H255" s="15"/>
      <c r="I255" s="13"/>
      <c r="J255" s="16"/>
      <c r="K255" s="15"/>
      <c r="L255" s="13"/>
      <c r="M255" s="16"/>
      <c r="N255" s="15"/>
      <c r="O255" s="18">
        <v>1214</v>
      </c>
      <c r="P255" s="16"/>
      <c r="Q255" s="20">
        <v>1214</v>
      </c>
      <c r="R255" s="18">
        <v>1298</v>
      </c>
      <c r="S255" s="16"/>
      <c r="T255" s="20">
        <v>1298</v>
      </c>
      <c r="U255" s="18">
        <v>1228</v>
      </c>
      <c r="V255" s="16"/>
      <c r="W255" s="20">
        <v>1228</v>
      </c>
      <c r="X255" s="18">
        <v>1055</v>
      </c>
      <c r="Y255" s="16"/>
      <c r="Z255" s="18">
        <v>1055</v>
      </c>
      <c r="AA255" s="18">
        <v>1032</v>
      </c>
      <c r="AB255" s="16"/>
      <c r="AC255" s="45">
        <v>1032</v>
      </c>
      <c r="AD255" s="18">
        <v>947</v>
      </c>
      <c r="AE255" s="16"/>
      <c r="AF255" s="19">
        <v>947</v>
      </c>
      <c r="AG255" s="18">
        <v>1145</v>
      </c>
      <c r="AH255" s="16"/>
      <c r="AI255" s="20">
        <v>1145</v>
      </c>
      <c r="AJ255" s="18">
        <v>1157</v>
      </c>
      <c r="AK255" s="16"/>
      <c r="AL255" s="20">
        <v>1157</v>
      </c>
      <c r="AM255" s="18"/>
      <c r="AN255" s="16"/>
      <c r="AO255" s="20"/>
      <c r="AP255" s="13"/>
      <c r="AQ255" s="16"/>
      <c r="AR255" s="20"/>
      <c r="AS255" s="13"/>
      <c r="AT255" s="16"/>
      <c r="AU255" s="20"/>
      <c r="AV255" s="13"/>
      <c r="AW255" s="16"/>
      <c r="AX255" s="20"/>
      <c r="AY255" s="13"/>
      <c r="AZ255" s="16"/>
      <c r="BA255" s="20"/>
      <c r="BB255" s="13"/>
      <c r="BC255" s="16"/>
      <c r="BD255" s="15"/>
      <c r="BE255" s="18"/>
      <c r="BF255" s="16"/>
      <c r="BG255" s="20"/>
      <c r="BH255" s="18"/>
      <c r="BI255" s="16"/>
      <c r="BJ255" s="20"/>
      <c r="BK255" s="18"/>
      <c r="BL255" s="16"/>
      <c r="BM255" s="20"/>
      <c r="BN255" s="18"/>
      <c r="BO255" s="16"/>
      <c r="BP255" s="20"/>
      <c r="BQ255" s="18"/>
      <c r="BR255" s="16"/>
      <c r="BS255" s="20"/>
      <c r="BT255" s="21" t="s">
        <v>119</v>
      </c>
      <c r="BU255" s="37" t="s">
        <v>1016</v>
      </c>
      <c r="BV255" s="24" t="s">
        <v>1017</v>
      </c>
      <c r="BW255" s="23"/>
      <c r="BX255" s="23"/>
      <c r="BY255" s="11" t="s">
        <v>330</v>
      </c>
      <c r="BZ255" s="11" t="s">
        <v>205</v>
      </c>
    </row>
    <row r="256" spans="1:78" ht="90" x14ac:dyDescent="0.2">
      <c r="A256" s="10" t="s">
        <v>948</v>
      </c>
      <c r="B256" s="11" t="s">
        <v>949</v>
      </c>
      <c r="C256" s="10" t="s">
        <v>1018</v>
      </c>
      <c r="D256" s="28" t="s">
        <v>1019</v>
      </c>
      <c r="E256" s="12" t="s">
        <v>1020</v>
      </c>
      <c r="F256" s="13"/>
      <c r="G256" s="14"/>
      <c r="H256" s="15"/>
      <c r="I256" s="13"/>
      <c r="J256" s="16"/>
      <c r="K256" s="15"/>
      <c r="L256" s="13"/>
      <c r="M256" s="16"/>
      <c r="N256" s="15"/>
      <c r="O256" s="18">
        <v>67</v>
      </c>
      <c r="P256" s="29">
        <v>626.87</v>
      </c>
      <c r="Q256" s="20">
        <v>67</v>
      </c>
      <c r="R256" s="18">
        <v>67</v>
      </c>
      <c r="S256" s="16"/>
      <c r="T256" s="20">
        <v>67</v>
      </c>
      <c r="U256" s="13"/>
      <c r="V256" s="16"/>
      <c r="W256" s="15"/>
      <c r="X256" s="13"/>
      <c r="Y256" s="16"/>
      <c r="Z256" s="15"/>
      <c r="AA256" s="13"/>
      <c r="AB256" s="16"/>
      <c r="AC256" s="17"/>
      <c r="AD256" s="18">
        <v>51</v>
      </c>
      <c r="AE256" s="16"/>
      <c r="AF256" s="19">
        <v>51</v>
      </c>
      <c r="AG256" s="18">
        <v>51</v>
      </c>
      <c r="AH256" s="16"/>
      <c r="AI256" s="20">
        <v>51</v>
      </c>
      <c r="AJ256" s="18">
        <v>47</v>
      </c>
      <c r="AK256" s="29">
        <v>923.28</v>
      </c>
      <c r="AL256" s="20">
        <v>47</v>
      </c>
      <c r="AM256" s="18"/>
      <c r="AN256" s="16"/>
      <c r="AO256" s="20"/>
      <c r="AP256" s="18">
        <v>2</v>
      </c>
      <c r="AQ256" s="29">
        <v>931</v>
      </c>
      <c r="AR256" s="20">
        <v>2</v>
      </c>
      <c r="AS256" s="18"/>
      <c r="AT256" s="29"/>
      <c r="AU256" s="20"/>
      <c r="AV256" s="18">
        <v>14</v>
      </c>
      <c r="AW256" s="29">
        <v>918.3</v>
      </c>
      <c r="AX256" s="20">
        <v>14</v>
      </c>
      <c r="AY256" s="18"/>
      <c r="AZ256" s="29"/>
      <c r="BA256" s="20"/>
      <c r="BB256" s="18"/>
      <c r="BC256" s="29"/>
      <c r="BD256" s="15"/>
      <c r="BE256" s="18"/>
      <c r="BF256" s="29"/>
      <c r="BG256" s="20"/>
      <c r="BH256" s="18"/>
      <c r="BI256" s="29"/>
      <c r="BJ256" s="20"/>
      <c r="BK256" s="18"/>
      <c r="BL256" s="29"/>
      <c r="BM256" s="20"/>
      <c r="BN256" s="18"/>
      <c r="BO256" s="29"/>
      <c r="BP256" s="20"/>
      <c r="BQ256" s="18"/>
      <c r="BR256" s="29"/>
      <c r="BS256" s="20"/>
      <c r="BT256" s="21" t="s">
        <v>119</v>
      </c>
      <c r="BU256" s="37" t="s">
        <v>1021</v>
      </c>
      <c r="BV256" s="24" t="s">
        <v>1022</v>
      </c>
      <c r="BW256" s="24" t="s">
        <v>1023</v>
      </c>
      <c r="BX256" s="23"/>
      <c r="BY256" s="11" t="s">
        <v>330</v>
      </c>
      <c r="BZ256" s="11" t="s">
        <v>205</v>
      </c>
    </row>
    <row r="257" spans="1:78" ht="123.75" x14ac:dyDescent="0.2">
      <c r="A257" s="10" t="s">
        <v>948</v>
      </c>
      <c r="B257" s="11" t="s">
        <v>949</v>
      </c>
      <c r="C257" s="10" t="s">
        <v>1013</v>
      </c>
      <c r="D257" s="28" t="s">
        <v>1024</v>
      </c>
      <c r="E257" s="12" t="s">
        <v>1025</v>
      </c>
      <c r="F257" s="13"/>
      <c r="G257" s="14"/>
      <c r="H257" s="15"/>
      <c r="I257" s="13"/>
      <c r="J257" s="16"/>
      <c r="K257" s="15"/>
      <c r="L257" s="13"/>
      <c r="M257" s="16"/>
      <c r="N257" s="15"/>
      <c r="O257" s="13"/>
      <c r="P257" s="16"/>
      <c r="Q257" s="15"/>
      <c r="R257" s="18">
        <v>549</v>
      </c>
      <c r="S257" s="16"/>
      <c r="T257" s="18">
        <v>549</v>
      </c>
      <c r="U257" s="18">
        <v>584</v>
      </c>
      <c r="V257" s="16"/>
      <c r="W257" s="18">
        <v>584</v>
      </c>
      <c r="X257" s="18">
        <v>635</v>
      </c>
      <c r="Y257" s="16"/>
      <c r="Z257" s="18">
        <v>635</v>
      </c>
      <c r="AA257" s="18">
        <v>693</v>
      </c>
      <c r="AB257" s="16"/>
      <c r="AC257" s="45">
        <v>693</v>
      </c>
      <c r="AD257" s="18">
        <v>781</v>
      </c>
      <c r="AE257" s="16"/>
      <c r="AF257" s="18">
        <v>781</v>
      </c>
      <c r="AG257" s="18">
        <v>845</v>
      </c>
      <c r="AH257" s="16"/>
      <c r="AI257" s="18">
        <v>845</v>
      </c>
      <c r="AJ257" s="18">
        <v>945</v>
      </c>
      <c r="AK257" s="16"/>
      <c r="AL257" s="20">
        <v>945</v>
      </c>
      <c r="AM257" s="18"/>
      <c r="AN257" s="16"/>
      <c r="AO257" s="20"/>
      <c r="AP257" s="13"/>
      <c r="AQ257" s="16"/>
      <c r="AR257" s="20"/>
      <c r="AS257" s="13"/>
      <c r="AT257" s="16"/>
      <c r="AU257" s="20"/>
      <c r="AV257" s="13"/>
      <c r="AW257" s="16"/>
      <c r="AX257" s="20"/>
      <c r="AY257" s="13"/>
      <c r="AZ257" s="16"/>
      <c r="BA257" s="20"/>
      <c r="BB257" s="13"/>
      <c r="BC257" s="16"/>
      <c r="BD257" s="15"/>
      <c r="BE257" s="18"/>
      <c r="BF257" s="16"/>
      <c r="BG257" s="20"/>
      <c r="BH257" s="18"/>
      <c r="BI257" s="16"/>
      <c r="BJ257" s="20"/>
      <c r="BK257" s="18"/>
      <c r="BL257" s="16"/>
      <c r="BM257" s="20"/>
      <c r="BN257" s="18"/>
      <c r="BO257" s="16"/>
      <c r="BP257" s="20"/>
      <c r="BQ257" s="18"/>
      <c r="BR257" s="16"/>
      <c r="BS257" s="20"/>
      <c r="BT257" s="31"/>
      <c r="BU257" s="37" t="s">
        <v>1026</v>
      </c>
      <c r="BV257" s="24" t="s">
        <v>1027</v>
      </c>
      <c r="BW257" s="23"/>
      <c r="BX257" s="23"/>
      <c r="BY257" s="11" t="s">
        <v>330</v>
      </c>
      <c r="BZ257" s="11" t="s">
        <v>205</v>
      </c>
    </row>
    <row r="258" spans="1:78" ht="67.5" x14ac:dyDescent="0.2">
      <c r="A258" s="10" t="s">
        <v>948</v>
      </c>
      <c r="B258" s="11" t="s">
        <v>949</v>
      </c>
      <c r="C258" s="10" t="s">
        <v>950</v>
      </c>
      <c r="D258" s="28" t="s">
        <v>1028</v>
      </c>
      <c r="E258" s="12" t="s">
        <v>1029</v>
      </c>
      <c r="F258" s="13"/>
      <c r="G258" s="14"/>
      <c r="H258" s="15"/>
      <c r="I258" s="13"/>
      <c r="J258" s="16"/>
      <c r="K258" s="15"/>
      <c r="L258" s="13"/>
      <c r="M258" s="16"/>
      <c r="N258" s="15"/>
      <c r="O258" s="13"/>
      <c r="P258" s="16"/>
      <c r="Q258" s="15"/>
      <c r="R258" s="13"/>
      <c r="S258" s="16"/>
      <c r="T258" s="15"/>
      <c r="U258" s="13"/>
      <c r="V258" s="16"/>
      <c r="W258" s="15"/>
      <c r="X258" s="13"/>
      <c r="Y258" s="16"/>
      <c r="Z258" s="15"/>
      <c r="AA258" s="13"/>
      <c r="AB258" s="16"/>
      <c r="AC258" s="17"/>
      <c r="AD258" s="13"/>
      <c r="AE258" s="16"/>
      <c r="AF258" s="39"/>
      <c r="AG258" s="13"/>
      <c r="AH258" s="16"/>
      <c r="AI258" s="15"/>
      <c r="AJ258" s="13"/>
      <c r="AK258" s="16"/>
      <c r="AL258" s="15"/>
      <c r="AM258" s="13"/>
      <c r="AN258" s="16"/>
      <c r="AO258" s="20"/>
      <c r="AP258" s="13"/>
      <c r="AQ258" s="16"/>
      <c r="AR258" s="15"/>
      <c r="AS258" s="13"/>
      <c r="AT258" s="16"/>
      <c r="AU258" s="20"/>
      <c r="AV258" s="13"/>
      <c r="AW258" s="16"/>
      <c r="AX258" s="20"/>
      <c r="AY258" s="13"/>
      <c r="AZ258" s="16"/>
      <c r="BA258" s="20"/>
      <c r="BB258" s="13"/>
      <c r="BC258" s="16"/>
      <c r="BD258" s="15"/>
      <c r="BE258" s="18"/>
      <c r="BF258" s="16"/>
      <c r="BG258" s="20"/>
      <c r="BH258" s="18"/>
      <c r="BI258" s="16"/>
      <c r="BJ258" s="20"/>
      <c r="BK258" s="18"/>
      <c r="BL258" s="16"/>
      <c r="BM258" s="20"/>
      <c r="BN258" s="18"/>
      <c r="BO258" s="16"/>
      <c r="BP258" s="20"/>
      <c r="BQ258" s="18"/>
      <c r="BR258" s="16"/>
      <c r="BS258" s="20"/>
      <c r="BT258" s="21" t="s">
        <v>160</v>
      </c>
      <c r="BU258" s="37" t="s">
        <v>953</v>
      </c>
      <c r="BV258" s="24" t="s">
        <v>1030</v>
      </c>
      <c r="BW258" s="23"/>
      <c r="BX258" s="23"/>
      <c r="BY258" s="11" t="s">
        <v>330</v>
      </c>
      <c r="BZ258" s="11" t="s">
        <v>205</v>
      </c>
    </row>
    <row r="259" spans="1:78" ht="101.25" x14ac:dyDescent="0.2">
      <c r="A259" s="10" t="s">
        <v>948</v>
      </c>
      <c r="B259" s="11" t="s">
        <v>949</v>
      </c>
      <c r="C259" s="10" t="s">
        <v>950</v>
      </c>
      <c r="D259" s="28" t="s">
        <v>1031</v>
      </c>
      <c r="E259" s="12" t="s">
        <v>1032</v>
      </c>
      <c r="F259" s="13"/>
      <c r="G259" s="14"/>
      <c r="H259" s="15"/>
      <c r="I259" s="13"/>
      <c r="J259" s="16"/>
      <c r="K259" s="15"/>
      <c r="L259" s="13"/>
      <c r="M259" s="16"/>
      <c r="N259" s="15"/>
      <c r="O259" s="13"/>
      <c r="P259" s="16"/>
      <c r="Q259" s="15"/>
      <c r="R259" s="13"/>
      <c r="S259" s="16"/>
      <c r="T259" s="15"/>
      <c r="U259" s="13"/>
      <c r="V259" s="16"/>
      <c r="W259" s="15"/>
      <c r="X259" s="13"/>
      <c r="Y259" s="16"/>
      <c r="Z259" s="15"/>
      <c r="AA259" s="13"/>
      <c r="AB259" s="16"/>
      <c r="AC259" s="17"/>
      <c r="AD259" s="13"/>
      <c r="AE259" s="16"/>
      <c r="AF259" s="39"/>
      <c r="AG259" s="13"/>
      <c r="AH259" s="16"/>
      <c r="AI259" s="15"/>
      <c r="AJ259" s="13"/>
      <c r="AK259" s="16"/>
      <c r="AL259" s="15"/>
      <c r="AM259" s="13"/>
      <c r="AN259" s="16"/>
      <c r="AO259" s="20"/>
      <c r="AP259" s="13"/>
      <c r="AQ259" s="16"/>
      <c r="AR259" s="15"/>
      <c r="AS259" s="13"/>
      <c r="AT259" s="16"/>
      <c r="AU259" s="20"/>
      <c r="AV259" s="13"/>
      <c r="AW259" s="16"/>
      <c r="AX259" s="20"/>
      <c r="AY259" s="13"/>
      <c r="AZ259" s="16"/>
      <c r="BA259" s="20"/>
      <c r="BB259" s="13"/>
      <c r="BC259" s="16"/>
      <c r="BD259" s="15"/>
      <c r="BE259" s="18"/>
      <c r="BF259" s="16"/>
      <c r="BG259" s="20"/>
      <c r="BH259" s="18"/>
      <c r="BI259" s="16"/>
      <c r="BJ259" s="20"/>
      <c r="BK259" s="18"/>
      <c r="BL259" s="16"/>
      <c r="BM259" s="20"/>
      <c r="BN259" s="18"/>
      <c r="BO259" s="16"/>
      <c r="BP259" s="20"/>
      <c r="BQ259" s="18"/>
      <c r="BR259" s="16"/>
      <c r="BS259" s="20"/>
      <c r="BT259" s="21" t="s">
        <v>160</v>
      </c>
      <c r="BU259" s="37" t="s">
        <v>953</v>
      </c>
      <c r="BV259" s="24" t="s">
        <v>1033</v>
      </c>
      <c r="BW259" s="23"/>
      <c r="BX259" s="23"/>
      <c r="BY259" s="11" t="s">
        <v>330</v>
      </c>
      <c r="BZ259" s="11" t="s">
        <v>205</v>
      </c>
    </row>
    <row r="260" spans="1:78" ht="67.5" x14ac:dyDescent="0.2">
      <c r="A260" s="10" t="s">
        <v>948</v>
      </c>
      <c r="B260" s="11" t="s">
        <v>949</v>
      </c>
      <c r="C260" s="10" t="s">
        <v>1034</v>
      </c>
      <c r="D260" s="28" t="s">
        <v>1035</v>
      </c>
      <c r="E260" s="12" t="s">
        <v>1036</v>
      </c>
      <c r="F260" s="13"/>
      <c r="G260" s="14"/>
      <c r="H260" s="15"/>
      <c r="I260" s="13"/>
      <c r="J260" s="16"/>
      <c r="K260" s="15"/>
      <c r="L260" s="13"/>
      <c r="M260" s="16"/>
      <c r="N260" s="15"/>
      <c r="O260" s="13"/>
      <c r="P260" s="16"/>
      <c r="Q260" s="15"/>
      <c r="R260" s="13"/>
      <c r="S260" s="16"/>
      <c r="T260" s="15"/>
      <c r="U260" s="13"/>
      <c r="V260" s="16"/>
      <c r="W260" s="15"/>
      <c r="X260" s="13"/>
      <c r="Y260" s="16"/>
      <c r="Z260" s="15"/>
      <c r="AA260" s="13"/>
      <c r="AB260" s="16"/>
      <c r="AC260" s="17"/>
      <c r="AD260" s="13"/>
      <c r="AE260" s="16"/>
      <c r="AF260" s="39"/>
      <c r="AG260" s="13"/>
      <c r="AH260" s="16"/>
      <c r="AI260" s="15"/>
      <c r="AJ260" s="13"/>
      <c r="AK260" s="16"/>
      <c r="AL260" s="15"/>
      <c r="AM260" s="13"/>
      <c r="AN260" s="16"/>
      <c r="AO260" s="20"/>
      <c r="AP260" s="13"/>
      <c r="AQ260" s="16"/>
      <c r="AR260" s="15"/>
      <c r="AS260" s="13"/>
      <c r="AT260" s="16"/>
      <c r="AU260" s="20"/>
      <c r="AV260" s="13"/>
      <c r="AW260" s="16"/>
      <c r="AX260" s="20"/>
      <c r="AY260" s="13"/>
      <c r="AZ260" s="16"/>
      <c r="BA260" s="20"/>
      <c r="BB260" s="13"/>
      <c r="BC260" s="16"/>
      <c r="BD260" s="15"/>
      <c r="BE260" s="18"/>
      <c r="BF260" s="16"/>
      <c r="BG260" s="20"/>
      <c r="BH260" s="18"/>
      <c r="BI260" s="16"/>
      <c r="BJ260" s="20"/>
      <c r="BK260" s="18"/>
      <c r="BL260" s="16"/>
      <c r="BM260" s="20"/>
      <c r="BN260" s="18"/>
      <c r="BO260" s="16"/>
      <c r="BP260" s="20"/>
      <c r="BQ260" s="18"/>
      <c r="BR260" s="16"/>
      <c r="BS260" s="20"/>
      <c r="BT260" s="21" t="s">
        <v>203</v>
      </c>
      <c r="BU260" s="37" t="s">
        <v>1037</v>
      </c>
      <c r="BV260" s="24" t="s">
        <v>1038</v>
      </c>
      <c r="BW260" s="23"/>
      <c r="BX260" s="23"/>
      <c r="BY260" s="11" t="s">
        <v>330</v>
      </c>
      <c r="BZ260" s="11" t="s">
        <v>205</v>
      </c>
    </row>
    <row r="261" spans="1:78" ht="67.5" x14ac:dyDescent="0.2">
      <c r="A261" s="10" t="s">
        <v>948</v>
      </c>
      <c r="B261" s="11" t="s">
        <v>949</v>
      </c>
      <c r="C261" s="10" t="s">
        <v>1034</v>
      </c>
      <c r="D261" s="28" t="s">
        <v>1039</v>
      </c>
      <c r="E261" s="12" t="s">
        <v>1040</v>
      </c>
      <c r="F261" s="13"/>
      <c r="G261" s="14"/>
      <c r="H261" s="15"/>
      <c r="I261" s="13"/>
      <c r="J261" s="16"/>
      <c r="K261" s="15"/>
      <c r="L261" s="13"/>
      <c r="M261" s="16"/>
      <c r="N261" s="15"/>
      <c r="O261" s="13"/>
      <c r="P261" s="16"/>
      <c r="Q261" s="15"/>
      <c r="R261" s="13"/>
      <c r="S261" s="16"/>
      <c r="T261" s="15"/>
      <c r="U261" s="13"/>
      <c r="V261" s="16"/>
      <c r="W261" s="15"/>
      <c r="X261" s="13"/>
      <c r="Y261" s="16"/>
      <c r="Z261" s="15"/>
      <c r="AA261" s="13"/>
      <c r="AB261" s="16"/>
      <c r="AC261" s="17"/>
      <c r="AD261" s="13"/>
      <c r="AE261" s="16"/>
      <c r="AF261" s="39"/>
      <c r="AG261" s="13"/>
      <c r="AH261" s="16"/>
      <c r="AI261" s="15"/>
      <c r="AJ261" s="13"/>
      <c r="AK261" s="16"/>
      <c r="AL261" s="15"/>
      <c r="AM261" s="13"/>
      <c r="AN261" s="16"/>
      <c r="AO261" s="20"/>
      <c r="AP261" s="13"/>
      <c r="AQ261" s="16"/>
      <c r="AR261" s="15"/>
      <c r="AS261" s="13"/>
      <c r="AT261" s="16"/>
      <c r="AU261" s="20"/>
      <c r="AV261" s="13"/>
      <c r="AW261" s="16"/>
      <c r="AX261" s="20"/>
      <c r="AY261" s="13"/>
      <c r="AZ261" s="16"/>
      <c r="BA261" s="20"/>
      <c r="BB261" s="13"/>
      <c r="BC261" s="16"/>
      <c r="BD261" s="15"/>
      <c r="BE261" s="18"/>
      <c r="BF261" s="16"/>
      <c r="BG261" s="20"/>
      <c r="BH261" s="18"/>
      <c r="BI261" s="16"/>
      <c r="BJ261" s="20"/>
      <c r="BK261" s="18"/>
      <c r="BL261" s="16"/>
      <c r="BM261" s="20"/>
      <c r="BN261" s="18"/>
      <c r="BO261" s="16"/>
      <c r="BP261" s="20"/>
      <c r="BQ261" s="18"/>
      <c r="BR261" s="16"/>
      <c r="BS261" s="20"/>
      <c r="BT261" s="21" t="s">
        <v>119</v>
      </c>
      <c r="BU261" s="37" t="s">
        <v>1041</v>
      </c>
      <c r="BV261" s="24" t="s">
        <v>1042</v>
      </c>
      <c r="BW261" s="23"/>
      <c r="BX261" s="23"/>
      <c r="BY261" s="11" t="s">
        <v>330</v>
      </c>
      <c r="BZ261" s="11" t="s">
        <v>205</v>
      </c>
    </row>
    <row r="262" spans="1:78" ht="33.75" x14ac:dyDescent="0.2">
      <c r="A262" s="10" t="s">
        <v>948</v>
      </c>
      <c r="B262" s="11" t="s">
        <v>949</v>
      </c>
      <c r="C262" s="10" t="s">
        <v>1043</v>
      </c>
      <c r="D262" s="28" t="s">
        <v>1044</v>
      </c>
      <c r="E262" s="12" t="s">
        <v>1045</v>
      </c>
      <c r="F262" s="13"/>
      <c r="G262" s="14"/>
      <c r="H262" s="15"/>
      <c r="I262" s="13"/>
      <c r="J262" s="16"/>
      <c r="K262" s="15"/>
      <c r="L262" s="13"/>
      <c r="M262" s="16"/>
      <c r="N262" s="15"/>
      <c r="O262" s="18">
        <v>2788</v>
      </c>
      <c r="P262" s="16"/>
      <c r="Q262" s="20">
        <v>408</v>
      </c>
      <c r="R262" s="18">
        <v>2578</v>
      </c>
      <c r="S262" s="16"/>
      <c r="T262" s="20">
        <v>423</v>
      </c>
      <c r="U262" s="18">
        <v>2566</v>
      </c>
      <c r="V262" s="16"/>
      <c r="W262" s="20">
        <v>417</v>
      </c>
      <c r="X262" s="18">
        <v>2942</v>
      </c>
      <c r="Y262" s="16"/>
      <c r="Z262" s="20">
        <v>505</v>
      </c>
      <c r="AA262" s="18">
        <v>3220</v>
      </c>
      <c r="AB262" s="16"/>
      <c r="AC262" s="33">
        <v>576</v>
      </c>
      <c r="AD262" s="18">
        <v>3792</v>
      </c>
      <c r="AE262" s="16"/>
      <c r="AF262" s="19">
        <v>756</v>
      </c>
      <c r="AG262" s="13"/>
      <c r="AH262" s="16"/>
      <c r="AI262" s="15"/>
      <c r="AJ262" s="13"/>
      <c r="AK262" s="16"/>
      <c r="AL262" s="15"/>
      <c r="AM262" s="13"/>
      <c r="AN262" s="16"/>
      <c r="AO262" s="20"/>
      <c r="AP262" s="13"/>
      <c r="AQ262" s="16"/>
      <c r="AR262" s="15"/>
      <c r="AS262" s="13"/>
      <c r="AT262" s="16"/>
      <c r="AU262" s="20"/>
      <c r="AV262" s="13"/>
      <c r="AW262" s="16"/>
      <c r="AX262" s="20"/>
      <c r="AY262" s="13"/>
      <c r="AZ262" s="16"/>
      <c r="BA262" s="20"/>
      <c r="BB262" s="13"/>
      <c r="BC262" s="16"/>
      <c r="BD262" s="15"/>
      <c r="BE262" s="18"/>
      <c r="BF262" s="16"/>
      <c r="BG262" s="20"/>
      <c r="BH262" s="18"/>
      <c r="BI262" s="16"/>
      <c r="BJ262" s="20"/>
      <c r="BK262" s="18"/>
      <c r="BL262" s="16"/>
      <c r="BM262" s="20"/>
      <c r="BN262" s="13">
        <v>3280</v>
      </c>
      <c r="BO262" s="16"/>
      <c r="BP262" s="15">
        <v>3280</v>
      </c>
      <c r="BQ262" s="13"/>
      <c r="BR262" s="16"/>
      <c r="BS262" s="15"/>
      <c r="BT262" s="21" t="s">
        <v>124</v>
      </c>
      <c r="BU262" s="37" t="s">
        <v>1046</v>
      </c>
      <c r="BV262" s="24" t="s">
        <v>1047</v>
      </c>
      <c r="BW262" s="23"/>
      <c r="BX262" s="23"/>
      <c r="BY262" s="11" t="s">
        <v>330</v>
      </c>
      <c r="BZ262" s="25" t="s">
        <v>84</v>
      </c>
    </row>
    <row r="263" spans="1:78" ht="78.75" x14ac:dyDescent="0.2">
      <c r="A263" s="74" t="s">
        <v>948</v>
      </c>
      <c r="B263" s="75" t="s">
        <v>949</v>
      </c>
      <c r="C263" s="74" t="s">
        <v>1043</v>
      </c>
      <c r="D263" s="28" t="s">
        <v>1048</v>
      </c>
      <c r="E263" s="12" t="s">
        <v>1049</v>
      </c>
      <c r="F263" s="13"/>
      <c r="G263" s="14"/>
      <c r="H263" s="15"/>
      <c r="I263" s="13"/>
      <c r="J263" s="16"/>
      <c r="K263" s="15"/>
      <c r="L263" s="13"/>
      <c r="M263" s="16"/>
      <c r="N263" s="15"/>
      <c r="O263" s="18"/>
      <c r="P263" s="16"/>
      <c r="Q263" s="20"/>
      <c r="R263" s="18"/>
      <c r="S263" s="16"/>
      <c r="T263" s="20"/>
      <c r="U263" s="18"/>
      <c r="V263" s="16"/>
      <c r="W263" s="20"/>
      <c r="X263" s="18"/>
      <c r="Y263" s="16"/>
      <c r="Z263" s="20"/>
      <c r="AA263" s="18"/>
      <c r="AB263" s="16"/>
      <c r="AC263" s="33"/>
      <c r="AD263" s="18"/>
      <c r="AE263" s="16"/>
      <c r="AF263" s="19"/>
      <c r="AG263" s="18"/>
      <c r="AH263" s="16"/>
      <c r="AI263" s="20"/>
      <c r="AJ263" s="18"/>
      <c r="AK263" s="16"/>
      <c r="AL263" s="20"/>
      <c r="AM263" s="18"/>
      <c r="AN263" s="16"/>
      <c r="AO263" s="20"/>
      <c r="AP263" s="18"/>
      <c r="AQ263" s="16"/>
      <c r="AR263" s="20"/>
      <c r="AS263" s="18"/>
      <c r="AT263" s="16"/>
      <c r="AU263" s="20"/>
      <c r="AV263" s="18"/>
      <c r="AW263" s="16"/>
      <c r="AX263" s="20"/>
      <c r="AY263" s="18"/>
      <c r="AZ263" s="16"/>
      <c r="BA263" s="20"/>
      <c r="BB263" s="18"/>
      <c r="BC263" s="16"/>
      <c r="BD263" s="20"/>
      <c r="BE263" s="18"/>
      <c r="BF263" s="16"/>
      <c r="BG263" s="20"/>
      <c r="BH263" s="18"/>
      <c r="BI263" s="16"/>
      <c r="BJ263" s="20"/>
      <c r="BK263" s="18"/>
      <c r="BL263" s="16"/>
      <c r="BM263" s="20"/>
      <c r="BN263" s="13">
        <v>852</v>
      </c>
      <c r="BO263" s="16"/>
      <c r="BP263" s="15">
        <v>852</v>
      </c>
      <c r="BQ263" s="13"/>
      <c r="BR263" s="16"/>
      <c r="BS263" s="15"/>
      <c r="BT263" s="21" t="s">
        <v>160</v>
      </c>
      <c r="BU263" s="40" t="s">
        <v>1046</v>
      </c>
      <c r="BV263" s="34" t="s">
        <v>1050</v>
      </c>
      <c r="BW263" s="23"/>
      <c r="BX263" s="23"/>
      <c r="BY263" s="11" t="s">
        <v>330</v>
      </c>
      <c r="BZ263" s="25" t="s">
        <v>84</v>
      </c>
    </row>
    <row r="264" spans="1:78" ht="33.75" x14ac:dyDescent="0.2">
      <c r="A264" s="10" t="s">
        <v>948</v>
      </c>
      <c r="B264" s="11" t="s">
        <v>949</v>
      </c>
      <c r="C264" s="10" t="s">
        <v>1043</v>
      </c>
      <c r="D264" s="28" t="s">
        <v>1051</v>
      </c>
      <c r="E264" s="12" t="s">
        <v>1052</v>
      </c>
      <c r="F264" s="13"/>
      <c r="G264" s="14"/>
      <c r="H264" s="15"/>
      <c r="I264" s="13"/>
      <c r="J264" s="16"/>
      <c r="K264" s="15"/>
      <c r="L264" s="13"/>
      <c r="M264" s="16"/>
      <c r="N264" s="15"/>
      <c r="O264" s="18">
        <v>3605</v>
      </c>
      <c r="P264" s="16"/>
      <c r="Q264" s="20">
        <v>2764</v>
      </c>
      <c r="R264" s="18">
        <v>3665</v>
      </c>
      <c r="S264" s="16"/>
      <c r="T264" s="20">
        <v>2808</v>
      </c>
      <c r="U264" s="18">
        <v>3262</v>
      </c>
      <c r="V264" s="16"/>
      <c r="W264" s="20">
        <v>2522</v>
      </c>
      <c r="X264" s="18">
        <v>3290</v>
      </c>
      <c r="Y264" s="16"/>
      <c r="Z264" s="20">
        <v>2523</v>
      </c>
      <c r="AA264" s="18">
        <v>3645</v>
      </c>
      <c r="AB264" s="16"/>
      <c r="AC264" s="33">
        <v>2817</v>
      </c>
      <c r="AD264" s="18">
        <v>3473</v>
      </c>
      <c r="AE264" s="16"/>
      <c r="AF264" s="19">
        <v>2727</v>
      </c>
      <c r="AG264" s="13"/>
      <c r="AH264" s="16"/>
      <c r="AI264" s="15"/>
      <c r="AJ264" s="13"/>
      <c r="AK264" s="16"/>
      <c r="AL264" s="15"/>
      <c r="AM264" s="13"/>
      <c r="AN264" s="16"/>
      <c r="AO264" s="20"/>
      <c r="AP264" s="13"/>
      <c r="AQ264" s="16"/>
      <c r="AR264" s="15"/>
      <c r="AS264" s="13"/>
      <c r="AT264" s="16"/>
      <c r="AU264" s="20"/>
      <c r="AV264" s="13"/>
      <c r="AW264" s="16"/>
      <c r="AX264" s="20"/>
      <c r="AY264" s="13"/>
      <c r="AZ264" s="16"/>
      <c r="BA264" s="20"/>
      <c r="BB264" s="13"/>
      <c r="BC264" s="16"/>
      <c r="BD264" s="15"/>
      <c r="BE264" s="18"/>
      <c r="BF264" s="16"/>
      <c r="BG264" s="20"/>
      <c r="BH264" s="18"/>
      <c r="BI264" s="16"/>
      <c r="BJ264" s="20"/>
      <c r="BK264" s="18"/>
      <c r="BL264" s="16"/>
      <c r="BM264" s="20"/>
      <c r="BN264" s="13">
        <v>4878</v>
      </c>
      <c r="BO264" s="16"/>
      <c r="BP264" s="15">
        <v>4878</v>
      </c>
      <c r="BQ264" s="13"/>
      <c r="BR264" s="16"/>
      <c r="BS264" s="15"/>
      <c r="BT264" s="21" t="s">
        <v>124</v>
      </c>
      <c r="BU264" s="37" t="s">
        <v>1053</v>
      </c>
      <c r="BV264" s="24" t="s">
        <v>1054</v>
      </c>
      <c r="BW264" s="23"/>
      <c r="BX264" s="23"/>
      <c r="BY264" s="11" t="s">
        <v>330</v>
      </c>
      <c r="BZ264" s="11" t="s">
        <v>205</v>
      </c>
    </row>
    <row r="265" spans="1:78" ht="56.25" x14ac:dyDescent="0.2">
      <c r="A265" s="10" t="s">
        <v>948</v>
      </c>
      <c r="B265" s="11" t="s">
        <v>949</v>
      </c>
      <c r="C265" s="10" t="s">
        <v>1043</v>
      </c>
      <c r="D265" s="28" t="s">
        <v>1055</v>
      </c>
      <c r="E265" s="12" t="s">
        <v>1056</v>
      </c>
      <c r="F265" s="13"/>
      <c r="G265" s="14"/>
      <c r="H265" s="15"/>
      <c r="I265" s="13"/>
      <c r="J265" s="16"/>
      <c r="K265" s="15"/>
      <c r="L265" s="13"/>
      <c r="M265" s="16"/>
      <c r="N265" s="15"/>
      <c r="O265" s="18">
        <v>570</v>
      </c>
      <c r="P265" s="16"/>
      <c r="Q265" s="20">
        <v>0</v>
      </c>
      <c r="R265" s="18">
        <v>529</v>
      </c>
      <c r="S265" s="16"/>
      <c r="T265" s="20">
        <v>0</v>
      </c>
      <c r="U265" s="18">
        <v>502</v>
      </c>
      <c r="V265" s="16"/>
      <c r="W265" s="20">
        <v>0</v>
      </c>
      <c r="X265" s="18">
        <v>519</v>
      </c>
      <c r="Y265" s="16"/>
      <c r="Z265" s="20">
        <v>0</v>
      </c>
      <c r="AA265" s="18">
        <v>551</v>
      </c>
      <c r="AB265" s="16"/>
      <c r="AC265" s="33">
        <v>3</v>
      </c>
      <c r="AD265" s="18">
        <v>558</v>
      </c>
      <c r="AE265" s="16"/>
      <c r="AF265" s="19">
        <v>6</v>
      </c>
      <c r="AG265" s="13"/>
      <c r="AH265" s="16"/>
      <c r="AI265" s="15"/>
      <c r="AJ265" s="13"/>
      <c r="AK265" s="16"/>
      <c r="AL265" s="15"/>
      <c r="AM265" s="13"/>
      <c r="AN265" s="16"/>
      <c r="AO265" s="20"/>
      <c r="AP265" s="13"/>
      <c r="AQ265" s="16"/>
      <c r="AR265" s="15"/>
      <c r="AS265" s="13"/>
      <c r="AT265" s="16"/>
      <c r="AU265" s="20"/>
      <c r="AV265" s="13"/>
      <c r="AW265" s="16"/>
      <c r="AX265" s="20"/>
      <c r="AY265" s="13"/>
      <c r="AZ265" s="16"/>
      <c r="BA265" s="20"/>
      <c r="BB265" s="13"/>
      <c r="BC265" s="16"/>
      <c r="BD265" s="15"/>
      <c r="BE265" s="18"/>
      <c r="BF265" s="16"/>
      <c r="BG265" s="20"/>
      <c r="BH265" s="18"/>
      <c r="BI265" s="16"/>
      <c r="BJ265" s="20"/>
      <c r="BK265" s="18"/>
      <c r="BL265" s="16"/>
      <c r="BM265" s="20"/>
      <c r="BN265" s="13">
        <v>62</v>
      </c>
      <c r="BO265" s="16"/>
      <c r="BP265" s="15">
        <v>62</v>
      </c>
      <c r="BQ265" s="13"/>
      <c r="BR265" s="16"/>
      <c r="BS265" s="15"/>
      <c r="BT265" s="21" t="s">
        <v>160</v>
      </c>
      <c r="BU265" s="37" t="s">
        <v>1057</v>
      </c>
      <c r="BV265" s="24" t="s">
        <v>1058</v>
      </c>
      <c r="BW265" s="23"/>
      <c r="BX265" s="23"/>
      <c r="BY265" s="11" t="s">
        <v>330</v>
      </c>
      <c r="BZ265" s="25" t="s">
        <v>84</v>
      </c>
    </row>
    <row r="266" spans="1:78" ht="56.25" x14ac:dyDescent="0.2">
      <c r="A266" s="10" t="s">
        <v>948</v>
      </c>
      <c r="B266" s="11" t="s">
        <v>949</v>
      </c>
      <c r="C266" s="10" t="s">
        <v>1043</v>
      </c>
      <c r="D266" s="28" t="s">
        <v>1059</v>
      </c>
      <c r="E266" s="12" t="s">
        <v>1060</v>
      </c>
      <c r="F266" s="13"/>
      <c r="G266" s="14"/>
      <c r="H266" s="15"/>
      <c r="I266" s="13"/>
      <c r="J266" s="16"/>
      <c r="K266" s="15"/>
      <c r="L266" s="13"/>
      <c r="M266" s="16"/>
      <c r="N266" s="15"/>
      <c r="O266" s="18">
        <v>3260</v>
      </c>
      <c r="P266" s="16"/>
      <c r="Q266" s="20">
        <v>1197</v>
      </c>
      <c r="R266" s="18">
        <v>3674</v>
      </c>
      <c r="S266" s="16"/>
      <c r="T266" s="20">
        <v>1287</v>
      </c>
      <c r="U266" s="18">
        <v>3392</v>
      </c>
      <c r="V266" s="16"/>
      <c r="W266" s="20">
        <v>1103</v>
      </c>
      <c r="X266" s="18">
        <v>3479</v>
      </c>
      <c r="Y266" s="16"/>
      <c r="Z266" s="20">
        <v>1504</v>
      </c>
      <c r="AA266" s="18">
        <v>4301</v>
      </c>
      <c r="AB266" s="16"/>
      <c r="AC266" s="33">
        <v>2081</v>
      </c>
      <c r="AD266" s="18">
        <v>4696</v>
      </c>
      <c r="AE266" s="16"/>
      <c r="AF266" s="19">
        <v>2413</v>
      </c>
      <c r="AG266" s="13"/>
      <c r="AH266" s="16"/>
      <c r="AI266" s="15"/>
      <c r="AJ266" s="13"/>
      <c r="AK266" s="16"/>
      <c r="AL266" s="15"/>
      <c r="AM266" s="13"/>
      <c r="AN266" s="16"/>
      <c r="AO266" s="20"/>
      <c r="AP266" s="13"/>
      <c r="AQ266" s="16"/>
      <c r="AR266" s="15"/>
      <c r="AS266" s="13"/>
      <c r="AT266" s="16"/>
      <c r="AU266" s="20"/>
      <c r="AV266" s="13"/>
      <c r="AW266" s="16"/>
      <c r="AX266" s="20"/>
      <c r="AY266" s="13"/>
      <c r="AZ266" s="16"/>
      <c r="BA266" s="20"/>
      <c r="BB266" s="13"/>
      <c r="BC266" s="16"/>
      <c r="BD266" s="15"/>
      <c r="BE266" s="18"/>
      <c r="BF266" s="16"/>
      <c r="BG266" s="20"/>
      <c r="BH266" s="18"/>
      <c r="BI266" s="16"/>
      <c r="BJ266" s="20"/>
      <c r="BK266" s="18"/>
      <c r="BL266" s="16"/>
      <c r="BM266" s="20"/>
      <c r="BN266" s="13">
        <v>496</v>
      </c>
      <c r="BO266" s="16"/>
      <c r="BP266" s="15">
        <v>496</v>
      </c>
      <c r="BQ266" s="13"/>
      <c r="BR266" s="16"/>
      <c r="BS266" s="15"/>
      <c r="BT266" s="21" t="s">
        <v>160</v>
      </c>
      <c r="BU266" s="37" t="s">
        <v>1057</v>
      </c>
      <c r="BV266" s="34" t="s">
        <v>1061</v>
      </c>
      <c r="BW266" s="23"/>
      <c r="BX266" s="23"/>
      <c r="BY266" s="11" t="s">
        <v>330</v>
      </c>
      <c r="BZ266" s="25" t="s">
        <v>84</v>
      </c>
    </row>
    <row r="267" spans="1:78" ht="56.25" x14ac:dyDescent="0.2">
      <c r="A267" s="10" t="s">
        <v>948</v>
      </c>
      <c r="B267" s="11" t="s">
        <v>949</v>
      </c>
      <c r="C267" s="10" t="s">
        <v>950</v>
      </c>
      <c r="D267" s="28" t="s">
        <v>1062</v>
      </c>
      <c r="E267" s="12" t="s">
        <v>1063</v>
      </c>
      <c r="F267" s="13"/>
      <c r="G267" s="14"/>
      <c r="H267" s="15"/>
      <c r="I267" s="13"/>
      <c r="J267" s="16"/>
      <c r="K267" s="15"/>
      <c r="L267" s="13"/>
      <c r="M267" s="16"/>
      <c r="N267" s="15"/>
      <c r="O267" s="13"/>
      <c r="P267" s="16"/>
      <c r="Q267" s="15"/>
      <c r="R267" s="13"/>
      <c r="S267" s="16"/>
      <c r="T267" s="15"/>
      <c r="U267" s="13"/>
      <c r="V267" s="16"/>
      <c r="W267" s="15"/>
      <c r="X267" s="13"/>
      <c r="Y267" s="16"/>
      <c r="Z267" s="15"/>
      <c r="AA267" s="13"/>
      <c r="AB267" s="16"/>
      <c r="AC267" s="17"/>
      <c r="AD267" s="13"/>
      <c r="AE267" s="16"/>
      <c r="AF267" s="39"/>
      <c r="AG267" s="13"/>
      <c r="AH267" s="16"/>
      <c r="AI267" s="15"/>
      <c r="AJ267" s="13"/>
      <c r="AK267" s="16"/>
      <c r="AL267" s="15"/>
      <c r="AM267" s="13"/>
      <c r="AN267" s="16"/>
      <c r="AO267" s="20"/>
      <c r="AP267" s="13"/>
      <c r="AQ267" s="16"/>
      <c r="AR267" s="15"/>
      <c r="AS267" s="13"/>
      <c r="AT267" s="16"/>
      <c r="AU267" s="20"/>
      <c r="AV267" s="13"/>
      <c r="AW267" s="16"/>
      <c r="AX267" s="20"/>
      <c r="AY267" s="13"/>
      <c r="AZ267" s="16"/>
      <c r="BA267" s="20"/>
      <c r="BB267" s="13"/>
      <c r="BC267" s="16"/>
      <c r="BD267" s="15"/>
      <c r="BE267" s="18"/>
      <c r="BF267" s="16"/>
      <c r="BG267" s="20"/>
      <c r="BH267" s="18"/>
      <c r="BI267" s="16"/>
      <c r="BJ267" s="20"/>
      <c r="BK267" s="18"/>
      <c r="BL267" s="16"/>
      <c r="BM267" s="20"/>
      <c r="BN267" s="13"/>
      <c r="BO267" s="16"/>
      <c r="BP267" s="15" t="s">
        <v>212</v>
      </c>
      <c r="BQ267" s="13"/>
      <c r="BR267" s="16"/>
      <c r="BS267" s="15"/>
      <c r="BT267" s="21" t="s">
        <v>160</v>
      </c>
      <c r="BU267" s="37" t="s">
        <v>953</v>
      </c>
      <c r="BV267" s="24" t="s">
        <v>1064</v>
      </c>
      <c r="BW267" s="23"/>
      <c r="BX267" s="23"/>
      <c r="BY267" s="11" t="s">
        <v>330</v>
      </c>
      <c r="BZ267" s="11" t="s">
        <v>205</v>
      </c>
    </row>
    <row r="268" spans="1:78" ht="67.5" x14ac:dyDescent="0.2">
      <c r="A268" s="10" t="s">
        <v>948</v>
      </c>
      <c r="B268" s="11" t="s">
        <v>949</v>
      </c>
      <c r="C268" s="10" t="s">
        <v>950</v>
      </c>
      <c r="D268" s="28" t="s">
        <v>1065</v>
      </c>
      <c r="E268" s="12" t="s">
        <v>1066</v>
      </c>
      <c r="F268" s="13"/>
      <c r="G268" s="14"/>
      <c r="H268" s="15"/>
      <c r="I268" s="13"/>
      <c r="J268" s="16"/>
      <c r="K268" s="15"/>
      <c r="L268" s="13"/>
      <c r="M268" s="16"/>
      <c r="N268" s="15"/>
      <c r="O268" s="13"/>
      <c r="P268" s="16"/>
      <c r="Q268" s="15"/>
      <c r="R268" s="13"/>
      <c r="S268" s="16"/>
      <c r="T268" s="15"/>
      <c r="U268" s="13"/>
      <c r="V268" s="16"/>
      <c r="W268" s="15"/>
      <c r="X268" s="13"/>
      <c r="Y268" s="16"/>
      <c r="Z268" s="15"/>
      <c r="AA268" s="13"/>
      <c r="AB268" s="16"/>
      <c r="AC268" s="17"/>
      <c r="AD268" s="13"/>
      <c r="AE268" s="16"/>
      <c r="AF268" s="39"/>
      <c r="AG268" s="13"/>
      <c r="AH268" s="16"/>
      <c r="AI268" s="15"/>
      <c r="AJ268" s="13"/>
      <c r="AK268" s="16"/>
      <c r="AL268" s="15"/>
      <c r="AM268" s="13"/>
      <c r="AN268" s="16"/>
      <c r="AO268" s="20"/>
      <c r="AP268" s="13"/>
      <c r="AQ268" s="16"/>
      <c r="AR268" s="15"/>
      <c r="AS268" s="13"/>
      <c r="AT268" s="16"/>
      <c r="AU268" s="20"/>
      <c r="AV268" s="13"/>
      <c r="AW268" s="16"/>
      <c r="AX268" s="20"/>
      <c r="AY268" s="13"/>
      <c r="AZ268" s="16"/>
      <c r="BA268" s="20"/>
      <c r="BB268" s="13"/>
      <c r="BC268" s="16"/>
      <c r="BD268" s="15"/>
      <c r="BE268" s="18"/>
      <c r="BF268" s="16"/>
      <c r="BG268" s="20"/>
      <c r="BH268" s="18"/>
      <c r="BI268" s="16"/>
      <c r="BJ268" s="20"/>
      <c r="BK268" s="18"/>
      <c r="BL268" s="16"/>
      <c r="BM268" s="20"/>
      <c r="BN268" s="13"/>
      <c r="BO268" s="16"/>
      <c r="BP268" s="15" t="s">
        <v>212</v>
      </c>
      <c r="BQ268" s="13"/>
      <c r="BR268" s="16"/>
      <c r="BS268" s="15"/>
      <c r="BT268" s="21" t="s">
        <v>124</v>
      </c>
      <c r="BU268" s="37" t="s">
        <v>953</v>
      </c>
      <c r="BV268" s="24" t="s">
        <v>1067</v>
      </c>
      <c r="BW268" s="23"/>
      <c r="BX268" s="23"/>
      <c r="BY268" s="11" t="s">
        <v>330</v>
      </c>
      <c r="BZ268" s="11" t="s">
        <v>205</v>
      </c>
    </row>
    <row r="269" spans="1:78" ht="45" x14ac:dyDescent="0.2">
      <c r="A269" s="10" t="s">
        <v>948</v>
      </c>
      <c r="B269" s="11" t="s">
        <v>949</v>
      </c>
      <c r="C269" s="10" t="s">
        <v>1043</v>
      </c>
      <c r="D269" s="28" t="s">
        <v>1068</v>
      </c>
      <c r="E269" s="12" t="s">
        <v>1069</v>
      </c>
      <c r="F269" s="13"/>
      <c r="G269" s="14"/>
      <c r="H269" s="15"/>
      <c r="I269" s="13"/>
      <c r="J269" s="16"/>
      <c r="K269" s="15"/>
      <c r="L269" s="13"/>
      <c r="M269" s="16"/>
      <c r="N269" s="15"/>
      <c r="O269" s="18">
        <v>12531</v>
      </c>
      <c r="P269" s="16"/>
      <c r="Q269" s="20">
        <v>12088</v>
      </c>
      <c r="R269" s="18">
        <v>12723</v>
      </c>
      <c r="S269" s="16"/>
      <c r="T269" s="20">
        <v>12364</v>
      </c>
      <c r="U269" s="18">
        <v>12828</v>
      </c>
      <c r="V269" s="16"/>
      <c r="W269" s="20">
        <v>12508</v>
      </c>
      <c r="X269" s="18">
        <v>12873</v>
      </c>
      <c r="Y269" s="16"/>
      <c r="Z269" s="20">
        <v>12560</v>
      </c>
      <c r="AA269" s="18">
        <v>12916</v>
      </c>
      <c r="AB269" s="16"/>
      <c r="AC269" s="33">
        <v>12665</v>
      </c>
      <c r="AD269" s="18">
        <v>12836</v>
      </c>
      <c r="AE269" s="16"/>
      <c r="AF269" s="19">
        <v>12608</v>
      </c>
      <c r="AG269" s="13"/>
      <c r="AH269" s="16"/>
      <c r="AI269" s="15"/>
      <c r="AJ269" s="13"/>
      <c r="AK269" s="16"/>
      <c r="AL269" s="15"/>
      <c r="AM269" s="13"/>
      <c r="AN269" s="16"/>
      <c r="AO269" s="20"/>
      <c r="AP269" s="13"/>
      <c r="AQ269" s="16"/>
      <c r="AR269" s="15"/>
      <c r="AS269" s="13"/>
      <c r="AT269" s="16"/>
      <c r="AU269" s="20"/>
      <c r="AV269" s="13"/>
      <c r="AW269" s="16"/>
      <c r="AX269" s="20"/>
      <c r="AY269" s="13"/>
      <c r="AZ269" s="16"/>
      <c r="BA269" s="20"/>
      <c r="BB269" s="13"/>
      <c r="BC269" s="16"/>
      <c r="BD269" s="15"/>
      <c r="BE269" s="18"/>
      <c r="BF269" s="16"/>
      <c r="BG269" s="20"/>
      <c r="BH269" s="18"/>
      <c r="BI269" s="16"/>
      <c r="BJ269" s="20"/>
      <c r="BK269" s="18"/>
      <c r="BL269" s="16"/>
      <c r="BM269" s="20"/>
      <c r="BN269" s="13">
        <v>14441</v>
      </c>
      <c r="BO269" s="16"/>
      <c r="BP269" s="15">
        <v>14441</v>
      </c>
      <c r="BQ269" s="13"/>
      <c r="BR269" s="16"/>
      <c r="BS269" s="15"/>
      <c r="BT269" s="21" t="s">
        <v>124</v>
      </c>
      <c r="BU269" s="37" t="s">
        <v>1070</v>
      </c>
      <c r="BV269" s="24" t="s">
        <v>1071</v>
      </c>
      <c r="BW269" s="23"/>
      <c r="BX269" s="23"/>
      <c r="BY269" s="11" t="s">
        <v>330</v>
      </c>
      <c r="BZ269" s="25" t="s">
        <v>84</v>
      </c>
    </row>
    <row r="270" spans="1:78" ht="56.25" x14ac:dyDescent="0.2">
      <c r="A270" s="10" t="s">
        <v>948</v>
      </c>
      <c r="B270" s="11" t="s">
        <v>949</v>
      </c>
      <c r="C270" s="10" t="s">
        <v>1043</v>
      </c>
      <c r="D270" s="28" t="s">
        <v>1072</v>
      </c>
      <c r="E270" s="12" t="s">
        <v>1073</v>
      </c>
      <c r="F270" s="13"/>
      <c r="G270" s="14"/>
      <c r="H270" s="15"/>
      <c r="I270" s="13"/>
      <c r="J270" s="16"/>
      <c r="K270" s="15"/>
      <c r="L270" s="13"/>
      <c r="M270" s="16"/>
      <c r="N270" s="15"/>
      <c r="O270" s="18">
        <v>249</v>
      </c>
      <c r="P270" s="16"/>
      <c r="Q270" s="20">
        <v>0</v>
      </c>
      <c r="R270" s="18">
        <v>235</v>
      </c>
      <c r="S270" s="16"/>
      <c r="T270" s="20">
        <v>0</v>
      </c>
      <c r="U270" s="18">
        <v>219</v>
      </c>
      <c r="V270" s="16"/>
      <c r="W270" s="20">
        <v>0</v>
      </c>
      <c r="X270" s="18">
        <v>223</v>
      </c>
      <c r="Y270" s="16"/>
      <c r="Z270" s="20">
        <v>9</v>
      </c>
      <c r="AA270" s="18">
        <v>235</v>
      </c>
      <c r="AB270" s="16"/>
      <c r="AC270" s="33">
        <v>28</v>
      </c>
      <c r="AD270" s="18">
        <v>436</v>
      </c>
      <c r="AE270" s="16"/>
      <c r="AF270" s="19">
        <v>234</v>
      </c>
      <c r="AG270" s="13"/>
      <c r="AH270" s="16"/>
      <c r="AI270" s="15"/>
      <c r="AJ270" s="13"/>
      <c r="AK270" s="16"/>
      <c r="AL270" s="15"/>
      <c r="AM270" s="13"/>
      <c r="AN270" s="16"/>
      <c r="AO270" s="20"/>
      <c r="AP270" s="13"/>
      <c r="AQ270" s="16"/>
      <c r="AR270" s="15"/>
      <c r="AS270" s="13"/>
      <c r="AT270" s="16"/>
      <c r="AU270" s="20"/>
      <c r="AV270" s="13"/>
      <c r="AW270" s="16"/>
      <c r="AX270" s="20"/>
      <c r="AY270" s="13"/>
      <c r="AZ270" s="16"/>
      <c r="BA270" s="20"/>
      <c r="BB270" s="13"/>
      <c r="BC270" s="16"/>
      <c r="BD270" s="15"/>
      <c r="BE270" s="18"/>
      <c r="BF270" s="16"/>
      <c r="BG270" s="20"/>
      <c r="BH270" s="18"/>
      <c r="BI270" s="16"/>
      <c r="BJ270" s="20"/>
      <c r="BK270" s="18"/>
      <c r="BL270" s="16"/>
      <c r="BM270" s="20"/>
      <c r="BN270" s="13">
        <v>143</v>
      </c>
      <c r="BO270" s="16"/>
      <c r="BP270" s="15">
        <v>143</v>
      </c>
      <c r="BQ270" s="13"/>
      <c r="BR270" s="16"/>
      <c r="BS270" s="15"/>
      <c r="BT270" s="21" t="s">
        <v>160</v>
      </c>
      <c r="BU270" s="37" t="s">
        <v>1074</v>
      </c>
      <c r="BV270" s="24" t="s">
        <v>1075</v>
      </c>
      <c r="BW270" s="23"/>
      <c r="BX270" s="23"/>
      <c r="BY270" s="11" t="s">
        <v>330</v>
      </c>
      <c r="BZ270" s="11" t="s">
        <v>205</v>
      </c>
    </row>
    <row r="271" spans="1:78" ht="45" x14ac:dyDescent="0.2">
      <c r="A271" s="10" t="s">
        <v>948</v>
      </c>
      <c r="B271" s="11" t="s">
        <v>949</v>
      </c>
      <c r="C271" s="10" t="s">
        <v>950</v>
      </c>
      <c r="D271" s="28" t="s">
        <v>1076</v>
      </c>
      <c r="E271" s="12" t="s">
        <v>1077</v>
      </c>
      <c r="F271" s="13"/>
      <c r="G271" s="14"/>
      <c r="H271" s="15"/>
      <c r="I271" s="13"/>
      <c r="J271" s="16"/>
      <c r="K271" s="15"/>
      <c r="L271" s="13"/>
      <c r="M271" s="16"/>
      <c r="N271" s="15"/>
      <c r="O271" s="13"/>
      <c r="P271" s="16"/>
      <c r="Q271" s="15"/>
      <c r="R271" s="13"/>
      <c r="S271" s="16"/>
      <c r="T271" s="15"/>
      <c r="U271" s="13"/>
      <c r="V271" s="16"/>
      <c r="W271" s="15"/>
      <c r="X271" s="13"/>
      <c r="Y271" s="16"/>
      <c r="Z271" s="15"/>
      <c r="AA271" s="13"/>
      <c r="AB271" s="16"/>
      <c r="AC271" s="17"/>
      <c r="AD271" s="13"/>
      <c r="AE271" s="16"/>
      <c r="AF271" s="39"/>
      <c r="AG271" s="13"/>
      <c r="AH271" s="16"/>
      <c r="AI271" s="15"/>
      <c r="AJ271" s="13"/>
      <c r="AK271" s="16"/>
      <c r="AL271" s="15"/>
      <c r="AM271" s="13"/>
      <c r="AN271" s="16"/>
      <c r="AO271" s="20"/>
      <c r="AP271" s="13"/>
      <c r="AQ271" s="16"/>
      <c r="AR271" s="15"/>
      <c r="AS271" s="13"/>
      <c r="AT271" s="16"/>
      <c r="AU271" s="20"/>
      <c r="AV271" s="13"/>
      <c r="AW271" s="16"/>
      <c r="AX271" s="20"/>
      <c r="AY271" s="13"/>
      <c r="AZ271" s="16"/>
      <c r="BA271" s="20"/>
      <c r="BB271" s="13"/>
      <c r="BC271" s="16"/>
      <c r="BD271" s="15"/>
      <c r="BE271" s="18"/>
      <c r="BF271" s="16"/>
      <c r="BG271" s="20"/>
      <c r="BH271" s="18"/>
      <c r="BI271" s="16"/>
      <c r="BJ271" s="20"/>
      <c r="BK271" s="18"/>
      <c r="BL271" s="16"/>
      <c r="BM271" s="20"/>
      <c r="BN271" s="13"/>
      <c r="BO271" s="16"/>
      <c r="BP271" s="15" t="s">
        <v>212</v>
      </c>
      <c r="BQ271" s="13"/>
      <c r="BR271" s="16"/>
      <c r="BS271" s="15"/>
      <c r="BT271" s="21" t="s">
        <v>165</v>
      </c>
      <c r="BU271" s="37" t="s">
        <v>1078</v>
      </c>
      <c r="BV271" s="24" t="s">
        <v>1079</v>
      </c>
      <c r="BW271" s="23"/>
      <c r="BX271" s="23"/>
      <c r="BY271" s="11" t="s">
        <v>330</v>
      </c>
      <c r="BZ271" s="11" t="s">
        <v>178</v>
      </c>
    </row>
    <row r="272" spans="1:78" ht="56.25" x14ac:dyDescent="0.2">
      <c r="A272" s="10" t="s">
        <v>948</v>
      </c>
      <c r="B272" s="11" t="s">
        <v>949</v>
      </c>
      <c r="C272" s="10" t="s">
        <v>1043</v>
      </c>
      <c r="D272" s="28" t="s">
        <v>1080</v>
      </c>
      <c r="E272" s="12" t="s">
        <v>1081</v>
      </c>
      <c r="F272" s="13"/>
      <c r="G272" s="14"/>
      <c r="H272" s="15"/>
      <c r="I272" s="13"/>
      <c r="J272" s="16"/>
      <c r="K272" s="15"/>
      <c r="L272" s="13"/>
      <c r="M272" s="16"/>
      <c r="N272" s="15"/>
      <c r="O272" s="18">
        <v>1951</v>
      </c>
      <c r="P272" s="16"/>
      <c r="Q272" s="20">
        <v>0</v>
      </c>
      <c r="R272" s="18">
        <v>1949</v>
      </c>
      <c r="S272" s="16"/>
      <c r="T272" s="20">
        <v>0</v>
      </c>
      <c r="U272" s="18">
        <v>1846</v>
      </c>
      <c r="V272" s="16"/>
      <c r="W272" s="20">
        <v>0</v>
      </c>
      <c r="X272" s="18">
        <v>1798</v>
      </c>
      <c r="Y272" s="16"/>
      <c r="Z272" s="20">
        <v>0</v>
      </c>
      <c r="AA272" s="18">
        <v>1801</v>
      </c>
      <c r="AB272" s="16"/>
      <c r="AC272" s="33">
        <v>0</v>
      </c>
      <c r="AD272" s="18">
        <v>2108</v>
      </c>
      <c r="AE272" s="16"/>
      <c r="AF272" s="19">
        <v>0</v>
      </c>
      <c r="AG272" s="13"/>
      <c r="AH272" s="16"/>
      <c r="AI272" s="15"/>
      <c r="AJ272" s="13"/>
      <c r="AK272" s="16"/>
      <c r="AL272" s="15"/>
      <c r="AM272" s="13"/>
      <c r="AN272" s="16"/>
      <c r="AO272" s="20"/>
      <c r="AP272" s="13"/>
      <c r="AQ272" s="16"/>
      <c r="AR272" s="15"/>
      <c r="AS272" s="13"/>
      <c r="AT272" s="16"/>
      <c r="AU272" s="20"/>
      <c r="AV272" s="13"/>
      <c r="AW272" s="16"/>
      <c r="AX272" s="20"/>
      <c r="AY272" s="13"/>
      <c r="AZ272" s="16"/>
      <c r="BA272" s="20"/>
      <c r="BB272" s="13"/>
      <c r="BC272" s="16"/>
      <c r="BD272" s="15"/>
      <c r="BE272" s="18"/>
      <c r="BF272" s="16"/>
      <c r="BG272" s="20"/>
      <c r="BH272" s="18"/>
      <c r="BI272" s="16"/>
      <c r="BJ272" s="20"/>
      <c r="BK272" s="18"/>
      <c r="BL272" s="16"/>
      <c r="BM272" s="20"/>
      <c r="BN272" s="13">
        <v>2181</v>
      </c>
      <c r="BO272" s="16"/>
      <c r="BP272" s="15">
        <v>2181</v>
      </c>
      <c r="BQ272" s="13"/>
      <c r="BR272" s="16"/>
      <c r="BS272" s="15"/>
      <c r="BT272" s="21" t="s">
        <v>160</v>
      </c>
      <c r="BU272" s="37" t="s">
        <v>1074</v>
      </c>
      <c r="BV272" s="24" t="s">
        <v>1082</v>
      </c>
      <c r="BW272" s="23"/>
      <c r="BX272" s="23"/>
      <c r="BY272" s="11" t="s">
        <v>330</v>
      </c>
      <c r="BZ272" s="11" t="s">
        <v>205</v>
      </c>
    </row>
    <row r="273" spans="1:78" ht="56.25" x14ac:dyDescent="0.2">
      <c r="A273" s="10" t="s">
        <v>948</v>
      </c>
      <c r="B273" s="11" t="s">
        <v>949</v>
      </c>
      <c r="C273" s="10" t="s">
        <v>1043</v>
      </c>
      <c r="D273" s="28" t="s">
        <v>1083</v>
      </c>
      <c r="E273" s="12" t="s">
        <v>1084</v>
      </c>
      <c r="F273" s="13"/>
      <c r="G273" s="14"/>
      <c r="H273" s="15"/>
      <c r="I273" s="13"/>
      <c r="J273" s="16"/>
      <c r="K273" s="15"/>
      <c r="L273" s="13"/>
      <c r="M273" s="16"/>
      <c r="N273" s="15"/>
      <c r="O273" s="18">
        <v>126</v>
      </c>
      <c r="P273" s="16"/>
      <c r="Q273" s="20">
        <v>0</v>
      </c>
      <c r="R273" s="18">
        <v>123</v>
      </c>
      <c r="S273" s="16"/>
      <c r="T273" s="20">
        <v>0</v>
      </c>
      <c r="U273" s="18">
        <v>117</v>
      </c>
      <c r="V273" s="16"/>
      <c r="W273" s="20">
        <v>0</v>
      </c>
      <c r="X273" s="18">
        <v>125</v>
      </c>
      <c r="Y273" s="16"/>
      <c r="Z273" s="20">
        <v>5</v>
      </c>
      <c r="AA273" s="18">
        <v>134</v>
      </c>
      <c r="AB273" s="16"/>
      <c r="AC273" s="33">
        <v>21</v>
      </c>
      <c r="AD273" s="18">
        <v>328</v>
      </c>
      <c r="AE273" s="16"/>
      <c r="AF273" s="19">
        <v>206</v>
      </c>
      <c r="AG273" s="13"/>
      <c r="AH273" s="16"/>
      <c r="AI273" s="15"/>
      <c r="AJ273" s="13"/>
      <c r="AK273" s="16"/>
      <c r="AL273" s="15"/>
      <c r="AM273" s="13"/>
      <c r="AN273" s="16"/>
      <c r="AO273" s="20"/>
      <c r="AP273" s="13"/>
      <c r="AQ273" s="16"/>
      <c r="AR273" s="15"/>
      <c r="AS273" s="13"/>
      <c r="AT273" s="16"/>
      <c r="AU273" s="20"/>
      <c r="AV273" s="13"/>
      <c r="AW273" s="16"/>
      <c r="AX273" s="20"/>
      <c r="AY273" s="13"/>
      <c r="AZ273" s="16"/>
      <c r="BA273" s="20"/>
      <c r="BB273" s="13"/>
      <c r="BC273" s="16"/>
      <c r="BD273" s="15"/>
      <c r="BE273" s="18"/>
      <c r="BF273" s="16"/>
      <c r="BG273" s="20"/>
      <c r="BH273" s="18"/>
      <c r="BI273" s="16"/>
      <c r="BJ273" s="20"/>
      <c r="BK273" s="18"/>
      <c r="BL273" s="16"/>
      <c r="BM273" s="20"/>
      <c r="BN273" s="13">
        <v>98</v>
      </c>
      <c r="BO273" s="16"/>
      <c r="BP273" s="15">
        <v>98</v>
      </c>
      <c r="BQ273" s="13"/>
      <c r="BR273" s="16"/>
      <c r="BS273" s="15"/>
      <c r="BT273" s="21" t="s">
        <v>160</v>
      </c>
      <c r="BU273" s="37" t="s">
        <v>1074</v>
      </c>
      <c r="BV273" s="24" t="s">
        <v>1085</v>
      </c>
      <c r="BW273" s="23"/>
      <c r="BX273" s="23"/>
      <c r="BY273" s="11" t="s">
        <v>330</v>
      </c>
      <c r="BZ273" s="11" t="s">
        <v>205</v>
      </c>
    </row>
    <row r="274" spans="1:78" ht="56.25" x14ac:dyDescent="0.2">
      <c r="A274" s="10" t="s">
        <v>948</v>
      </c>
      <c r="B274" s="11" t="s">
        <v>949</v>
      </c>
      <c r="C274" s="10" t="s">
        <v>950</v>
      </c>
      <c r="D274" s="28" t="s">
        <v>1086</v>
      </c>
      <c r="E274" s="12" t="s">
        <v>1087</v>
      </c>
      <c r="F274" s="13"/>
      <c r="G274" s="14"/>
      <c r="H274" s="15"/>
      <c r="I274" s="13"/>
      <c r="J274" s="16"/>
      <c r="K274" s="15"/>
      <c r="L274" s="13"/>
      <c r="M274" s="16"/>
      <c r="N274" s="15"/>
      <c r="O274" s="13"/>
      <c r="P274" s="16"/>
      <c r="Q274" s="15"/>
      <c r="R274" s="13"/>
      <c r="S274" s="16"/>
      <c r="T274" s="15"/>
      <c r="U274" s="13"/>
      <c r="V274" s="16"/>
      <c r="W274" s="15"/>
      <c r="X274" s="13"/>
      <c r="Y274" s="16"/>
      <c r="Z274" s="15"/>
      <c r="AA274" s="13"/>
      <c r="AB274" s="16"/>
      <c r="AC274" s="17"/>
      <c r="AD274" s="13"/>
      <c r="AE274" s="16"/>
      <c r="AF274" s="39"/>
      <c r="AG274" s="13"/>
      <c r="AH274" s="16"/>
      <c r="AI274" s="15"/>
      <c r="AJ274" s="13"/>
      <c r="AK274" s="16"/>
      <c r="AL274" s="15"/>
      <c r="AM274" s="13"/>
      <c r="AN274" s="16"/>
      <c r="AO274" s="20"/>
      <c r="AP274" s="13"/>
      <c r="AQ274" s="16"/>
      <c r="AR274" s="15"/>
      <c r="AS274" s="13"/>
      <c r="AT274" s="16"/>
      <c r="AU274" s="20"/>
      <c r="AV274" s="13"/>
      <c r="AW274" s="16"/>
      <c r="AX274" s="20"/>
      <c r="AY274" s="13"/>
      <c r="AZ274" s="16"/>
      <c r="BA274" s="20"/>
      <c r="BB274" s="13"/>
      <c r="BC274" s="16"/>
      <c r="BD274" s="15"/>
      <c r="BE274" s="18"/>
      <c r="BF274" s="16"/>
      <c r="BG274" s="20"/>
      <c r="BH274" s="18"/>
      <c r="BI274" s="16"/>
      <c r="BJ274" s="20"/>
      <c r="BK274" s="18"/>
      <c r="BL274" s="16"/>
      <c r="BM274" s="20"/>
      <c r="BN274" s="18"/>
      <c r="BO274" s="16"/>
      <c r="BP274" s="20"/>
      <c r="BQ274" s="18"/>
      <c r="BR274" s="16"/>
      <c r="BS274" s="20"/>
      <c r="BT274" s="21" t="s">
        <v>160</v>
      </c>
      <c r="BU274" s="37" t="s">
        <v>953</v>
      </c>
      <c r="BV274" s="24" t="s">
        <v>1088</v>
      </c>
      <c r="BW274" s="23"/>
      <c r="BX274" s="23"/>
      <c r="BY274" s="11" t="s">
        <v>330</v>
      </c>
      <c r="BZ274" s="11" t="s">
        <v>205</v>
      </c>
    </row>
    <row r="275" spans="1:78" ht="67.5" x14ac:dyDescent="0.2">
      <c r="A275" s="10" t="s">
        <v>948</v>
      </c>
      <c r="B275" s="11" t="s">
        <v>949</v>
      </c>
      <c r="C275" s="10" t="s">
        <v>1089</v>
      </c>
      <c r="D275" s="28" t="s">
        <v>1090</v>
      </c>
      <c r="E275" s="12" t="s">
        <v>1091</v>
      </c>
      <c r="F275" s="13"/>
      <c r="G275" s="14"/>
      <c r="H275" s="15"/>
      <c r="I275" s="13"/>
      <c r="J275" s="16"/>
      <c r="K275" s="15"/>
      <c r="L275" s="13"/>
      <c r="M275" s="16"/>
      <c r="N275" s="15"/>
      <c r="O275" s="13"/>
      <c r="P275" s="16"/>
      <c r="Q275" s="15"/>
      <c r="R275" s="13"/>
      <c r="S275" s="16"/>
      <c r="T275" s="15"/>
      <c r="U275" s="18">
        <v>4866</v>
      </c>
      <c r="V275" s="16"/>
      <c r="W275" s="18">
        <v>4866</v>
      </c>
      <c r="X275" s="18">
        <v>6144</v>
      </c>
      <c r="Y275" s="16"/>
      <c r="Z275" s="18">
        <v>6144</v>
      </c>
      <c r="AA275" s="18">
        <v>5723</v>
      </c>
      <c r="AB275" s="16"/>
      <c r="AC275" s="45">
        <v>5723</v>
      </c>
      <c r="AD275" s="18">
        <v>5592</v>
      </c>
      <c r="AE275" s="16"/>
      <c r="AF275" s="18">
        <v>5592</v>
      </c>
      <c r="AG275" s="18">
        <v>4602</v>
      </c>
      <c r="AH275" s="16"/>
      <c r="AI275" s="18">
        <v>4602</v>
      </c>
      <c r="AJ275" s="18">
        <v>3309</v>
      </c>
      <c r="AK275" s="16"/>
      <c r="AL275" s="20">
        <v>3309</v>
      </c>
      <c r="AM275" s="18">
        <v>3314</v>
      </c>
      <c r="AN275" s="16"/>
      <c r="AO275" s="20"/>
      <c r="AP275" s="18">
        <v>3252</v>
      </c>
      <c r="AQ275" s="16"/>
      <c r="AR275" s="20">
        <v>3252</v>
      </c>
      <c r="AS275" s="18"/>
      <c r="AT275" s="16"/>
      <c r="AU275" s="20"/>
      <c r="AV275" s="18">
        <v>3246</v>
      </c>
      <c r="AW275" s="16"/>
      <c r="AX275" s="20">
        <v>3246</v>
      </c>
      <c r="AY275" s="18"/>
      <c r="AZ275" s="16"/>
      <c r="BA275" s="20"/>
      <c r="BB275" s="18"/>
      <c r="BC275" s="16"/>
      <c r="BD275" s="15"/>
      <c r="BE275" s="18"/>
      <c r="BF275" s="16"/>
      <c r="BG275" s="20"/>
      <c r="BH275" s="18"/>
      <c r="BI275" s="16"/>
      <c r="BJ275" s="20"/>
      <c r="BK275" s="18"/>
      <c r="BL275" s="16"/>
      <c r="BM275" s="20"/>
      <c r="BN275" s="18"/>
      <c r="BO275" s="16"/>
      <c r="BP275" s="20"/>
      <c r="BQ275" s="18"/>
      <c r="BR275" s="16"/>
      <c r="BS275" s="20"/>
      <c r="BT275" s="21" t="s">
        <v>119</v>
      </c>
      <c r="BU275" s="37" t="s">
        <v>1092</v>
      </c>
      <c r="BV275" s="24" t="s">
        <v>1093</v>
      </c>
      <c r="BW275" s="23"/>
      <c r="BX275" s="23"/>
      <c r="BY275" s="11" t="s">
        <v>330</v>
      </c>
      <c r="BZ275" s="11" t="s">
        <v>205</v>
      </c>
    </row>
    <row r="276" spans="1:78" ht="45" x14ac:dyDescent="0.2">
      <c r="A276" s="10" t="s">
        <v>948</v>
      </c>
      <c r="B276" s="11" t="s">
        <v>949</v>
      </c>
      <c r="C276" s="10" t="s">
        <v>1094</v>
      </c>
      <c r="D276" s="28" t="s">
        <v>1095</v>
      </c>
      <c r="E276" s="12" t="s">
        <v>1096</v>
      </c>
      <c r="F276" s="13"/>
      <c r="G276" s="14"/>
      <c r="H276" s="15"/>
      <c r="I276" s="13"/>
      <c r="J276" s="16"/>
      <c r="K276" s="15"/>
      <c r="L276" s="13"/>
      <c r="M276" s="16"/>
      <c r="N276" s="15"/>
      <c r="O276" s="13"/>
      <c r="P276" s="16"/>
      <c r="Q276" s="15"/>
      <c r="R276" s="13"/>
      <c r="S276" s="16"/>
      <c r="T276" s="15"/>
      <c r="U276" s="13"/>
      <c r="V276" s="16"/>
      <c r="W276" s="15"/>
      <c r="X276" s="13"/>
      <c r="Y276" s="16"/>
      <c r="Z276" s="15"/>
      <c r="AA276" s="18">
        <v>15643</v>
      </c>
      <c r="AB276" s="16"/>
      <c r="AC276" s="45">
        <v>15643</v>
      </c>
      <c r="AD276" s="18">
        <v>15173</v>
      </c>
      <c r="AE276" s="16"/>
      <c r="AF276" s="19">
        <v>15173</v>
      </c>
      <c r="AG276" s="18">
        <v>14405</v>
      </c>
      <c r="AH276" s="16"/>
      <c r="AI276" s="20">
        <v>14405</v>
      </c>
      <c r="AJ276" s="18">
        <v>13992</v>
      </c>
      <c r="AK276" s="16"/>
      <c r="AL276" s="20">
        <v>13992</v>
      </c>
      <c r="AM276" s="18">
        <v>13157</v>
      </c>
      <c r="AN276" s="16"/>
      <c r="AO276" s="15">
        <v>13157</v>
      </c>
      <c r="AP276" s="18">
        <v>12325</v>
      </c>
      <c r="AQ276" s="16"/>
      <c r="AR276" s="15"/>
      <c r="AS276" s="18"/>
      <c r="AT276" s="16"/>
      <c r="AU276" s="20"/>
      <c r="AV276" s="18">
        <v>11666</v>
      </c>
      <c r="AW276" s="16"/>
      <c r="AX276" s="20"/>
      <c r="AY276" s="18"/>
      <c r="AZ276" s="16"/>
      <c r="BA276" s="20"/>
      <c r="BB276" s="18"/>
      <c r="BC276" s="16"/>
      <c r="BD276" s="15"/>
      <c r="BE276" s="18"/>
      <c r="BF276" s="16"/>
      <c r="BG276" s="20"/>
      <c r="BH276" s="18"/>
      <c r="BI276" s="16"/>
      <c r="BJ276" s="20"/>
      <c r="BK276" s="18"/>
      <c r="BL276" s="16"/>
      <c r="BM276" s="20"/>
      <c r="BN276" s="18"/>
      <c r="BO276" s="16"/>
      <c r="BP276" s="20"/>
      <c r="BQ276" s="18"/>
      <c r="BR276" s="16"/>
      <c r="BS276" s="20"/>
      <c r="BT276" s="21" t="s">
        <v>262</v>
      </c>
      <c r="BU276" s="37" t="s">
        <v>1097</v>
      </c>
      <c r="BV276" s="24" t="s">
        <v>1098</v>
      </c>
      <c r="BW276" s="23"/>
      <c r="BX276" s="23"/>
      <c r="BY276" s="11" t="s">
        <v>330</v>
      </c>
      <c r="BZ276" s="11" t="s">
        <v>205</v>
      </c>
    </row>
    <row r="277" spans="1:78" ht="56.25" x14ac:dyDescent="0.2">
      <c r="A277" s="10" t="s">
        <v>1099</v>
      </c>
      <c r="B277" s="11" t="s">
        <v>1100</v>
      </c>
      <c r="C277" s="28" t="s">
        <v>1101</v>
      </c>
      <c r="D277" s="28" t="s">
        <v>1102</v>
      </c>
      <c r="E277" s="12" t="s">
        <v>1103</v>
      </c>
      <c r="F277" s="13"/>
      <c r="G277" s="14"/>
      <c r="H277" s="15"/>
      <c r="I277" s="13"/>
      <c r="J277" s="16"/>
      <c r="K277" s="15"/>
      <c r="L277" s="13"/>
      <c r="M277" s="16"/>
      <c r="N277" s="15"/>
      <c r="O277" s="18">
        <v>125631</v>
      </c>
      <c r="P277" s="16"/>
      <c r="Q277" s="20">
        <v>125631</v>
      </c>
      <c r="R277" s="18">
        <v>132740</v>
      </c>
      <c r="S277" s="16"/>
      <c r="T277" s="20">
        <v>132740</v>
      </c>
      <c r="U277" s="18">
        <v>139790</v>
      </c>
      <c r="V277" s="29">
        <v>2.74</v>
      </c>
      <c r="W277" s="20">
        <v>139790</v>
      </c>
      <c r="X277" s="18">
        <v>151540</v>
      </c>
      <c r="Y277" s="29">
        <v>2.5</v>
      </c>
      <c r="Z277" s="20">
        <v>151540</v>
      </c>
      <c r="AA277" s="18">
        <v>162210</v>
      </c>
      <c r="AB277" s="29">
        <v>2.5099999999999998</v>
      </c>
      <c r="AC277" s="33">
        <v>162210</v>
      </c>
      <c r="AD277" s="18">
        <v>175868</v>
      </c>
      <c r="AE277" s="29">
        <v>2.5</v>
      </c>
      <c r="AF277" s="19">
        <v>175868</v>
      </c>
      <c r="AG277" s="18">
        <v>185254</v>
      </c>
      <c r="AH277" s="29">
        <v>2.5</v>
      </c>
      <c r="AI277" s="20">
        <v>185254</v>
      </c>
      <c r="AJ277" s="18">
        <v>194990</v>
      </c>
      <c r="AK277" s="29">
        <v>2.5</v>
      </c>
      <c r="AL277" s="20">
        <v>194990</v>
      </c>
      <c r="AM277" s="18">
        <v>199562</v>
      </c>
      <c r="AN277" s="29">
        <v>2.5099999999999998</v>
      </c>
      <c r="AO277" s="20">
        <v>199562</v>
      </c>
      <c r="AP277" s="18">
        <v>207645</v>
      </c>
      <c r="AQ277" s="29">
        <v>2.5099999999999998</v>
      </c>
      <c r="AR277" s="20">
        <v>207645</v>
      </c>
      <c r="AS277" s="18">
        <v>202036</v>
      </c>
      <c r="AT277" s="29">
        <v>2.5</v>
      </c>
      <c r="AU277" s="20">
        <v>202036</v>
      </c>
      <c r="AV277" s="18">
        <v>183910</v>
      </c>
      <c r="AW277" s="29"/>
      <c r="AX277" s="15">
        <v>183910</v>
      </c>
      <c r="AY277" s="18">
        <v>172220</v>
      </c>
      <c r="AZ277" s="29"/>
      <c r="BA277" s="20">
        <v>172220</v>
      </c>
      <c r="BB277" s="18">
        <v>155823</v>
      </c>
      <c r="BC277" s="29"/>
      <c r="BD277" s="20">
        <v>155823</v>
      </c>
      <c r="BE277" s="18"/>
      <c r="BF277" s="29"/>
      <c r="BG277" s="20"/>
      <c r="BH277" s="18">
        <v>161191</v>
      </c>
      <c r="BI277" s="29"/>
      <c r="BJ277" s="20">
        <v>161191</v>
      </c>
      <c r="BK277" s="18">
        <v>168397</v>
      </c>
      <c r="BL277" s="29"/>
      <c r="BM277" s="20">
        <v>168397</v>
      </c>
      <c r="BN277" s="18">
        <v>168821</v>
      </c>
      <c r="BO277" s="29"/>
      <c r="BP277" s="20">
        <v>168821</v>
      </c>
      <c r="BQ277" s="18"/>
      <c r="BR277" s="29"/>
      <c r="BS277" s="20"/>
      <c r="BT277" s="21" t="s">
        <v>124</v>
      </c>
      <c r="BU277" s="37" t="s">
        <v>1104</v>
      </c>
      <c r="BV277" s="48" t="s">
        <v>1105</v>
      </c>
      <c r="BW277" s="34" t="s">
        <v>1106</v>
      </c>
      <c r="BX277" s="23"/>
      <c r="BY277" s="11" t="s">
        <v>330</v>
      </c>
      <c r="BZ277" s="11" t="s">
        <v>205</v>
      </c>
    </row>
    <row r="278" spans="1:78" ht="56.25" x14ac:dyDescent="0.2">
      <c r="A278" s="10" t="s">
        <v>1099</v>
      </c>
      <c r="B278" s="11" t="s">
        <v>1100</v>
      </c>
      <c r="C278" s="28" t="s">
        <v>1101</v>
      </c>
      <c r="D278" s="28" t="s">
        <v>1107</v>
      </c>
      <c r="E278" s="12" t="s">
        <v>1108</v>
      </c>
      <c r="F278" s="13"/>
      <c r="G278" s="14"/>
      <c r="H278" s="15"/>
      <c r="I278" s="13"/>
      <c r="J278" s="16"/>
      <c r="K278" s="15"/>
      <c r="L278" s="13"/>
      <c r="M278" s="16"/>
      <c r="N278" s="15"/>
      <c r="O278" s="13"/>
      <c r="P278" s="16"/>
      <c r="Q278" s="15"/>
      <c r="R278" s="18">
        <v>95197</v>
      </c>
      <c r="S278" s="16"/>
      <c r="T278" s="20">
        <v>95197</v>
      </c>
      <c r="U278" s="18">
        <v>81053</v>
      </c>
      <c r="V278" s="16"/>
      <c r="W278" s="20">
        <v>81053</v>
      </c>
      <c r="X278" s="18">
        <v>67506</v>
      </c>
      <c r="Y278" s="16"/>
      <c r="Z278" s="20">
        <v>67506</v>
      </c>
      <c r="AA278" s="18">
        <v>46859</v>
      </c>
      <c r="AB278" s="16"/>
      <c r="AC278" s="33">
        <v>46859</v>
      </c>
      <c r="AD278" s="18">
        <v>33526</v>
      </c>
      <c r="AE278" s="16"/>
      <c r="AF278" s="19">
        <v>33526</v>
      </c>
      <c r="AG278" s="18">
        <v>33635</v>
      </c>
      <c r="AH278" s="16"/>
      <c r="AI278" s="20">
        <v>33635</v>
      </c>
      <c r="AJ278" s="18">
        <v>34000</v>
      </c>
      <c r="AK278" s="16"/>
      <c r="AL278" s="20">
        <v>34000</v>
      </c>
      <c r="AM278" s="18">
        <v>37155</v>
      </c>
      <c r="AN278" s="16"/>
      <c r="AO278" s="20">
        <v>37155</v>
      </c>
      <c r="AP278" s="18">
        <v>41018</v>
      </c>
      <c r="AQ278" s="16"/>
      <c r="AR278" s="20">
        <v>41018</v>
      </c>
      <c r="AS278" s="18">
        <v>44064</v>
      </c>
      <c r="AT278" s="16"/>
      <c r="AU278" s="20">
        <v>44064</v>
      </c>
      <c r="AV278" s="18">
        <v>44569</v>
      </c>
      <c r="AW278" s="16"/>
      <c r="AX278" s="15">
        <v>44569</v>
      </c>
      <c r="AY278" s="18">
        <v>45074</v>
      </c>
      <c r="AZ278" s="16"/>
      <c r="BA278" s="20">
        <v>45074</v>
      </c>
      <c r="BB278" s="18">
        <v>48248</v>
      </c>
      <c r="BC278" s="16"/>
      <c r="BD278" s="20">
        <v>48248</v>
      </c>
      <c r="BE278" s="18"/>
      <c r="BF278" s="16"/>
      <c r="BG278" s="20"/>
      <c r="BH278" s="18">
        <v>48298</v>
      </c>
      <c r="BI278" s="16"/>
      <c r="BJ278" s="20">
        <v>48298</v>
      </c>
      <c r="BK278" s="18">
        <v>50268</v>
      </c>
      <c r="BL278" s="16"/>
      <c r="BM278" s="20">
        <v>50268</v>
      </c>
      <c r="BN278" s="18">
        <v>52143</v>
      </c>
      <c r="BO278" s="16"/>
      <c r="BP278" s="20">
        <v>52143</v>
      </c>
      <c r="BQ278" s="18"/>
      <c r="BR278" s="16"/>
      <c r="BS278" s="20"/>
      <c r="BT278" s="31"/>
      <c r="BU278" s="37" t="s">
        <v>1109</v>
      </c>
      <c r="BV278" s="24" t="s">
        <v>1110</v>
      </c>
      <c r="BW278" s="23"/>
      <c r="BX278" s="23"/>
      <c r="BY278" s="11" t="s">
        <v>330</v>
      </c>
      <c r="BZ278" s="11" t="s">
        <v>205</v>
      </c>
    </row>
    <row r="279" spans="1:78" ht="67.5" x14ac:dyDescent="0.2">
      <c r="A279" s="10" t="s">
        <v>1099</v>
      </c>
      <c r="B279" s="11" t="s">
        <v>1100</v>
      </c>
      <c r="C279" s="11" t="s">
        <v>1100</v>
      </c>
      <c r="D279" s="28" t="s">
        <v>1111</v>
      </c>
      <c r="E279" s="12" t="s">
        <v>1112</v>
      </c>
      <c r="F279" s="13"/>
      <c r="G279" s="14"/>
      <c r="H279" s="15"/>
      <c r="I279" s="18">
        <v>6892</v>
      </c>
      <c r="J279" s="16"/>
      <c r="K279" s="15"/>
      <c r="L279" s="18">
        <v>6947</v>
      </c>
      <c r="M279" s="16"/>
      <c r="N279" s="15"/>
      <c r="O279" s="18">
        <v>7691</v>
      </c>
      <c r="P279" s="16"/>
      <c r="Q279" s="18">
        <v>7691</v>
      </c>
      <c r="R279" s="18">
        <v>8408</v>
      </c>
      <c r="S279" s="16"/>
      <c r="T279" s="18">
        <v>8408</v>
      </c>
      <c r="U279" s="18">
        <v>7174</v>
      </c>
      <c r="V279" s="16"/>
      <c r="W279" s="18">
        <v>7174</v>
      </c>
      <c r="X279" s="18">
        <v>6010</v>
      </c>
      <c r="Y279" s="16"/>
      <c r="Z279" s="20">
        <v>6010</v>
      </c>
      <c r="AA279" s="18">
        <v>5512</v>
      </c>
      <c r="AB279" s="16"/>
      <c r="AC279" s="33">
        <v>5512</v>
      </c>
      <c r="AD279" s="18">
        <v>4790</v>
      </c>
      <c r="AE279" s="16"/>
      <c r="AF279" s="19">
        <v>4790</v>
      </c>
      <c r="AG279" s="18">
        <v>4262</v>
      </c>
      <c r="AH279" s="16"/>
      <c r="AI279" s="20">
        <v>4262</v>
      </c>
      <c r="AJ279" s="18">
        <v>3910</v>
      </c>
      <c r="AK279" s="16"/>
      <c r="AL279" s="20">
        <v>3910</v>
      </c>
      <c r="AM279" s="18">
        <v>3431</v>
      </c>
      <c r="AN279" s="16"/>
      <c r="AO279" s="20">
        <v>3431</v>
      </c>
      <c r="AP279" s="18">
        <v>4345</v>
      </c>
      <c r="AQ279" s="16"/>
      <c r="AR279" s="20">
        <v>4345</v>
      </c>
      <c r="AS279" s="18">
        <v>4745</v>
      </c>
      <c r="AT279" s="16"/>
      <c r="AU279" s="20">
        <v>4745</v>
      </c>
      <c r="AV279" s="18">
        <v>4623</v>
      </c>
      <c r="AW279" s="16"/>
      <c r="AX279" s="20">
        <v>4623</v>
      </c>
      <c r="AY279" s="18">
        <v>4217</v>
      </c>
      <c r="AZ279" s="16"/>
      <c r="BA279" s="20">
        <v>4217</v>
      </c>
      <c r="BB279" s="18">
        <v>3204</v>
      </c>
      <c r="BC279" s="16"/>
      <c r="BD279" s="20">
        <v>3204</v>
      </c>
      <c r="BE279" s="18">
        <v>2571</v>
      </c>
      <c r="BF279" s="16"/>
      <c r="BG279" s="20">
        <v>2571</v>
      </c>
      <c r="BH279" s="18">
        <v>2304</v>
      </c>
      <c r="BI279" s="16"/>
      <c r="BJ279" s="20">
        <v>2304</v>
      </c>
      <c r="BK279" s="18">
        <v>1899</v>
      </c>
      <c r="BL279" s="16"/>
      <c r="BM279" s="20">
        <v>1899</v>
      </c>
      <c r="BN279" s="18">
        <v>1323</v>
      </c>
      <c r="BO279" s="29">
        <v>205</v>
      </c>
      <c r="BP279" s="20">
        <v>1323</v>
      </c>
      <c r="BQ279" s="18"/>
      <c r="BR279" s="29">
        <v>16</v>
      </c>
      <c r="BS279" s="20"/>
      <c r="BT279" s="21" t="s">
        <v>124</v>
      </c>
      <c r="BU279" s="37" t="s">
        <v>1113</v>
      </c>
      <c r="BV279" s="24" t="s">
        <v>1114</v>
      </c>
      <c r="BW279" s="23"/>
      <c r="BX279" s="23"/>
      <c r="BY279" s="11" t="s">
        <v>330</v>
      </c>
      <c r="BZ279" s="11" t="s">
        <v>205</v>
      </c>
    </row>
    <row r="280" spans="1:78" ht="45" x14ac:dyDescent="0.2">
      <c r="A280" s="76" t="s">
        <v>1099</v>
      </c>
      <c r="B280" s="77" t="s">
        <v>1100</v>
      </c>
      <c r="C280" s="28" t="s">
        <v>1115</v>
      </c>
      <c r="D280" s="28" t="s">
        <v>1116</v>
      </c>
      <c r="E280" s="12" t="s">
        <v>1117</v>
      </c>
      <c r="F280" s="18">
        <v>9700</v>
      </c>
      <c r="G280" s="14"/>
      <c r="H280" s="15"/>
      <c r="I280" s="18">
        <v>16478</v>
      </c>
      <c r="J280" s="16"/>
      <c r="K280" s="18">
        <v>16478</v>
      </c>
      <c r="L280" s="18">
        <v>17820</v>
      </c>
      <c r="M280" s="16"/>
      <c r="N280" s="18">
        <v>17820</v>
      </c>
      <c r="O280" s="18">
        <v>17623</v>
      </c>
      <c r="P280" s="16"/>
      <c r="Q280" s="20">
        <v>17623</v>
      </c>
      <c r="R280" s="18">
        <v>17654</v>
      </c>
      <c r="S280" s="16"/>
      <c r="T280" s="20">
        <v>17654</v>
      </c>
      <c r="U280" s="18">
        <v>17530</v>
      </c>
      <c r="V280" s="16"/>
      <c r="W280" s="18">
        <v>17530</v>
      </c>
      <c r="X280" s="18">
        <v>17199</v>
      </c>
      <c r="Y280" s="16"/>
      <c r="Z280" s="20">
        <v>17199</v>
      </c>
      <c r="AA280" s="18">
        <v>16987</v>
      </c>
      <c r="AB280" s="16"/>
      <c r="AC280" s="33">
        <v>16987</v>
      </c>
      <c r="AD280" s="18">
        <v>17187</v>
      </c>
      <c r="AE280" s="16"/>
      <c r="AF280" s="19">
        <v>17187</v>
      </c>
      <c r="AG280" s="18">
        <v>16182</v>
      </c>
      <c r="AH280" s="16"/>
      <c r="AI280" s="20">
        <v>16182</v>
      </c>
      <c r="AJ280" s="18">
        <v>14688</v>
      </c>
      <c r="AK280" s="16"/>
      <c r="AL280" s="20">
        <v>14688</v>
      </c>
      <c r="AM280" s="18">
        <v>14281</v>
      </c>
      <c r="AN280" s="16"/>
      <c r="AO280" s="20">
        <v>14281</v>
      </c>
      <c r="AP280" s="18">
        <v>11580</v>
      </c>
      <c r="AQ280" s="16"/>
      <c r="AR280" s="20">
        <v>11580</v>
      </c>
      <c r="AS280" s="18">
        <v>12537</v>
      </c>
      <c r="AT280" s="16"/>
      <c r="AU280" s="20">
        <v>12537</v>
      </c>
      <c r="AV280" s="18">
        <v>14638</v>
      </c>
      <c r="AW280" s="16"/>
      <c r="AX280" s="15">
        <v>14638</v>
      </c>
      <c r="AY280" s="18">
        <v>15558</v>
      </c>
      <c r="AZ280" s="16"/>
      <c r="BA280" s="20">
        <v>15558</v>
      </c>
      <c r="BB280" s="18">
        <v>16724</v>
      </c>
      <c r="BC280" s="16"/>
      <c r="BD280" s="20">
        <v>16724</v>
      </c>
      <c r="BE280" s="18">
        <v>17170</v>
      </c>
      <c r="BF280" s="16"/>
      <c r="BG280" s="20">
        <v>17170</v>
      </c>
      <c r="BH280" s="18">
        <v>17077</v>
      </c>
      <c r="BI280" s="16"/>
      <c r="BJ280" s="20">
        <v>17077</v>
      </c>
      <c r="BK280" s="18">
        <v>16283</v>
      </c>
      <c r="BL280" s="16"/>
      <c r="BM280" s="20">
        <v>16283</v>
      </c>
      <c r="BN280" s="18">
        <v>15471</v>
      </c>
      <c r="BO280" s="16"/>
      <c r="BP280" s="20">
        <v>15471</v>
      </c>
      <c r="BQ280" s="18"/>
      <c r="BR280" s="16"/>
      <c r="BS280" s="20"/>
      <c r="BT280" s="21" t="s">
        <v>124</v>
      </c>
      <c r="BU280" s="37" t="s">
        <v>1118</v>
      </c>
      <c r="BV280" s="24" t="s">
        <v>1119</v>
      </c>
      <c r="BW280" s="23"/>
      <c r="BX280" s="23"/>
      <c r="BY280" s="11" t="s">
        <v>330</v>
      </c>
      <c r="BZ280" s="11" t="s">
        <v>205</v>
      </c>
    </row>
    <row r="281" spans="1:78" ht="101.25" x14ac:dyDescent="0.2">
      <c r="A281" s="10" t="s">
        <v>1099</v>
      </c>
      <c r="B281" s="11" t="s">
        <v>1100</v>
      </c>
      <c r="C281" s="28" t="s">
        <v>1101</v>
      </c>
      <c r="D281" s="28" t="s">
        <v>1120</v>
      </c>
      <c r="E281" s="12" t="s">
        <v>1121</v>
      </c>
      <c r="F281" s="18">
        <v>540000</v>
      </c>
      <c r="G281" s="14"/>
      <c r="H281" s="15"/>
      <c r="I281" s="18">
        <v>1563900</v>
      </c>
      <c r="J281" s="16"/>
      <c r="K281" s="15"/>
      <c r="L281" s="13"/>
      <c r="M281" s="16"/>
      <c r="N281" s="15"/>
      <c r="O281" s="18">
        <v>2350765</v>
      </c>
      <c r="P281" s="16"/>
      <c r="Q281" s="20">
        <v>2350765</v>
      </c>
      <c r="R281" s="18">
        <v>2291687</v>
      </c>
      <c r="S281" s="16"/>
      <c r="T281" s="20">
        <v>2291687</v>
      </c>
      <c r="U281" s="18">
        <v>2238109</v>
      </c>
      <c r="V281" s="16"/>
      <c r="W281" s="20">
        <v>2238109</v>
      </c>
      <c r="X281" s="18">
        <v>1922214</v>
      </c>
      <c r="Y281" s="29">
        <v>3.37</v>
      </c>
      <c r="Z281" s="20">
        <v>1922214</v>
      </c>
      <c r="AA281" s="18">
        <v>1937381</v>
      </c>
      <c r="AB281" s="29">
        <v>3.37</v>
      </c>
      <c r="AC281" s="33">
        <v>1937381</v>
      </c>
      <c r="AD281" s="18">
        <v>1664357</v>
      </c>
      <c r="AE281" s="29">
        <v>3.37</v>
      </c>
      <c r="AF281" s="19">
        <v>1664357</v>
      </c>
      <c r="AG281" s="18">
        <v>1496517</v>
      </c>
      <c r="AH281" s="16"/>
      <c r="AI281" s="20">
        <v>1496517</v>
      </c>
      <c r="AJ281" s="18">
        <v>1480655</v>
      </c>
      <c r="AK281" s="16"/>
      <c r="AL281" s="20">
        <v>1480655</v>
      </c>
      <c r="AM281" s="18">
        <v>1088601</v>
      </c>
      <c r="AN281" s="29">
        <v>0.13</v>
      </c>
      <c r="AO281" s="20">
        <v>1088601</v>
      </c>
      <c r="AP281" s="18">
        <v>882784</v>
      </c>
      <c r="AQ281" s="29">
        <v>0.13</v>
      </c>
      <c r="AR281" s="20">
        <v>882784</v>
      </c>
      <c r="AS281" s="18">
        <v>1038593</v>
      </c>
      <c r="AT281" s="29">
        <v>0.13</v>
      </c>
      <c r="AU281" s="20">
        <v>1038593</v>
      </c>
      <c r="AV281" s="18">
        <v>841903</v>
      </c>
      <c r="AW281" s="29"/>
      <c r="AX281" s="20">
        <v>841903</v>
      </c>
      <c r="AY281" s="18">
        <v>840578</v>
      </c>
      <c r="AZ281" s="29"/>
      <c r="BA281" s="20">
        <v>840578</v>
      </c>
      <c r="BB281" s="18">
        <v>854998</v>
      </c>
      <c r="BC281" s="29"/>
      <c r="BD281" s="20">
        <v>854998</v>
      </c>
      <c r="BE281" s="18"/>
      <c r="BF281" s="29"/>
      <c r="BG281" s="20"/>
      <c r="BH281" s="18">
        <v>921796</v>
      </c>
      <c r="BI281" s="29"/>
      <c r="BJ281" s="20">
        <v>921796</v>
      </c>
      <c r="BK281" s="18">
        <v>1106940</v>
      </c>
      <c r="BL281" s="29"/>
      <c r="BM281" s="20">
        <v>1106940</v>
      </c>
      <c r="BN281" s="18">
        <v>1437050</v>
      </c>
      <c r="BO281" s="29"/>
      <c r="BP281" s="20">
        <v>1437050</v>
      </c>
      <c r="BQ281" s="18"/>
      <c r="BR281" s="29"/>
      <c r="BS281" s="20"/>
      <c r="BT281" s="21" t="s">
        <v>124</v>
      </c>
      <c r="BU281" s="37" t="s">
        <v>1122</v>
      </c>
      <c r="BV281" s="24" t="s">
        <v>1123</v>
      </c>
      <c r="BW281" s="34" t="s">
        <v>1124</v>
      </c>
      <c r="BX281" s="78"/>
      <c r="BY281" s="11" t="s">
        <v>330</v>
      </c>
      <c r="BZ281" s="11" t="s">
        <v>205</v>
      </c>
    </row>
    <row r="282" spans="1:78" ht="56.25" x14ac:dyDescent="0.2">
      <c r="A282" s="10" t="s">
        <v>1099</v>
      </c>
      <c r="B282" s="11" t="s">
        <v>1100</v>
      </c>
      <c r="C282" s="28" t="s">
        <v>1101</v>
      </c>
      <c r="D282" s="28" t="s">
        <v>1125</v>
      </c>
      <c r="E282" s="12" t="s">
        <v>1126</v>
      </c>
      <c r="F282" s="18">
        <v>1450</v>
      </c>
      <c r="G282" s="14"/>
      <c r="H282" s="15"/>
      <c r="I282" s="18">
        <v>1451</v>
      </c>
      <c r="J282" s="16"/>
      <c r="K282" s="15"/>
      <c r="L282" s="18">
        <v>1610</v>
      </c>
      <c r="M282" s="16"/>
      <c r="N282" s="15"/>
      <c r="O282" s="18">
        <v>1610</v>
      </c>
      <c r="P282" s="16"/>
      <c r="Q282" s="20">
        <v>1610</v>
      </c>
      <c r="R282" s="18">
        <v>1610</v>
      </c>
      <c r="S282" s="16"/>
      <c r="T282" s="20">
        <v>1610</v>
      </c>
      <c r="U282" s="18">
        <v>1610</v>
      </c>
      <c r="V282" s="16"/>
      <c r="W282" s="20">
        <v>1610</v>
      </c>
      <c r="X282" s="18">
        <v>3094</v>
      </c>
      <c r="Y282" s="16"/>
      <c r="Z282" s="20">
        <v>3094</v>
      </c>
      <c r="AA282" s="18">
        <v>1484</v>
      </c>
      <c r="AB282" s="16"/>
      <c r="AC282" s="33">
        <v>1484</v>
      </c>
      <c r="AD282" s="18">
        <v>1484</v>
      </c>
      <c r="AE282" s="16"/>
      <c r="AF282" s="19">
        <v>1484</v>
      </c>
      <c r="AG282" s="18">
        <v>1484</v>
      </c>
      <c r="AH282" s="16"/>
      <c r="AI282" s="20">
        <v>1484</v>
      </c>
      <c r="AJ282" s="18">
        <v>0</v>
      </c>
      <c r="AK282" s="16"/>
      <c r="AL282" s="20">
        <v>0</v>
      </c>
      <c r="AM282" s="18">
        <v>1270</v>
      </c>
      <c r="AN282" s="16"/>
      <c r="AO282" s="20">
        <v>1270</v>
      </c>
      <c r="AP282" s="18">
        <v>1270</v>
      </c>
      <c r="AQ282" s="16"/>
      <c r="AR282" s="20">
        <v>1270</v>
      </c>
      <c r="AS282" s="18">
        <v>1270</v>
      </c>
      <c r="AT282" s="16"/>
      <c r="AU282" s="20">
        <v>1270</v>
      </c>
      <c r="AV282" s="18">
        <v>1270</v>
      </c>
      <c r="AW282" s="16"/>
      <c r="AX282" s="20">
        <v>1270</v>
      </c>
      <c r="AY282" s="18">
        <v>997</v>
      </c>
      <c r="AZ282" s="16"/>
      <c r="BA282" s="20">
        <v>997</v>
      </c>
      <c r="BB282" s="18">
        <v>997</v>
      </c>
      <c r="BC282" s="16"/>
      <c r="BD282" s="20">
        <v>997</v>
      </c>
      <c r="BE282" s="18"/>
      <c r="BF282" s="16"/>
      <c r="BG282" s="20"/>
      <c r="BH282" s="18">
        <v>997</v>
      </c>
      <c r="BI282" s="16"/>
      <c r="BJ282" s="20">
        <v>997</v>
      </c>
      <c r="BK282" s="18">
        <v>798</v>
      </c>
      <c r="BL282" s="16"/>
      <c r="BM282" s="20">
        <v>798</v>
      </c>
      <c r="BN282" s="18">
        <v>798</v>
      </c>
      <c r="BO282" s="16"/>
      <c r="BP282" s="20">
        <v>798</v>
      </c>
      <c r="BQ282" s="18"/>
      <c r="BR282" s="16"/>
      <c r="BS282" s="20"/>
      <c r="BT282" s="21" t="s">
        <v>124</v>
      </c>
      <c r="BU282" s="37" t="s">
        <v>1127</v>
      </c>
      <c r="BV282" s="24" t="s">
        <v>1128</v>
      </c>
      <c r="BW282" s="23"/>
      <c r="BX282" s="24" t="s">
        <v>1129</v>
      </c>
      <c r="BY282" s="11" t="s">
        <v>330</v>
      </c>
      <c r="BZ282" s="11" t="s">
        <v>205</v>
      </c>
    </row>
    <row r="283" spans="1:78" ht="56.25" x14ac:dyDescent="0.2">
      <c r="A283" s="10" t="s">
        <v>1099</v>
      </c>
      <c r="B283" s="11" t="s">
        <v>1100</v>
      </c>
      <c r="C283" s="28" t="s">
        <v>1101</v>
      </c>
      <c r="D283" s="28" t="s">
        <v>1130</v>
      </c>
      <c r="E283" s="12" t="s">
        <v>1131</v>
      </c>
      <c r="F283" s="18">
        <v>3400</v>
      </c>
      <c r="G283" s="14"/>
      <c r="H283" s="15"/>
      <c r="I283" s="18">
        <v>2345</v>
      </c>
      <c r="J283" s="16"/>
      <c r="K283" s="15"/>
      <c r="L283" s="18">
        <v>2248</v>
      </c>
      <c r="M283" s="16"/>
      <c r="N283" s="15"/>
      <c r="O283" s="18">
        <v>2248</v>
      </c>
      <c r="P283" s="16"/>
      <c r="Q283" s="20">
        <v>2248</v>
      </c>
      <c r="R283" s="18">
        <v>2248</v>
      </c>
      <c r="S283" s="16"/>
      <c r="T283" s="20">
        <v>2248</v>
      </c>
      <c r="U283" s="18">
        <v>2248</v>
      </c>
      <c r="V283" s="16"/>
      <c r="W283" s="20">
        <v>2248</v>
      </c>
      <c r="X283" s="18">
        <v>4513</v>
      </c>
      <c r="Y283" s="16"/>
      <c r="Z283" s="20">
        <v>4513</v>
      </c>
      <c r="AA283" s="18">
        <v>2265</v>
      </c>
      <c r="AB283" s="16"/>
      <c r="AC283" s="33">
        <v>2265</v>
      </c>
      <c r="AD283" s="18">
        <v>2265</v>
      </c>
      <c r="AE283" s="16"/>
      <c r="AF283" s="19">
        <v>2265</v>
      </c>
      <c r="AG283" s="18">
        <v>2265</v>
      </c>
      <c r="AH283" s="16"/>
      <c r="AI283" s="20">
        <v>2265</v>
      </c>
      <c r="AJ283" s="18">
        <v>0</v>
      </c>
      <c r="AK283" s="16"/>
      <c r="AL283" s="20">
        <v>0</v>
      </c>
      <c r="AM283" s="18">
        <v>1979</v>
      </c>
      <c r="AN283" s="16"/>
      <c r="AO283" s="20">
        <v>1979</v>
      </c>
      <c r="AP283" s="18">
        <v>1979</v>
      </c>
      <c r="AQ283" s="16"/>
      <c r="AR283" s="20">
        <v>1979</v>
      </c>
      <c r="AS283" s="18">
        <v>1979</v>
      </c>
      <c r="AT283" s="16"/>
      <c r="AU283" s="20">
        <v>1979</v>
      </c>
      <c r="AV283" s="18">
        <v>1979</v>
      </c>
      <c r="AW283" s="16"/>
      <c r="AX283" s="20">
        <v>1979</v>
      </c>
      <c r="AY283" s="18">
        <v>1558</v>
      </c>
      <c r="AZ283" s="16"/>
      <c r="BA283" s="20">
        <v>1558</v>
      </c>
      <c r="BB283" s="18">
        <v>1558</v>
      </c>
      <c r="BC283" s="16"/>
      <c r="BD283" s="20">
        <v>1558</v>
      </c>
      <c r="BE283" s="18"/>
      <c r="BF283" s="16"/>
      <c r="BG283" s="20"/>
      <c r="BH283" s="18">
        <v>1558</v>
      </c>
      <c r="BI283" s="16"/>
      <c r="BJ283" s="20">
        <v>1558</v>
      </c>
      <c r="BK283" s="18">
        <v>1232</v>
      </c>
      <c r="BL283" s="16"/>
      <c r="BM283" s="20">
        <v>1232</v>
      </c>
      <c r="BN283" s="18">
        <v>1232</v>
      </c>
      <c r="BO283" s="16"/>
      <c r="BP283" s="20">
        <v>1232</v>
      </c>
      <c r="BQ283" s="18"/>
      <c r="BR283" s="16"/>
      <c r="BS283" s="20"/>
      <c r="BT283" s="21" t="s">
        <v>262</v>
      </c>
      <c r="BU283" s="37" t="s">
        <v>1127</v>
      </c>
      <c r="BV283" s="24" t="s">
        <v>1132</v>
      </c>
      <c r="BW283" s="23"/>
      <c r="BX283" s="24" t="s">
        <v>1129</v>
      </c>
      <c r="BY283" s="11" t="s">
        <v>330</v>
      </c>
      <c r="BZ283" s="11" t="s">
        <v>205</v>
      </c>
    </row>
    <row r="284" spans="1:78" ht="78.75" x14ac:dyDescent="0.2">
      <c r="A284" s="10" t="s">
        <v>1099</v>
      </c>
      <c r="B284" s="11" t="s">
        <v>1100</v>
      </c>
      <c r="C284" s="28" t="s">
        <v>1101</v>
      </c>
      <c r="D284" s="28" t="s">
        <v>1133</v>
      </c>
      <c r="E284" s="12" t="s">
        <v>1134</v>
      </c>
      <c r="F284" s="18">
        <v>2000</v>
      </c>
      <c r="G284" s="14"/>
      <c r="H284" s="15"/>
      <c r="I284" s="18">
        <v>1604</v>
      </c>
      <c r="J284" s="14"/>
      <c r="K284" s="15"/>
      <c r="L284" s="18">
        <v>2562</v>
      </c>
      <c r="M284" s="16"/>
      <c r="N284" s="15"/>
      <c r="O284" s="18">
        <v>3129</v>
      </c>
      <c r="P284" s="16"/>
      <c r="Q284" s="20">
        <v>3129</v>
      </c>
      <c r="R284" s="18">
        <v>4244</v>
      </c>
      <c r="S284" s="16"/>
      <c r="T284" s="20">
        <v>4244</v>
      </c>
      <c r="U284" s="18">
        <v>4610</v>
      </c>
      <c r="V284" s="16"/>
      <c r="W284" s="20">
        <v>4610</v>
      </c>
      <c r="X284" s="18">
        <v>5137</v>
      </c>
      <c r="Y284" s="16"/>
      <c r="Z284" s="20">
        <v>5137</v>
      </c>
      <c r="AA284" s="18">
        <v>4898</v>
      </c>
      <c r="AB284" s="16"/>
      <c r="AC284" s="17"/>
      <c r="AD284" s="18">
        <v>4220</v>
      </c>
      <c r="AE284" s="16"/>
      <c r="AF284" s="19">
        <v>4220</v>
      </c>
      <c r="AG284" s="18">
        <v>3886</v>
      </c>
      <c r="AH284" s="16"/>
      <c r="AI284" s="20">
        <v>3886</v>
      </c>
      <c r="AJ284" s="18">
        <v>3638</v>
      </c>
      <c r="AK284" s="16"/>
      <c r="AL284" s="20">
        <v>3638</v>
      </c>
      <c r="AM284" s="18">
        <v>7815</v>
      </c>
      <c r="AN284" s="16"/>
      <c r="AO284" s="20">
        <v>7815</v>
      </c>
      <c r="AP284" s="18">
        <v>8484</v>
      </c>
      <c r="AQ284" s="16"/>
      <c r="AR284" s="20">
        <v>8484</v>
      </c>
      <c r="AS284" s="18">
        <v>8779</v>
      </c>
      <c r="AT284" s="16"/>
      <c r="AU284" s="20">
        <v>8779</v>
      </c>
      <c r="AV284" s="18">
        <v>8863</v>
      </c>
      <c r="AW284" s="16"/>
      <c r="AX284" s="20">
        <v>8863</v>
      </c>
      <c r="AY284" s="18">
        <v>4820</v>
      </c>
      <c r="AZ284" s="16"/>
      <c r="BA284" s="20">
        <v>4820</v>
      </c>
      <c r="BB284" s="18">
        <v>7050</v>
      </c>
      <c r="BC284" s="16"/>
      <c r="BD284" s="20">
        <v>7050</v>
      </c>
      <c r="BE284" s="18"/>
      <c r="BF284" s="16"/>
      <c r="BG284" s="20"/>
      <c r="BH284" s="18">
        <v>7084</v>
      </c>
      <c r="BI284" s="16"/>
      <c r="BJ284" s="20">
        <v>7084</v>
      </c>
      <c r="BK284" s="18">
        <v>7125</v>
      </c>
      <c r="BL284" s="16"/>
      <c r="BM284" s="20">
        <v>7125</v>
      </c>
      <c r="BN284" s="18">
        <v>4173</v>
      </c>
      <c r="BO284" s="16"/>
      <c r="BP284" s="20">
        <v>4173</v>
      </c>
      <c r="BQ284" s="18"/>
      <c r="BR284" s="16"/>
      <c r="BS284" s="20"/>
      <c r="BT284" s="21" t="s">
        <v>124</v>
      </c>
      <c r="BU284" s="37" t="s">
        <v>1135</v>
      </c>
      <c r="BV284" s="24" t="s">
        <v>1136</v>
      </c>
      <c r="BW284" s="44"/>
      <c r="BX284" s="23"/>
      <c r="BY284" s="11" t="s">
        <v>330</v>
      </c>
      <c r="BZ284" s="11" t="s">
        <v>205</v>
      </c>
    </row>
    <row r="285" spans="1:78" ht="56.25" x14ac:dyDescent="0.2">
      <c r="A285" s="10" t="s">
        <v>1099</v>
      </c>
      <c r="B285" s="11" t="s">
        <v>1100</v>
      </c>
      <c r="C285" s="28" t="s">
        <v>1101</v>
      </c>
      <c r="D285" s="28" t="s">
        <v>1137</v>
      </c>
      <c r="E285" s="12" t="s">
        <v>1138</v>
      </c>
      <c r="F285" s="13"/>
      <c r="G285" s="14"/>
      <c r="H285" s="15"/>
      <c r="I285" s="13"/>
      <c r="J285" s="14"/>
      <c r="K285" s="15"/>
      <c r="L285" s="18">
        <v>1065</v>
      </c>
      <c r="M285" s="16"/>
      <c r="N285" s="15"/>
      <c r="O285" s="18">
        <v>1218</v>
      </c>
      <c r="P285" s="16"/>
      <c r="Q285" s="20">
        <v>1218</v>
      </c>
      <c r="R285" s="18">
        <v>1345</v>
      </c>
      <c r="S285" s="16"/>
      <c r="T285" s="20">
        <v>1345</v>
      </c>
      <c r="U285" s="18">
        <v>1580</v>
      </c>
      <c r="V285" s="16"/>
      <c r="W285" s="20">
        <v>1580</v>
      </c>
      <c r="X285" s="18">
        <v>1630</v>
      </c>
      <c r="Y285" s="16"/>
      <c r="Z285" s="20">
        <v>1630</v>
      </c>
      <c r="AA285" s="18">
        <v>1655</v>
      </c>
      <c r="AB285" s="16"/>
      <c r="AC285" s="17"/>
      <c r="AD285" s="18">
        <v>1521</v>
      </c>
      <c r="AE285" s="16"/>
      <c r="AF285" s="19">
        <v>1521</v>
      </c>
      <c r="AG285" s="18">
        <v>1311</v>
      </c>
      <c r="AH285" s="16"/>
      <c r="AI285" s="20">
        <v>1311</v>
      </c>
      <c r="AJ285" s="18">
        <v>1274</v>
      </c>
      <c r="AK285" s="16"/>
      <c r="AL285" s="20">
        <v>1274</v>
      </c>
      <c r="AM285" s="18">
        <v>1219</v>
      </c>
      <c r="AN285" s="16"/>
      <c r="AO285" s="20">
        <v>1219</v>
      </c>
      <c r="AP285" s="18">
        <v>1243</v>
      </c>
      <c r="AQ285" s="16"/>
      <c r="AR285" s="20">
        <v>1243</v>
      </c>
      <c r="AS285" s="18">
        <v>1293</v>
      </c>
      <c r="AT285" s="16"/>
      <c r="AU285" s="20">
        <v>1293</v>
      </c>
      <c r="AV285" s="18">
        <v>1230</v>
      </c>
      <c r="AW285" s="16"/>
      <c r="AX285" s="20">
        <v>1230</v>
      </c>
      <c r="AY285" s="18">
        <v>1224</v>
      </c>
      <c r="AZ285" s="16"/>
      <c r="BA285" s="20">
        <v>1224</v>
      </c>
      <c r="BB285" s="18">
        <v>1160</v>
      </c>
      <c r="BC285" s="16"/>
      <c r="BD285" s="20">
        <v>1160</v>
      </c>
      <c r="BE285" s="18"/>
      <c r="BF285" s="16"/>
      <c r="BG285" s="20"/>
      <c r="BH285" s="18">
        <v>1117</v>
      </c>
      <c r="BI285" s="16"/>
      <c r="BJ285" s="20">
        <v>1117</v>
      </c>
      <c r="BK285" s="18">
        <v>1026</v>
      </c>
      <c r="BL285" s="16"/>
      <c r="BM285" s="20">
        <v>1026</v>
      </c>
      <c r="BN285" s="18">
        <v>976</v>
      </c>
      <c r="BO285" s="16"/>
      <c r="BP285" s="20">
        <v>976</v>
      </c>
      <c r="BQ285" s="18"/>
      <c r="BR285" s="16"/>
      <c r="BS285" s="20"/>
      <c r="BT285" s="21" t="s">
        <v>124</v>
      </c>
      <c r="BU285" s="37" t="s">
        <v>1135</v>
      </c>
      <c r="BV285" s="24" t="s">
        <v>1139</v>
      </c>
      <c r="BW285" s="44"/>
      <c r="BX285" s="23"/>
      <c r="BY285" s="11" t="s">
        <v>330</v>
      </c>
      <c r="BZ285" s="11" t="s">
        <v>205</v>
      </c>
    </row>
    <row r="286" spans="1:78" ht="56.25" x14ac:dyDescent="0.2">
      <c r="A286" s="10" t="s">
        <v>1099</v>
      </c>
      <c r="B286" s="11" t="s">
        <v>1100</v>
      </c>
      <c r="C286" s="10" t="s">
        <v>1140</v>
      </c>
      <c r="D286" s="28" t="s">
        <v>1141</v>
      </c>
      <c r="E286" s="12" t="s">
        <v>1142</v>
      </c>
      <c r="F286" s="18">
        <v>26</v>
      </c>
      <c r="G286" s="14"/>
      <c r="H286" s="15"/>
      <c r="I286" s="13"/>
      <c r="J286" s="16"/>
      <c r="K286" s="15"/>
      <c r="L286" s="18">
        <v>2</v>
      </c>
      <c r="M286" s="16"/>
      <c r="N286" s="15"/>
      <c r="O286" s="18">
        <v>3</v>
      </c>
      <c r="P286" s="16"/>
      <c r="Q286" s="15"/>
      <c r="R286" s="18">
        <v>2</v>
      </c>
      <c r="S286" s="16"/>
      <c r="T286" s="15"/>
      <c r="U286" s="18">
        <v>3</v>
      </c>
      <c r="V286" s="16"/>
      <c r="W286" s="15"/>
      <c r="X286" s="18">
        <v>2</v>
      </c>
      <c r="Y286" s="16"/>
      <c r="Z286" s="15"/>
      <c r="AA286" s="18">
        <v>2</v>
      </c>
      <c r="AB286" s="16"/>
      <c r="AC286" s="17"/>
      <c r="AD286" s="18">
        <v>1</v>
      </c>
      <c r="AE286" s="16"/>
      <c r="AF286" s="39"/>
      <c r="AG286" s="18">
        <v>1</v>
      </c>
      <c r="AH286" s="16"/>
      <c r="AI286" s="15"/>
      <c r="AJ286" s="13"/>
      <c r="AK286" s="16"/>
      <c r="AL286" s="15"/>
      <c r="AM286" s="18">
        <v>4</v>
      </c>
      <c r="AN286" s="16"/>
      <c r="AO286" s="20"/>
      <c r="AP286" s="18">
        <v>5</v>
      </c>
      <c r="AQ286" s="16"/>
      <c r="AR286" s="15"/>
      <c r="AS286" s="18"/>
      <c r="AT286" s="16"/>
      <c r="AU286" s="20"/>
      <c r="AV286" s="18">
        <v>3</v>
      </c>
      <c r="AW286" s="16"/>
      <c r="AX286" s="15">
        <v>3</v>
      </c>
      <c r="AY286" s="18">
        <v>3</v>
      </c>
      <c r="AZ286" s="16"/>
      <c r="BA286" s="20">
        <v>3</v>
      </c>
      <c r="BB286" s="18">
        <v>2</v>
      </c>
      <c r="BC286" s="16"/>
      <c r="BD286" s="20">
        <v>2</v>
      </c>
      <c r="BE286" s="18">
        <v>1</v>
      </c>
      <c r="BF286" s="16"/>
      <c r="BG286" s="20">
        <v>1</v>
      </c>
      <c r="BH286" s="18">
        <v>1</v>
      </c>
      <c r="BI286" s="16"/>
      <c r="BJ286" s="20">
        <v>1</v>
      </c>
      <c r="BK286" s="18">
        <v>1</v>
      </c>
      <c r="BL286" s="16"/>
      <c r="BM286" s="20">
        <v>0</v>
      </c>
      <c r="BN286" s="18">
        <v>1</v>
      </c>
      <c r="BO286" s="16"/>
      <c r="BP286" s="20">
        <v>0</v>
      </c>
      <c r="BQ286" s="18"/>
      <c r="BR286" s="16"/>
      <c r="BS286" s="20"/>
      <c r="BT286" s="21" t="s">
        <v>160</v>
      </c>
      <c r="BU286" s="37" t="s">
        <v>1143</v>
      </c>
      <c r="BV286" s="24" t="s">
        <v>1144</v>
      </c>
      <c r="BW286" s="23"/>
      <c r="BX286" s="23"/>
      <c r="BY286" s="11" t="s">
        <v>330</v>
      </c>
      <c r="BZ286" s="11" t="s">
        <v>205</v>
      </c>
    </row>
    <row r="287" spans="1:78" ht="56.25" x14ac:dyDescent="0.2">
      <c r="A287" s="10" t="s">
        <v>1099</v>
      </c>
      <c r="B287" s="11" t="s">
        <v>1100</v>
      </c>
      <c r="C287" s="38" t="s">
        <v>1145</v>
      </c>
      <c r="D287" s="28" t="s">
        <v>1146</v>
      </c>
      <c r="E287" s="12" t="s">
        <v>1147</v>
      </c>
      <c r="F287" s="13"/>
      <c r="G287" s="14"/>
      <c r="H287" s="15"/>
      <c r="I287" s="13"/>
      <c r="J287" s="16"/>
      <c r="K287" s="15"/>
      <c r="L287" s="13"/>
      <c r="M287" s="16"/>
      <c r="N287" s="15"/>
      <c r="O287" s="13"/>
      <c r="P287" s="16"/>
      <c r="Q287" s="15"/>
      <c r="R287" s="13"/>
      <c r="S287" s="16"/>
      <c r="T287" s="15"/>
      <c r="U287" s="13"/>
      <c r="V287" s="16"/>
      <c r="W287" s="15"/>
      <c r="X287" s="18">
        <v>5140</v>
      </c>
      <c r="Y287" s="16"/>
      <c r="Z287" s="15"/>
      <c r="AA287" s="13"/>
      <c r="AB287" s="16"/>
      <c r="AC287" s="17"/>
      <c r="AD287" s="18">
        <v>5214</v>
      </c>
      <c r="AE287" s="16"/>
      <c r="AF287" s="39"/>
      <c r="AG287" s="13"/>
      <c r="AH287" s="16"/>
      <c r="AI287" s="15"/>
      <c r="AJ287" s="13"/>
      <c r="AK287" s="16"/>
      <c r="AL287" s="15"/>
      <c r="AM287" s="13"/>
      <c r="AN287" s="16"/>
      <c r="AO287" s="20"/>
      <c r="AP287" s="13"/>
      <c r="AQ287" s="16"/>
      <c r="AR287" s="15"/>
      <c r="AS287" s="13"/>
      <c r="AT287" s="16"/>
      <c r="AU287" s="20"/>
      <c r="AV287" s="18">
        <v>3792</v>
      </c>
      <c r="AW287" s="16"/>
      <c r="AX287" s="15">
        <v>3792</v>
      </c>
      <c r="AY287" s="18"/>
      <c r="AZ287" s="16"/>
      <c r="BA287" s="20"/>
      <c r="BB287" s="18" t="s">
        <v>212</v>
      </c>
      <c r="BC287" s="16"/>
      <c r="BD287" s="15"/>
      <c r="BE287" s="18" t="s">
        <v>212</v>
      </c>
      <c r="BF287" s="16"/>
      <c r="BG287" s="20"/>
      <c r="BH287" s="18"/>
      <c r="BI287" s="16"/>
      <c r="BJ287" s="20"/>
      <c r="BK287" s="18">
        <v>0</v>
      </c>
      <c r="BL287" s="16"/>
      <c r="BM287" s="20">
        <v>0</v>
      </c>
      <c r="BN287" s="18">
        <v>0</v>
      </c>
      <c r="BO287" s="16"/>
      <c r="BP287" s="20"/>
      <c r="BQ287" s="18"/>
      <c r="BR287" s="16"/>
      <c r="BS287" s="20"/>
      <c r="BT287" s="21" t="s">
        <v>262</v>
      </c>
      <c r="BU287" s="37" t="s">
        <v>1148</v>
      </c>
      <c r="BV287" s="34" t="s">
        <v>1149</v>
      </c>
      <c r="BW287" s="23"/>
      <c r="BX287" s="23"/>
      <c r="BY287" s="11" t="s">
        <v>330</v>
      </c>
      <c r="BZ287" s="25" t="s">
        <v>84</v>
      </c>
    </row>
    <row r="288" spans="1:78" ht="36" x14ac:dyDescent="0.2">
      <c r="A288" s="10" t="s">
        <v>1099</v>
      </c>
      <c r="B288" s="11" t="s">
        <v>1100</v>
      </c>
      <c r="C288" s="38" t="s">
        <v>1100</v>
      </c>
      <c r="D288" s="28" t="s">
        <v>1150</v>
      </c>
      <c r="E288" s="12" t="s">
        <v>1151</v>
      </c>
      <c r="F288" s="13"/>
      <c r="G288" s="14"/>
      <c r="H288" s="15"/>
      <c r="I288" s="13"/>
      <c r="J288" s="16"/>
      <c r="K288" s="15"/>
      <c r="L288" s="18">
        <v>685</v>
      </c>
      <c r="M288" s="16"/>
      <c r="N288" s="15"/>
      <c r="O288" s="18">
        <v>7284</v>
      </c>
      <c r="P288" s="16"/>
      <c r="Q288" s="15"/>
      <c r="R288" s="18">
        <v>823</v>
      </c>
      <c r="S288" s="16"/>
      <c r="T288" s="15"/>
      <c r="U288" s="18">
        <v>385</v>
      </c>
      <c r="V288" s="16"/>
      <c r="W288" s="15"/>
      <c r="X288" s="18">
        <v>598</v>
      </c>
      <c r="Y288" s="16"/>
      <c r="Z288" s="15"/>
      <c r="AA288" s="18">
        <v>164</v>
      </c>
      <c r="AB288" s="16"/>
      <c r="AC288" s="17"/>
      <c r="AD288" s="18">
        <v>818</v>
      </c>
      <c r="AE288" s="16"/>
      <c r="AF288" s="39"/>
      <c r="AG288" s="18">
        <v>569</v>
      </c>
      <c r="AH288" s="16"/>
      <c r="AI288" s="15"/>
      <c r="AJ288" s="13"/>
      <c r="AK288" s="16"/>
      <c r="AL288" s="15"/>
      <c r="AM288" s="18">
        <v>1047</v>
      </c>
      <c r="AN288" s="16"/>
      <c r="AO288" s="18">
        <v>1047</v>
      </c>
      <c r="AP288" s="18">
        <v>1590</v>
      </c>
      <c r="AQ288" s="16"/>
      <c r="AR288" s="18">
        <v>1590</v>
      </c>
      <c r="AS288" s="18">
        <v>1851</v>
      </c>
      <c r="AT288" s="16"/>
      <c r="AU288" s="18">
        <v>1851</v>
      </c>
      <c r="AV288" s="18">
        <v>2508</v>
      </c>
      <c r="AW288" s="16"/>
      <c r="AX288" s="18">
        <v>2508</v>
      </c>
      <c r="AY288" s="18">
        <v>3011</v>
      </c>
      <c r="AZ288" s="16"/>
      <c r="BA288" s="20">
        <v>3011</v>
      </c>
      <c r="BB288" s="18">
        <v>2890</v>
      </c>
      <c r="BC288" s="16"/>
      <c r="BD288" s="20">
        <v>2890</v>
      </c>
      <c r="BE288" s="18">
        <v>4026</v>
      </c>
      <c r="BF288" s="16"/>
      <c r="BG288" s="20">
        <v>4026</v>
      </c>
      <c r="BH288" s="18">
        <v>5290</v>
      </c>
      <c r="BI288" s="16"/>
      <c r="BJ288" s="20">
        <v>5290</v>
      </c>
      <c r="BK288" s="18">
        <v>4592</v>
      </c>
      <c r="BL288" s="16"/>
      <c r="BM288" s="20"/>
      <c r="BN288" s="18">
        <v>5572</v>
      </c>
      <c r="BO288" s="16"/>
      <c r="BP288" s="20">
        <v>5572</v>
      </c>
      <c r="BQ288" s="18"/>
      <c r="BR288" s="16"/>
      <c r="BS288" s="20"/>
      <c r="BT288" s="21" t="s">
        <v>262</v>
      </c>
      <c r="BU288" s="37" t="s">
        <v>1152</v>
      </c>
      <c r="BV288" s="24" t="s">
        <v>1153</v>
      </c>
      <c r="BW288" s="23"/>
      <c r="BX288" s="23"/>
      <c r="BY288" s="11" t="s">
        <v>330</v>
      </c>
      <c r="BZ288" s="11" t="s">
        <v>205</v>
      </c>
    </row>
    <row r="289" spans="1:78" ht="48" x14ac:dyDescent="0.2">
      <c r="A289" s="10" t="s">
        <v>1099</v>
      </c>
      <c r="B289" s="11" t="s">
        <v>1100</v>
      </c>
      <c r="C289" s="38" t="s">
        <v>1145</v>
      </c>
      <c r="D289" s="28" t="s">
        <v>1154</v>
      </c>
      <c r="E289" s="12" t="s">
        <v>1155</v>
      </c>
      <c r="F289" s="13"/>
      <c r="G289" s="14"/>
      <c r="H289" s="15"/>
      <c r="I289" s="13"/>
      <c r="J289" s="16"/>
      <c r="K289" s="15"/>
      <c r="L289" s="13"/>
      <c r="M289" s="16"/>
      <c r="N289" s="15"/>
      <c r="O289" s="13"/>
      <c r="P289" s="16"/>
      <c r="Q289" s="15"/>
      <c r="R289" s="13"/>
      <c r="S289" s="16"/>
      <c r="T289" s="15"/>
      <c r="U289" s="13"/>
      <c r="V289" s="16"/>
      <c r="W289" s="15"/>
      <c r="X289" s="18">
        <v>3002</v>
      </c>
      <c r="Y289" s="16"/>
      <c r="Z289" s="15"/>
      <c r="AA289" s="13"/>
      <c r="AB289" s="16"/>
      <c r="AC289" s="17"/>
      <c r="AD289" s="18">
        <v>3387</v>
      </c>
      <c r="AE289" s="16"/>
      <c r="AF289" s="39"/>
      <c r="AG289" s="13"/>
      <c r="AH289" s="16"/>
      <c r="AI289" s="15"/>
      <c r="AJ289" s="13"/>
      <c r="AK289" s="16"/>
      <c r="AL289" s="15"/>
      <c r="AM289" s="13"/>
      <c r="AN289" s="16"/>
      <c r="AO289" s="20"/>
      <c r="AP289" s="13"/>
      <c r="AQ289" s="16"/>
      <c r="AR289" s="15"/>
      <c r="AS289" s="13"/>
      <c r="AT289" s="16"/>
      <c r="AU289" s="20"/>
      <c r="AV289" s="18">
        <v>2621</v>
      </c>
      <c r="AW289" s="16"/>
      <c r="AX289" s="15">
        <v>2621</v>
      </c>
      <c r="AY289" s="18"/>
      <c r="AZ289" s="16"/>
      <c r="BA289" s="20"/>
      <c r="BB289" s="18" t="s">
        <v>212</v>
      </c>
      <c r="BC289" s="16"/>
      <c r="BD289" s="15"/>
      <c r="BE289" s="18" t="s">
        <v>212</v>
      </c>
      <c r="BF289" s="16"/>
      <c r="BG289" s="20"/>
      <c r="BH289" s="18"/>
      <c r="BI289" s="16"/>
      <c r="BJ289" s="20"/>
      <c r="BK289" s="18">
        <v>0</v>
      </c>
      <c r="BL289" s="16"/>
      <c r="BM289" s="20"/>
      <c r="BN289" s="18"/>
      <c r="BO289" s="16"/>
      <c r="BP289" s="20"/>
      <c r="BQ289" s="18"/>
      <c r="BR289" s="16"/>
      <c r="BS289" s="20"/>
      <c r="BT289" s="21" t="s">
        <v>262</v>
      </c>
      <c r="BU289" s="37" t="s">
        <v>1156</v>
      </c>
      <c r="BV289" s="24" t="s">
        <v>1157</v>
      </c>
      <c r="BW289" s="23"/>
      <c r="BX289" s="23"/>
      <c r="BY289" s="11" t="s">
        <v>330</v>
      </c>
      <c r="BZ289" s="25" t="s">
        <v>84</v>
      </c>
    </row>
    <row r="290" spans="1:78" ht="56.25" x14ac:dyDescent="0.2">
      <c r="A290" s="10" t="s">
        <v>1099</v>
      </c>
      <c r="B290" s="11" t="s">
        <v>1100</v>
      </c>
      <c r="C290" s="38" t="s">
        <v>1145</v>
      </c>
      <c r="D290" s="28" t="s">
        <v>1158</v>
      </c>
      <c r="E290" s="12" t="s">
        <v>1159</v>
      </c>
      <c r="F290" s="13"/>
      <c r="G290" s="14"/>
      <c r="H290" s="15"/>
      <c r="I290" s="13"/>
      <c r="J290" s="16"/>
      <c r="K290" s="15"/>
      <c r="L290" s="13"/>
      <c r="M290" s="16"/>
      <c r="N290" s="15"/>
      <c r="O290" s="13"/>
      <c r="P290" s="16"/>
      <c r="Q290" s="15"/>
      <c r="R290" s="13"/>
      <c r="S290" s="16"/>
      <c r="T290" s="15"/>
      <c r="U290" s="13"/>
      <c r="V290" s="16"/>
      <c r="W290" s="15"/>
      <c r="X290" s="18">
        <v>42</v>
      </c>
      <c r="Y290" s="16"/>
      <c r="Z290" s="15"/>
      <c r="AA290" s="13"/>
      <c r="AB290" s="16"/>
      <c r="AC290" s="17"/>
      <c r="AD290" s="18">
        <v>42</v>
      </c>
      <c r="AE290" s="16"/>
      <c r="AF290" s="39"/>
      <c r="AG290" s="13"/>
      <c r="AH290" s="16"/>
      <c r="AI290" s="15"/>
      <c r="AJ290" s="13"/>
      <c r="AK290" s="16"/>
      <c r="AL290" s="15"/>
      <c r="AM290" s="13"/>
      <c r="AN290" s="16"/>
      <c r="AO290" s="20"/>
      <c r="AP290" s="13"/>
      <c r="AQ290" s="16"/>
      <c r="AR290" s="15"/>
      <c r="AS290" s="13"/>
      <c r="AT290" s="16"/>
      <c r="AU290" s="20"/>
      <c r="AV290" s="18">
        <v>1500</v>
      </c>
      <c r="AW290" s="16"/>
      <c r="AX290" s="15">
        <v>1500</v>
      </c>
      <c r="AY290" s="18"/>
      <c r="AZ290" s="16"/>
      <c r="BA290" s="20"/>
      <c r="BB290" s="18" t="s">
        <v>212</v>
      </c>
      <c r="BC290" s="16"/>
      <c r="BD290" s="15"/>
      <c r="BE290" s="18" t="s">
        <v>212</v>
      </c>
      <c r="BF290" s="16"/>
      <c r="BG290" s="20"/>
      <c r="BH290" s="18"/>
      <c r="BI290" s="16"/>
      <c r="BJ290" s="20"/>
      <c r="BK290" s="18">
        <v>0</v>
      </c>
      <c r="BL290" s="16"/>
      <c r="BM290" s="20"/>
      <c r="BN290" s="18"/>
      <c r="BO290" s="16"/>
      <c r="BP290" s="20"/>
      <c r="BQ290" s="18"/>
      <c r="BR290" s="16"/>
      <c r="BS290" s="20"/>
      <c r="BT290" s="21" t="s">
        <v>262</v>
      </c>
      <c r="BU290" s="37" t="s">
        <v>1160</v>
      </c>
      <c r="BV290" s="24" t="s">
        <v>1161</v>
      </c>
      <c r="BW290" s="23"/>
      <c r="BX290" s="23"/>
      <c r="BY290" s="11" t="s">
        <v>330</v>
      </c>
      <c r="BZ290" s="25" t="s">
        <v>84</v>
      </c>
    </row>
    <row r="291" spans="1:78" ht="56.25" x14ac:dyDescent="0.2">
      <c r="A291" s="10" t="s">
        <v>1099</v>
      </c>
      <c r="B291" s="11" t="s">
        <v>1100</v>
      </c>
      <c r="C291" s="38" t="s">
        <v>1145</v>
      </c>
      <c r="D291" s="28" t="s">
        <v>1162</v>
      </c>
      <c r="E291" s="12" t="s">
        <v>1163</v>
      </c>
      <c r="F291" s="13"/>
      <c r="G291" s="14"/>
      <c r="H291" s="15"/>
      <c r="I291" s="13"/>
      <c r="J291" s="16"/>
      <c r="K291" s="15"/>
      <c r="L291" s="13"/>
      <c r="M291" s="16"/>
      <c r="N291" s="15"/>
      <c r="O291" s="13"/>
      <c r="P291" s="16"/>
      <c r="Q291" s="15"/>
      <c r="R291" s="13"/>
      <c r="S291" s="16"/>
      <c r="T291" s="15"/>
      <c r="U291" s="13"/>
      <c r="V291" s="16"/>
      <c r="W291" s="15"/>
      <c r="X291" s="18">
        <v>2886</v>
      </c>
      <c r="Y291" s="16"/>
      <c r="Z291" s="15"/>
      <c r="AA291" s="13"/>
      <c r="AB291" s="16"/>
      <c r="AC291" s="17"/>
      <c r="AD291" s="18">
        <v>3039</v>
      </c>
      <c r="AE291" s="16"/>
      <c r="AF291" s="39"/>
      <c r="AG291" s="13"/>
      <c r="AH291" s="16"/>
      <c r="AI291" s="15"/>
      <c r="AJ291" s="13"/>
      <c r="AK291" s="16"/>
      <c r="AL291" s="15"/>
      <c r="AM291" s="13"/>
      <c r="AN291" s="16"/>
      <c r="AO291" s="20"/>
      <c r="AP291" s="13"/>
      <c r="AQ291" s="16"/>
      <c r="AR291" s="15"/>
      <c r="AS291" s="13"/>
      <c r="AT291" s="16"/>
      <c r="AU291" s="20"/>
      <c r="AV291" s="13"/>
      <c r="AW291" s="16"/>
      <c r="AX291" s="20"/>
      <c r="AY291" s="18"/>
      <c r="AZ291" s="16"/>
      <c r="BA291" s="20"/>
      <c r="BB291" s="18" t="s">
        <v>212</v>
      </c>
      <c r="BC291" s="16"/>
      <c r="BD291" s="15"/>
      <c r="BE291" s="18" t="s">
        <v>212</v>
      </c>
      <c r="BF291" s="16"/>
      <c r="BG291" s="20"/>
      <c r="BH291" s="18"/>
      <c r="BI291" s="16"/>
      <c r="BJ291" s="20"/>
      <c r="BK291" s="18">
        <v>0</v>
      </c>
      <c r="BL291" s="16"/>
      <c r="BM291" s="20"/>
      <c r="BN291" s="18"/>
      <c r="BO291" s="16"/>
      <c r="BP291" s="20"/>
      <c r="BQ291" s="18"/>
      <c r="BR291" s="16"/>
      <c r="BS291" s="20"/>
      <c r="BT291" s="21" t="s">
        <v>262</v>
      </c>
      <c r="BU291" s="37" t="s">
        <v>1164</v>
      </c>
      <c r="BV291" s="24" t="s">
        <v>1165</v>
      </c>
      <c r="BW291" s="23"/>
      <c r="BX291" s="23"/>
      <c r="BY291" s="11" t="s">
        <v>330</v>
      </c>
      <c r="BZ291" s="25" t="s">
        <v>84</v>
      </c>
    </row>
    <row r="292" spans="1:78" ht="45" x14ac:dyDescent="0.2">
      <c r="A292" s="10" t="s">
        <v>1099</v>
      </c>
      <c r="B292" s="11" t="s">
        <v>1100</v>
      </c>
      <c r="C292" s="38" t="s">
        <v>1100</v>
      </c>
      <c r="D292" s="28" t="s">
        <v>1166</v>
      </c>
      <c r="E292" s="12" t="s">
        <v>1167</v>
      </c>
      <c r="F292" s="18"/>
      <c r="G292" s="14"/>
      <c r="H292" s="20"/>
      <c r="I292" s="18"/>
      <c r="J292" s="16"/>
      <c r="K292" s="15"/>
      <c r="L292" s="18"/>
      <c r="M292" s="16"/>
      <c r="N292" s="15"/>
      <c r="O292" s="18"/>
      <c r="P292" s="16"/>
      <c r="Q292" s="15"/>
      <c r="R292" s="18"/>
      <c r="S292" s="16"/>
      <c r="T292" s="15"/>
      <c r="U292" s="18"/>
      <c r="V292" s="16"/>
      <c r="W292" s="15"/>
      <c r="X292" s="18"/>
      <c r="Y292" s="16"/>
      <c r="Z292" s="15"/>
      <c r="AA292" s="18"/>
      <c r="AB292" s="16"/>
      <c r="AC292" s="17"/>
      <c r="AD292" s="18"/>
      <c r="AE292" s="16"/>
      <c r="AF292" s="39"/>
      <c r="AG292" s="18"/>
      <c r="AH292" s="16"/>
      <c r="AI292" s="15"/>
      <c r="AJ292" s="13"/>
      <c r="AK292" s="16"/>
      <c r="AL292" s="15"/>
      <c r="AM292" s="18"/>
      <c r="AN292" s="16"/>
      <c r="AO292" s="20"/>
      <c r="AP292" s="18">
        <v>5094</v>
      </c>
      <c r="AQ292" s="16"/>
      <c r="AR292" s="15"/>
      <c r="AS292" s="18">
        <v>5006</v>
      </c>
      <c r="AT292" s="16"/>
      <c r="AU292" s="20"/>
      <c r="AV292" s="18">
        <v>5058</v>
      </c>
      <c r="AW292" s="16"/>
      <c r="AX292" s="20">
        <v>0</v>
      </c>
      <c r="AY292" s="18">
        <v>4713</v>
      </c>
      <c r="AZ292" s="16"/>
      <c r="BA292" s="20"/>
      <c r="BB292" s="18">
        <v>4806</v>
      </c>
      <c r="BC292" s="16"/>
      <c r="BD292" s="15"/>
      <c r="BE292" s="18">
        <v>5013</v>
      </c>
      <c r="BF292" s="16"/>
      <c r="BG292" s="20"/>
      <c r="BH292" s="18">
        <v>4060</v>
      </c>
      <c r="BI292" s="16"/>
      <c r="BJ292" s="20"/>
      <c r="BK292" s="18">
        <v>4182</v>
      </c>
      <c r="BL292" s="16"/>
      <c r="BM292" s="20">
        <v>4182</v>
      </c>
      <c r="BN292" s="18">
        <v>4048</v>
      </c>
      <c r="BO292" s="16"/>
      <c r="BP292" s="20">
        <v>195</v>
      </c>
      <c r="BQ292" s="18"/>
      <c r="BR292" s="16"/>
      <c r="BS292" s="20"/>
      <c r="BT292" s="21" t="s">
        <v>81</v>
      </c>
      <c r="BU292" s="24"/>
      <c r="BV292" s="34" t="s">
        <v>1168</v>
      </c>
      <c r="BW292" s="23"/>
      <c r="BX292" s="23"/>
      <c r="BY292" s="11" t="s">
        <v>330</v>
      </c>
      <c r="BZ292" s="11" t="s">
        <v>205</v>
      </c>
    </row>
    <row r="293" spans="1:78" ht="56.25" x14ac:dyDescent="0.2">
      <c r="A293" s="10" t="s">
        <v>1099</v>
      </c>
      <c r="B293" s="11" t="s">
        <v>1100</v>
      </c>
      <c r="C293" s="38" t="s">
        <v>1140</v>
      </c>
      <c r="D293" s="28" t="s">
        <v>1169</v>
      </c>
      <c r="E293" s="12" t="s">
        <v>1170</v>
      </c>
      <c r="F293" s="18">
        <v>7300</v>
      </c>
      <c r="G293" s="14"/>
      <c r="H293" s="15"/>
      <c r="I293" s="18">
        <v>3493</v>
      </c>
      <c r="J293" s="16"/>
      <c r="K293" s="15"/>
      <c r="L293" s="18">
        <v>4014</v>
      </c>
      <c r="M293" s="16"/>
      <c r="N293" s="15"/>
      <c r="O293" s="18">
        <v>4152</v>
      </c>
      <c r="P293" s="16"/>
      <c r="Q293" s="15"/>
      <c r="R293" s="18">
        <v>4634</v>
      </c>
      <c r="S293" s="16"/>
      <c r="T293" s="15"/>
      <c r="U293" s="18">
        <v>4861</v>
      </c>
      <c r="V293" s="16"/>
      <c r="W293" s="15"/>
      <c r="X293" s="18">
        <v>4397</v>
      </c>
      <c r="Y293" s="16"/>
      <c r="Z293" s="15"/>
      <c r="AA293" s="18">
        <v>3795</v>
      </c>
      <c r="AB293" s="16"/>
      <c r="AC293" s="17"/>
      <c r="AD293" s="18">
        <v>3630</v>
      </c>
      <c r="AE293" s="16"/>
      <c r="AF293" s="39"/>
      <c r="AG293" s="18">
        <v>3003</v>
      </c>
      <c r="AH293" s="16"/>
      <c r="AI293" s="15"/>
      <c r="AJ293" s="13"/>
      <c r="AK293" s="16"/>
      <c r="AL293" s="15"/>
      <c r="AM293" s="18">
        <v>2804</v>
      </c>
      <c r="AN293" s="16"/>
      <c r="AO293" s="20"/>
      <c r="AP293" s="18">
        <v>3392</v>
      </c>
      <c r="AQ293" s="16"/>
      <c r="AR293" s="15"/>
      <c r="AS293" s="18"/>
      <c r="AT293" s="16"/>
      <c r="AU293" s="20"/>
      <c r="AV293" s="18">
        <v>2610</v>
      </c>
      <c r="AW293" s="16"/>
      <c r="AX293" s="20">
        <v>2610</v>
      </c>
      <c r="AY293" s="18">
        <v>2425</v>
      </c>
      <c r="AZ293" s="16"/>
      <c r="BA293" s="20">
        <v>2425</v>
      </c>
      <c r="BB293" s="18">
        <v>1592</v>
      </c>
      <c r="BC293" s="16"/>
      <c r="BD293" s="20">
        <v>1592</v>
      </c>
      <c r="BE293" s="18">
        <v>1708</v>
      </c>
      <c r="BF293" s="16"/>
      <c r="BG293" s="20">
        <v>1708</v>
      </c>
      <c r="BH293" s="18">
        <v>1642</v>
      </c>
      <c r="BI293" s="16"/>
      <c r="BJ293" s="20">
        <v>1642</v>
      </c>
      <c r="BK293" s="18">
        <v>1966</v>
      </c>
      <c r="BL293" s="16"/>
      <c r="BM293" s="20"/>
      <c r="BN293" s="18">
        <v>1817</v>
      </c>
      <c r="BO293" s="16"/>
      <c r="BP293" s="20">
        <v>1817</v>
      </c>
      <c r="BQ293" s="18"/>
      <c r="BR293" s="16"/>
      <c r="BS293" s="20"/>
      <c r="BT293" s="21" t="s">
        <v>124</v>
      </c>
      <c r="BU293" s="37" t="s">
        <v>1171</v>
      </c>
      <c r="BV293" s="24" t="s">
        <v>1172</v>
      </c>
      <c r="BW293" s="23"/>
      <c r="BX293" s="23"/>
      <c r="BY293" s="11" t="s">
        <v>330</v>
      </c>
      <c r="BZ293" s="11" t="s">
        <v>205</v>
      </c>
    </row>
    <row r="294" spans="1:78" ht="67.5" x14ac:dyDescent="0.2">
      <c r="A294" s="10" t="s">
        <v>85</v>
      </c>
      <c r="B294" s="11" t="s">
        <v>86</v>
      </c>
      <c r="C294" s="11" t="s">
        <v>86</v>
      </c>
      <c r="D294" s="28" t="s">
        <v>1173</v>
      </c>
      <c r="E294" s="12" t="s">
        <v>1174</v>
      </c>
      <c r="F294" s="18"/>
      <c r="G294" s="14"/>
      <c r="H294" s="15"/>
      <c r="I294" s="18"/>
      <c r="J294" s="16"/>
      <c r="K294" s="15"/>
      <c r="L294" s="13"/>
      <c r="M294" s="16"/>
      <c r="N294" s="15"/>
      <c r="O294" s="13"/>
      <c r="P294" s="16"/>
      <c r="Q294" s="15"/>
      <c r="R294" s="18"/>
      <c r="S294" s="16"/>
      <c r="T294" s="20"/>
      <c r="U294" s="18"/>
      <c r="V294" s="16"/>
      <c r="W294" s="15"/>
      <c r="X294" s="13"/>
      <c r="Y294" s="29"/>
      <c r="Z294" s="15"/>
      <c r="AA294" s="13"/>
      <c r="AB294" s="16"/>
      <c r="AC294" s="17"/>
      <c r="AD294" s="13"/>
      <c r="AE294" s="16"/>
      <c r="AF294" s="39"/>
      <c r="AG294" s="13"/>
      <c r="AH294" s="16"/>
      <c r="AI294" s="15"/>
      <c r="AJ294" s="13"/>
      <c r="AK294" s="16"/>
      <c r="AL294" s="15"/>
      <c r="AM294" s="13"/>
      <c r="AN294" s="16"/>
      <c r="AO294" s="20"/>
      <c r="AP294" s="13"/>
      <c r="AQ294" s="16"/>
      <c r="AR294" s="15"/>
      <c r="AS294" s="13"/>
      <c r="AT294" s="16"/>
      <c r="AU294" s="20"/>
      <c r="AV294" s="18">
        <v>735622</v>
      </c>
      <c r="AW294" s="16"/>
      <c r="AX294" s="15">
        <v>529733</v>
      </c>
      <c r="AY294" s="18">
        <v>724801</v>
      </c>
      <c r="AZ294" s="16"/>
      <c r="BA294" s="20">
        <v>519705</v>
      </c>
      <c r="BB294" s="18">
        <v>729512</v>
      </c>
      <c r="BC294" s="16"/>
      <c r="BD294" s="20">
        <v>519061</v>
      </c>
      <c r="BE294" s="18">
        <v>736817</v>
      </c>
      <c r="BF294" s="16"/>
      <c r="BG294" s="20">
        <v>527865</v>
      </c>
      <c r="BH294" s="18">
        <v>729852</v>
      </c>
      <c r="BI294" s="29">
        <v>1.38</v>
      </c>
      <c r="BJ294" s="20">
        <v>524130</v>
      </c>
      <c r="BK294" s="18">
        <v>728761</v>
      </c>
      <c r="BL294" s="29"/>
      <c r="BM294" s="20">
        <v>527923</v>
      </c>
      <c r="BN294" s="18">
        <v>722077</v>
      </c>
      <c r="BO294" s="29">
        <v>0.52</v>
      </c>
      <c r="BP294" s="20">
        <v>527719</v>
      </c>
      <c r="BQ294" s="18"/>
      <c r="BR294" s="29"/>
      <c r="BS294" s="20"/>
      <c r="BT294" s="21" t="s">
        <v>124</v>
      </c>
      <c r="BU294" s="40" t="s">
        <v>1175</v>
      </c>
      <c r="BV294" s="34" t="s">
        <v>1176</v>
      </c>
      <c r="BW294" s="23"/>
      <c r="BX294" s="23"/>
      <c r="BY294" s="11" t="s">
        <v>330</v>
      </c>
      <c r="BZ294" s="11" t="s">
        <v>205</v>
      </c>
    </row>
    <row r="295" spans="1:78" ht="78.75" x14ac:dyDescent="0.2">
      <c r="A295" s="10" t="s">
        <v>85</v>
      </c>
      <c r="B295" s="11" t="s">
        <v>86</v>
      </c>
      <c r="C295" s="10" t="s">
        <v>1177</v>
      </c>
      <c r="D295" s="28" t="s">
        <v>1178</v>
      </c>
      <c r="E295" s="12" t="s">
        <v>1179</v>
      </c>
      <c r="F295" s="13"/>
      <c r="G295" s="14"/>
      <c r="H295" s="15"/>
      <c r="I295" s="13"/>
      <c r="J295" s="16"/>
      <c r="K295" s="15"/>
      <c r="L295" s="13"/>
      <c r="M295" s="16"/>
      <c r="N295" s="15"/>
      <c r="O295" s="13"/>
      <c r="P295" s="16"/>
      <c r="Q295" s="15"/>
      <c r="R295" s="13"/>
      <c r="S295" s="16"/>
      <c r="T295" s="15"/>
      <c r="U295" s="13"/>
      <c r="V295" s="16"/>
      <c r="W295" s="15"/>
      <c r="X295" s="13"/>
      <c r="Y295" s="16"/>
      <c r="Z295" s="15"/>
      <c r="AA295" s="13"/>
      <c r="AB295" s="16"/>
      <c r="AC295" s="17"/>
      <c r="AD295" s="13"/>
      <c r="AE295" s="16"/>
      <c r="AF295" s="39"/>
      <c r="AG295" s="13"/>
      <c r="AH295" s="16"/>
      <c r="AI295" s="15"/>
      <c r="AJ295" s="18">
        <v>17</v>
      </c>
      <c r="AK295" s="29">
        <v>3785.32</v>
      </c>
      <c r="AL295" s="15"/>
      <c r="AM295" s="18">
        <v>24</v>
      </c>
      <c r="AN295" s="16"/>
      <c r="AO295" s="20"/>
      <c r="AP295" s="18">
        <v>29</v>
      </c>
      <c r="AQ295" s="16"/>
      <c r="AR295" s="15"/>
      <c r="AS295" s="18">
        <v>36</v>
      </c>
      <c r="AT295" s="16"/>
      <c r="AU295" s="20"/>
      <c r="AV295" s="18">
        <v>37</v>
      </c>
      <c r="AW295" s="16"/>
      <c r="AX295" s="20"/>
      <c r="AY295" s="18">
        <v>28</v>
      </c>
      <c r="AZ295" s="16"/>
      <c r="BA295" s="20"/>
      <c r="BB295" s="18">
        <v>22</v>
      </c>
      <c r="BC295" s="16"/>
      <c r="BD295" s="15"/>
      <c r="BE295" s="18">
        <v>11</v>
      </c>
      <c r="BF295" s="16"/>
      <c r="BG295" s="20"/>
      <c r="BH295" s="18">
        <v>10</v>
      </c>
      <c r="BI295" s="16"/>
      <c r="BJ295" s="20"/>
      <c r="BK295" s="18">
        <v>9</v>
      </c>
      <c r="BL295" s="16"/>
      <c r="BM295" s="20"/>
      <c r="BN295" s="18">
        <v>9</v>
      </c>
      <c r="BO295" s="16"/>
      <c r="BP295" s="20">
        <v>0</v>
      </c>
      <c r="BQ295" s="18"/>
      <c r="BR295" s="16"/>
      <c r="BS295" s="20"/>
      <c r="BT295" s="21" t="s">
        <v>160</v>
      </c>
      <c r="BU295" s="26"/>
      <c r="BV295" s="24" t="s">
        <v>1180</v>
      </c>
      <c r="BW295" s="23"/>
      <c r="BX295" s="23"/>
      <c r="BY295" s="11" t="s">
        <v>330</v>
      </c>
      <c r="BZ295" s="11" t="s">
        <v>178</v>
      </c>
    </row>
    <row r="296" spans="1:78" ht="56.25" x14ac:dyDescent="0.2">
      <c r="A296" s="10" t="s">
        <v>85</v>
      </c>
      <c r="B296" s="11" t="s">
        <v>86</v>
      </c>
      <c r="C296" s="10" t="s">
        <v>1177</v>
      </c>
      <c r="D296" s="28" t="s">
        <v>1181</v>
      </c>
      <c r="E296" s="12" t="s">
        <v>1182</v>
      </c>
      <c r="F296" s="13"/>
      <c r="G296" s="14"/>
      <c r="H296" s="15"/>
      <c r="I296" s="13"/>
      <c r="J296" s="16"/>
      <c r="K296" s="15"/>
      <c r="L296" s="13"/>
      <c r="M296" s="16"/>
      <c r="N296" s="15"/>
      <c r="O296" s="13"/>
      <c r="P296" s="16"/>
      <c r="Q296" s="15"/>
      <c r="R296" s="13"/>
      <c r="S296" s="16"/>
      <c r="T296" s="15"/>
      <c r="U296" s="13"/>
      <c r="V296" s="16"/>
      <c r="W296" s="15"/>
      <c r="X296" s="13"/>
      <c r="Y296" s="16"/>
      <c r="Z296" s="15"/>
      <c r="AA296" s="13"/>
      <c r="AB296" s="16"/>
      <c r="AC296" s="17"/>
      <c r="AD296" s="13"/>
      <c r="AE296" s="16"/>
      <c r="AF296" s="39"/>
      <c r="AG296" s="13"/>
      <c r="AH296" s="16"/>
      <c r="AI296" s="15"/>
      <c r="AJ296" s="18">
        <v>8</v>
      </c>
      <c r="AK296" s="29">
        <v>5997.68</v>
      </c>
      <c r="AL296" s="15"/>
      <c r="AM296" s="18">
        <v>8</v>
      </c>
      <c r="AN296" s="16"/>
      <c r="AO296" s="20"/>
      <c r="AP296" s="18">
        <v>6</v>
      </c>
      <c r="AQ296" s="16"/>
      <c r="AR296" s="15"/>
      <c r="AS296" s="18">
        <v>7</v>
      </c>
      <c r="AT296" s="16"/>
      <c r="AU296" s="20"/>
      <c r="AV296" s="18">
        <v>6</v>
      </c>
      <c r="AW296" s="16"/>
      <c r="AX296" s="20"/>
      <c r="AY296" s="18">
        <v>5</v>
      </c>
      <c r="AZ296" s="16"/>
      <c r="BA296" s="20"/>
      <c r="BB296" s="18">
        <v>6</v>
      </c>
      <c r="BC296" s="16"/>
      <c r="BD296" s="15"/>
      <c r="BE296" s="18">
        <v>3</v>
      </c>
      <c r="BF296" s="16"/>
      <c r="BG296" s="20"/>
      <c r="BH296" s="18">
        <v>2</v>
      </c>
      <c r="BI296" s="16"/>
      <c r="BJ296" s="20"/>
      <c r="BK296" s="18">
        <v>1</v>
      </c>
      <c r="BL296" s="16"/>
      <c r="BM296" s="20"/>
      <c r="BN296" s="18">
        <v>0</v>
      </c>
      <c r="BO296" s="16"/>
      <c r="BP296" s="20">
        <v>0</v>
      </c>
      <c r="BQ296" s="18"/>
      <c r="BR296" s="16"/>
      <c r="BS296" s="20"/>
      <c r="BT296" s="21" t="s">
        <v>160</v>
      </c>
      <c r="BU296" s="26"/>
      <c r="BV296" s="24" t="s">
        <v>1183</v>
      </c>
      <c r="BW296" s="23"/>
      <c r="BX296" s="23"/>
      <c r="BY296" s="11" t="s">
        <v>330</v>
      </c>
      <c r="BZ296" s="11" t="s">
        <v>178</v>
      </c>
    </row>
    <row r="297" spans="1:78" ht="101.25" x14ac:dyDescent="0.2">
      <c r="A297" s="10" t="s">
        <v>85</v>
      </c>
      <c r="B297" s="11" t="s">
        <v>86</v>
      </c>
      <c r="C297" s="10" t="s">
        <v>1177</v>
      </c>
      <c r="D297" s="28" t="s">
        <v>1184</v>
      </c>
      <c r="E297" s="12" t="s">
        <v>1185</v>
      </c>
      <c r="F297" s="13"/>
      <c r="G297" s="14"/>
      <c r="H297" s="15"/>
      <c r="I297" s="13"/>
      <c r="J297" s="16"/>
      <c r="K297" s="15"/>
      <c r="L297" s="13"/>
      <c r="M297" s="16"/>
      <c r="N297" s="15"/>
      <c r="O297" s="13"/>
      <c r="P297" s="16"/>
      <c r="Q297" s="15"/>
      <c r="R297" s="13"/>
      <c r="S297" s="16"/>
      <c r="T297" s="15"/>
      <c r="U297" s="13"/>
      <c r="V297" s="16"/>
      <c r="W297" s="15"/>
      <c r="X297" s="13"/>
      <c r="Y297" s="16"/>
      <c r="Z297" s="15"/>
      <c r="AA297" s="13"/>
      <c r="AB297" s="16"/>
      <c r="AC297" s="17"/>
      <c r="AD297" s="13"/>
      <c r="AE297" s="16"/>
      <c r="AF297" s="39"/>
      <c r="AG297" s="13"/>
      <c r="AH297" s="16"/>
      <c r="AI297" s="15"/>
      <c r="AJ297" s="18">
        <v>0</v>
      </c>
      <c r="AK297" s="16"/>
      <c r="AL297" s="20">
        <v>0</v>
      </c>
      <c r="AM297" s="18">
        <v>0</v>
      </c>
      <c r="AN297" s="16"/>
      <c r="AO297" s="20">
        <v>0</v>
      </c>
      <c r="AP297" s="18">
        <v>0</v>
      </c>
      <c r="AQ297" s="16"/>
      <c r="AR297" s="20"/>
      <c r="AS297" s="18">
        <v>1</v>
      </c>
      <c r="AT297" s="16"/>
      <c r="AU297" s="20"/>
      <c r="AV297" s="18">
        <v>1</v>
      </c>
      <c r="AW297" s="16"/>
      <c r="AX297" s="20">
        <v>0</v>
      </c>
      <c r="AY297" s="18">
        <v>1</v>
      </c>
      <c r="AZ297" s="16"/>
      <c r="BA297" s="20">
        <v>0</v>
      </c>
      <c r="BB297" s="18">
        <v>4</v>
      </c>
      <c r="BC297" s="16"/>
      <c r="BD297" s="20">
        <v>0</v>
      </c>
      <c r="BE297" s="18">
        <v>4</v>
      </c>
      <c r="BF297" s="16"/>
      <c r="BG297" s="20">
        <v>0</v>
      </c>
      <c r="BH297" s="18">
        <v>5</v>
      </c>
      <c r="BI297" s="16"/>
      <c r="BJ297" s="20"/>
      <c r="BK297" s="18">
        <v>5</v>
      </c>
      <c r="BL297" s="16"/>
      <c r="BM297" s="20"/>
      <c r="BN297" s="18">
        <v>2</v>
      </c>
      <c r="BO297" s="16"/>
      <c r="BP297" s="20">
        <v>0</v>
      </c>
      <c r="BQ297" s="18"/>
      <c r="BR297" s="16"/>
      <c r="BS297" s="20"/>
      <c r="BT297" s="21" t="s">
        <v>160</v>
      </c>
      <c r="BU297" s="26"/>
      <c r="BV297" s="24" t="s">
        <v>1186</v>
      </c>
      <c r="BW297" s="23"/>
      <c r="BX297" s="23"/>
      <c r="BY297" s="11" t="s">
        <v>330</v>
      </c>
      <c r="BZ297" s="11" t="s">
        <v>178</v>
      </c>
    </row>
    <row r="298" spans="1:78" ht="123.75" x14ac:dyDescent="0.2">
      <c r="A298" s="10" t="s">
        <v>85</v>
      </c>
      <c r="B298" s="11" t="s">
        <v>86</v>
      </c>
      <c r="C298" s="10" t="s">
        <v>1177</v>
      </c>
      <c r="D298" s="28" t="s">
        <v>1187</v>
      </c>
      <c r="E298" s="12" t="s">
        <v>1188</v>
      </c>
      <c r="F298" s="13"/>
      <c r="G298" s="14"/>
      <c r="H298" s="15"/>
      <c r="I298" s="13"/>
      <c r="J298" s="16"/>
      <c r="K298" s="15"/>
      <c r="L298" s="13"/>
      <c r="M298" s="16"/>
      <c r="N298" s="15"/>
      <c r="O298" s="13"/>
      <c r="P298" s="16"/>
      <c r="Q298" s="15"/>
      <c r="R298" s="13"/>
      <c r="S298" s="16"/>
      <c r="T298" s="15"/>
      <c r="U298" s="13"/>
      <c r="V298" s="16"/>
      <c r="W298" s="15"/>
      <c r="X298" s="13"/>
      <c r="Y298" s="16"/>
      <c r="Z298" s="15"/>
      <c r="AA298" s="13"/>
      <c r="AB298" s="16"/>
      <c r="AC298" s="17"/>
      <c r="AD298" s="13"/>
      <c r="AE298" s="16"/>
      <c r="AF298" s="39"/>
      <c r="AG298" s="13"/>
      <c r="AH298" s="16"/>
      <c r="AI298" s="15"/>
      <c r="AJ298" s="18">
        <v>1</v>
      </c>
      <c r="AK298" s="29">
        <v>1685.17</v>
      </c>
      <c r="AL298" s="15"/>
      <c r="AM298" s="18">
        <v>1</v>
      </c>
      <c r="AN298" s="16"/>
      <c r="AO298" s="20"/>
      <c r="AP298" s="18">
        <v>1</v>
      </c>
      <c r="AQ298" s="16"/>
      <c r="AR298" s="15"/>
      <c r="AS298" s="18">
        <v>1</v>
      </c>
      <c r="AT298" s="16"/>
      <c r="AU298" s="20"/>
      <c r="AV298" s="18"/>
      <c r="AW298" s="16"/>
      <c r="AX298" s="20"/>
      <c r="AY298" s="18"/>
      <c r="AZ298" s="16"/>
      <c r="BA298" s="20"/>
      <c r="BB298" s="18"/>
      <c r="BC298" s="16"/>
      <c r="BD298" s="15"/>
      <c r="BE298" s="18">
        <v>4</v>
      </c>
      <c r="BF298" s="16"/>
      <c r="BG298" s="20"/>
      <c r="BH298" s="18">
        <v>4</v>
      </c>
      <c r="BI298" s="16"/>
      <c r="BJ298" s="20"/>
      <c r="BK298" s="18">
        <v>4</v>
      </c>
      <c r="BL298" s="16"/>
      <c r="BM298" s="20"/>
      <c r="BN298" s="18">
        <v>3</v>
      </c>
      <c r="BO298" s="16"/>
      <c r="BP298" s="20">
        <v>0</v>
      </c>
      <c r="BQ298" s="18"/>
      <c r="BR298" s="16"/>
      <c r="BS298" s="20"/>
      <c r="BT298" s="21" t="s">
        <v>160</v>
      </c>
      <c r="BU298" s="26"/>
      <c r="BV298" s="24" t="s">
        <v>1189</v>
      </c>
      <c r="BW298" s="23"/>
      <c r="BX298" s="23"/>
      <c r="BY298" s="11" t="s">
        <v>330</v>
      </c>
      <c r="BZ298" s="11" t="s">
        <v>178</v>
      </c>
    </row>
    <row r="299" spans="1:78" ht="78.75" x14ac:dyDescent="0.2">
      <c r="A299" s="10" t="s">
        <v>85</v>
      </c>
      <c r="B299" s="11" t="s">
        <v>86</v>
      </c>
      <c r="C299" s="10" t="s">
        <v>1190</v>
      </c>
      <c r="D299" s="28" t="s">
        <v>1191</v>
      </c>
      <c r="E299" s="12" t="s">
        <v>1192</v>
      </c>
      <c r="F299" s="13"/>
      <c r="G299" s="14"/>
      <c r="H299" s="15"/>
      <c r="I299" s="13"/>
      <c r="J299" s="16"/>
      <c r="K299" s="15"/>
      <c r="L299" s="13"/>
      <c r="M299" s="16"/>
      <c r="N299" s="15"/>
      <c r="O299" s="18">
        <v>21</v>
      </c>
      <c r="P299" s="16"/>
      <c r="Q299" s="20">
        <v>0</v>
      </c>
      <c r="R299" s="18">
        <v>28</v>
      </c>
      <c r="S299" s="16"/>
      <c r="T299" s="20">
        <v>0</v>
      </c>
      <c r="U299" s="18">
        <v>45</v>
      </c>
      <c r="V299" s="16"/>
      <c r="W299" s="20">
        <v>0</v>
      </c>
      <c r="X299" s="18">
        <v>54</v>
      </c>
      <c r="Y299" s="16"/>
      <c r="Z299" s="20">
        <v>0</v>
      </c>
      <c r="AA299" s="18">
        <v>60</v>
      </c>
      <c r="AB299" s="16"/>
      <c r="AC299" s="33">
        <v>0</v>
      </c>
      <c r="AD299" s="18">
        <v>53</v>
      </c>
      <c r="AE299" s="16"/>
      <c r="AF299" s="39"/>
      <c r="AG299" s="18">
        <v>43</v>
      </c>
      <c r="AH299" s="16"/>
      <c r="AI299" s="20">
        <v>0</v>
      </c>
      <c r="AJ299" s="18">
        <v>34</v>
      </c>
      <c r="AK299" s="16"/>
      <c r="AL299" s="15"/>
      <c r="AM299" s="18">
        <v>34</v>
      </c>
      <c r="AN299" s="16"/>
      <c r="AO299" s="20">
        <v>0</v>
      </c>
      <c r="AP299" s="18">
        <v>36</v>
      </c>
      <c r="AQ299" s="16"/>
      <c r="AR299" s="20">
        <v>0</v>
      </c>
      <c r="AS299" s="18">
        <v>36</v>
      </c>
      <c r="AT299" s="16"/>
      <c r="AU299" s="20">
        <v>0</v>
      </c>
      <c r="AV299" s="18">
        <v>33</v>
      </c>
      <c r="AW299" s="16"/>
      <c r="AX299" s="20">
        <v>0</v>
      </c>
      <c r="AY299" s="18">
        <v>40</v>
      </c>
      <c r="AZ299" s="16"/>
      <c r="BA299" s="20">
        <v>0</v>
      </c>
      <c r="BB299" s="18">
        <v>53</v>
      </c>
      <c r="BC299" s="16"/>
      <c r="BD299" s="20">
        <v>0</v>
      </c>
      <c r="BE299" s="18">
        <v>58</v>
      </c>
      <c r="BF299" s="16"/>
      <c r="BG299" s="20">
        <v>0</v>
      </c>
      <c r="BH299" s="18">
        <v>84</v>
      </c>
      <c r="BI299" s="16"/>
      <c r="BJ299" s="20">
        <v>0</v>
      </c>
      <c r="BK299" s="18">
        <v>70</v>
      </c>
      <c r="BL299" s="29"/>
      <c r="BM299" s="20">
        <v>0</v>
      </c>
      <c r="BN299" s="18">
        <v>64</v>
      </c>
      <c r="BO299" s="29"/>
      <c r="BP299" s="20">
        <v>0</v>
      </c>
      <c r="BQ299" s="18"/>
      <c r="BR299" s="29" t="s">
        <v>212</v>
      </c>
      <c r="BS299" s="20"/>
      <c r="BT299" s="21" t="s">
        <v>160</v>
      </c>
      <c r="BU299" s="37" t="s">
        <v>1193</v>
      </c>
      <c r="BV299" s="24" t="s">
        <v>1194</v>
      </c>
      <c r="BW299" s="23"/>
      <c r="BX299" s="23"/>
      <c r="BY299" s="11" t="s">
        <v>330</v>
      </c>
      <c r="BZ299" s="11" t="s">
        <v>205</v>
      </c>
    </row>
    <row r="300" spans="1:78" ht="56.25" x14ac:dyDescent="0.2">
      <c r="A300" s="10" t="s">
        <v>85</v>
      </c>
      <c r="B300" s="11" t="s">
        <v>86</v>
      </c>
      <c r="C300" s="10" t="s">
        <v>1190</v>
      </c>
      <c r="D300" s="28" t="s">
        <v>1195</v>
      </c>
      <c r="E300" s="12" t="s">
        <v>1196</v>
      </c>
      <c r="F300" s="13"/>
      <c r="G300" s="14"/>
      <c r="H300" s="15"/>
      <c r="I300" s="13"/>
      <c r="J300" s="16"/>
      <c r="K300" s="15"/>
      <c r="L300" s="13"/>
      <c r="M300" s="16"/>
      <c r="N300" s="15"/>
      <c r="O300" s="18">
        <v>87</v>
      </c>
      <c r="P300" s="16"/>
      <c r="Q300" s="20">
        <v>0</v>
      </c>
      <c r="R300" s="18">
        <v>83</v>
      </c>
      <c r="S300" s="16"/>
      <c r="T300" s="20">
        <v>0</v>
      </c>
      <c r="U300" s="18">
        <v>84</v>
      </c>
      <c r="V300" s="16"/>
      <c r="W300" s="20">
        <v>0</v>
      </c>
      <c r="X300" s="18">
        <v>71</v>
      </c>
      <c r="Y300" s="16"/>
      <c r="Z300" s="20">
        <v>0</v>
      </c>
      <c r="AA300" s="18">
        <v>73</v>
      </c>
      <c r="AB300" s="16"/>
      <c r="AC300" s="33">
        <v>0</v>
      </c>
      <c r="AD300" s="18">
        <v>68</v>
      </c>
      <c r="AE300" s="16"/>
      <c r="AF300" s="39"/>
      <c r="AG300" s="18">
        <v>71</v>
      </c>
      <c r="AH300" s="16"/>
      <c r="AI300" s="20">
        <v>0</v>
      </c>
      <c r="AJ300" s="18">
        <v>98</v>
      </c>
      <c r="AK300" s="16"/>
      <c r="AL300" s="15"/>
      <c r="AM300" s="18">
        <v>105</v>
      </c>
      <c r="AN300" s="16"/>
      <c r="AO300" s="20">
        <v>0</v>
      </c>
      <c r="AP300" s="18">
        <v>121</v>
      </c>
      <c r="AQ300" s="16"/>
      <c r="AR300" s="20">
        <v>0</v>
      </c>
      <c r="AS300" s="18">
        <v>170</v>
      </c>
      <c r="AT300" s="16"/>
      <c r="AU300" s="20">
        <v>0</v>
      </c>
      <c r="AV300" s="18">
        <v>177</v>
      </c>
      <c r="AW300" s="16"/>
      <c r="AX300" s="20">
        <v>0</v>
      </c>
      <c r="AY300" s="18">
        <v>183</v>
      </c>
      <c r="AZ300" s="16"/>
      <c r="BA300" s="20">
        <v>0</v>
      </c>
      <c r="BB300" s="18">
        <v>180</v>
      </c>
      <c r="BC300" s="16"/>
      <c r="BD300" s="20">
        <v>0</v>
      </c>
      <c r="BE300" s="18">
        <v>145</v>
      </c>
      <c r="BF300" s="16"/>
      <c r="BG300" s="20">
        <v>0</v>
      </c>
      <c r="BH300" s="18">
        <v>122</v>
      </c>
      <c r="BI300" s="16"/>
      <c r="BJ300" s="20">
        <v>0</v>
      </c>
      <c r="BK300" s="18">
        <v>109</v>
      </c>
      <c r="BL300" s="29"/>
      <c r="BM300" s="20">
        <v>0</v>
      </c>
      <c r="BN300" s="18">
        <v>109</v>
      </c>
      <c r="BO300" s="29"/>
      <c r="BP300" s="20">
        <v>0</v>
      </c>
      <c r="BQ300" s="18"/>
      <c r="BR300" s="29" t="s">
        <v>212</v>
      </c>
      <c r="BS300" s="20"/>
      <c r="BT300" s="21" t="s">
        <v>160</v>
      </c>
      <c r="BU300" s="43" t="str">
        <f>HYPERLINK("https://www.gov.uk/importing-and-exporting-live-fish-molluscs-and-crustacea","https://www.gov.uk/importing-and-exporting-live-fish-molluscs-and-crustacea")</f>
        <v>https://www.gov.uk/importing-and-exporting-live-fish-molluscs-and-crustacea</v>
      </c>
      <c r="BV300" s="24" t="s">
        <v>1197</v>
      </c>
      <c r="BW300" s="23"/>
      <c r="BX300" s="23"/>
      <c r="BY300" s="11" t="s">
        <v>330</v>
      </c>
      <c r="BZ300" s="11" t="s">
        <v>205</v>
      </c>
    </row>
    <row r="301" spans="1:78" ht="67.5" x14ac:dyDescent="0.2">
      <c r="A301" s="10" t="s">
        <v>85</v>
      </c>
      <c r="B301" s="11" t="s">
        <v>86</v>
      </c>
      <c r="C301" s="10" t="s">
        <v>116</v>
      </c>
      <c r="D301" s="28" t="s">
        <v>1198</v>
      </c>
      <c r="E301" s="12" t="s">
        <v>1199</v>
      </c>
      <c r="F301" s="79"/>
      <c r="G301" s="80"/>
      <c r="H301" s="81"/>
      <c r="I301" s="82"/>
      <c r="J301" s="80"/>
      <c r="K301" s="81"/>
      <c r="L301" s="79"/>
      <c r="M301" s="80"/>
      <c r="N301" s="81"/>
      <c r="O301" s="79"/>
      <c r="P301" s="80"/>
      <c r="Q301" s="81"/>
      <c r="R301" s="79"/>
      <c r="S301" s="80"/>
      <c r="T301" s="81"/>
      <c r="U301" s="79"/>
      <c r="V301" s="80"/>
      <c r="W301" s="81"/>
      <c r="X301" s="79"/>
      <c r="Y301" s="80"/>
      <c r="Z301" s="81"/>
      <c r="AA301" s="79"/>
      <c r="AB301" s="80"/>
      <c r="AC301" s="83"/>
      <c r="AD301" s="79"/>
      <c r="AE301" s="80"/>
      <c r="AF301" s="84"/>
      <c r="AG301" s="79"/>
      <c r="AH301" s="80"/>
      <c r="AI301" s="81"/>
      <c r="AJ301" s="82"/>
      <c r="AK301" s="80"/>
      <c r="AL301" s="81"/>
      <c r="AM301" s="18">
        <v>92276</v>
      </c>
      <c r="AN301" s="80"/>
      <c r="AO301" s="20">
        <v>8111</v>
      </c>
      <c r="AP301" s="18">
        <v>92276</v>
      </c>
      <c r="AQ301" s="80"/>
      <c r="AR301" s="20">
        <v>8111</v>
      </c>
      <c r="AS301" s="18">
        <v>92276</v>
      </c>
      <c r="AT301" s="85"/>
      <c r="AU301" s="20">
        <v>8111</v>
      </c>
      <c r="AV301" s="18">
        <v>95912</v>
      </c>
      <c r="AW301" s="85"/>
      <c r="AX301" s="20">
        <v>11745</v>
      </c>
      <c r="AY301" s="18">
        <v>86820</v>
      </c>
      <c r="AZ301" s="85"/>
      <c r="BA301" s="20">
        <v>69905</v>
      </c>
      <c r="BB301" s="18">
        <v>86820</v>
      </c>
      <c r="BC301" s="85"/>
      <c r="BD301" s="20">
        <v>69905</v>
      </c>
      <c r="BE301" s="18">
        <v>86820</v>
      </c>
      <c r="BF301" s="85"/>
      <c r="BG301" s="20">
        <v>69905</v>
      </c>
      <c r="BH301" s="18">
        <v>94047</v>
      </c>
      <c r="BI301" s="85"/>
      <c r="BJ301" s="20">
        <v>75498</v>
      </c>
      <c r="BK301" s="18">
        <v>85994</v>
      </c>
      <c r="BL301" s="85"/>
      <c r="BM301" s="20">
        <v>71818</v>
      </c>
      <c r="BN301" s="18">
        <v>86008</v>
      </c>
      <c r="BO301" s="85"/>
      <c r="BP301" s="20">
        <v>71818</v>
      </c>
      <c r="BQ301" s="18"/>
      <c r="BR301" s="85"/>
      <c r="BS301" s="20"/>
      <c r="BT301" s="21" t="s">
        <v>119</v>
      </c>
      <c r="BU301" s="86"/>
      <c r="BV301" s="24" t="s">
        <v>1200</v>
      </c>
      <c r="BW301" s="23"/>
      <c r="BX301" s="78"/>
      <c r="BY301" s="11" t="s">
        <v>330</v>
      </c>
      <c r="BZ301" s="11" t="s">
        <v>205</v>
      </c>
    </row>
    <row r="302" spans="1:78" ht="56.25" x14ac:dyDescent="0.2">
      <c r="A302" s="10" t="s">
        <v>85</v>
      </c>
      <c r="B302" s="11" t="s">
        <v>86</v>
      </c>
      <c r="C302" s="10" t="s">
        <v>1201</v>
      </c>
      <c r="D302" s="28" t="s">
        <v>1202</v>
      </c>
      <c r="E302" s="12" t="s">
        <v>1203</v>
      </c>
      <c r="F302" s="18">
        <v>2150</v>
      </c>
      <c r="G302" s="14"/>
      <c r="H302" s="15"/>
      <c r="I302" s="13"/>
      <c r="J302" s="16"/>
      <c r="K302" s="15"/>
      <c r="L302" s="13"/>
      <c r="M302" s="16"/>
      <c r="N302" s="15"/>
      <c r="O302" s="18">
        <v>2350</v>
      </c>
      <c r="P302" s="16"/>
      <c r="Q302" s="15"/>
      <c r="R302" s="18">
        <v>2293</v>
      </c>
      <c r="S302" s="16"/>
      <c r="T302" s="15"/>
      <c r="U302" s="18">
        <v>2420</v>
      </c>
      <c r="V302" s="16"/>
      <c r="W302" s="15"/>
      <c r="X302" s="18">
        <v>2503</v>
      </c>
      <c r="Y302" s="16"/>
      <c r="Z302" s="20">
        <v>2482</v>
      </c>
      <c r="AA302" s="18">
        <v>2467</v>
      </c>
      <c r="AB302" s="16"/>
      <c r="AC302" s="33">
        <v>2467</v>
      </c>
      <c r="AD302" s="18">
        <v>2772</v>
      </c>
      <c r="AE302" s="29">
        <v>80</v>
      </c>
      <c r="AF302" s="19">
        <v>2772</v>
      </c>
      <c r="AG302" s="18">
        <v>2732</v>
      </c>
      <c r="AH302" s="29">
        <v>80</v>
      </c>
      <c r="AI302" s="20">
        <v>2732</v>
      </c>
      <c r="AJ302" s="18">
        <v>2752</v>
      </c>
      <c r="AK302" s="29">
        <v>80</v>
      </c>
      <c r="AL302" s="18">
        <v>2752</v>
      </c>
      <c r="AM302" s="13">
        <v>2718</v>
      </c>
      <c r="AN302" s="16"/>
      <c r="AO302" s="13">
        <v>2718</v>
      </c>
      <c r="AP302" s="18">
        <v>2525</v>
      </c>
      <c r="AQ302" s="16"/>
      <c r="AR302" s="20">
        <v>2525</v>
      </c>
      <c r="AS302" s="18">
        <v>2600</v>
      </c>
      <c r="AT302" s="16"/>
      <c r="AU302" s="20">
        <v>2600</v>
      </c>
      <c r="AV302" s="18">
        <v>2726</v>
      </c>
      <c r="AW302" s="29">
        <v>80</v>
      </c>
      <c r="AX302" s="15">
        <v>2726</v>
      </c>
      <c r="AY302" s="18">
        <v>2881</v>
      </c>
      <c r="AZ302" s="29">
        <v>80</v>
      </c>
      <c r="BA302" s="20">
        <v>2881</v>
      </c>
      <c r="BB302" s="18">
        <v>2992</v>
      </c>
      <c r="BC302" s="29">
        <v>80</v>
      </c>
      <c r="BD302" s="20">
        <v>2992</v>
      </c>
      <c r="BE302" s="18">
        <v>3154</v>
      </c>
      <c r="BF302" s="29">
        <v>80</v>
      </c>
      <c r="BG302" s="20">
        <v>3154</v>
      </c>
      <c r="BH302" s="18">
        <v>3198</v>
      </c>
      <c r="BI302" s="29">
        <v>80</v>
      </c>
      <c r="BJ302" s="20">
        <v>3198</v>
      </c>
      <c r="BK302" s="18">
        <v>3247</v>
      </c>
      <c r="BL302" s="29"/>
      <c r="BM302" s="20">
        <v>3247</v>
      </c>
      <c r="BN302" s="18">
        <v>3333</v>
      </c>
      <c r="BO302" s="29"/>
      <c r="BP302" s="20">
        <v>3333</v>
      </c>
      <c r="BQ302" s="18"/>
      <c r="BR302" s="29"/>
      <c r="BS302" s="20"/>
      <c r="BT302" s="21" t="s">
        <v>160</v>
      </c>
      <c r="BU302" s="26"/>
      <c r="BV302" s="24" t="s">
        <v>1204</v>
      </c>
      <c r="BW302" s="23"/>
      <c r="BX302" s="23"/>
      <c r="BY302" s="11" t="s">
        <v>330</v>
      </c>
      <c r="BZ302" s="11" t="s">
        <v>178</v>
      </c>
    </row>
    <row r="303" spans="1:78" ht="33.75" x14ac:dyDescent="0.2">
      <c r="A303" s="10" t="s">
        <v>85</v>
      </c>
      <c r="B303" s="11" t="s">
        <v>86</v>
      </c>
      <c r="C303" s="10" t="s">
        <v>151</v>
      </c>
      <c r="D303" s="28" t="s">
        <v>1205</v>
      </c>
      <c r="E303" s="12" t="s">
        <v>1206</v>
      </c>
      <c r="F303" s="18">
        <v>28550</v>
      </c>
      <c r="G303" s="14"/>
      <c r="H303" s="15"/>
      <c r="I303" s="13"/>
      <c r="J303" s="16"/>
      <c r="K303" s="15"/>
      <c r="L303" s="13"/>
      <c r="M303" s="16"/>
      <c r="N303" s="15"/>
      <c r="O303" s="18">
        <v>3787</v>
      </c>
      <c r="P303" s="16"/>
      <c r="Q303" s="20">
        <v>1480</v>
      </c>
      <c r="R303" s="18">
        <v>3772</v>
      </c>
      <c r="S303" s="16"/>
      <c r="T303" s="20">
        <v>1460</v>
      </c>
      <c r="U303" s="18">
        <v>3536</v>
      </c>
      <c r="V303" s="16"/>
      <c r="W303" s="20">
        <v>1446</v>
      </c>
      <c r="X303" s="18">
        <v>3026</v>
      </c>
      <c r="Y303" s="16"/>
      <c r="Z303" s="20">
        <v>1419</v>
      </c>
      <c r="AA303" s="18">
        <v>3103</v>
      </c>
      <c r="AB303" s="16"/>
      <c r="AC303" s="33">
        <v>1719</v>
      </c>
      <c r="AD303" s="18">
        <v>3077</v>
      </c>
      <c r="AE303" s="29">
        <v>2.4300000000000002</v>
      </c>
      <c r="AF303" s="19">
        <v>1724</v>
      </c>
      <c r="AG303" s="18">
        <v>5863</v>
      </c>
      <c r="AH303" s="29">
        <v>2.4300000000000002</v>
      </c>
      <c r="AI303" s="20">
        <v>1755</v>
      </c>
      <c r="AJ303" s="18">
        <v>5740</v>
      </c>
      <c r="AK303" s="16"/>
      <c r="AL303" s="20">
        <v>1776</v>
      </c>
      <c r="AM303" s="18">
        <v>5893</v>
      </c>
      <c r="AN303" s="29">
        <v>3.1</v>
      </c>
      <c r="AO303" s="20">
        <v>1745</v>
      </c>
      <c r="AP303" s="18">
        <v>5690</v>
      </c>
      <c r="AQ303" s="29">
        <v>3.03</v>
      </c>
      <c r="AR303" s="20">
        <v>1863</v>
      </c>
      <c r="AS303" s="18">
        <v>3067</v>
      </c>
      <c r="AT303" s="29"/>
      <c r="AU303" s="20">
        <v>1830</v>
      </c>
      <c r="AV303" s="18">
        <v>3132</v>
      </c>
      <c r="AW303" s="29">
        <v>2.3199999999999998</v>
      </c>
      <c r="AX303" s="15">
        <v>1883</v>
      </c>
      <c r="AY303" s="18">
        <v>2775</v>
      </c>
      <c r="AZ303" s="29">
        <v>2.14</v>
      </c>
      <c r="BA303" s="20">
        <v>1870</v>
      </c>
      <c r="BB303" s="18">
        <v>2707</v>
      </c>
      <c r="BC303" s="29"/>
      <c r="BD303" s="20">
        <v>1848</v>
      </c>
      <c r="BE303" s="18">
        <v>2551</v>
      </c>
      <c r="BF303" s="29"/>
      <c r="BG303" s="20">
        <v>1966</v>
      </c>
      <c r="BH303" s="18">
        <v>2553</v>
      </c>
      <c r="BI303" s="29">
        <v>1.84</v>
      </c>
      <c r="BJ303" s="20">
        <v>2018</v>
      </c>
      <c r="BK303" s="18">
        <v>2799</v>
      </c>
      <c r="BL303" s="29">
        <v>1.9</v>
      </c>
      <c r="BM303" s="20">
        <v>2138</v>
      </c>
      <c r="BN303" s="18">
        <v>2112</v>
      </c>
      <c r="BO303" s="29">
        <v>1.95</v>
      </c>
      <c r="BP303" s="20">
        <v>2061</v>
      </c>
      <c r="BQ303" s="18"/>
      <c r="BR303" s="29">
        <v>1.95</v>
      </c>
      <c r="BS303" s="20"/>
      <c r="BT303" s="21" t="s">
        <v>262</v>
      </c>
      <c r="BU303" s="40" t="s">
        <v>1207</v>
      </c>
      <c r="BV303" s="24" t="s">
        <v>1208</v>
      </c>
      <c r="BW303" s="23"/>
      <c r="BX303" s="23"/>
      <c r="BY303" s="11" t="s">
        <v>330</v>
      </c>
      <c r="BZ303" s="11" t="s">
        <v>205</v>
      </c>
    </row>
    <row r="304" spans="1:78" ht="67.5" x14ac:dyDescent="0.2">
      <c r="A304" s="10" t="s">
        <v>85</v>
      </c>
      <c r="B304" s="11" t="s">
        <v>86</v>
      </c>
      <c r="C304" s="10" t="s">
        <v>87</v>
      </c>
      <c r="D304" s="28" t="s">
        <v>1209</v>
      </c>
      <c r="E304" s="12" t="s">
        <v>1210</v>
      </c>
      <c r="F304" s="18">
        <v>80</v>
      </c>
      <c r="G304" s="14"/>
      <c r="H304" s="15"/>
      <c r="I304" s="18">
        <v>107</v>
      </c>
      <c r="J304" s="16"/>
      <c r="K304" s="15"/>
      <c r="L304" s="13"/>
      <c r="M304" s="16"/>
      <c r="N304" s="15"/>
      <c r="O304" s="13"/>
      <c r="P304" s="16"/>
      <c r="Q304" s="15"/>
      <c r="R304" s="18">
        <v>69</v>
      </c>
      <c r="S304" s="16"/>
      <c r="T304" s="20">
        <v>0</v>
      </c>
      <c r="U304" s="18">
        <v>62</v>
      </c>
      <c r="V304" s="29">
        <v>427.05</v>
      </c>
      <c r="W304" s="20">
        <v>0</v>
      </c>
      <c r="X304" s="18">
        <v>58</v>
      </c>
      <c r="Y304" s="29">
        <v>427.05</v>
      </c>
      <c r="Z304" s="20">
        <v>0</v>
      </c>
      <c r="AA304" s="18">
        <v>157</v>
      </c>
      <c r="AB304" s="29">
        <v>427.05</v>
      </c>
      <c r="AC304" s="33">
        <v>0</v>
      </c>
      <c r="AD304" s="18">
        <v>266</v>
      </c>
      <c r="AE304" s="29">
        <v>427.05</v>
      </c>
      <c r="AF304" s="19">
        <v>0</v>
      </c>
      <c r="AG304" s="18">
        <v>287</v>
      </c>
      <c r="AH304" s="16"/>
      <c r="AI304" s="20">
        <v>30</v>
      </c>
      <c r="AJ304" s="18">
        <v>396</v>
      </c>
      <c r="AK304" s="16"/>
      <c r="AL304" s="15"/>
      <c r="AM304" s="18">
        <v>367</v>
      </c>
      <c r="AN304" s="16"/>
      <c r="AO304" s="20"/>
      <c r="AP304" s="18">
        <v>335</v>
      </c>
      <c r="AQ304" s="16"/>
      <c r="AR304" s="15"/>
      <c r="AS304" s="18">
        <v>376</v>
      </c>
      <c r="AT304" s="16"/>
      <c r="AU304" s="20"/>
      <c r="AV304" s="18">
        <v>329</v>
      </c>
      <c r="AW304" s="16"/>
      <c r="AX304" s="20"/>
      <c r="AY304" s="18">
        <v>283</v>
      </c>
      <c r="AZ304" s="16"/>
      <c r="BA304" s="20"/>
      <c r="BB304" s="18">
        <v>252</v>
      </c>
      <c r="BC304" s="16"/>
      <c r="BD304" s="15"/>
      <c r="BE304" s="18">
        <v>234</v>
      </c>
      <c r="BF304" s="16"/>
      <c r="BG304" s="20"/>
      <c r="BH304" s="18">
        <v>215</v>
      </c>
      <c r="BI304" s="16"/>
      <c r="BJ304" s="20">
        <v>10</v>
      </c>
      <c r="BK304" s="18">
        <v>256</v>
      </c>
      <c r="BL304" s="16"/>
      <c r="BM304" s="20"/>
      <c r="BN304" s="18">
        <v>1980</v>
      </c>
      <c r="BO304" s="16"/>
      <c r="BP304" s="20">
        <v>0</v>
      </c>
      <c r="BQ304" s="18"/>
      <c r="BR304" s="16"/>
      <c r="BS304" s="20"/>
      <c r="BT304" s="21" t="s">
        <v>160</v>
      </c>
      <c r="BU304" s="37" t="s">
        <v>1211</v>
      </c>
      <c r="BV304" s="24" t="s">
        <v>1212</v>
      </c>
      <c r="BW304" s="23"/>
      <c r="BX304" s="23"/>
      <c r="BY304" s="11" t="s">
        <v>330</v>
      </c>
      <c r="BZ304" s="11" t="s">
        <v>205</v>
      </c>
    </row>
    <row r="305" spans="1:78" ht="67.5" x14ac:dyDescent="0.2">
      <c r="A305" s="10" t="s">
        <v>85</v>
      </c>
      <c r="B305" s="11" t="s">
        <v>86</v>
      </c>
      <c r="C305" s="10" t="s">
        <v>116</v>
      </c>
      <c r="D305" s="28" t="s">
        <v>1213</v>
      </c>
      <c r="E305" s="12" t="s">
        <v>1214</v>
      </c>
      <c r="F305" s="18">
        <v>22000</v>
      </c>
      <c r="G305" s="14"/>
      <c r="H305" s="15"/>
      <c r="I305" s="66"/>
      <c r="J305" s="16"/>
      <c r="K305" s="15"/>
      <c r="L305" s="18">
        <v>8700</v>
      </c>
      <c r="M305" s="16"/>
      <c r="N305" s="15"/>
      <c r="O305" s="18">
        <v>6520</v>
      </c>
      <c r="P305" s="16"/>
      <c r="Q305" s="15"/>
      <c r="R305" s="18">
        <v>4526</v>
      </c>
      <c r="S305" s="16"/>
      <c r="T305" s="15"/>
      <c r="U305" s="18">
        <v>4189</v>
      </c>
      <c r="V305" s="16"/>
      <c r="W305" s="15"/>
      <c r="X305" s="18">
        <v>3142</v>
      </c>
      <c r="Y305" s="16"/>
      <c r="Z305" s="15"/>
      <c r="AA305" s="18">
        <v>2725</v>
      </c>
      <c r="AB305" s="16"/>
      <c r="AC305" s="17"/>
      <c r="AD305" s="18">
        <v>2176</v>
      </c>
      <c r="AE305" s="16"/>
      <c r="AF305" s="32"/>
      <c r="AG305" s="18">
        <v>1978</v>
      </c>
      <c r="AH305" s="16"/>
      <c r="AI305" s="15"/>
      <c r="AJ305" s="18">
        <v>2108</v>
      </c>
      <c r="AK305" s="16"/>
      <c r="AL305" s="15"/>
      <c r="AM305" s="18">
        <v>2116</v>
      </c>
      <c r="AN305" s="16"/>
      <c r="AO305" s="20"/>
      <c r="AP305" s="18">
        <v>2149</v>
      </c>
      <c r="AQ305" s="16"/>
      <c r="AR305" s="15"/>
      <c r="AS305" s="18">
        <v>2254</v>
      </c>
      <c r="AT305" s="16"/>
      <c r="AU305" s="20"/>
      <c r="AV305" s="18">
        <v>2274</v>
      </c>
      <c r="AW305" s="16"/>
      <c r="AX305" s="20"/>
      <c r="AY305" s="18">
        <v>2549</v>
      </c>
      <c r="AZ305" s="16"/>
      <c r="BA305" s="20"/>
      <c r="BB305" s="18">
        <v>2669</v>
      </c>
      <c r="BC305" s="16"/>
      <c r="BD305" s="20">
        <v>2669</v>
      </c>
      <c r="BE305" s="18">
        <v>2887</v>
      </c>
      <c r="BF305" s="16"/>
      <c r="BG305" s="20">
        <v>2887</v>
      </c>
      <c r="BH305" s="18">
        <v>2694</v>
      </c>
      <c r="BI305" s="16"/>
      <c r="BJ305" s="20">
        <v>2694</v>
      </c>
      <c r="BK305" s="18">
        <v>2343</v>
      </c>
      <c r="BL305" s="16"/>
      <c r="BM305" s="20">
        <v>2343</v>
      </c>
      <c r="BN305" s="18">
        <v>2049</v>
      </c>
      <c r="BO305" s="16"/>
      <c r="BP305" s="20">
        <v>2049</v>
      </c>
      <c r="BQ305" s="18"/>
      <c r="BR305" s="16"/>
      <c r="BS305" s="20"/>
      <c r="BT305" s="21" t="s">
        <v>119</v>
      </c>
      <c r="BU305" s="26"/>
      <c r="BV305" s="24" t="s">
        <v>1215</v>
      </c>
      <c r="BW305" s="23"/>
      <c r="BX305" s="23"/>
      <c r="BY305" s="11" t="s">
        <v>330</v>
      </c>
      <c r="BZ305" s="11" t="s">
        <v>205</v>
      </c>
    </row>
    <row r="306" spans="1:78" ht="56.25" x14ac:dyDescent="0.2">
      <c r="A306" s="10" t="s">
        <v>85</v>
      </c>
      <c r="B306" s="11" t="s">
        <v>86</v>
      </c>
      <c r="C306" s="10" t="s">
        <v>116</v>
      </c>
      <c r="D306" s="28" t="s">
        <v>1216</v>
      </c>
      <c r="E306" s="12" t="s">
        <v>1217</v>
      </c>
      <c r="F306" s="18">
        <v>26000</v>
      </c>
      <c r="G306" s="14"/>
      <c r="H306" s="15"/>
      <c r="I306" s="66"/>
      <c r="J306" s="16"/>
      <c r="K306" s="15"/>
      <c r="L306" s="18">
        <v>32200</v>
      </c>
      <c r="M306" s="16"/>
      <c r="N306" s="15"/>
      <c r="O306" s="18">
        <v>37867</v>
      </c>
      <c r="P306" s="16"/>
      <c r="Q306" s="15"/>
      <c r="R306" s="18">
        <v>40005</v>
      </c>
      <c r="S306" s="16"/>
      <c r="T306" s="15"/>
      <c r="U306" s="18">
        <v>40947</v>
      </c>
      <c r="V306" s="16"/>
      <c r="W306" s="15"/>
      <c r="X306" s="18">
        <v>40737</v>
      </c>
      <c r="Y306" s="16"/>
      <c r="Z306" s="15"/>
      <c r="AA306" s="18">
        <v>42640</v>
      </c>
      <c r="AB306" s="16"/>
      <c r="AC306" s="17"/>
      <c r="AD306" s="18">
        <v>43623</v>
      </c>
      <c r="AE306" s="16"/>
      <c r="AF306" s="32"/>
      <c r="AG306" s="18">
        <v>44444</v>
      </c>
      <c r="AH306" s="16"/>
      <c r="AI306" s="15"/>
      <c r="AJ306" s="18">
        <v>47450</v>
      </c>
      <c r="AK306" s="16"/>
      <c r="AL306" s="15"/>
      <c r="AM306" s="18">
        <v>49147</v>
      </c>
      <c r="AN306" s="16"/>
      <c r="AO306" s="20"/>
      <c r="AP306" s="18">
        <v>69584</v>
      </c>
      <c r="AQ306" s="16"/>
      <c r="AR306" s="15"/>
      <c r="AS306" s="18">
        <v>72057</v>
      </c>
      <c r="AT306" s="16"/>
      <c r="AU306" s="20"/>
      <c r="AV306" s="18">
        <v>71633</v>
      </c>
      <c r="AW306" s="16"/>
      <c r="AX306" s="20"/>
      <c r="AY306" s="18">
        <v>70772</v>
      </c>
      <c r="AZ306" s="16"/>
      <c r="BA306" s="20"/>
      <c r="BB306" s="18">
        <v>53270</v>
      </c>
      <c r="BC306" s="16"/>
      <c r="BD306" s="15"/>
      <c r="BE306" s="18">
        <v>53585</v>
      </c>
      <c r="BF306" s="16"/>
      <c r="BG306" s="20"/>
      <c r="BH306" s="18">
        <v>54081</v>
      </c>
      <c r="BI306" s="16"/>
      <c r="BJ306" s="20"/>
      <c r="BK306" s="18">
        <v>56232</v>
      </c>
      <c r="BL306" s="16"/>
      <c r="BM306" s="20"/>
      <c r="BN306" s="18">
        <v>58065</v>
      </c>
      <c r="BO306" s="16"/>
      <c r="BP306" s="20">
        <v>0</v>
      </c>
      <c r="BQ306" s="18"/>
      <c r="BR306" s="16"/>
      <c r="BS306" s="20"/>
      <c r="BT306" s="21" t="s">
        <v>160</v>
      </c>
      <c r="BU306" s="26"/>
      <c r="BV306" s="24" t="s">
        <v>1218</v>
      </c>
      <c r="BW306" s="23"/>
      <c r="BX306" s="23"/>
      <c r="BY306" s="11" t="s">
        <v>330</v>
      </c>
      <c r="BZ306" s="11" t="s">
        <v>205</v>
      </c>
    </row>
    <row r="307" spans="1:78" ht="67.5" x14ac:dyDescent="0.2">
      <c r="A307" s="10" t="s">
        <v>85</v>
      </c>
      <c r="B307" s="11" t="s">
        <v>86</v>
      </c>
      <c r="C307" s="10" t="s">
        <v>87</v>
      </c>
      <c r="D307" s="28" t="s">
        <v>1219</v>
      </c>
      <c r="E307" s="12" t="s">
        <v>1220</v>
      </c>
      <c r="F307" s="18">
        <v>1336</v>
      </c>
      <c r="G307" s="14"/>
      <c r="H307" s="15"/>
      <c r="I307" s="18">
        <v>3065</v>
      </c>
      <c r="J307" s="16"/>
      <c r="K307" s="15"/>
      <c r="L307" s="13"/>
      <c r="M307" s="16"/>
      <c r="N307" s="15"/>
      <c r="O307" s="13"/>
      <c r="P307" s="16"/>
      <c r="Q307" s="15"/>
      <c r="R307" s="18">
        <v>3033</v>
      </c>
      <c r="S307" s="29">
        <v>143.35</v>
      </c>
      <c r="T307" s="15"/>
      <c r="U307" s="18">
        <v>3033</v>
      </c>
      <c r="V307" s="29">
        <v>143.35</v>
      </c>
      <c r="W307" s="15"/>
      <c r="X307" s="18">
        <v>4231</v>
      </c>
      <c r="Y307" s="29">
        <v>143.35</v>
      </c>
      <c r="Z307" s="15"/>
      <c r="AA307" s="18">
        <v>5925</v>
      </c>
      <c r="AB307" s="29">
        <v>143.35</v>
      </c>
      <c r="AC307" s="17"/>
      <c r="AD307" s="18">
        <v>3584</v>
      </c>
      <c r="AE307" s="29">
        <v>143.35</v>
      </c>
      <c r="AF307" s="30">
        <v>0</v>
      </c>
      <c r="AG307" s="18">
        <v>3661</v>
      </c>
      <c r="AH307" s="16"/>
      <c r="AI307" s="20">
        <v>0</v>
      </c>
      <c r="AJ307" s="18">
        <v>2463</v>
      </c>
      <c r="AK307" s="16"/>
      <c r="AL307" s="20">
        <v>0</v>
      </c>
      <c r="AM307" s="18">
        <v>1322</v>
      </c>
      <c r="AN307" s="16"/>
      <c r="AO307" s="20">
        <v>0</v>
      </c>
      <c r="AP307" s="18">
        <v>2001</v>
      </c>
      <c r="AQ307" s="16"/>
      <c r="AR307" s="20">
        <v>0</v>
      </c>
      <c r="AS307" s="18">
        <v>1924</v>
      </c>
      <c r="AT307" s="16"/>
      <c r="AU307" s="20"/>
      <c r="AV307" s="18">
        <v>1924</v>
      </c>
      <c r="AW307" s="16"/>
      <c r="AX307" s="20">
        <v>0</v>
      </c>
      <c r="AY307" s="18">
        <v>1086</v>
      </c>
      <c r="AZ307" s="16"/>
      <c r="BA307" s="20">
        <v>0</v>
      </c>
      <c r="BB307" s="18">
        <v>0</v>
      </c>
      <c r="BC307" s="16"/>
      <c r="BD307" s="20">
        <v>0</v>
      </c>
      <c r="BE307" s="18">
        <v>0</v>
      </c>
      <c r="BF307" s="16"/>
      <c r="BG307" s="20">
        <v>0</v>
      </c>
      <c r="BH307" s="18">
        <v>0</v>
      </c>
      <c r="BI307" s="16"/>
      <c r="BJ307" s="20">
        <v>0</v>
      </c>
      <c r="BK307" s="18">
        <v>0</v>
      </c>
      <c r="BL307" s="16"/>
      <c r="BM307" s="20"/>
      <c r="BN307" s="18">
        <v>0</v>
      </c>
      <c r="BO307" s="16"/>
      <c r="BP307" s="20">
        <v>0</v>
      </c>
      <c r="BQ307" s="18"/>
      <c r="BR307" s="16"/>
      <c r="BS307" s="20"/>
      <c r="BT307" s="21" t="s">
        <v>119</v>
      </c>
      <c r="BU307" s="37" t="s">
        <v>1221</v>
      </c>
      <c r="BV307" s="34" t="s">
        <v>1222</v>
      </c>
      <c r="BW307" s="24" t="s">
        <v>1223</v>
      </c>
      <c r="BX307" s="23"/>
      <c r="BY307" s="11" t="s">
        <v>330</v>
      </c>
      <c r="BZ307" s="11" t="s">
        <v>205</v>
      </c>
    </row>
    <row r="308" spans="1:78" ht="45" x14ac:dyDescent="0.2">
      <c r="A308" s="10" t="s">
        <v>85</v>
      </c>
      <c r="B308" s="11" t="s">
        <v>86</v>
      </c>
      <c r="C308" s="10" t="s">
        <v>116</v>
      </c>
      <c r="D308" s="28" t="s">
        <v>1224</v>
      </c>
      <c r="E308" s="12" t="s">
        <v>1225</v>
      </c>
      <c r="F308" s="13"/>
      <c r="G308" s="14"/>
      <c r="H308" s="15"/>
      <c r="I308" s="13"/>
      <c r="J308" s="16"/>
      <c r="K308" s="15"/>
      <c r="L308" s="18">
        <v>13710000</v>
      </c>
      <c r="M308" s="29">
        <v>1.06</v>
      </c>
      <c r="N308" s="20">
        <v>12300000</v>
      </c>
      <c r="O308" s="18">
        <v>19215900</v>
      </c>
      <c r="P308" s="29">
        <v>1.19</v>
      </c>
      <c r="Q308" s="20">
        <v>16913030</v>
      </c>
      <c r="R308" s="18">
        <v>19201291</v>
      </c>
      <c r="S308" s="29">
        <v>1.19</v>
      </c>
      <c r="T308" s="20">
        <v>17009307</v>
      </c>
      <c r="U308" s="18">
        <v>19106476</v>
      </c>
      <c r="V308" s="29">
        <v>1.19</v>
      </c>
      <c r="W308" s="20">
        <v>17060547</v>
      </c>
      <c r="X308" s="18">
        <v>19092611</v>
      </c>
      <c r="Y308" s="16"/>
      <c r="Z308" s="20">
        <v>17212900</v>
      </c>
      <c r="AA308" s="18">
        <v>19001106</v>
      </c>
      <c r="AB308" s="29">
        <v>1.35</v>
      </c>
      <c r="AC308" s="33">
        <v>17287295</v>
      </c>
      <c r="AD308" s="18">
        <v>19051843</v>
      </c>
      <c r="AE308" s="29">
        <v>1.35</v>
      </c>
      <c r="AF308" s="19">
        <v>17472959</v>
      </c>
      <c r="AG308" s="18">
        <v>19238101</v>
      </c>
      <c r="AH308" s="29">
        <v>1.35</v>
      </c>
      <c r="AI308" s="20">
        <v>17758267</v>
      </c>
      <c r="AJ308" s="18">
        <v>19392809</v>
      </c>
      <c r="AK308" s="29">
        <v>1.4</v>
      </c>
      <c r="AL308" s="20">
        <v>17996310</v>
      </c>
      <c r="AM308" s="18">
        <v>19255789</v>
      </c>
      <c r="AN308" s="29">
        <v>1.4</v>
      </c>
      <c r="AO308" s="20">
        <v>17896541</v>
      </c>
      <c r="AP308" s="18">
        <v>19341293</v>
      </c>
      <c r="AQ308" s="29">
        <v>1.4</v>
      </c>
      <c r="AR308" s="20">
        <v>18050388</v>
      </c>
      <c r="AS308" s="18">
        <v>19233789</v>
      </c>
      <c r="AT308" s="29"/>
      <c r="AU308" s="20">
        <v>17997250</v>
      </c>
      <c r="AV308" s="18">
        <v>19209847</v>
      </c>
      <c r="AW308" s="29"/>
      <c r="AX308" s="20">
        <v>18002474</v>
      </c>
      <c r="AY308" s="18">
        <v>19490662</v>
      </c>
      <c r="AZ308" s="29"/>
      <c r="BA308" s="20">
        <v>18332703</v>
      </c>
      <c r="BB308" s="18">
        <v>19597146</v>
      </c>
      <c r="BC308" s="29"/>
      <c r="BD308" s="20">
        <v>18453223</v>
      </c>
      <c r="BE308" s="18">
        <v>19668900</v>
      </c>
      <c r="BF308" s="29"/>
      <c r="BG308" s="20">
        <v>18532445</v>
      </c>
      <c r="BH308" s="18">
        <v>19883192</v>
      </c>
      <c r="BI308" s="29"/>
      <c r="BJ308" s="20">
        <v>18700796</v>
      </c>
      <c r="BK308" s="18">
        <v>19887434</v>
      </c>
      <c r="BL308" s="29"/>
      <c r="BM308" s="20">
        <v>18665880</v>
      </c>
      <c r="BN308" s="18">
        <v>20028090</v>
      </c>
      <c r="BO308" s="29"/>
      <c r="BP308" s="20">
        <v>18779058</v>
      </c>
      <c r="BQ308" s="18"/>
      <c r="BR308" s="29"/>
      <c r="BS308" s="20"/>
      <c r="BT308" s="21" t="s">
        <v>124</v>
      </c>
      <c r="BU308" s="22" t="s">
        <v>1226</v>
      </c>
      <c r="BV308" s="24" t="s">
        <v>1227</v>
      </c>
      <c r="BW308" s="34" t="s">
        <v>1228</v>
      </c>
      <c r="BX308" s="23"/>
      <c r="BY308" s="11" t="s">
        <v>330</v>
      </c>
      <c r="BZ308" s="11" t="s">
        <v>205</v>
      </c>
    </row>
    <row r="309" spans="1:78" ht="67.5" x14ac:dyDescent="0.2">
      <c r="A309" s="10" t="s">
        <v>85</v>
      </c>
      <c r="B309" s="11" t="s">
        <v>86</v>
      </c>
      <c r="C309" s="10" t="s">
        <v>116</v>
      </c>
      <c r="D309" s="28" t="s">
        <v>1229</v>
      </c>
      <c r="E309" s="12" t="s">
        <v>1230</v>
      </c>
      <c r="F309" s="18">
        <v>38500</v>
      </c>
      <c r="G309" s="14"/>
      <c r="H309" s="15"/>
      <c r="I309" s="66"/>
      <c r="J309" s="16"/>
      <c r="K309" s="15"/>
      <c r="L309" s="18">
        <v>32800</v>
      </c>
      <c r="M309" s="16"/>
      <c r="N309" s="15"/>
      <c r="O309" s="18">
        <v>65478</v>
      </c>
      <c r="P309" s="16"/>
      <c r="Q309" s="15"/>
      <c r="R309" s="18">
        <v>65991</v>
      </c>
      <c r="S309" s="16"/>
      <c r="T309" s="15"/>
      <c r="U309" s="18">
        <v>67676</v>
      </c>
      <c r="V309" s="16"/>
      <c r="W309" s="15"/>
      <c r="X309" s="18">
        <v>67977</v>
      </c>
      <c r="Y309" s="16"/>
      <c r="Z309" s="15"/>
      <c r="AA309" s="18">
        <v>67437</v>
      </c>
      <c r="AB309" s="16"/>
      <c r="AC309" s="17"/>
      <c r="AD309" s="18">
        <v>69230</v>
      </c>
      <c r="AE309" s="16"/>
      <c r="AF309" s="32"/>
      <c r="AG309" s="18">
        <v>69198</v>
      </c>
      <c r="AH309" s="16"/>
      <c r="AI309" s="15"/>
      <c r="AJ309" s="18">
        <v>70928</v>
      </c>
      <c r="AK309" s="16"/>
      <c r="AL309" s="15"/>
      <c r="AM309" s="18">
        <v>72171</v>
      </c>
      <c r="AN309" s="16"/>
      <c r="AO309" s="20"/>
      <c r="AP309" s="18">
        <v>70547</v>
      </c>
      <c r="AQ309" s="16"/>
      <c r="AR309" s="15"/>
      <c r="AS309" s="18">
        <v>70922</v>
      </c>
      <c r="AT309" s="16"/>
      <c r="AU309" s="20"/>
      <c r="AV309" s="18">
        <v>69962</v>
      </c>
      <c r="AW309" s="16"/>
      <c r="AX309" s="20"/>
      <c r="AY309" s="18">
        <v>56017</v>
      </c>
      <c r="AZ309" s="16"/>
      <c r="BA309" s="20"/>
      <c r="BB309" s="18">
        <v>45122</v>
      </c>
      <c r="BC309" s="16"/>
      <c r="BD309" s="15"/>
      <c r="BE309" s="18">
        <v>32052</v>
      </c>
      <c r="BF309" s="16"/>
      <c r="BG309" s="20"/>
      <c r="BH309" s="18">
        <v>18863</v>
      </c>
      <c r="BI309" s="16"/>
      <c r="BJ309" s="20"/>
      <c r="BK309" s="18">
        <v>19672</v>
      </c>
      <c r="BL309" s="16"/>
      <c r="BM309" s="20"/>
      <c r="BN309" s="18">
        <v>19897</v>
      </c>
      <c r="BO309" s="16"/>
      <c r="BP309" s="20">
        <v>0</v>
      </c>
      <c r="BQ309" s="18"/>
      <c r="BR309" s="16"/>
      <c r="BS309" s="20"/>
      <c r="BT309" s="21" t="s">
        <v>203</v>
      </c>
      <c r="BU309" s="26"/>
      <c r="BV309" s="24" t="s">
        <v>1231</v>
      </c>
      <c r="BW309" s="23"/>
      <c r="BX309" s="23"/>
      <c r="BY309" s="11" t="s">
        <v>330</v>
      </c>
      <c r="BZ309" s="11" t="s">
        <v>205</v>
      </c>
    </row>
    <row r="310" spans="1:78" ht="72" x14ac:dyDescent="0.2">
      <c r="A310" s="10" t="s">
        <v>85</v>
      </c>
      <c r="B310" s="11" t="s">
        <v>86</v>
      </c>
      <c r="C310" s="10" t="s">
        <v>151</v>
      </c>
      <c r="D310" s="28" t="s">
        <v>1232</v>
      </c>
      <c r="E310" s="12" t="s">
        <v>1233</v>
      </c>
      <c r="F310" s="13"/>
      <c r="G310" s="14"/>
      <c r="H310" s="15"/>
      <c r="I310" s="13"/>
      <c r="J310" s="16"/>
      <c r="K310" s="15"/>
      <c r="L310" s="13"/>
      <c r="M310" s="16"/>
      <c r="N310" s="15"/>
      <c r="O310" s="18">
        <v>1446</v>
      </c>
      <c r="P310" s="16"/>
      <c r="Q310" s="20">
        <v>0</v>
      </c>
      <c r="R310" s="18">
        <v>1303</v>
      </c>
      <c r="S310" s="16"/>
      <c r="T310" s="15"/>
      <c r="U310" s="18">
        <v>1242</v>
      </c>
      <c r="V310" s="16"/>
      <c r="W310" s="20">
        <v>0</v>
      </c>
      <c r="X310" s="18">
        <v>1245</v>
      </c>
      <c r="Y310" s="16"/>
      <c r="Z310" s="20">
        <v>0</v>
      </c>
      <c r="AA310" s="18">
        <v>1236</v>
      </c>
      <c r="AB310" s="16"/>
      <c r="AC310" s="33">
        <v>0</v>
      </c>
      <c r="AD310" s="18">
        <v>1211</v>
      </c>
      <c r="AE310" s="16"/>
      <c r="AF310" s="19">
        <v>0</v>
      </c>
      <c r="AG310" s="18">
        <v>1150</v>
      </c>
      <c r="AH310" s="16"/>
      <c r="AI310" s="20">
        <v>0</v>
      </c>
      <c r="AJ310" s="18">
        <v>1138</v>
      </c>
      <c r="AK310" s="16"/>
      <c r="AL310" s="15"/>
      <c r="AM310" s="18">
        <v>1201</v>
      </c>
      <c r="AN310" s="16"/>
      <c r="AO310" s="20">
        <v>0</v>
      </c>
      <c r="AP310" s="18">
        <v>1151</v>
      </c>
      <c r="AQ310" s="16"/>
      <c r="AR310" s="20">
        <v>0</v>
      </c>
      <c r="AS310" s="18">
        <v>1195</v>
      </c>
      <c r="AT310" s="16"/>
      <c r="AU310" s="20">
        <v>0</v>
      </c>
      <c r="AV310" s="18">
        <v>1245</v>
      </c>
      <c r="AW310" s="16"/>
      <c r="AX310" s="20">
        <v>0</v>
      </c>
      <c r="AY310" s="18">
        <v>1198</v>
      </c>
      <c r="AZ310" s="16"/>
      <c r="BA310" s="20">
        <v>0</v>
      </c>
      <c r="BB310" s="18">
        <v>1019</v>
      </c>
      <c r="BC310" s="16"/>
      <c r="BD310" s="20">
        <v>0</v>
      </c>
      <c r="BE310" s="18">
        <v>972</v>
      </c>
      <c r="BF310" s="16"/>
      <c r="BG310" s="20">
        <v>0</v>
      </c>
      <c r="BH310" s="18">
        <v>869</v>
      </c>
      <c r="BI310" s="16"/>
      <c r="BJ310" s="20">
        <v>0</v>
      </c>
      <c r="BK310" s="18">
        <v>700</v>
      </c>
      <c r="BL310" s="16"/>
      <c r="BM310" s="20">
        <v>0</v>
      </c>
      <c r="BN310" s="18">
        <v>803</v>
      </c>
      <c r="BO310" s="16"/>
      <c r="BP310" s="20">
        <v>0</v>
      </c>
      <c r="BQ310" s="18"/>
      <c r="BR310" s="16"/>
      <c r="BS310" s="20"/>
      <c r="BT310" s="31"/>
      <c r="BU310" s="37" t="s">
        <v>1234</v>
      </c>
      <c r="BV310" s="24" t="s">
        <v>1235</v>
      </c>
      <c r="BW310" s="23"/>
      <c r="BX310" s="23"/>
      <c r="BY310" s="11" t="s">
        <v>330</v>
      </c>
      <c r="BZ310" s="25" t="s">
        <v>84</v>
      </c>
    </row>
    <row r="311" spans="1:78" ht="60" x14ac:dyDescent="0.2">
      <c r="A311" s="10" t="s">
        <v>85</v>
      </c>
      <c r="B311" s="11" t="s">
        <v>86</v>
      </c>
      <c r="C311" s="10" t="s">
        <v>151</v>
      </c>
      <c r="D311" s="28" t="s">
        <v>1236</v>
      </c>
      <c r="E311" s="12" t="s">
        <v>1237</v>
      </c>
      <c r="F311" s="18">
        <v>40000</v>
      </c>
      <c r="G311" s="14"/>
      <c r="H311" s="15"/>
      <c r="I311" s="13"/>
      <c r="J311" s="16"/>
      <c r="K311" s="15"/>
      <c r="L311" s="13"/>
      <c r="M311" s="16"/>
      <c r="N311" s="15"/>
      <c r="O311" s="18">
        <v>47328</v>
      </c>
      <c r="P311" s="16"/>
      <c r="Q311" s="20">
        <v>0</v>
      </c>
      <c r="R311" s="18">
        <v>45526</v>
      </c>
      <c r="S311" s="16"/>
      <c r="T311" s="15"/>
      <c r="U311" s="18">
        <v>45216</v>
      </c>
      <c r="V311" s="16"/>
      <c r="W311" s="20">
        <v>0</v>
      </c>
      <c r="X311" s="18">
        <v>47175</v>
      </c>
      <c r="Y311" s="16"/>
      <c r="Z311" s="20">
        <v>0</v>
      </c>
      <c r="AA311" s="18">
        <v>45674</v>
      </c>
      <c r="AB311" s="16"/>
      <c r="AC311" s="33">
        <v>0</v>
      </c>
      <c r="AD311" s="18">
        <v>48841</v>
      </c>
      <c r="AE311" s="16"/>
      <c r="AF311" s="19">
        <v>0</v>
      </c>
      <c r="AG311" s="18">
        <v>49037</v>
      </c>
      <c r="AH311" s="16"/>
      <c r="AI311" s="20">
        <v>0</v>
      </c>
      <c r="AJ311" s="18">
        <v>47904</v>
      </c>
      <c r="AK311" s="16"/>
      <c r="AL311" s="15"/>
      <c r="AM311" s="18">
        <v>47628</v>
      </c>
      <c r="AN311" s="16"/>
      <c r="AO311" s="20">
        <v>0</v>
      </c>
      <c r="AP311" s="18">
        <v>45357</v>
      </c>
      <c r="AQ311" s="16"/>
      <c r="AR311" s="20">
        <v>0</v>
      </c>
      <c r="AS311" s="18">
        <v>46880</v>
      </c>
      <c r="AT311" s="16"/>
      <c r="AU311" s="20">
        <v>0</v>
      </c>
      <c r="AV311" s="18">
        <v>50976</v>
      </c>
      <c r="AW311" s="16"/>
      <c r="AX311" s="20">
        <v>0</v>
      </c>
      <c r="AY311" s="18">
        <v>50950</v>
      </c>
      <c r="AZ311" s="16"/>
      <c r="BA311" s="20">
        <v>0</v>
      </c>
      <c r="BB311" s="18">
        <v>52304</v>
      </c>
      <c r="BC311" s="16"/>
      <c r="BD311" s="20">
        <v>0</v>
      </c>
      <c r="BE311" s="18">
        <v>49458</v>
      </c>
      <c r="BF311" s="16"/>
      <c r="BG311" s="20">
        <v>0</v>
      </c>
      <c r="BH311" s="18">
        <v>46115</v>
      </c>
      <c r="BI311" s="16"/>
      <c r="BJ311" s="20">
        <v>0</v>
      </c>
      <c r="BK311" s="18">
        <v>47002</v>
      </c>
      <c r="BL311" s="16"/>
      <c r="BM311" s="20">
        <v>0</v>
      </c>
      <c r="BN311" s="18">
        <v>48229</v>
      </c>
      <c r="BO311" s="16"/>
      <c r="BP311" s="20">
        <v>0</v>
      </c>
      <c r="BQ311" s="18"/>
      <c r="BR311" s="16"/>
      <c r="BS311" s="20"/>
      <c r="BT311" s="21" t="s">
        <v>160</v>
      </c>
      <c r="BU311" s="37" t="s">
        <v>1234</v>
      </c>
      <c r="BV311" s="24" t="s">
        <v>1238</v>
      </c>
      <c r="BW311" s="23"/>
      <c r="BX311" s="23"/>
      <c r="BY311" s="11" t="s">
        <v>330</v>
      </c>
      <c r="BZ311" s="11" t="s">
        <v>205</v>
      </c>
    </row>
    <row r="312" spans="1:78" ht="56.25" x14ac:dyDescent="0.2">
      <c r="A312" s="10" t="s">
        <v>85</v>
      </c>
      <c r="B312" s="11" t="s">
        <v>86</v>
      </c>
      <c r="C312" s="10" t="s">
        <v>116</v>
      </c>
      <c r="D312" s="28" t="s">
        <v>1239</v>
      </c>
      <c r="E312" s="12" t="s">
        <v>1240</v>
      </c>
      <c r="F312" s="18">
        <v>17650</v>
      </c>
      <c r="G312" s="14"/>
      <c r="H312" s="15"/>
      <c r="I312" s="66"/>
      <c r="J312" s="16"/>
      <c r="K312" s="15"/>
      <c r="L312" s="18">
        <v>14500</v>
      </c>
      <c r="M312" s="16"/>
      <c r="N312" s="15"/>
      <c r="O312" s="18">
        <v>14931</v>
      </c>
      <c r="P312" s="16"/>
      <c r="Q312" s="15"/>
      <c r="R312" s="18">
        <v>15386</v>
      </c>
      <c r="S312" s="16"/>
      <c r="T312" s="15"/>
      <c r="U312" s="18">
        <v>16297</v>
      </c>
      <c r="V312" s="16"/>
      <c r="W312" s="15"/>
      <c r="X312" s="18">
        <v>18473</v>
      </c>
      <c r="Y312" s="16"/>
      <c r="Z312" s="15"/>
      <c r="AA312" s="18">
        <v>19859</v>
      </c>
      <c r="AB312" s="16"/>
      <c r="AC312" s="17"/>
      <c r="AD312" s="18">
        <v>21380</v>
      </c>
      <c r="AE312" s="16"/>
      <c r="AF312" s="32"/>
      <c r="AG312" s="18">
        <v>22165</v>
      </c>
      <c r="AH312" s="16"/>
      <c r="AI312" s="15"/>
      <c r="AJ312" s="18">
        <v>27244</v>
      </c>
      <c r="AK312" s="16"/>
      <c r="AL312" s="15"/>
      <c r="AM312" s="18">
        <v>22787</v>
      </c>
      <c r="AN312" s="16"/>
      <c r="AO312" s="20"/>
      <c r="AP312" s="18">
        <v>19995</v>
      </c>
      <c r="AQ312" s="16"/>
      <c r="AR312" s="15"/>
      <c r="AS312" s="18">
        <v>17437</v>
      </c>
      <c r="AT312" s="16"/>
      <c r="AU312" s="20"/>
      <c r="AV312" s="18">
        <v>8507</v>
      </c>
      <c r="AW312" s="16"/>
      <c r="AX312" s="20"/>
      <c r="AY312" s="18">
        <v>9407</v>
      </c>
      <c r="AZ312" s="16"/>
      <c r="BA312" s="20"/>
      <c r="BB312" s="18">
        <v>9174</v>
      </c>
      <c r="BC312" s="16"/>
      <c r="BD312" s="15"/>
      <c r="BE312" s="18">
        <v>8997</v>
      </c>
      <c r="BF312" s="16"/>
      <c r="BG312" s="20"/>
      <c r="BH312" s="18">
        <v>8878</v>
      </c>
      <c r="BI312" s="16"/>
      <c r="BJ312" s="20"/>
      <c r="BK312" s="18">
        <v>8300</v>
      </c>
      <c r="BL312" s="16"/>
      <c r="BM312" s="20"/>
      <c r="BN312" s="18">
        <v>8916</v>
      </c>
      <c r="BO312" s="16"/>
      <c r="BP312" s="20">
        <v>0</v>
      </c>
      <c r="BQ312" s="18"/>
      <c r="BR312" s="16"/>
      <c r="BS312" s="20"/>
      <c r="BT312" s="21" t="s">
        <v>160</v>
      </c>
      <c r="BU312" s="26"/>
      <c r="BV312" s="24" t="s">
        <v>1241</v>
      </c>
      <c r="BW312" s="23"/>
      <c r="BX312" s="23"/>
      <c r="BY312" s="11" t="s">
        <v>330</v>
      </c>
      <c r="BZ312" s="11" t="s">
        <v>205</v>
      </c>
    </row>
    <row r="313" spans="1:78" ht="45" x14ac:dyDescent="0.2">
      <c r="A313" s="10" t="s">
        <v>85</v>
      </c>
      <c r="B313" s="11" t="s">
        <v>86</v>
      </c>
      <c r="C313" s="10" t="s">
        <v>151</v>
      </c>
      <c r="D313" s="28" t="s">
        <v>1242</v>
      </c>
      <c r="E313" s="12" t="s">
        <v>1243</v>
      </c>
      <c r="F313" s="18">
        <v>6000</v>
      </c>
      <c r="G313" s="14"/>
      <c r="H313" s="15"/>
      <c r="I313" s="13"/>
      <c r="J313" s="16"/>
      <c r="K313" s="15"/>
      <c r="L313" s="13"/>
      <c r="M313" s="16"/>
      <c r="N313" s="15"/>
      <c r="O313" s="18">
        <v>289</v>
      </c>
      <c r="P313" s="16"/>
      <c r="Q313" s="20">
        <v>289</v>
      </c>
      <c r="R313" s="18">
        <v>232</v>
      </c>
      <c r="S313" s="16"/>
      <c r="T313" s="20">
        <v>232</v>
      </c>
      <c r="U313" s="18">
        <v>196</v>
      </c>
      <c r="V313" s="16"/>
      <c r="W313" s="20">
        <v>196</v>
      </c>
      <c r="X313" s="18">
        <v>192</v>
      </c>
      <c r="Y313" s="16"/>
      <c r="Z313" s="20">
        <v>192</v>
      </c>
      <c r="AA313" s="18">
        <v>152</v>
      </c>
      <c r="AB313" s="16"/>
      <c r="AC313" s="33">
        <v>152</v>
      </c>
      <c r="AD313" s="18">
        <v>174</v>
      </c>
      <c r="AE313" s="16"/>
      <c r="AF313" s="30">
        <v>174</v>
      </c>
      <c r="AG313" s="18">
        <v>879</v>
      </c>
      <c r="AH313" s="16"/>
      <c r="AI313" s="20">
        <v>879</v>
      </c>
      <c r="AJ313" s="18">
        <v>976</v>
      </c>
      <c r="AK313" s="16"/>
      <c r="AL313" s="18">
        <v>976</v>
      </c>
      <c r="AM313" s="18">
        <v>1300</v>
      </c>
      <c r="AN313" s="16"/>
      <c r="AO313" s="18">
        <v>1300</v>
      </c>
      <c r="AP313" s="18">
        <v>2078</v>
      </c>
      <c r="AQ313" s="16"/>
      <c r="AR313" s="20">
        <v>2078</v>
      </c>
      <c r="AS313" s="18">
        <v>1706</v>
      </c>
      <c r="AT313" s="16"/>
      <c r="AU313" s="20">
        <v>1706</v>
      </c>
      <c r="AV313" s="18">
        <v>2084</v>
      </c>
      <c r="AW313" s="16"/>
      <c r="AX313" s="15">
        <v>2084</v>
      </c>
      <c r="AY313" s="18">
        <v>2381</v>
      </c>
      <c r="AZ313" s="29">
        <v>0.01</v>
      </c>
      <c r="BA313" s="20">
        <v>2381</v>
      </c>
      <c r="BB313" s="18">
        <v>1702</v>
      </c>
      <c r="BC313" s="29"/>
      <c r="BD313" s="20">
        <v>1702</v>
      </c>
      <c r="BE313" s="18">
        <v>10695</v>
      </c>
      <c r="BF313" s="29"/>
      <c r="BG313" s="20">
        <v>10695</v>
      </c>
      <c r="BH313" s="18">
        <v>915211</v>
      </c>
      <c r="BI313" s="29"/>
      <c r="BJ313" s="20">
        <v>915211</v>
      </c>
      <c r="BK313" s="18">
        <v>2015382</v>
      </c>
      <c r="BL313" s="29"/>
      <c r="BM313" s="20">
        <v>1564581</v>
      </c>
      <c r="BN313" s="18">
        <v>2112667</v>
      </c>
      <c r="BO313" s="29"/>
      <c r="BP313" s="20">
        <v>1661866</v>
      </c>
      <c r="BQ313" s="18"/>
      <c r="BR313" s="29"/>
      <c r="BS313" s="20"/>
      <c r="BT313" s="21" t="s">
        <v>81</v>
      </c>
      <c r="BU313" s="37" t="s">
        <v>1244</v>
      </c>
      <c r="BV313" s="24" t="s">
        <v>1245</v>
      </c>
      <c r="BW313" s="23"/>
      <c r="BX313" s="23"/>
      <c r="BY313" s="11" t="s">
        <v>330</v>
      </c>
      <c r="BZ313" s="11" t="s">
        <v>205</v>
      </c>
    </row>
    <row r="314" spans="1:78" ht="56.25" x14ac:dyDescent="0.2">
      <c r="A314" s="10" t="s">
        <v>85</v>
      </c>
      <c r="B314" s="11" t="s">
        <v>86</v>
      </c>
      <c r="C314" s="10" t="s">
        <v>151</v>
      </c>
      <c r="D314" s="28" t="s">
        <v>1246</v>
      </c>
      <c r="E314" s="12" t="s">
        <v>1247</v>
      </c>
      <c r="F314" s="18">
        <v>2500</v>
      </c>
      <c r="G314" s="14"/>
      <c r="H314" s="15"/>
      <c r="I314" s="13"/>
      <c r="J314" s="16"/>
      <c r="K314" s="15"/>
      <c r="L314" s="13"/>
      <c r="M314" s="16"/>
      <c r="N314" s="15"/>
      <c r="O314" s="13"/>
      <c r="P314" s="16"/>
      <c r="Q314" s="15"/>
      <c r="R314" s="13"/>
      <c r="S314" s="16"/>
      <c r="T314" s="15"/>
      <c r="U314" s="18">
        <v>901</v>
      </c>
      <c r="V314" s="16"/>
      <c r="W314" s="20">
        <v>40</v>
      </c>
      <c r="X314" s="13"/>
      <c r="Y314" s="16"/>
      <c r="Z314" s="15"/>
      <c r="AA314" s="13"/>
      <c r="AB314" s="16"/>
      <c r="AC314" s="17"/>
      <c r="AD314" s="18">
        <v>877</v>
      </c>
      <c r="AE314" s="16"/>
      <c r="AF314" s="30">
        <v>50</v>
      </c>
      <c r="AG314" s="18">
        <v>868</v>
      </c>
      <c r="AH314" s="16"/>
      <c r="AI314" s="20">
        <v>50</v>
      </c>
      <c r="AJ314" s="18">
        <v>865</v>
      </c>
      <c r="AK314" s="16"/>
      <c r="AL314" s="20">
        <v>42</v>
      </c>
      <c r="AM314" s="18">
        <v>876</v>
      </c>
      <c r="AN314" s="16"/>
      <c r="AO314" s="20">
        <v>30</v>
      </c>
      <c r="AP314" s="18">
        <v>844</v>
      </c>
      <c r="AQ314" s="16"/>
      <c r="AR314" s="20">
        <v>47</v>
      </c>
      <c r="AS314" s="18">
        <v>861</v>
      </c>
      <c r="AT314" s="16"/>
      <c r="AU314" s="20">
        <v>53</v>
      </c>
      <c r="AV314" s="18">
        <v>21623</v>
      </c>
      <c r="AW314" s="16"/>
      <c r="AX314" s="15">
        <v>63</v>
      </c>
      <c r="AY314" s="18">
        <v>21696</v>
      </c>
      <c r="AZ314" s="16"/>
      <c r="BA314" s="20">
        <v>93</v>
      </c>
      <c r="BB314" s="18">
        <v>21736</v>
      </c>
      <c r="BC314" s="16"/>
      <c r="BD314" s="20">
        <v>361</v>
      </c>
      <c r="BE314" s="18">
        <v>21784</v>
      </c>
      <c r="BF314" s="16"/>
      <c r="BG314" s="20">
        <v>520</v>
      </c>
      <c r="BH314" s="18">
        <v>1231</v>
      </c>
      <c r="BI314" s="16"/>
      <c r="BJ314" s="20">
        <v>884</v>
      </c>
      <c r="BK314" s="18">
        <v>1195</v>
      </c>
      <c r="BL314" s="16"/>
      <c r="BM314" s="20">
        <v>869</v>
      </c>
      <c r="BN314" s="18">
        <v>1194</v>
      </c>
      <c r="BO314" s="16"/>
      <c r="BP314" s="20">
        <v>611</v>
      </c>
      <c r="BQ314" s="18"/>
      <c r="BR314" s="16"/>
      <c r="BS314" s="20"/>
      <c r="BT314" s="21" t="s">
        <v>160</v>
      </c>
      <c r="BU314" s="37" t="s">
        <v>1248</v>
      </c>
      <c r="BV314" s="24" t="s">
        <v>1249</v>
      </c>
      <c r="BW314" s="23"/>
      <c r="BX314" s="23"/>
      <c r="BY314" s="11" t="s">
        <v>330</v>
      </c>
      <c r="BZ314" s="11" t="s">
        <v>205</v>
      </c>
    </row>
    <row r="315" spans="1:78" ht="67.5" x14ac:dyDescent="0.2">
      <c r="A315" s="10" t="s">
        <v>85</v>
      </c>
      <c r="B315" s="11" t="s">
        <v>86</v>
      </c>
      <c r="C315" s="10" t="s">
        <v>87</v>
      </c>
      <c r="D315" s="28" t="s">
        <v>1250</v>
      </c>
      <c r="E315" s="12" t="s">
        <v>1251</v>
      </c>
      <c r="F315" s="13"/>
      <c r="G315" s="14"/>
      <c r="H315" s="15"/>
      <c r="I315" s="13"/>
      <c r="J315" s="16"/>
      <c r="K315" s="15"/>
      <c r="L315" s="13"/>
      <c r="M315" s="16"/>
      <c r="N315" s="15"/>
      <c r="O315" s="13"/>
      <c r="P315" s="16"/>
      <c r="Q315" s="15"/>
      <c r="R315" s="18">
        <v>18</v>
      </c>
      <c r="S315" s="16"/>
      <c r="T315" s="15"/>
      <c r="U315" s="18">
        <v>19</v>
      </c>
      <c r="V315" s="16"/>
      <c r="W315" s="15"/>
      <c r="X315" s="18">
        <v>11</v>
      </c>
      <c r="Y315" s="16"/>
      <c r="Z315" s="15"/>
      <c r="AA315" s="18">
        <v>20</v>
      </c>
      <c r="AB315" s="16"/>
      <c r="AC315" s="17"/>
      <c r="AD315" s="18">
        <v>46</v>
      </c>
      <c r="AE315" s="16"/>
      <c r="AF315" s="32"/>
      <c r="AG315" s="18">
        <v>41</v>
      </c>
      <c r="AH315" s="16"/>
      <c r="AI315" s="15"/>
      <c r="AJ315" s="18">
        <v>41</v>
      </c>
      <c r="AK315" s="16"/>
      <c r="AL315" s="15"/>
      <c r="AM315" s="18">
        <v>32</v>
      </c>
      <c r="AN315" s="16"/>
      <c r="AO315" s="20"/>
      <c r="AP315" s="18">
        <v>1</v>
      </c>
      <c r="AQ315" s="16"/>
      <c r="AR315" s="15"/>
      <c r="AS315" s="18"/>
      <c r="AT315" s="16"/>
      <c r="AU315" s="20"/>
      <c r="AV315" s="18"/>
      <c r="AW315" s="16"/>
      <c r="AX315" s="20"/>
      <c r="AY315" s="18"/>
      <c r="AZ315" s="16"/>
      <c r="BA315" s="20"/>
      <c r="BB315" s="18"/>
      <c r="BC315" s="16"/>
      <c r="BD315" s="15"/>
      <c r="BE315" s="18">
        <v>7</v>
      </c>
      <c r="BF315" s="16"/>
      <c r="BG315" s="20"/>
      <c r="BH315" s="18">
        <v>0</v>
      </c>
      <c r="BI315" s="16"/>
      <c r="BJ315" s="20"/>
      <c r="BK315" s="18">
        <v>0</v>
      </c>
      <c r="BL315" s="16"/>
      <c r="BM315" s="20"/>
      <c r="BN315" s="18">
        <v>0</v>
      </c>
      <c r="BO315" s="16"/>
      <c r="BP315" s="20">
        <v>0</v>
      </c>
      <c r="BQ315" s="18"/>
      <c r="BR315" s="16"/>
      <c r="BS315" s="20"/>
      <c r="BT315" s="21" t="s">
        <v>119</v>
      </c>
      <c r="BU315" s="37" t="s">
        <v>1252</v>
      </c>
      <c r="BV315" s="24" t="s">
        <v>1253</v>
      </c>
      <c r="BW315" s="23"/>
      <c r="BX315" s="23"/>
      <c r="BY315" s="11" t="s">
        <v>330</v>
      </c>
      <c r="BZ315" s="25" t="s">
        <v>84</v>
      </c>
    </row>
    <row r="316" spans="1:78" ht="67.5" x14ac:dyDescent="0.2">
      <c r="A316" s="10" t="s">
        <v>85</v>
      </c>
      <c r="B316" s="11" t="s">
        <v>86</v>
      </c>
      <c r="C316" s="10" t="s">
        <v>147</v>
      </c>
      <c r="D316" s="28" t="s">
        <v>1254</v>
      </c>
      <c r="E316" s="12" t="s">
        <v>1255</v>
      </c>
      <c r="F316" s="18">
        <v>2000</v>
      </c>
      <c r="G316" s="14"/>
      <c r="H316" s="15"/>
      <c r="I316" s="13"/>
      <c r="J316" s="16"/>
      <c r="K316" s="15"/>
      <c r="L316" s="13"/>
      <c r="M316" s="16"/>
      <c r="N316" s="15"/>
      <c r="O316" s="18">
        <v>3036</v>
      </c>
      <c r="P316" s="16"/>
      <c r="Q316" s="20">
        <v>974</v>
      </c>
      <c r="R316" s="18">
        <v>3871</v>
      </c>
      <c r="S316" s="16"/>
      <c r="T316" s="20">
        <v>1360</v>
      </c>
      <c r="U316" s="18">
        <v>4155</v>
      </c>
      <c r="V316" s="16"/>
      <c r="W316" s="20">
        <v>1361</v>
      </c>
      <c r="X316" s="18">
        <v>4363</v>
      </c>
      <c r="Y316" s="16"/>
      <c r="Z316" s="20">
        <v>1344</v>
      </c>
      <c r="AA316" s="18">
        <v>4094</v>
      </c>
      <c r="AB316" s="16"/>
      <c r="AC316" s="33">
        <v>1217</v>
      </c>
      <c r="AD316" s="18">
        <v>3126</v>
      </c>
      <c r="AE316" s="16"/>
      <c r="AF316" s="32"/>
      <c r="AG316" s="18">
        <v>2465</v>
      </c>
      <c r="AH316" s="16"/>
      <c r="AI316" s="15"/>
      <c r="AJ316" s="18">
        <v>1723</v>
      </c>
      <c r="AK316" s="16"/>
      <c r="AL316" s="15"/>
      <c r="AM316" s="18">
        <v>1077</v>
      </c>
      <c r="AN316" s="16"/>
      <c r="AO316" s="20"/>
      <c r="AP316" s="18">
        <v>530</v>
      </c>
      <c r="AQ316" s="16"/>
      <c r="AR316" s="15"/>
      <c r="AS316" s="18">
        <v>216</v>
      </c>
      <c r="AT316" s="16"/>
      <c r="AU316" s="20"/>
      <c r="AV316" s="18" t="s">
        <v>212</v>
      </c>
      <c r="AW316" s="16"/>
      <c r="AX316" s="20"/>
      <c r="AY316" s="18"/>
      <c r="AZ316" s="16"/>
      <c r="BA316" s="20"/>
      <c r="BB316" s="18">
        <v>0</v>
      </c>
      <c r="BC316" s="16"/>
      <c r="BD316" s="15"/>
      <c r="BE316" s="18">
        <v>0</v>
      </c>
      <c r="BF316" s="16"/>
      <c r="BG316" s="20"/>
      <c r="BH316" s="18">
        <v>0</v>
      </c>
      <c r="BI316" s="16"/>
      <c r="BJ316" s="20"/>
      <c r="BK316" s="18">
        <v>0</v>
      </c>
      <c r="BL316" s="16"/>
      <c r="BM316" s="20"/>
      <c r="BN316" s="18">
        <v>0</v>
      </c>
      <c r="BO316" s="16"/>
      <c r="BP316" s="20">
        <v>0</v>
      </c>
      <c r="BQ316" s="18"/>
      <c r="BR316" s="16"/>
      <c r="BS316" s="20"/>
      <c r="BT316" s="21" t="s">
        <v>119</v>
      </c>
      <c r="BU316" s="37" t="s">
        <v>1256</v>
      </c>
      <c r="BV316" s="24" t="s">
        <v>1257</v>
      </c>
      <c r="BW316" s="23"/>
      <c r="BX316" s="23"/>
      <c r="BY316" s="11" t="s">
        <v>330</v>
      </c>
      <c r="BZ316" s="11" t="s">
        <v>205</v>
      </c>
    </row>
    <row r="317" spans="1:78" ht="56.25" x14ac:dyDescent="0.2">
      <c r="A317" s="10" t="s">
        <v>85</v>
      </c>
      <c r="B317" s="11" t="s">
        <v>86</v>
      </c>
      <c r="C317" s="11" t="s">
        <v>86</v>
      </c>
      <c r="D317" s="28" t="s">
        <v>1258</v>
      </c>
      <c r="E317" s="12" t="s">
        <v>1259</v>
      </c>
      <c r="F317" s="18">
        <v>722</v>
      </c>
      <c r="G317" s="14"/>
      <c r="H317" s="15"/>
      <c r="I317" s="13"/>
      <c r="J317" s="16"/>
      <c r="K317" s="15"/>
      <c r="L317" s="13"/>
      <c r="M317" s="16"/>
      <c r="N317" s="15"/>
      <c r="O317" s="18">
        <v>458</v>
      </c>
      <c r="P317" s="16"/>
      <c r="Q317" s="15"/>
      <c r="R317" s="18">
        <v>431</v>
      </c>
      <c r="S317" s="16"/>
      <c r="T317" s="20">
        <v>114</v>
      </c>
      <c r="U317" s="18">
        <v>372</v>
      </c>
      <c r="V317" s="16"/>
      <c r="W317" s="15"/>
      <c r="X317" s="18">
        <v>412</v>
      </c>
      <c r="Y317" s="16"/>
      <c r="Z317" s="15"/>
      <c r="AA317" s="18">
        <v>302</v>
      </c>
      <c r="AB317" s="16"/>
      <c r="AC317" s="33">
        <v>302</v>
      </c>
      <c r="AD317" s="18">
        <v>226</v>
      </c>
      <c r="AE317" s="29">
        <v>107.61</v>
      </c>
      <c r="AF317" s="19">
        <v>226</v>
      </c>
      <c r="AG317" s="18">
        <v>457</v>
      </c>
      <c r="AH317" s="16"/>
      <c r="AI317" s="20">
        <v>457</v>
      </c>
      <c r="AJ317" s="13"/>
      <c r="AK317" s="16"/>
      <c r="AL317" s="15"/>
      <c r="AM317" s="13"/>
      <c r="AN317" s="16"/>
      <c r="AO317" s="20"/>
      <c r="AP317" s="13"/>
      <c r="AQ317" s="29">
        <v>62.73</v>
      </c>
      <c r="AR317" s="15"/>
      <c r="AS317" s="13"/>
      <c r="AT317" s="29"/>
      <c r="AU317" s="20"/>
      <c r="AV317" s="18">
        <v>568</v>
      </c>
      <c r="AW317" s="29"/>
      <c r="AX317" s="20"/>
      <c r="AY317" s="18">
        <v>380</v>
      </c>
      <c r="AZ317" s="29"/>
      <c r="BA317" s="20">
        <v>380</v>
      </c>
      <c r="BB317" s="18">
        <v>327</v>
      </c>
      <c r="BC317" s="29">
        <v>83.27</v>
      </c>
      <c r="BD317" s="20">
        <v>327</v>
      </c>
      <c r="BE317" s="18">
        <v>460</v>
      </c>
      <c r="BF317" s="29">
        <v>82.04</v>
      </c>
      <c r="BG317" s="20">
        <v>460</v>
      </c>
      <c r="BH317" s="18">
        <v>416</v>
      </c>
      <c r="BI317" s="29">
        <v>88</v>
      </c>
      <c r="BJ317" s="20">
        <v>416</v>
      </c>
      <c r="BK317" s="18">
        <v>445</v>
      </c>
      <c r="BL317" s="29">
        <v>76.67</v>
      </c>
      <c r="BM317" s="20">
        <v>445</v>
      </c>
      <c r="BN317" s="18">
        <v>395</v>
      </c>
      <c r="BO317" s="29">
        <v>67.38</v>
      </c>
      <c r="BP317" s="20">
        <v>395</v>
      </c>
      <c r="BQ317" s="18"/>
      <c r="BR317" s="29"/>
      <c r="BS317" s="20"/>
      <c r="BT317" s="21" t="s">
        <v>262</v>
      </c>
      <c r="BU317" s="37" t="s">
        <v>1260</v>
      </c>
      <c r="BV317" s="24" t="s">
        <v>1261</v>
      </c>
      <c r="BW317" s="23"/>
      <c r="BX317" s="23"/>
      <c r="BY317" s="11" t="s">
        <v>330</v>
      </c>
      <c r="BZ317" s="11" t="s">
        <v>205</v>
      </c>
    </row>
    <row r="318" spans="1:78" ht="67.5" x14ac:dyDescent="0.2">
      <c r="A318" s="10" t="s">
        <v>85</v>
      </c>
      <c r="B318" s="11" t="s">
        <v>86</v>
      </c>
      <c r="C318" s="10" t="s">
        <v>87</v>
      </c>
      <c r="D318" s="28" t="s">
        <v>1262</v>
      </c>
      <c r="E318" s="12" t="s">
        <v>1263</v>
      </c>
      <c r="F318" s="13"/>
      <c r="G318" s="14"/>
      <c r="H318" s="15"/>
      <c r="I318" s="13"/>
      <c r="J318" s="16"/>
      <c r="K318" s="15"/>
      <c r="L318" s="13"/>
      <c r="M318" s="16"/>
      <c r="N318" s="15"/>
      <c r="O318" s="13"/>
      <c r="P318" s="16"/>
      <c r="Q318" s="15"/>
      <c r="R318" s="18">
        <v>25532</v>
      </c>
      <c r="S318" s="16"/>
      <c r="T318" s="15"/>
      <c r="U318" s="18">
        <v>20822</v>
      </c>
      <c r="V318" s="29">
        <v>5.85</v>
      </c>
      <c r="W318" s="15"/>
      <c r="X318" s="13"/>
      <c r="Y318" s="29">
        <v>5.85</v>
      </c>
      <c r="Z318" s="15"/>
      <c r="AA318" s="13"/>
      <c r="AB318" s="29">
        <v>5.85</v>
      </c>
      <c r="AC318" s="17"/>
      <c r="AD318" s="13"/>
      <c r="AE318" s="16"/>
      <c r="AF318" s="32"/>
      <c r="AG318" s="18">
        <v>33847</v>
      </c>
      <c r="AH318" s="16"/>
      <c r="AI318" s="20">
        <v>0</v>
      </c>
      <c r="AJ318" s="18">
        <v>48729</v>
      </c>
      <c r="AK318" s="16"/>
      <c r="AL318" s="15"/>
      <c r="AM318" s="18">
        <v>48445</v>
      </c>
      <c r="AN318" s="16"/>
      <c r="AO318" s="20"/>
      <c r="AP318" s="18">
        <v>44198</v>
      </c>
      <c r="AQ318" s="16"/>
      <c r="AR318" s="15"/>
      <c r="AS318" s="18">
        <v>37550</v>
      </c>
      <c r="AT318" s="16"/>
      <c r="AU318" s="20"/>
      <c r="AV318" s="18">
        <v>25082</v>
      </c>
      <c r="AW318" s="16"/>
      <c r="AX318" s="20"/>
      <c r="AY318" s="18">
        <v>24102</v>
      </c>
      <c r="AZ318" s="16"/>
      <c r="BA318" s="20"/>
      <c r="BB318" s="18">
        <v>23026</v>
      </c>
      <c r="BC318" s="16"/>
      <c r="BD318" s="15"/>
      <c r="BE318" s="18">
        <v>29858</v>
      </c>
      <c r="BF318" s="16"/>
      <c r="BG318" s="20"/>
      <c r="BH318" s="18">
        <v>27445</v>
      </c>
      <c r="BI318" s="16"/>
      <c r="BJ318" s="20"/>
      <c r="BK318" s="18">
        <v>28369</v>
      </c>
      <c r="BL318" s="16"/>
      <c r="BM318" s="20"/>
      <c r="BN318" s="18">
        <v>31735</v>
      </c>
      <c r="BO318" s="16"/>
      <c r="BP318" s="20">
        <v>0</v>
      </c>
      <c r="BQ318" s="18"/>
      <c r="BR318" s="16"/>
      <c r="BS318" s="20"/>
      <c r="BT318" s="21" t="s">
        <v>119</v>
      </c>
      <c r="BU318" s="37" t="s">
        <v>1264</v>
      </c>
      <c r="BV318" s="24" t="s">
        <v>1265</v>
      </c>
      <c r="BW318" s="23"/>
      <c r="BX318" s="23"/>
      <c r="BY318" s="11" t="s">
        <v>330</v>
      </c>
      <c r="BZ318" s="11" t="s">
        <v>205</v>
      </c>
    </row>
    <row r="319" spans="1:78" ht="56.25" x14ac:dyDescent="0.2">
      <c r="A319" s="10" t="s">
        <v>85</v>
      </c>
      <c r="B319" s="11" t="s">
        <v>86</v>
      </c>
      <c r="C319" s="10" t="s">
        <v>147</v>
      </c>
      <c r="D319" s="28" t="s">
        <v>1266</v>
      </c>
      <c r="E319" s="12" t="s">
        <v>1267</v>
      </c>
      <c r="F319" s="18">
        <v>1000</v>
      </c>
      <c r="G319" s="14"/>
      <c r="H319" s="15"/>
      <c r="I319" s="13"/>
      <c r="J319" s="16"/>
      <c r="K319" s="15"/>
      <c r="L319" s="13"/>
      <c r="M319" s="16"/>
      <c r="N319" s="15"/>
      <c r="O319" s="18">
        <v>184</v>
      </c>
      <c r="P319" s="16"/>
      <c r="Q319" s="15"/>
      <c r="R319" s="18">
        <v>180</v>
      </c>
      <c r="S319" s="16"/>
      <c r="T319" s="15"/>
      <c r="U319" s="18">
        <v>147</v>
      </c>
      <c r="V319" s="16"/>
      <c r="W319" s="15"/>
      <c r="X319" s="18">
        <v>109</v>
      </c>
      <c r="Y319" s="16"/>
      <c r="Z319" s="15"/>
      <c r="AA319" s="18">
        <v>101</v>
      </c>
      <c r="AB319" s="16"/>
      <c r="AC319" s="17"/>
      <c r="AD319" s="18">
        <v>80</v>
      </c>
      <c r="AE319" s="16"/>
      <c r="AF319" s="32"/>
      <c r="AG319" s="13"/>
      <c r="AH319" s="16"/>
      <c r="AI319" s="15"/>
      <c r="AJ319" s="13"/>
      <c r="AK319" s="16"/>
      <c r="AL319" s="15"/>
      <c r="AM319" s="13"/>
      <c r="AN319" s="16"/>
      <c r="AO319" s="20"/>
      <c r="AP319" s="13"/>
      <c r="AQ319" s="16"/>
      <c r="AR319" s="15"/>
      <c r="AS319" s="18">
        <v>67</v>
      </c>
      <c r="AT319" s="16"/>
      <c r="AU319" s="20"/>
      <c r="AV319" s="18">
        <v>62</v>
      </c>
      <c r="AW319" s="16"/>
      <c r="AX319" s="20"/>
      <c r="AY319" s="18">
        <v>79</v>
      </c>
      <c r="AZ319" s="16"/>
      <c r="BA319" s="20"/>
      <c r="BB319" s="18">
        <v>106</v>
      </c>
      <c r="BC319" s="16"/>
      <c r="BD319" s="15"/>
      <c r="BE319" s="18">
        <v>112</v>
      </c>
      <c r="BF319" s="16"/>
      <c r="BG319" s="20"/>
      <c r="BH319" s="18">
        <v>129</v>
      </c>
      <c r="BI319" s="16"/>
      <c r="BJ319" s="20"/>
      <c r="BK319" s="18">
        <v>130</v>
      </c>
      <c r="BL319" s="16"/>
      <c r="BM319" s="20"/>
      <c r="BN319" s="18">
        <v>110</v>
      </c>
      <c r="BO319" s="16"/>
      <c r="BP319" s="20">
        <v>0</v>
      </c>
      <c r="BQ319" s="18"/>
      <c r="BR319" s="16"/>
      <c r="BS319" s="20"/>
      <c r="BT319" s="21" t="s">
        <v>160</v>
      </c>
      <c r="BU319" s="37" t="s">
        <v>1268</v>
      </c>
      <c r="BV319" s="24" t="s">
        <v>1269</v>
      </c>
      <c r="BW319" s="23"/>
      <c r="BX319" s="23"/>
      <c r="BY319" s="11" t="s">
        <v>330</v>
      </c>
      <c r="BZ319" s="11" t="s">
        <v>205</v>
      </c>
    </row>
    <row r="320" spans="1:78" ht="78.75" x14ac:dyDescent="0.2">
      <c r="A320" s="10" t="s">
        <v>85</v>
      </c>
      <c r="B320" s="11" t="s">
        <v>86</v>
      </c>
      <c r="C320" s="10" t="s">
        <v>87</v>
      </c>
      <c r="D320" s="28" t="s">
        <v>1270</v>
      </c>
      <c r="E320" s="12" t="s">
        <v>1271</v>
      </c>
      <c r="F320" s="13"/>
      <c r="G320" s="14"/>
      <c r="H320" s="15"/>
      <c r="I320" s="13"/>
      <c r="J320" s="16"/>
      <c r="K320" s="15"/>
      <c r="L320" s="13"/>
      <c r="M320" s="16"/>
      <c r="N320" s="15"/>
      <c r="O320" s="13"/>
      <c r="P320" s="16"/>
      <c r="Q320" s="15"/>
      <c r="R320" s="18">
        <v>239</v>
      </c>
      <c r="S320" s="29">
        <v>273</v>
      </c>
      <c r="T320" s="15"/>
      <c r="U320" s="18">
        <v>247</v>
      </c>
      <c r="V320" s="29">
        <v>273</v>
      </c>
      <c r="W320" s="15"/>
      <c r="X320" s="18">
        <v>263</v>
      </c>
      <c r="Y320" s="29">
        <v>273</v>
      </c>
      <c r="Z320" s="15"/>
      <c r="AA320" s="18">
        <v>256</v>
      </c>
      <c r="AB320" s="29">
        <v>273</v>
      </c>
      <c r="AC320" s="17"/>
      <c r="AD320" s="18">
        <v>307</v>
      </c>
      <c r="AE320" s="16"/>
      <c r="AF320" s="30">
        <v>0</v>
      </c>
      <c r="AG320" s="18">
        <v>318</v>
      </c>
      <c r="AH320" s="16"/>
      <c r="AI320" s="20">
        <v>0</v>
      </c>
      <c r="AJ320" s="18">
        <v>329</v>
      </c>
      <c r="AK320" s="16"/>
      <c r="AL320" s="20">
        <v>0</v>
      </c>
      <c r="AM320" s="18">
        <v>343</v>
      </c>
      <c r="AN320" s="16"/>
      <c r="AO320" s="20">
        <v>0</v>
      </c>
      <c r="AP320" s="18"/>
      <c r="AQ320" s="16"/>
      <c r="AR320" s="20"/>
      <c r="AS320" s="18"/>
      <c r="AT320" s="16"/>
      <c r="AU320" s="20"/>
      <c r="AV320" s="18"/>
      <c r="AW320" s="16"/>
      <c r="AX320" s="20"/>
      <c r="AY320" s="18"/>
      <c r="AZ320" s="16"/>
      <c r="BA320" s="20"/>
      <c r="BB320" s="18">
        <v>305</v>
      </c>
      <c r="BC320" s="16"/>
      <c r="BD320" s="15"/>
      <c r="BE320" s="18">
        <v>293</v>
      </c>
      <c r="BF320" s="16"/>
      <c r="BG320" s="20"/>
      <c r="BH320" s="18">
        <v>301</v>
      </c>
      <c r="BI320" s="16"/>
      <c r="BJ320" s="20"/>
      <c r="BK320" s="18">
        <v>306</v>
      </c>
      <c r="BL320" s="16"/>
      <c r="BM320" s="20"/>
      <c r="BN320" s="18">
        <v>260</v>
      </c>
      <c r="BO320" s="16"/>
      <c r="BP320" s="20">
        <v>0</v>
      </c>
      <c r="BQ320" s="18"/>
      <c r="BR320" s="16"/>
      <c r="BS320" s="20"/>
      <c r="BT320" s="21" t="s">
        <v>160</v>
      </c>
      <c r="BU320" s="37" t="s">
        <v>1272</v>
      </c>
      <c r="BV320" s="24" t="s">
        <v>1273</v>
      </c>
      <c r="BW320" s="24" t="s">
        <v>1274</v>
      </c>
      <c r="BX320" s="23"/>
      <c r="BY320" s="11" t="s">
        <v>330</v>
      </c>
      <c r="BZ320" s="25" t="s">
        <v>84</v>
      </c>
    </row>
    <row r="321" spans="1:78" ht="67.5" x14ac:dyDescent="0.2">
      <c r="A321" s="10" t="s">
        <v>85</v>
      </c>
      <c r="B321" s="11" t="s">
        <v>86</v>
      </c>
      <c r="C321" s="10" t="s">
        <v>1177</v>
      </c>
      <c r="D321" s="28" t="s">
        <v>1275</v>
      </c>
      <c r="E321" s="12" t="s">
        <v>1276</v>
      </c>
      <c r="F321" s="18">
        <v>300</v>
      </c>
      <c r="G321" s="14"/>
      <c r="H321" s="15"/>
      <c r="I321" s="18">
        <v>504</v>
      </c>
      <c r="J321" s="16"/>
      <c r="K321" s="15"/>
      <c r="L321" s="13"/>
      <c r="M321" s="16"/>
      <c r="N321" s="15"/>
      <c r="O321" s="18">
        <v>316</v>
      </c>
      <c r="P321" s="16"/>
      <c r="Q321" s="15"/>
      <c r="R321" s="18">
        <v>318</v>
      </c>
      <c r="S321" s="29">
        <v>1301.69</v>
      </c>
      <c r="T321" s="15"/>
      <c r="U321" s="18">
        <v>323</v>
      </c>
      <c r="V321" s="16"/>
      <c r="W321" s="15"/>
      <c r="X321" s="18">
        <v>326</v>
      </c>
      <c r="Y321" s="16"/>
      <c r="Z321" s="15"/>
      <c r="AA321" s="18">
        <v>489</v>
      </c>
      <c r="AB321" s="29">
        <v>776.59</v>
      </c>
      <c r="AC321" s="17"/>
      <c r="AD321" s="18">
        <v>474</v>
      </c>
      <c r="AE321" s="29">
        <v>740.23</v>
      </c>
      <c r="AF321" s="32"/>
      <c r="AG321" s="18">
        <v>453</v>
      </c>
      <c r="AH321" s="29">
        <v>746.24</v>
      </c>
      <c r="AI321" s="15"/>
      <c r="AJ321" s="18">
        <v>359</v>
      </c>
      <c r="AK321" s="29">
        <v>707.35</v>
      </c>
      <c r="AL321" s="15"/>
      <c r="AM321" s="18">
        <v>124</v>
      </c>
      <c r="AN321" s="16"/>
      <c r="AO321" s="20"/>
      <c r="AP321" s="18">
        <v>51</v>
      </c>
      <c r="AQ321" s="16"/>
      <c r="AR321" s="15"/>
      <c r="AS321" s="18"/>
      <c r="AT321" s="16"/>
      <c r="AU321" s="20"/>
      <c r="AV321" s="18"/>
      <c r="AW321" s="16"/>
      <c r="AX321" s="20"/>
      <c r="AY321" s="18"/>
      <c r="AZ321" s="16"/>
      <c r="BA321" s="20"/>
      <c r="BB321" s="18"/>
      <c r="BC321" s="16"/>
      <c r="BD321" s="15"/>
      <c r="BE321" s="18"/>
      <c r="BF321" s="16"/>
      <c r="BG321" s="20"/>
      <c r="BH321" s="18"/>
      <c r="BI321" s="16"/>
      <c r="BJ321" s="20"/>
      <c r="BK321" s="18"/>
      <c r="BL321" s="16"/>
      <c r="BM321" s="20"/>
      <c r="BN321" s="18"/>
      <c r="BO321" s="16"/>
      <c r="BP321" s="20">
        <v>0</v>
      </c>
      <c r="BQ321" s="18"/>
      <c r="BR321" s="16"/>
      <c r="BS321" s="20"/>
      <c r="BT321" s="21" t="s">
        <v>119</v>
      </c>
      <c r="BU321" s="37" t="s">
        <v>1277</v>
      </c>
      <c r="BV321" s="24" t="s">
        <v>1278</v>
      </c>
      <c r="BW321" s="23"/>
      <c r="BX321" s="23"/>
      <c r="BY321" s="11" t="s">
        <v>330</v>
      </c>
      <c r="BZ321" s="11" t="s">
        <v>178</v>
      </c>
    </row>
    <row r="322" spans="1:78" ht="56.25" x14ac:dyDescent="0.2">
      <c r="A322" s="10" t="s">
        <v>85</v>
      </c>
      <c r="B322" s="11" t="s">
        <v>86</v>
      </c>
      <c r="C322" s="10" t="s">
        <v>1177</v>
      </c>
      <c r="D322" s="28" t="s">
        <v>1279</v>
      </c>
      <c r="E322" s="12" t="s">
        <v>1280</v>
      </c>
      <c r="F322" s="13"/>
      <c r="G322" s="14"/>
      <c r="H322" s="15"/>
      <c r="I322" s="13"/>
      <c r="J322" s="16"/>
      <c r="K322" s="15"/>
      <c r="L322" s="13"/>
      <c r="M322" s="16"/>
      <c r="N322" s="15"/>
      <c r="O322" s="13"/>
      <c r="P322" s="16"/>
      <c r="Q322" s="15"/>
      <c r="R322" s="13"/>
      <c r="S322" s="16"/>
      <c r="T322" s="15"/>
      <c r="U322" s="13"/>
      <c r="V322" s="16"/>
      <c r="W322" s="15"/>
      <c r="X322" s="13"/>
      <c r="Y322" s="16"/>
      <c r="Z322" s="15"/>
      <c r="AA322" s="13"/>
      <c r="AB322" s="16"/>
      <c r="AC322" s="17"/>
      <c r="AD322" s="13"/>
      <c r="AE322" s="16"/>
      <c r="AF322" s="39"/>
      <c r="AG322" s="13"/>
      <c r="AH322" s="16"/>
      <c r="AI322" s="15"/>
      <c r="AJ322" s="18">
        <v>0</v>
      </c>
      <c r="AK322" s="16"/>
      <c r="AL322" s="15"/>
      <c r="AM322" s="18">
        <v>0</v>
      </c>
      <c r="AN322" s="16"/>
      <c r="AO322" s="20"/>
      <c r="AP322" s="18">
        <v>0</v>
      </c>
      <c r="AQ322" s="16"/>
      <c r="AR322" s="15"/>
      <c r="AS322" s="18"/>
      <c r="AT322" s="16"/>
      <c r="AU322" s="20"/>
      <c r="AV322" s="18"/>
      <c r="AW322" s="16"/>
      <c r="AX322" s="20"/>
      <c r="AY322" s="18"/>
      <c r="AZ322" s="16"/>
      <c r="BA322" s="20"/>
      <c r="BB322" s="18"/>
      <c r="BC322" s="16"/>
      <c r="BD322" s="15"/>
      <c r="BE322" s="18">
        <v>370</v>
      </c>
      <c r="BF322" s="16"/>
      <c r="BG322" s="20"/>
      <c r="BH322" s="18">
        <v>481</v>
      </c>
      <c r="BI322" s="16"/>
      <c r="BJ322" s="20"/>
      <c r="BK322" s="18">
        <v>536</v>
      </c>
      <c r="BL322" s="16"/>
      <c r="BM322" s="20"/>
      <c r="BN322" s="18">
        <v>554</v>
      </c>
      <c r="BO322" s="16"/>
      <c r="BP322" s="20">
        <v>0</v>
      </c>
      <c r="BQ322" s="18"/>
      <c r="BR322" s="16"/>
      <c r="BS322" s="20"/>
      <c r="BT322" s="21" t="s">
        <v>160</v>
      </c>
      <c r="BU322" s="26"/>
      <c r="BV322" s="24" t="s">
        <v>1281</v>
      </c>
      <c r="BW322" s="23"/>
      <c r="BX322" s="23"/>
      <c r="BY322" s="11" t="s">
        <v>330</v>
      </c>
      <c r="BZ322" s="11" t="s">
        <v>178</v>
      </c>
    </row>
    <row r="323" spans="1:78" ht="56.25" x14ac:dyDescent="0.2">
      <c r="A323" s="10" t="s">
        <v>85</v>
      </c>
      <c r="B323" s="11" t="s">
        <v>86</v>
      </c>
      <c r="C323" s="10" t="s">
        <v>1201</v>
      </c>
      <c r="D323" s="28" t="s">
        <v>1282</v>
      </c>
      <c r="E323" s="12" t="s">
        <v>1283</v>
      </c>
      <c r="F323" s="18">
        <v>4000</v>
      </c>
      <c r="G323" s="14"/>
      <c r="H323" s="15"/>
      <c r="I323" s="13"/>
      <c r="J323" s="16"/>
      <c r="K323" s="15"/>
      <c r="L323" s="13"/>
      <c r="M323" s="16"/>
      <c r="N323" s="15"/>
      <c r="O323" s="18">
        <v>1169</v>
      </c>
      <c r="P323" s="16"/>
      <c r="Q323" s="20">
        <v>0</v>
      </c>
      <c r="R323" s="18">
        <v>929</v>
      </c>
      <c r="S323" s="16"/>
      <c r="T323" s="20">
        <v>122</v>
      </c>
      <c r="U323" s="18">
        <v>814</v>
      </c>
      <c r="V323" s="16"/>
      <c r="W323" s="20">
        <v>222</v>
      </c>
      <c r="X323" s="18">
        <v>730</v>
      </c>
      <c r="Y323" s="16"/>
      <c r="Z323" s="20">
        <v>354</v>
      </c>
      <c r="AA323" s="18">
        <v>859</v>
      </c>
      <c r="AB323" s="16"/>
      <c r="AC323" s="33">
        <v>684</v>
      </c>
      <c r="AD323" s="18">
        <v>897</v>
      </c>
      <c r="AE323" s="16"/>
      <c r="AF323" s="30">
        <v>710</v>
      </c>
      <c r="AG323" s="18">
        <v>874</v>
      </c>
      <c r="AH323" s="16"/>
      <c r="AI323" s="20">
        <v>734</v>
      </c>
      <c r="AJ323" s="18">
        <v>873</v>
      </c>
      <c r="AK323" s="16"/>
      <c r="AL323" s="20">
        <v>752</v>
      </c>
      <c r="AM323" s="18">
        <v>668</v>
      </c>
      <c r="AN323" s="16"/>
      <c r="AO323" s="20">
        <v>570</v>
      </c>
      <c r="AP323" s="18">
        <v>677</v>
      </c>
      <c r="AQ323" s="16"/>
      <c r="AR323" s="20">
        <v>597</v>
      </c>
      <c r="AS323" s="18">
        <v>702</v>
      </c>
      <c r="AT323" s="16"/>
      <c r="AU323" s="20">
        <v>656</v>
      </c>
      <c r="AV323" s="18">
        <v>636</v>
      </c>
      <c r="AW323" s="29">
        <v>30</v>
      </c>
      <c r="AX323" s="15">
        <v>612</v>
      </c>
      <c r="AY323" s="18">
        <v>622</v>
      </c>
      <c r="AZ323" s="29">
        <v>30</v>
      </c>
      <c r="BA323" s="20">
        <v>622</v>
      </c>
      <c r="BB323" s="18">
        <v>590</v>
      </c>
      <c r="BC323" s="29">
        <v>30</v>
      </c>
      <c r="BD323" s="20">
        <v>589</v>
      </c>
      <c r="BE323" s="18">
        <v>612</v>
      </c>
      <c r="BF323" s="29">
        <v>30</v>
      </c>
      <c r="BG323" s="20">
        <v>611</v>
      </c>
      <c r="BH323" s="18">
        <v>689</v>
      </c>
      <c r="BI323" s="29">
        <v>30</v>
      </c>
      <c r="BJ323" s="20">
        <v>688</v>
      </c>
      <c r="BK323" s="18">
        <v>714</v>
      </c>
      <c r="BL323" s="29"/>
      <c r="BM323" s="20">
        <v>713</v>
      </c>
      <c r="BN323" s="18">
        <v>723</v>
      </c>
      <c r="BO323" s="29"/>
      <c r="BP323" s="20">
        <v>723</v>
      </c>
      <c r="BQ323" s="18"/>
      <c r="BR323" s="29"/>
      <c r="BS323" s="20"/>
      <c r="BT323" s="21" t="s">
        <v>160</v>
      </c>
      <c r="BU323" s="26"/>
      <c r="BV323" s="24" t="s">
        <v>1284</v>
      </c>
      <c r="BW323" s="23"/>
      <c r="BX323" s="24" t="s">
        <v>1285</v>
      </c>
      <c r="BY323" s="11" t="s">
        <v>330</v>
      </c>
      <c r="BZ323" s="11" t="s">
        <v>178</v>
      </c>
    </row>
    <row r="324" spans="1:78" ht="56.25" x14ac:dyDescent="0.2">
      <c r="A324" s="10" t="s">
        <v>85</v>
      </c>
      <c r="B324" s="11" t="s">
        <v>86</v>
      </c>
      <c r="C324" s="10" t="s">
        <v>151</v>
      </c>
      <c r="D324" s="28" t="s">
        <v>1286</v>
      </c>
      <c r="E324" s="12" t="s">
        <v>1287</v>
      </c>
      <c r="F324" s="13"/>
      <c r="G324" s="14"/>
      <c r="H324" s="15"/>
      <c r="I324" s="13"/>
      <c r="J324" s="16"/>
      <c r="K324" s="15"/>
      <c r="L324" s="13"/>
      <c r="M324" s="16"/>
      <c r="N324" s="15"/>
      <c r="O324" s="18">
        <v>62666</v>
      </c>
      <c r="P324" s="16"/>
      <c r="Q324" s="20">
        <v>0</v>
      </c>
      <c r="R324" s="18">
        <v>63270</v>
      </c>
      <c r="S324" s="16"/>
      <c r="T324" s="15"/>
      <c r="U324" s="18">
        <v>61119</v>
      </c>
      <c r="V324" s="16"/>
      <c r="W324" s="20">
        <v>0</v>
      </c>
      <c r="X324" s="18">
        <v>61959</v>
      </c>
      <c r="Y324" s="16"/>
      <c r="Z324" s="20">
        <v>0</v>
      </c>
      <c r="AA324" s="18">
        <v>64206</v>
      </c>
      <c r="AB324" s="16"/>
      <c r="AC324" s="33">
        <v>0</v>
      </c>
      <c r="AD324" s="18">
        <v>65793</v>
      </c>
      <c r="AE324" s="16"/>
      <c r="AF324" s="30">
        <v>0</v>
      </c>
      <c r="AG324" s="18">
        <v>67455</v>
      </c>
      <c r="AH324" s="16"/>
      <c r="AI324" s="20">
        <v>0</v>
      </c>
      <c r="AJ324" s="18">
        <v>67472</v>
      </c>
      <c r="AK324" s="16"/>
      <c r="AL324" s="15"/>
      <c r="AM324" s="18">
        <v>67047</v>
      </c>
      <c r="AN324" s="16"/>
      <c r="AO324" s="20">
        <v>0</v>
      </c>
      <c r="AP324" s="18">
        <v>66167</v>
      </c>
      <c r="AQ324" s="16"/>
      <c r="AR324" s="20">
        <v>0</v>
      </c>
      <c r="AS324" s="18">
        <v>65362</v>
      </c>
      <c r="AT324" s="16"/>
      <c r="AU324" s="20">
        <v>0</v>
      </c>
      <c r="AV324" s="18">
        <v>66425</v>
      </c>
      <c r="AW324" s="16"/>
      <c r="AX324" s="15">
        <v>0</v>
      </c>
      <c r="AY324" s="18">
        <v>68953</v>
      </c>
      <c r="AZ324" s="16"/>
      <c r="BA324" s="20">
        <v>0</v>
      </c>
      <c r="BB324" s="18">
        <v>71576</v>
      </c>
      <c r="BC324" s="16"/>
      <c r="BD324" s="20">
        <v>0</v>
      </c>
      <c r="BE324" s="18">
        <v>74193</v>
      </c>
      <c r="BF324" s="16"/>
      <c r="BG324" s="20">
        <v>0</v>
      </c>
      <c r="BH324" s="18">
        <v>77344</v>
      </c>
      <c r="BI324" s="16"/>
      <c r="BJ324" s="20">
        <v>0</v>
      </c>
      <c r="BK324" s="18">
        <v>77439</v>
      </c>
      <c r="BL324" s="16"/>
      <c r="BM324" s="20">
        <v>0</v>
      </c>
      <c r="BN324" s="18">
        <v>78423</v>
      </c>
      <c r="BO324" s="16"/>
      <c r="BP324" s="20">
        <v>0</v>
      </c>
      <c r="BQ324" s="18"/>
      <c r="BR324" s="16"/>
      <c r="BS324" s="20"/>
      <c r="BT324" s="21" t="s">
        <v>160</v>
      </c>
      <c r="BU324" s="37" t="s">
        <v>1288</v>
      </c>
      <c r="BV324" s="87" t="s">
        <v>1289</v>
      </c>
      <c r="BW324" s="23"/>
      <c r="BX324" s="23"/>
      <c r="BY324" s="11" t="s">
        <v>330</v>
      </c>
      <c r="BZ324" s="11" t="s">
        <v>205</v>
      </c>
    </row>
    <row r="325" spans="1:78" ht="56.25" x14ac:dyDescent="0.2">
      <c r="A325" s="10" t="s">
        <v>85</v>
      </c>
      <c r="B325" s="11" t="s">
        <v>86</v>
      </c>
      <c r="C325" s="10" t="s">
        <v>1190</v>
      </c>
      <c r="D325" s="28" t="s">
        <v>1290</v>
      </c>
      <c r="E325" s="12" t="s">
        <v>1291</v>
      </c>
      <c r="F325" s="13"/>
      <c r="G325" s="14"/>
      <c r="H325" s="15"/>
      <c r="I325" s="13"/>
      <c r="J325" s="16"/>
      <c r="K325" s="15"/>
      <c r="L325" s="13"/>
      <c r="M325" s="16"/>
      <c r="N325" s="15"/>
      <c r="O325" s="18">
        <v>693</v>
      </c>
      <c r="P325" s="16"/>
      <c r="Q325" s="15"/>
      <c r="R325" s="18">
        <v>801</v>
      </c>
      <c r="S325" s="16"/>
      <c r="T325" s="15"/>
      <c r="U325" s="18">
        <v>718</v>
      </c>
      <c r="V325" s="16"/>
      <c r="W325" s="15"/>
      <c r="X325" s="18">
        <v>687</v>
      </c>
      <c r="Y325" s="16"/>
      <c r="Z325" s="15"/>
      <c r="AA325" s="18">
        <v>675</v>
      </c>
      <c r="AB325" s="16"/>
      <c r="AC325" s="17"/>
      <c r="AD325" s="18">
        <v>485</v>
      </c>
      <c r="AE325" s="16"/>
      <c r="AF325" s="39"/>
      <c r="AG325" s="18">
        <v>490</v>
      </c>
      <c r="AH325" s="16"/>
      <c r="AI325" s="15"/>
      <c r="AJ325" s="18">
        <v>483</v>
      </c>
      <c r="AK325" s="16"/>
      <c r="AL325" s="20">
        <v>0</v>
      </c>
      <c r="AM325" s="18">
        <v>440</v>
      </c>
      <c r="AN325" s="16"/>
      <c r="AO325" s="20">
        <v>0</v>
      </c>
      <c r="AP325" s="18">
        <v>425</v>
      </c>
      <c r="AQ325" s="16"/>
      <c r="AR325" s="20">
        <v>0</v>
      </c>
      <c r="AS325" s="18">
        <v>392</v>
      </c>
      <c r="AT325" s="16"/>
      <c r="AU325" s="20">
        <v>0</v>
      </c>
      <c r="AV325" s="18">
        <v>366</v>
      </c>
      <c r="AW325" s="16"/>
      <c r="AX325" s="15">
        <v>0</v>
      </c>
      <c r="AY325" s="18">
        <v>386</v>
      </c>
      <c r="AZ325" s="16"/>
      <c r="BA325" s="20">
        <v>0</v>
      </c>
      <c r="BB325" s="18">
        <v>363</v>
      </c>
      <c r="BC325" s="16"/>
      <c r="BD325" s="15"/>
      <c r="BE325" s="18">
        <v>334</v>
      </c>
      <c r="BF325" s="16"/>
      <c r="BG325" s="20"/>
      <c r="BH325" s="18">
        <v>346</v>
      </c>
      <c r="BI325" s="16"/>
      <c r="BJ325" s="20">
        <v>0</v>
      </c>
      <c r="BK325" s="18">
        <v>333</v>
      </c>
      <c r="BL325" s="29"/>
      <c r="BM325" s="20">
        <v>0</v>
      </c>
      <c r="BN325" s="18">
        <v>324</v>
      </c>
      <c r="BO325" s="29"/>
      <c r="BP325" s="20">
        <v>0</v>
      </c>
      <c r="BQ325" s="18"/>
      <c r="BR325" s="29" t="s">
        <v>212</v>
      </c>
      <c r="BS325" s="20"/>
      <c r="BT325" s="21" t="s">
        <v>124</v>
      </c>
      <c r="BU325" s="26"/>
      <c r="BV325" s="24" t="s">
        <v>1292</v>
      </c>
      <c r="BW325" s="23"/>
      <c r="BX325" s="23"/>
      <c r="BY325" s="11" t="s">
        <v>330</v>
      </c>
      <c r="BZ325" s="11" t="s">
        <v>205</v>
      </c>
    </row>
    <row r="326" spans="1:78" ht="67.5" x14ac:dyDescent="0.2">
      <c r="A326" s="10" t="s">
        <v>85</v>
      </c>
      <c r="B326" s="11" t="s">
        <v>86</v>
      </c>
      <c r="C326" s="10" t="s">
        <v>87</v>
      </c>
      <c r="D326" s="28" t="s">
        <v>1293</v>
      </c>
      <c r="E326" s="12" t="s">
        <v>1294</v>
      </c>
      <c r="F326" s="13"/>
      <c r="G326" s="14"/>
      <c r="H326" s="15"/>
      <c r="I326" s="18">
        <v>2639</v>
      </c>
      <c r="J326" s="16"/>
      <c r="K326" s="15"/>
      <c r="L326" s="13"/>
      <c r="M326" s="16"/>
      <c r="N326" s="15"/>
      <c r="O326" s="13"/>
      <c r="P326" s="16"/>
      <c r="Q326" s="15"/>
      <c r="R326" s="18">
        <v>1409</v>
      </c>
      <c r="S326" s="29">
        <v>15.6</v>
      </c>
      <c r="T326" s="15"/>
      <c r="U326" s="18">
        <v>2664</v>
      </c>
      <c r="V326" s="29">
        <v>15.6</v>
      </c>
      <c r="W326" s="15"/>
      <c r="X326" s="13"/>
      <c r="Y326" s="29">
        <v>15.6</v>
      </c>
      <c r="Z326" s="15"/>
      <c r="AA326" s="13"/>
      <c r="AB326" s="29">
        <v>15.6</v>
      </c>
      <c r="AC326" s="17"/>
      <c r="AD326" s="13"/>
      <c r="AE326" s="16"/>
      <c r="AF326" s="30">
        <v>0</v>
      </c>
      <c r="AG326" s="18">
        <v>13950</v>
      </c>
      <c r="AH326" s="16"/>
      <c r="AI326" s="20">
        <v>0</v>
      </c>
      <c r="AJ326" s="18">
        <v>14472</v>
      </c>
      <c r="AK326" s="16"/>
      <c r="AL326" s="20">
        <v>0</v>
      </c>
      <c r="AM326" s="18">
        <v>11320</v>
      </c>
      <c r="AN326" s="16"/>
      <c r="AO326" s="20">
        <v>0</v>
      </c>
      <c r="AP326" s="18">
        <v>8298</v>
      </c>
      <c r="AQ326" s="16"/>
      <c r="AR326" s="20">
        <v>0</v>
      </c>
      <c r="AS326" s="18">
        <v>5510</v>
      </c>
      <c r="AT326" s="16"/>
      <c r="AU326" s="20"/>
      <c r="AV326" s="18"/>
      <c r="AW326" s="16"/>
      <c r="AX326" s="20">
        <v>0</v>
      </c>
      <c r="AY326" s="18"/>
      <c r="AZ326" s="16"/>
      <c r="BA326" s="20"/>
      <c r="BB326" s="18">
        <v>0</v>
      </c>
      <c r="BC326" s="16"/>
      <c r="BD326" s="15"/>
      <c r="BE326" s="18">
        <v>0</v>
      </c>
      <c r="BF326" s="16"/>
      <c r="BG326" s="20"/>
      <c r="BH326" s="18">
        <v>0</v>
      </c>
      <c r="BI326" s="16"/>
      <c r="BJ326" s="20"/>
      <c r="BK326" s="18">
        <v>0</v>
      </c>
      <c r="BL326" s="16"/>
      <c r="BM326" s="20"/>
      <c r="BN326" s="18">
        <v>0</v>
      </c>
      <c r="BO326" s="16"/>
      <c r="BP326" s="20">
        <v>0</v>
      </c>
      <c r="BQ326" s="18"/>
      <c r="BR326" s="16"/>
      <c r="BS326" s="20"/>
      <c r="BT326" s="21" t="s">
        <v>119</v>
      </c>
      <c r="BU326" s="37" t="s">
        <v>1295</v>
      </c>
      <c r="BV326" s="24" t="s">
        <v>1296</v>
      </c>
      <c r="BW326" s="23"/>
      <c r="BX326" s="23"/>
      <c r="BY326" s="11" t="s">
        <v>330</v>
      </c>
      <c r="BZ326" s="11" t="s">
        <v>205</v>
      </c>
    </row>
    <row r="327" spans="1:78" ht="56.25" x14ac:dyDescent="0.2">
      <c r="A327" s="10" t="s">
        <v>85</v>
      </c>
      <c r="B327" s="11" t="s">
        <v>86</v>
      </c>
      <c r="C327" s="11" t="s">
        <v>86</v>
      </c>
      <c r="D327" s="28" t="s">
        <v>1297</v>
      </c>
      <c r="E327" s="12" t="s">
        <v>1298</v>
      </c>
      <c r="F327" s="18">
        <v>90000</v>
      </c>
      <c r="G327" s="14"/>
      <c r="H327" s="15"/>
      <c r="I327" s="18">
        <v>90000</v>
      </c>
      <c r="J327" s="16"/>
      <c r="K327" s="15"/>
      <c r="L327" s="13"/>
      <c r="M327" s="16"/>
      <c r="N327" s="15"/>
      <c r="O327" s="18">
        <v>109556</v>
      </c>
      <c r="P327" s="16"/>
      <c r="Q327" s="20">
        <v>8220</v>
      </c>
      <c r="R327" s="18">
        <v>128390</v>
      </c>
      <c r="S327" s="29">
        <v>3.45</v>
      </c>
      <c r="T327" s="20">
        <v>17337</v>
      </c>
      <c r="U327" s="18">
        <v>123382</v>
      </c>
      <c r="V327" s="29">
        <v>2.74</v>
      </c>
      <c r="W327" s="20">
        <v>17337</v>
      </c>
      <c r="X327" s="18">
        <v>107210</v>
      </c>
      <c r="Y327" s="29">
        <v>3.29</v>
      </c>
      <c r="Z327" s="20">
        <v>31024</v>
      </c>
      <c r="AA327" s="18">
        <v>111005</v>
      </c>
      <c r="AB327" s="29">
        <v>3.29</v>
      </c>
      <c r="AC327" s="33">
        <v>31090</v>
      </c>
      <c r="AD327" s="18">
        <v>97254</v>
      </c>
      <c r="AE327" s="29">
        <v>3.29</v>
      </c>
      <c r="AF327" s="19">
        <v>25487</v>
      </c>
      <c r="AG327" s="18">
        <v>98409</v>
      </c>
      <c r="AH327" s="29">
        <v>3.31</v>
      </c>
      <c r="AI327" s="20">
        <v>25487</v>
      </c>
      <c r="AJ327" s="18">
        <v>87040</v>
      </c>
      <c r="AK327" s="29">
        <v>3.51</v>
      </c>
      <c r="AL327" s="20">
        <v>28042</v>
      </c>
      <c r="AM327" s="18">
        <v>83574</v>
      </c>
      <c r="AN327" s="29">
        <v>3.66</v>
      </c>
      <c r="AO327" s="20">
        <v>27976</v>
      </c>
      <c r="AP327" s="18">
        <v>75963</v>
      </c>
      <c r="AQ327" s="29">
        <v>3.39</v>
      </c>
      <c r="AR327" s="20">
        <v>26793</v>
      </c>
      <c r="AS327" s="18">
        <v>76212</v>
      </c>
      <c r="AT327" s="29"/>
      <c r="AU327" s="20">
        <v>26793</v>
      </c>
      <c r="AV327" s="18">
        <v>72742</v>
      </c>
      <c r="AW327" s="29">
        <v>3.2</v>
      </c>
      <c r="AX327" s="20">
        <v>29632</v>
      </c>
      <c r="AY327" s="18">
        <v>70586</v>
      </c>
      <c r="AZ327" s="29">
        <v>2.9</v>
      </c>
      <c r="BA327" s="20">
        <v>29735</v>
      </c>
      <c r="BB327" s="18">
        <v>89997</v>
      </c>
      <c r="BC327" s="29">
        <v>2.82</v>
      </c>
      <c r="BD327" s="20">
        <v>36324</v>
      </c>
      <c r="BE327" s="18">
        <v>90278</v>
      </c>
      <c r="BF327" s="29">
        <v>2.81</v>
      </c>
      <c r="BG327" s="20">
        <v>36412</v>
      </c>
      <c r="BH327" s="18">
        <v>90512</v>
      </c>
      <c r="BI327" s="29">
        <v>2.79</v>
      </c>
      <c r="BJ327" s="20">
        <v>34971</v>
      </c>
      <c r="BK327" s="18">
        <v>91256</v>
      </c>
      <c r="BL327" s="29">
        <v>2.85</v>
      </c>
      <c r="BM327" s="20">
        <v>34868</v>
      </c>
      <c r="BN327" s="18">
        <v>80550</v>
      </c>
      <c r="BO327" s="29">
        <v>2.69</v>
      </c>
      <c r="BP327" s="20">
        <v>29934</v>
      </c>
      <c r="BQ327" s="18"/>
      <c r="BR327" s="29"/>
      <c r="BS327" s="20"/>
      <c r="BT327" s="21" t="s">
        <v>124</v>
      </c>
      <c r="BU327" s="37" t="s">
        <v>1299</v>
      </c>
      <c r="BV327" s="24" t="s">
        <v>1300</v>
      </c>
      <c r="BW327" s="23"/>
      <c r="BX327" s="23"/>
      <c r="BY327" s="11" t="s">
        <v>330</v>
      </c>
      <c r="BZ327" s="11" t="s">
        <v>205</v>
      </c>
    </row>
    <row r="328" spans="1:78" ht="56.25" x14ac:dyDescent="0.2">
      <c r="A328" s="10" t="s">
        <v>85</v>
      </c>
      <c r="B328" s="11" t="s">
        <v>86</v>
      </c>
      <c r="C328" s="10" t="s">
        <v>147</v>
      </c>
      <c r="D328" s="28" t="s">
        <v>1301</v>
      </c>
      <c r="E328" s="12" t="s">
        <v>1302</v>
      </c>
      <c r="F328" s="18">
        <v>2000</v>
      </c>
      <c r="G328" s="14"/>
      <c r="H328" s="15"/>
      <c r="I328" s="13"/>
      <c r="J328" s="16"/>
      <c r="K328" s="15"/>
      <c r="L328" s="13"/>
      <c r="M328" s="16"/>
      <c r="N328" s="15"/>
      <c r="O328" s="18">
        <v>2144</v>
      </c>
      <c r="P328" s="16"/>
      <c r="Q328" s="20">
        <v>202</v>
      </c>
      <c r="R328" s="18">
        <v>2272</v>
      </c>
      <c r="S328" s="16"/>
      <c r="T328" s="20">
        <v>228</v>
      </c>
      <c r="U328" s="18">
        <v>2268</v>
      </c>
      <c r="V328" s="16"/>
      <c r="W328" s="20">
        <v>239</v>
      </c>
      <c r="X328" s="18">
        <v>2845</v>
      </c>
      <c r="Y328" s="16"/>
      <c r="Z328" s="20">
        <v>256</v>
      </c>
      <c r="AA328" s="18">
        <v>3274</v>
      </c>
      <c r="AB328" s="16"/>
      <c r="AC328" s="33">
        <v>311</v>
      </c>
      <c r="AD328" s="18">
        <v>3187</v>
      </c>
      <c r="AE328" s="16"/>
      <c r="AF328" s="32"/>
      <c r="AG328" s="18">
        <v>3211</v>
      </c>
      <c r="AH328" s="16"/>
      <c r="AI328" s="15"/>
      <c r="AJ328" s="18">
        <v>2763</v>
      </c>
      <c r="AK328" s="16"/>
      <c r="AL328" s="15"/>
      <c r="AM328" s="18">
        <v>2347</v>
      </c>
      <c r="AN328" s="16"/>
      <c r="AO328" s="20"/>
      <c r="AP328" s="18">
        <v>2367</v>
      </c>
      <c r="AQ328" s="16"/>
      <c r="AR328" s="15"/>
      <c r="AS328" s="18">
        <v>2417</v>
      </c>
      <c r="AT328" s="16"/>
      <c r="AU328" s="20"/>
      <c r="AV328" s="18">
        <v>2432</v>
      </c>
      <c r="AW328" s="16"/>
      <c r="AX328" s="20"/>
      <c r="AY328" s="18">
        <v>2497</v>
      </c>
      <c r="AZ328" s="16"/>
      <c r="BA328" s="20"/>
      <c r="BB328" s="18">
        <v>2601</v>
      </c>
      <c r="BC328" s="16"/>
      <c r="BD328" s="15"/>
      <c r="BE328" s="18">
        <v>2658</v>
      </c>
      <c r="BF328" s="16"/>
      <c r="BG328" s="20"/>
      <c r="BH328" s="18">
        <v>2868</v>
      </c>
      <c r="BI328" s="16"/>
      <c r="BJ328" s="20"/>
      <c r="BK328" s="18">
        <v>2919</v>
      </c>
      <c r="BL328" s="16"/>
      <c r="BM328" s="20"/>
      <c r="BN328" s="18">
        <v>3096</v>
      </c>
      <c r="BO328" s="16"/>
      <c r="BP328" s="20">
        <v>0</v>
      </c>
      <c r="BQ328" s="18"/>
      <c r="BR328" s="16"/>
      <c r="BS328" s="20"/>
      <c r="BT328" s="21" t="s">
        <v>160</v>
      </c>
      <c r="BU328" s="37" t="s">
        <v>1303</v>
      </c>
      <c r="BV328" s="24" t="s">
        <v>1304</v>
      </c>
      <c r="BW328" s="23"/>
      <c r="BX328" s="23"/>
      <c r="BY328" s="11" t="s">
        <v>330</v>
      </c>
      <c r="BZ328" s="11" t="s">
        <v>205</v>
      </c>
    </row>
    <row r="329" spans="1:78" ht="45" x14ac:dyDescent="0.2">
      <c r="A329" s="10" t="s">
        <v>85</v>
      </c>
      <c r="B329" s="11" t="s">
        <v>86</v>
      </c>
      <c r="C329" s="10" t="s">
        <v>1305</v>
      </c>
      <c r="D329" s="28" t="s">
        <v>1306</v>
      </c>
      <c r="E329" s="12" t="s">
        <v>1307</v>
      </c>
      <c r="F329" s="18">
        <v>17500</v>
      </c>
      <c r="G329" s="14"/>
      <c r="H329" s="15"/>
      <c r="I329" s="13"/>
      <c r="J329" s="16"/>
      <c r="K329" s="15"/>
      <c r="L329" s="13"/>
      <c r="M329" s="16"/>
      <c r="N329" s="15"/>
      <c r="O329" s="18">
        <v>21414</v>
      </c>
      <c r="P329" s="16"/>
      <c r="Q329" s="20">
        <v>21414</v>
      </c>
      <c r="R329" s="18">
        <v>18572</v>
      </c>
      <c r="S329" s="16"/>
      <c r="T329" s="20">
        <v>17340</v>
      </c>
      <c r="U329" s="18">
        <v>33009</v>
      </c>
      <c r="V329" s="29">
        <v>4.7300000000000004</v>
      </c>
      <c r="W329" s="20">
        <v>13407</v>
      </c>
      <c r="X329" s="18">
        <v>46060</v>
      </c>
      <c r="Y329" s="29">
        <v>3.28</v>
      </c>
      <c r="Z329" s="20">
        <v>29539</v>
      </c>
      <c r="AA329" s="18">
        <v>49520</v>
      </c>
      <c r="AB329" s="29">
        <v>3.38</v>
      </c>
      <c r="AC329" s="33">
        <v>28202</v>
      </c>
      <c r="AD329" s="18">
        <v>55402</v>
      </c>
      <c r="AE329" s="16"/>
      <c r="AF329" s="30">
        <v>28594</v>
      </c>
      <c r="AG329" s="18">
        <v>46617</v>
      </c>
      <c r="AH329" s="29">
        <v>3.69</v>
      </c>
      <c r="AI329" s="20">
        <v>20055</v>
      </c>
      <c r="AJ329" s="18">
        <v>23406</v>
      </c>
      <c r="AK329" s="29">
        <v>4.6100000000000003</v>
      </c>
      <c r="AL329" s="15"/>
      <c r="AM329" s="18">
        <v>20420</v>
      </c>
      <c r="AN329" s="29">
        <v>4.6900000000000004</v>
      </c>
      <c r="AO329" s="20">
        <v>5861</v>
      </c>
      <c r="AP329" s="18">
        <v>14896</v>
      </c>
      <c r="AQ329" s="29">
        <v>5.05</v>
      </c>
      <c r="AR329" s="20">
        <v>5053</v>
      </c>
      <c r="AS329" s="18">
        <v>28539</v>
      </c>
      <c r="AT329" s="29"/>
      <c r="AU329" s="20">
        <v>12989</v>
      </c>
      <c r="AV329" s="18">
        <v>38134</v>
      </c>
      <c r="AW329" s="29">
        <v>3.67</v>
      </c>
      <c r="AX329" s="20">
        <v>19234</v>
      </c>
      <c r="AY329" s="18">
        <v>43858</v>
      </c>
      <c r="AZ329" s="29">
        <v>3.68</v>
      </c>
      <c r="BA329" s="20">
        <v>19898</v>
      </c>
      <c r="BB329" s="18">
        <v>50174</v>
      </c>
      <c r="BC329" s="29">
        <v>3.68</v>
      </c>
      <c r="BD329" s="20">
        <v>20927</v>
      </c>
      <c r="BE329" s="18">
        <v>46842</v>
      </c>
      <c r="BF329" s="29">
        <v>3.89</v>
      </c>
      <c r="BG329" s="20">
        <v>15441</v>
      </c>
      <c r="BH329" s="18">
        <v>43255</v>
      </c>
      <c r="BI329" s="29">
        <v>3.95</v>
      </c>
      <c r="BJ329" s="20">
        <v>14033</v>
      </c>
      <c r="BK329" s="18">
        <v>37378</v>
      </c>
      <c r="BL329" s="29">
        <v>4.34</v>
      </c>
      <c r="BM329" s="20">
        <v>13901</v>
      </c>
      <c r="BN329" s="18">
        <v>32787</v>
      </c>
      <c r="BO329" s="29">
        <v>4.34</v>
      </c>
      <c r="BP329" s="20">
        <v>14655</v>
      </c>
      <c r="BQ329" s="18"/>
      <c r="BR329" s="29">
        <v>4.34</v>
      </c>
      <c r="BS329" s="20"/>
      <c r="BT329" s="21" t="s">
        <v>262</v>
      </c>
      <c r="BU329" s="40" t="s">
        <v>1308</v>
      </c>
      <c r="BV329" s="34" t="s">
        <v>1309</v>
      </c>
      <c r="BW329" s="23"/>
      <c r="BX329" s="23"/>
      <c r="BY329" s="11" t="s">
        <v>330</v>
      </c>
      <c r="BZ329" s="11" t="s">
        <v>178</v>
      </c>
    </row>
    <row r="330" spans="1:78" ht="45" x14ac:dyDescent="0.2">
      <c r="A330" s="10" t="s">
        <v>85</v>
      </c>
      <c r="B330" s="11" t="s">
        <v>86</v>
      </c>
      <c r="C330" s="10" t="s">
        <v>1305</v>
      </c>
      <c r="D330" s="28" t="s">
        <v>1310</v>
      </c>
      <c r="E330" s="12" t="s">
        <v>1311</v>
      </c>
      <c r="F330" s="13"/>
      <c r="G330" s="14"/>
      <c r="H330" s="15"/>
      <c r="I330" s="13"/>
      <c r="J330" s="16"/>
      <c r="K330" s="15"/>
      <c r="L330" s="13"/>
      <c r="M330" s="16"/>
      <c r="N330" s="15"/>
      <c r="O330" s="18">
        <v>24087</v>
      </c>
      <c r="P330" s="16"/>
      <c r="Q330" s="20">
        <v>1364</v>
      </c>
      <c r="R330" s="18">
        <v>24535</v>
      </c>
      <c r="S330" s="16"/>
      <c r="T330" s="20">
        <v>1364</v>
      </c>
      <c r="U330" s="18">
        <v>25072</v>
      </c>
      <c r="V330" s="16"/>
      <c r="W330" s="20">
        <v>1516</v>
      </c>
      <c r="X330" s="18">
        <v>25698</v>
      </c>
      <c r="Y330" s="16"/>
      <c r="Z330" s="20">
        <v>1531</v>
      </c>
      <c r="AA330" s="18">
        <v>25336</v>
      </c>
      <c r="AB330" s="16"/>
      <c r="AC330" s="33">
        <v>1559</v>
      </c>
      <c r="AD330" s="18">
        <v>25250</v>
      </c>
      <c r="AE330" s="16"/>
      <c r="AF330" s="30">
        <v>1601</v>
      </c>
      <c r="AG330" s="18">
        <v>25213</v>
      </c>
      <c r="AH330" s="16"/>
      <c r="AI330" s="20">
        <v>1640</v>
      </c>
      <c r="AJ330" s="18">
        <v>24895</v>
      </c>
      <c r="AK330" s="16"/>
      <c r="AL330" s="15"/>
      <c r="AM330" s="18">
        <v>25859</v>
      </c>
      <c r="AN330" s="16"/>
      <c r="AO330" s="20">
        <v>1725</v>
      </c>
      <c r="AP330" s="18">
        <v>26149</v>
      </c>
      <c r="AQ330" s="16"/>
      <c r="AR330" s="20">
        <v>1719</v>
      </c>
      <c r="AS330" s="18"/>
      <c r="AT330" s="16"/>
      <c r="AU330" s="20">
        <v>1731</v>
      </c>
      <c r="AV330" s="18">
        <v>26869</v>
      </c>
      <c r="AW330" s="16"/>
      <c r="AX330" s="20">
        <v>1735</v>
      </c>
      <c r="AY330" s="18">
        <v>27147</v>
      </c>
      <c r="AZ330" s="16"/>
      <c r="BA330" s="20"/>
      <c r="BB330" s="18">
        <v>27442</v>
      </c>
      <c r="BC330" s="16"/>
      <c r="BD330" s="20">
        <v>1755</v>
      </c>
      <c r="BE330" s="18">
        <v>27581</v>
      </c>
      <c r="BF330" s="16"/>
      <c r="BG330" s="20">
        <v>1786</v>
      </c>
      <c r="BH330" s="18">
        <v>27579</v>
      </c>
      <c r="BI330" s="16"/>
      <c r="BJ330" s="20">
        <v>1803</v>
      </c>
      <c r="BK330" s="18">
        <v>27549</v>
      </c>
      <c r="BL330" s="16"/>
      <c r="BM330" s="20">
        <v>1810</v>
      </c>
      <c r="BN330" s="18">
        <v>27550</v>
      </c>
      <c r="BO330" s="16"/>
      <c r="BP330" s="20">
        <v>1847</v>
      </c>
      <c r="BQ330" s="18"/>
      <c r="BR330" s="16"/>
      <c r="BS330" s="20"/>
      <c r="BT330" s="21" t="s">
        <v>124</v>
      </c>
      <c r="BU330" s="37" t="s">
        <v>1312</v>
      </c>
      <c r="BV330" s="24" t="s">
        <v>1313</v>
      </c>
      <c r="BW330" s="23"/>
      <c r="BX330" s="23"/>
      <c r="BY330" s="11" t="s">
        <v>330</v>
      </c>
      <c r="BZ330" s="11" t="s">
        <v>178</v>
      </c>
    </row>
    <row r="331" spans="1:78" ht="45" x14ac:dyDescent="0.2">
      <c r="A331" s="10" t="s">
        <v>85</v>
      </c>
      <c r="B331" s="11" t="s">
        <v>86</v>
      </c>
      <c r="C331" s="10" t="s">
        <v>1305</v>
      </c>
      <c r="D331" s="28" t="s">
        <v>1314</v>
      </c>
      <c r="E331" s="12" t="s">
        <v>1315</v>
      </c>
      <c r="F331" s="13"/>
      <c r="G331" s="14"/>
      <c r="H331" s="15"/>
      <c r="I331" s="13"/>
      <c r="J331" s="16"/>
      <c r="K331" s="15"/>
      <c r="L331" s="13"/>
      <c r="M331" s="16"/>
      <c r="N331" s="15"/>
      <c r="O331" s="18">
        <v>17512</v>
      </c>
      <c r="P331" s="16"/>
      <c r="Q331" s="20">
        <v>3120</v>
      </c>
      <c r="R331" s="18">
        <v>17571</v>
      </c>
      <c r="S331" s="16"/>
      <c r="T331" s="15"/>
      <c r="U331" s="18">
        <v>17593</v>
      </c>
      <c r="V331" s="16"/>
      <c r="W331" s="20">
        <v>2964</v>
      </c>
      <c r="X331" s="18">
        <v>17409</v>
      </c>
      <c r="Y331" s="16"/>
      <c r="Z331" s="15"/>
      <c r="AA331" s="18">
        <v>17129</v>
      </c>
      <c r="AB331" s="16"/>
      <c r="AC331" s="33">
        <v>3014</v>
      </c>
      <c r="AD331" s="18">
        <v>17417</v>
      </c>
      <c r="AE331" s="16"/>
      <c r="AF331" s="30">
        <v>3051</v>
      </c>
      <c r="AG331" s="18">
        <v>17341</v>
      </c>
      <c r="AH331" s="16"/>
      <c r="AI331" s="20">
        <v>3052</v>
      </c>
      <c r="AJ331" s="18">
        <v>17466</v>
      </c>
      <c r="AK331" s="16"/>
      <c r="AL331" s="15"/>
      <c r="AM331" s="18">
        <v>17304</v>
      </c>
      <c r="AN331" s="16"/>
      <c r="AO331" s="20">
        <v>3253</v>
      </c>
      <c r="AP331" s="18">
        <v>17090</v>
      </c>
      <c r="AQ331" s="16"/>
      <c r="AR331" s="20">
        <v>3200</v>
      </c>
      <c r="AS331" s="18"/>
      <c r="AT331" s="16"/>
      <c r="AU331" s="20">
        <v>3238</v>
      </c>
      <c r="AV331" s="18">
        <v>16495</v>
      </c>
      <c r="AW331" s="16"/>
      <c r="AX331" s="20">
        <v>3242</v>
      </c>
      <c r="AY331" s="18">
        <v>16017</v>
      </c>
      <c r="AZ331" s="16"/>
      <c r="BA331" s="20"/>
      <c r="BB331" s="18">
        <v>16103</v>
      </c>
      <c r="BC331" s="16"/>
      <c r="BD331" s="20">
        <v>2973</v>
      </c>
      <c r="BE331" s="18">
        <v>15813</v>
      </c>
      <c r="BF331" s="16"/>
      <c r="BG331" s="20">
        <v>2981</v>
      </c>
      <c r="BH331" s="18">
        <v>15937</v>
      </c>
      <c r="BI331" s="16"/>
      <c r="BJ331" s="20">
        <v>2975</v>
      </c>
      <c r="BK331" s="18">
        <v>15741</v>
      </c>
      <c r="BL331" s="16"/>
      <c r="BM331" s="20">
        <v>2828</v>
      </c>
      <c r="BN331" s="18">
        <v>15709</v>
      </c>
      <c r="BO331" s="16"/>
      <c r="BP331" s="20">
        <v>2924</v>
      </c>
      <c r="BQ331" s="18"/>
      <c r="BR331" s="16"/>
      <c r="BS331" s="20"/>
      <c r="BT331" s="21" t="s">
        <v>124</v>
      </c>
      <c r="BU331" s="26"/>
      <c r="BV331" s="24" t="s">
        <v>1316</v>
      </c>
      <c r="BW331" s="23"/>
      <c r="BX331" s="23"/>
      <c r="BY331" s="11" t="s">
        <v>330</v>
      </c>
      <c r="BZ331" s="11" t="s">
        <v>178</v>
      </c>
    </row>
    <row r="332" spans="1:78" ht="45" x14ac:dyDescent="0.2">
      <c r="A332" s="10" t="s">
        <v>85</v>
      </c>
      <c r="B332" s="11" t="s">
        <v>86</v>
      </c>
      <c r="C332" s="10" t="s">
        <v>1305</v>
      </c>
      <c r="D332" s="28" t="s">
        <v>1317</v>
      </c>
      <c r="E332" s="12" t="s">
        <v>1318</v>
      </c>
      <c r="F332" s="13"/>
      <c r="G332" s="14"/>
      <c r="H332" s="15"/>
      <c r="I332" s="13"/>
      <c r="J332" s="16"/>
      <c r="K332" s="15"/>
      <c r="L332" s="13"/>
      <c r="M332" s="16"/>
      <c r="N332" s="15"/>
      <c r="O332" s="13"/>
      <c r="P332" s="16"/>
      <c r="Q332" s="15"/>
      <c r="R332" s="13"/>
      <c r="S332" s="16"/>
      <c r="T332" s="15"/>
      <c r="U332" s="13"/>
      <c r="V332" s="16"/>
      <c r="W332" s="15"/>
      <c r="X332" s="18">
        <v>544</v>
      </c>
      <c r="Y332" s="16"/>
      <c r="Z332" s="15"/>
      <c r="AA332" s="18">
        <v>518</v>
      </c>
      <c r="AB332" s="16"/>
      <c r="AC332" s="33">
        <v>518</v>
      </c>
      <c r="AD332" s="18">
        <v>487</v>
      </c>
      <c r="AE332" s="16"/>
      <c r="AF332" s="30">
        <v>358</v>
      </c>
      <c r="AG332" s="18">
        <v>468</v>
      </c>
      <c r="AH332" s="16"/>
      <c r="AI332" s="20">
        <v>468</v>
      </c>
      <c r="AJ332" s="18">
        <v>459</v>
      </c>
      <c r="AK332" s="16"/>
      <c r="AL332" s="20">
        <v>459</v>
      </c>
      <c r="AM332" s="18">
        <v>459</v>
      </c>
      <c r="AN332" s="16"/>
      <c r="AO332" s="20">
        <v>459</v>
      </c>
      <c r="AP332" s="18">
        <v>486</v>
      </c>
      <c r="AQ332" s="16"/>
      <c r="AR332" s="20">
        <v>486</v>
      </c>
      <c r="AS332" s="18"/>
      <c r="AT332" s="16"/>
      <c r="AU332" s="20"/>
      <c r="AV332" s="18">
        <v>542</v>
      </c>
      <c r="AW332" s="16"/>
      <c r="AX332" s="20">
        <v>542</v>
      </c>
      <c r="AY332" s="18">
        <v>551</v>
      </c>
      <c r="AZ332" s="16"/>
      <c r="BA332" s="20">
        <v>551</v>
      </c>
      <c r="BB332" s="18">
        <v>545</v>
      </c>
      <c r="BC332" s="16"/>
      <c r="BD332" s="20">
        <v>545</v>
      </c>
      <c r="BE332" s="18">
        <v>530</v>
      </c>
      <c r="BF332" s="16"/>
      <c r="BG332" s="20">
        <v>530</v>
      </c>
      <c r="BH332" s="18">
        <v>532</v>
      </c>
      <c r="BI332" s="16"/>
      <c r="BJ332" s="20">
        <v>532</v>
      </c>
      <c r="BK332" s="18"/>
      <c r="BL332" s="16"/>
      <c r="BM332" s="20"/>
      <c r="BN332" s="18">
        <v>561</v>
      </c>
      <c r="BO332" s="16"/>
      <c r="BP332" s="20"/>
      <c r="BQ332" s="18"/>
      <c r="BR332" s="16"/>
      <c r="BS332" s="20"/>
      <c r="BT332" s="21" t="s">
        <v>124</v>
      </c>
      <c r="BU332" s="26"/>
      <c r="BV332" s="24" t="s">
        <v>1319</v>
      </c>
      <c r="BW332" s="23"/>
      <c r="BX332" s="23"/>
      <c r="BY332" s="11" t="s">
        <v>330</v>
      </c>
      <c r="BZ332" s="11" t="s">
        <v>178</v>
      </c>
    </row>
    <row r="333" spans="1:78" ht="56.25" x14ac:dyDescent="0.2">
      <c r="A333" s="10" t="s">
        <v>85</v>
      </c>
      <c r="B333" s="11" t="s">
        <v>86</v>
      </c>
      <c r="C333" s="11" t="s">
        <v>86</v>
      </c>
      <c r="D333" s="28" t="s">
        <v>1320</v>
      </c>
      <c r="E333" s="12" t="s">
        <v>1321</v>
      </c>
      <c r="F333" s="13"/>
      <c r="G333" s="14"/>
      <c r="H333" s="15"/>
      <c r="I333" s="13"/>
      <c r="J333" s="16"/>
      <c r="K333" s="15"/>
      <c r="L333" s="13"/>
      <c r="M333" s="16"/>
      <c r="N333" s="15"/>
      <c r="O333" s="18">
        <v>3</v>
      </c>
      <c r="P333" s="16"/>
      <c r="Q333" s="15"/>
      <c r="R333" s="18">
        <v>3</v>
      </c>
      <c r="S333" s="16"/>
      <c r="T333" s="15"/>
      <c r="U333" s="18">
        <v>1</v>
      </c>
      <c r="V333" s="16"/>
      <c r="W333" s="15"/>
      <c r="X333" s="18">
        <v>1</v>
      </c>
      <c r="Y333" s="16"/>
      <c r="Z333" s="15"/>
      <c r="AA333" s="18">
        <v>1</v>
      </c>
      <c r="AB333" s="16"/>
      <c r="AC333" s="33">
        <v>1</v>
      </c>
      <c r="AD333" s="18">
        <v>1</v>
      </c>
      <c r="AE333" s="29">
        <v>2228</v>
      </c>
      <c r="AF333" s="19">
        <v>1</v>
      </c>
      <c r="AG333" s="18">
        <v>1</v>
      </c>
      <c r="AH333" s="29">
        <v>2228</v>
      </c>
      <c r="AI333" s="20">
        <v>1</v>
      </c>
      <c r="AJ333" s="18">
        <v>1</v>
      </c>
      <c r="AK333" s="29">
        <v>2228</v>
      </c>
      <c r="AL333" s="20">
        <v>0</v>
      </c>
      <c r="AM333" s="18">
        <v>1</v>
      </c>
      <c r="AN333" s="29">
        <v>2228</v>
      </c>
      <c r="AO333" s="20">
        <v>1</v>
      </c>
      <c r="AP333" s="18">
        <v>1</v>
      </c>
      <c r="AQ333" s="29">
        <v>1176</v>
      </c>
      <c r="AR333" s="20"/>
      <c r="AS333" s="18">
        <v>1</v>
      </c>
      <c r="AT333" s="29"/>
      <c r="AU333" s="20"/>
      <c r="AV333" s="18">
        <v>3</v>
      </c>
      <c r="AW333" s="29"/>
      <c r="AX333" s="20">
        <v>3</v>
      </c>
      <c r="AY333" s="18">
        <v>3</v>
      </c>
      <c r="AZ333" s="29"/>
      <c r="BA333" s="20">
        <v>3</v>
      </c>
      <c r="BB333" s="18">
        <v>3</v>
      </c>
      <c r="BC333" s="29"/>
      <c r="BD333" s="20">
        <v>3</v>
      </c>
      <c r="BE333" s="18">
        <v>5</v>
      </c>
      <c r="BF333" s="29"/>
      <c r="BG333" s="20">
        <v>5</v>
      </c>
      <c r="BH333" s="18">
        <v>4</v>
      </c>
      <c r="BI333" s="29"/>
      <c r="BJ333" s="20">
        <v>4</v>
      </c>
      <c r="BK333" s="18">
        <v>3</v>
      </c>
      <c r="BL333" s="29"/>
      <c r="BM333" s="20">
        <v>3</v>
      </c>
      <c r="BN333" s="18">
        <v>4</v>
      </c>
      <c r="BO333" s="29"/>
      <c r="BP333" s="20">
        <v>4</v>
      </c>
      <c r="BQ333" s="18"/>
      <c r="BR333" s="29"/>
      <c r="BS333" s="20"/>
      <c r="BT333" s="21" t="s">
        <v>160</v>
      </c>
      <c r="BU333" s="40" t="s">
        <v>1322</v>
      </c>
      <c r="BV333" s="34" t="s">
        <v>1323</v>
      </c>
      <c r="BW333" s="23"/>
      <c r="BX333" s="23"/>
      <c r="BY333" s="11" t="s">
        <v>330</v>
      </c>
      <c r="BZ333" s="11" t="s">
        <v>178</v>
      </c>
    </row>
    <row r="334" spans="1:78" ht="56.25" x14ac:dyDescent="0.2">
      <c r="A334" s="10" t="s">
        <v>85</v>
      </c>
      <c r="B334" s="11" t="s">
        <v>86</v>
      </c>
      <c r="C334" s="10" t="s">
        <v>87</v>
      </c>
      <c r="D334" s="28" t="s">
        <v>1324</v>
      </c>
      <c r="E334" s="12" t="s">
        <v>1325</v>
      </c>
      <c r="F334" s="18">
        <v>10</v>
      </c>
      <c r="G334" s="14"/>
      <c r="H334" s="15"/>
      <c r="I334" s="18">
        <v>3</v>
      </c>
      <c r="J334" s="16"/>
      <c r="K334" s="15"/>
      <c r="L334" s="13"/>
      <c r="M334" s="16"/>
      <c r="N334" s="15"/>
      <c r="O334" s="13"/>
      <c r="P334" s="16"/>
      <c r="Q334" s="15"/>
      <c r="R334" s="18">
        <v>5</v>
      </c>
      <c r="S334" s="29">
        <v>105.3</v>
      </c>
      <c r="T334" s="15"/>
      <c r="U334" s="18">
        <v>5</v>
      </c>
      <c r="V334" s="29">
        <v>105.3</v>
      </c>
      <c r="W334" s="15"/>
      <c r="X334" s="18">
        <v>5</v>
      </c>
      <c r="Y334" s="29">
        <v>105.3</v>
      </c>
      <c r="Z334" s="15"/>
      <c r="AA334" s="18">
        <v>2</v>
      </c>
      <c r="AB334" s="29">
        <v>105.3</v>
      </c>
      <c r="AC334" s="17"/>
      <c r="AD334" s="18">
        <v>2</v>
      </c>
      <c r="AE334" s="16"/>
      <c r="AF334" s="32"/>
      <c r="AG334" s="13"/>
      <c r="AH334" s="16"/>
      <c r="AI334" s="15"/>
      <c r="AJ334" s="13"/>
      <c r="AK334" s="16"/>
      <c r="AL334" s="20">
        <v>0</v>
      </c>
      <c r="AM334" s="13"/>
      <c r="AN334" s="16"/>
      <c r="AO334" s="20">
        <v>0</v>
      </c>
      <c r="AP334" s="13"/>
      <c r="AQ334" s="16"/>
      <c r="AR334" s="20">
        <v>0</v>
      </c>
      <c r="AS334" s="13"/>
      <c r="AT334" s="16"/>
      <c r="AU334" s="20">
        <v>0</v>
      </c>
      <c r="AV334" s="13"/>
      <c r="AW334" s="16"/>
      <c r="AX334" s="20">
        <v>0</v>
      </c>
      <c r="AY334" s="13"/>
      <c r="AZ334" s="16"/>
      <c r="BA334" s="20"/>
      <c r="BB334" s="13"/>
      <c r="BC334" s="16"/>
      <c r="BD334" s="15"/>
      <c r="BE334" s="18"/>
      <c r="BF334" s="16"/>
      <c r="BG334" s="20"/>
      <c r="BH334" s="18">
        <v>6</v>
      </c>
      <c r="BI334" s="16"/>
      <c r="BJ334" s="20">
        <v>0</v>
      </c>
      <c r="BK334" s="18"/>
      <c r="BL334" s="16"/>
      <c r="BM334" s="20"/>
      <c r="BN334" s="18"/>
      <c r="BO334" s="16"/>
      <c r="BP334" s="20">
        <v>0</v>
      </c>
      <c r="BQ334" s="18"/>
      <c r="BR334" s="16"/>
      <c r="BS334" s="20"/>
      <c r="BT334" s="21" t="s">
        <v>160</v>
      </c>
      <c r="BU334" s="37" t="s">
        <v>1326</v>
      </c>
      <c r="BV334" s="24" t="s">
        <v>1327</v>
      </c>
      <c r="BW334" s="23"/>
      <c r="BX334" s="23"/>
      <c r="BY334" s="11" t="s">
        <v>330</v>
      </c>
      <c r="BZ334" s="11" t="s">
        <v>205</v>
      </c>
    </row>
    <row r="335" spans="1:78" ht="67.5" x14ac:dyDescent="0.2">
      <c r="A335" s="10" t="s">
        <v>85</v>
      </c>
      <c r="B335" s="11" t="s">
        <v>86</v>
      </c>
      <c r="C335" s="10" t="s">
        <v>87</v>
      </c>
      <c r="D335" s="28" t="s">
        <v>1328</v>
      </c>
      <c r="E335" s="12" t="s">
        <v>1329</v>
      </c>
      <c r="F335" s="13"/>
      <c r="G335" s="14"/>
      <c r="H335" s="15"/>
      <c r="I335" s="18">
        <v>11</v>
      </c>
      <c r="J335" s="16"/>
      <c r="K335" s="15"/>
      <c r="L335" s="13"/>
      <c r="M335" s="16"/>
      <c r="N335" s="15"/>
      <c r="O335" s="13"/>
      <c r="P335" s="16"/>
      <c r="Q335" s="15"/>
      <c r="R335" s="13"/>
      <c r="S335" s="16"/>
      <c r="T335" s="15"/>
      <c r="U335" s="13"/>
      <c r="V335" s="16"/>
      <c r="W335" s="15"/>
      <c r="X335" s="13"/>
      <c r="Y335" s="16"/>
      <c r="Z335" s="15"/>
      <c r="AA335" s="13"/>
      <c r="AB335" s="16"/>
      <c r="AC335" s="17"/>
      <c r="AD335" s="13"/>
      <c r="AE335" s="16"/>
      <c r="AF335" s="39"/>
      <c r="AG335" s="13"/>
      <c r="AH335" s="16"/>
      <c r="AI335" s="15"/>
      <c r="AJ335" s="13"/>
      <c r="AK335" s="16"/>
      <c r="AL335" s="15"/>
      <c r="AM335" s="13"/>
      <c r="AN335" s="16"/>
      <c r="AO335" s="20"/>
      <c r="AP335" s="13"/>
      <c r="AQ335" s="16"/>
      <c r="AR335" s="15"/>
      <c r="AS335" s="13"/>
      <c r="AT335" s="16"/>
      <c r="AU335" s="20"/>
      <c r="AV335" s="13"/>
      <c r="AW335" s="16"/>
      <c r="AX335" s="20"/>
      <c r="AY335" s="13"/>
      <c r="AZ335" s="16"/>
      <c r="BA335" s="20"/>
      <c r="BB335" s="13"/>
      <c r="BC335" s="16"/>
      <c r="BD335" s="15"/>
      <c r="BE335" s="18"/>
      <c r="BF335" s="16"/>
      <c r="BG335" s="20"/>
      <c r="BH335" s="18">
        <v>0</v>
      </c>
      <c r="BI335" s="16"/>
      <c r="BJ335" s="20"/>
      <c r="BK335" s="18"/>
      <c r="BL335" s="16"/>
      <c r="BM335" s="20"/>
      <c r="BN335" s="18"/>
      <c r="BO335" s="16"/>
      <c r="BP335" s="20">
        <v>0</v>
      </c>
      <c r="BQ335" s="18"/>
      <c r="BR335" s="16"/>
      <c r="BS335" s="20"/>
      <c r="BT335" s="21" t="s">
        <v>119</v>
      </c>
      <c r="BU335" s="37" t="s">
        <v>1330</v>
      </c>
      <c r="BV335" s="24" t="s">
        <v>1331</v>
      </c>
      <c r="BW335" s="23"/>
      <c r="BX335" s="23"/>
      <c r="BY335" s="11" t="s">
        <v>330</v>
      </c>
      <c r="BZ335" s="11" t="s">
        <v>205</v>
      </c>
    </row>
    <row r="336" spans="1:78" ht="67.5" x14ac:dyDescent="0.2">
      <c r="A336" s="10" t="s">
        <v>85</v>
      </c>
      <c r="B336" s="11" t="s">
        <v>86</v>
      </c>
      <c r="C336" s="10" t="s">
        <v>87</v>
      </c>
      <c r="D336" s="28" t="s">
        <v>1332</v>
      </c>
      <c r="E336" s="12" t="s">
        <v>1333</v>
      </c>
      <c r="F336" s="13"/>
      <c r="G336" s="14"/>
      <c r="H336" s="15"/>
      <c r="I336" s="13"/>
      <c r="J336" s="16"/>
      <c r="K336" s="15"/>
      <c r="L336" s="13"/>
      <c r="M336" s="16"/>
      <c r="N336" s="15"/>
      <c r="O336" s="13"/>
      <c r="P336" s="16"/>
      <c r="Q336" s="15"/>
      <c r="R336" s="18">
        <v>21454</v>
      </c>
      <c r="S336" s="16"/>
      <c r="T336" s="15"/>
      <c r="U336" s="18">
        <v>24063</v>
      </c>
      <c r="V336" s="16"/>
      <c r="W336" s="15"/>
      <c r="X336" s="13"/>
      <c r="Y336" s="16"/>
      <c r="Z336" s="15"/>
      <c r="AA336" s="13"/>
      <c r="AB336" s="16"/>
      <c r="AC336" s="17"/>
      <c r="AD336" s="13"/>
      <c r="AE336" s="16"/>
      <c r="AF336" s="32"/>
      <c r="AG336" s="18">
        <v>24517</v>
      </c>
      <c r="AH336" s="16"/>
      <c r="AI336" s="20">
        <v>0</v>
      </c>
      <c r="AJ336" s="18">
        <v>33605</v>
      </c>
      <c r="AK336" s="16"/>
      <c r="AL336" s="20">
        <v>0</v>
      </c>
      <c r="AM336" s="18">
        <v>31515</v>
      </c>
      <c r="AN336" s="16"/>
      <c r="AO336" s="20">
        <v>0</v>
      </c>
      <c r="AP336" s="18">
        <v>32317</v>
      </c>
      <c r="AQ336" s="16"/>
      <c r="AR336" s="20">
        <v>0</v>
      </c>
      <c r="AS336" s="18">
        <v>25433</v>
      </c>
      <c r="AT336" s="16"/>
      <c r="AU336" s="20">
        <v>0</v>
      </c>
      <c r="AV336" s="18">
        <v>16171</v>
      </c>
      <c r="AW336" s="16"/>
      <c r="AX336" s="20">
        <v>0</v>
      </c>
      <c r="AY336" s="18">
        <v>14742</v>
      </c>
      <c r="AZ336" s="16"/>
      <c r="BA336" s="20"/>
      <c r="BB336" s="18">
        <v>12339</v>
      </c>
      <c r="BC336" s="16"/>
      <c r="BD336" s="15"/>
      <c r="BE336" s="18">
        <v>18947</v>
      </c>
      <c r="BF336" s="16"/>
      <c r="BG336" s="20"/>
      <c r="BH336" s="18">
        <v>17186</v>
      </c>
      <c r="BI336" s="16"/>
      <c r="BJ336" s="20">
        <v>0</v>
      </c>
      <c r="BK336" s="18">
        <v>17654</v>
      </c>
      <c r="BL336" s="16"/>
      <c r="BM336" s="20">
        <v>0</v>
      </c>
      <c r="BN336" s="18">
        <v>21534</v>
      </c>
      <c r="BO336" s="16"/>
      <c r="BP336" s="20">
        <v>0</v>
      </c>
      <c r="BQ336" s="18"/>
      <c r="BR336" s="16"/>
      <c r="BS336" s="20"/>
      <c r="BT336" s="21" t="s">
        <v>119</v>
      </c>
      <c r="BU336" s="37" t="s">
        <v>1334</v>
      </c>
      <c r="BV336" s="24" t="s">
        <v>1335</v>
      </c>
      <c r="BW336" s="23"/>
      <c r="BX336" s="23"/>
      <c r="BY336" s="11" t="s">
        <v>330</v>
      </c>
      <c r="BZ336" s="11" t="s">
        <v>205</v>
      </c>
    </row>
    <row r="337" spans="1:78" ht="33.75" x14ac:dyDescent="0.2">
      <c r="A337" s="10" t="s">
        <v>85</v>
      </c>
      <c r="B337" s="11" t="s">
        <v>86</v>
      </c>
      <c r="C337" s="10" t="s">
        <v>147</v>
      </c>
      <c r="D337" s="28" t="s">
        <v>1336</v>
      </c>
      <c r="E337" s="12" t="s">
        <v>1337</v>
      </c>
      <c r="F337" s="18">
        <v>40</v>
      </c>
      <c r="G337" s="14"/>
      <c r="H337" s="15"/>
      <c r="I337" s="13"/>
      <c r="J337" s="16"/>
      <c r="K337" s="15"/>
      <c r="L337" s="13"/>
      <c r="M337" s="16"/>
      <c r="N337" s="15"/>
      <c r="O337" s="18">
        <v>33</v>
      </c>
      <c r="P337" s="16"/>
      <c r="Q337" s="20">
        <v>6</v>
      </c>
      <c r="R337" s="18">
        <v>38</v>
      </c>
      <c r="S337" s="16"/>
      <c r="T337" s="20">
        <v>23</v>
      </c>
      <c r="U337" s="18">
        <v>38</v>
      </c>
      <c r="V337" s="16"/>
      <c r="W337" s="15"/>
      <c r="X337" s="13"/>
      <c r="Y337" s="16"/>
      <c r="Z337" s="15"/>
      <c r="AA337" s="13"/>
      <c r="AB337" s="16"/>
      <c r="AC337" s="17"/>
      <c r="AD337" s="13"/>
      <c r="AE337" s="16"/>
      <c r="AF337" s="32"/>
      <c r="AG337" s="13"/>
      <c r="AH337" s="16"/>
      <c r="AI337" s="15"/>
      <c r="AJ337" s="13"/>
      <c r="AK337" s="16"/>
      <c r="AL337" s="15"/>
      <c r="AM337" s="13"/>
      <c r="AN337" s="16"/>
      <c r="AO337" s="20"/>
      <c r="AP337" s="13"/>
      <c r="AQ337" s="16"/>
      <c r="AR337" s="15"/>
      <c r="AS337" s="18">
        <v>101</v>
      </c>
      <c r="AT337" s="16"/>
      <c r="AU337" s="20"/>
      <c r="AV337" s="18">
        <v>138</v>
      </c>
      <c r="AW337" s="16"/>
      <c r="AX337" s="20"/>
      <c r="AY337" s="18">
        <v>193</v>
      </c>
      <c r="AZ337" s="16"/>
      <c r="BA337" s="20"/>
      <c r="BB337" s="18">
        <v>213</v>
      </c>
      <c r="BC337" s="16"/>
      <c r="BD337" s="15"/>
      <c r="BE337" s="18">
        <v>240</v>
      </c>
      <c r="BF337" s="16"/>
      <c r="BG337" s="20"/>
      <c r="BH337" s="18">
        <v>286</v>
      </c>
      <c r="BI337" s="16"/>
      <c r="BJ337" s="20"/>
      <c r="BK337" s="18">
        <v>283</v>
      </c>
      <c r="BL337" s="16"/>
      <c r="BM337" s="20"/>
      <c r="BN337" s="18">
        <v>292</v>
      </c>
      <c r="BO337" s="16"/>
      <c r="BP337" s="20">
        <v>0</v>
      </c>
      <c r="BQ337" s="18"/>
      <c r="BR337" s="16"/>
      <c r="BS337" s="20"/>
      <c r="BT337" s="21" t="s">
        <v>124</v>
      </c>
      <c r="BU337" s="26"/>
      <c r="BV337" s="24" t="s">
        <v>1338</v>
      </c>
      <c r="BW337" s="23"/>
      <c r="BX337" s="23"/>
      <c r="BY337" s="11" t="s">
        <v>330</v>
      </c>
      <c r="BZ337" s="11" t="s">
        <v>205</v>
      </c>
    </row>
    <row r="338" spans="1:78" ht="56.25" x14ac:dyDescent="0.2">
      <c r="A338" s="10" t="s">
        <v>85</v>
      </c>
      <c r="B338" s="11" t="s">
        <v>86</v>
      </c>
      <c r="C338" s="10" t="s">
        <v>1201</v>
      </c>
      <c r="D338" s="28" t="s">
        <v>1339</v>
      </c>
      <c r="E338" s="12" t="s">
        <v>1340</v>
      </c>
      <c r="F338" s="18">
        <v>11500</v>
      </c>
      <c r="G338" s="14"/>
      <c r="H338" s="15"/>
      <c r="I338" s="13"/>
      <c r="J338" s="16"/>
      <c r="K338" s="15"/>
      <c r="L338" s="13"/>
      <c r="M338" s="16"/>
      <c r="N338" s="15"/>
      <c r="O338" s="18">
        <v>10144</v>
      </c>
      <c r="P338" s="16"/>
      <c r="Q338" s="20">
        <v>9737</v>
      </c>
      <c r="R338" s="18">
        <v>9725</v>
      </c>
      <c r="S338" s="16"/>
      <c r="T338" s="20">
        <v>9411</v>
      </c>
      <c r="U338" s="18">
        <v>10661</v>
      </c>
      <c r="V338" s="16"/>
      <c r="W338" s="20">
        <v>10487</v>
      </c>
      <c r="X338" s="18">
        <v>10506</v>
      </c>
      <c r="Y338" s="16"/>
      <c r="Z338" s="20">
        <v>10424</v>
      </c>
      <c r="AA338" s="18">
        <v>11738</v>
      </c>
      <c r="AB338" s="16"/>
      <c r="AC338" s="33">
        <v>11646</v>
      </c>
      <c r="AD338" s="18">
        <v>13396</v>
      </c>
      <c r="AE338" s="16"/>
      <c r="AF338" s="30">
        <v>13309</v>
      </c>
      <c r="AG338" s="18">
        <v>14428</v>
      </c>
      <c r="AH338" s="16"/>
      <c r="AI338" s="20">
        <v>14327</v>
      </c>
      <c r="AJ338" s="18">
        <v>15074</v>
      </c>
      <c r="AK338" s="16"/>
      <c r="AL338" s="20">
        <v>14960</v>
      </c>
      <c r="AM338" s="18">
        <v>14330</v>
      </c>
      <c r="AN338" s="16"/>
      <c r="AO338" s="20">
        <v>14213</v>
      </c>
      <c r="AP338" s="18">
        <v>12847</v>
      </c>
      <c r="AQ338" s="16"/>
      <c r="AR338" s="20">
        <v>12753</v>
      </c>
      <c r="AS338" s="18">
        <v>11542</v>
      </c>
      <c r="AT338" s="16"/>
      <c r="AU338" s="20">
        <v>11479</v>
      </c>
      <c r="AV338" s="18">
        <v>11489</v>
      </c>
      <c r="AW338" s="29"/>
      <c r="AX338" s="15">
        <v>11462</v>
      </c>
      <c r="AY338" s="18">
        <v>12013</v>
      </c>
      <c r="AZ338" s="29"/>
      <c r="BA338" s="20">
        <v>12013</v>
      </c>
      <c r="BB338" s="18">
        <v>14295</v>
      </c>
      <c r="BC338" s="29"/>
      <c r="BD338" s="20">
        <v>14295</v>
      </c>
      <c r="BE338" s="18">
        <v>15397</v>
      </c>
      <c r="BF338" s="29"/>
      <c r="BG338" s="20">
        <v>15397</v>
      </c>
      <c r="BH338" s="18">
        <v>16388</v>
      </c>
      <c r="BI338" s="29"/>
      <c r="BJ338" s="20">
        <v>16388</v>
      </c>
      <c r="BK338" s="18">
        <v>18187</v>
      </c>
      <c r="BL338" s="29"/>
      <c r="BM338" s="20">
        <v>18187</v>
      </c>
      <c r="BN338" s="18">
        <v>17227</v>
      </c>
      <c r="BO338" s="29"/>
      <c r="BP338" s="20">
        <v>17227</v>
      </c>
      <c r="BQ338" s="18"/>
      <c r="BR338" s="29"/>
      <c r="BS338" s="20"/>
      <c r="BT338" s="21" t="s">
        <v>160</v>
      </c>
      <c r="BU338" s="37" t="s">
        <v>1341</v>
      </c>
      <c r="BV338" s="24" t="s">
        <v>1342</v>
      </c>
      <c r="BW338" s="23"/>
      <c r="BX338" s="23"/>
      <c r="BY338" s="11" t="s">
        <v>330</v>
      </c>
      <c r="BZ338" s="11" t="s">
        <v>178</v>
      </c>
    </row>
    <row r="339" spans="1:78" ht="67.5" x14ac:dyDescent="0.2">
      <c r="A339" s="10" t="s">
        <v>85</v>
      </c>
      <c r="B339" s="11" t="s">
        <v>86</v>
      </c>
      <c r="C339" s="10" t="s">
        <v>1201</v>
      </c>
      <c r="D339" s="28" t="s">
        <v>1343</v>
      </c>
      <c r="E339" s="12" t="s">
        <v>1344</v>
      </c>
      <c r="F339" s="13"/>
      <c r="G339" s="14"/>
      <c r="H339" s="15"/>
      <c r="I339" s="13"/>
      <c r="J339" s="16"/>
      <c r="K339" s="15"/>
      <c r="L339" s="13"/>
      <c r="M339" s="16"/>
      <c r="N339" s="15"/>
      <c r="O339" s="18">
        <v>6163</v>
      </c>
      <c r="P339" s="16"/>
      <c r="Q339" s="20">
        <v>3602</v>
      </c>
      <c r="R339" s="18">
        <v>5982</v>
      </c>
      <c r="S339" s="16"/>
      <c r="T339" s="20">
        <v>4299</v>
      </c>
      <c r="U339" s="18">
        <v>5834</v>
      </c>
      <c r="V339" s="16"/>
      <c r="W339" s="20">
        <v>4961</v>
      </c>
      <c r="X339" s="18">
        <v>5702</v>
      </c>
      <c r="Y339" s="16"/>
      <c r="Z339" s="20">
        <v>5371</v>
      </c>
      <c r="AA339" s="18">
        <v>5887</v>
      </c>
      <c r="AB339" s="16"/>
      <c r="AC339" s="33">
        <v>5502</v>
      </c>
      <c r="AD339" s="18">
        <v>7307</v>
      </c>
      <c r="AE339" s="16"/>
      <c r="AF339" s="30">
        <v>5612</v>
      </c>
      <c r="AG339" s="18">
        <v>6411</v>
      </c>
      <c r="AH339" s="16"/>
      <c r="AI339" s="20">
        <v>6144</v>
      </c>
      <c r="AJ339" s="18">
        <v>6522</v>
      </c>
      <c r="AK339" s="16"/>
      <c r="AL339" s="20">
        <v>6261</v>
      </c>
      <c r="AM339" s="18">
        <v>6669</v>
      </c>
      <c r="AN339" s="16"/>
      <c r="AO339" s="20">
        <v>6427</v>
      </c>
      <c r="AP339" s="18">
        <v>6832</v>
      </c>
      <c r="AQ339" s="16"/>
      <c r="AR339" s="20">
        <v>6652</v>
      </c>
      <c r="AS339" s="18">
        <v>6654</v>
      </c>
      <c r="AT339" s="16"/>
      <c r="AU339" s="20">
        <v>6537</v>
      </c>
      <c r="AV339" s="18">
        <v>7023</v>
      </c>
      <c r="AW339" s="29"/>
      <c r="AX339" s="15">
        <v>6983</v>
      </c>
      <c r="AY339" s="18">
        <v>7281</v>
      </c>
      <c r="AZ339" s="29"/>
      <c r="BA339" s="20">
        <v>7281</v>
      </c>
      <c r="BB339" s="18">
        <v>13116</v>
      </c>
      <c r="BC339" s="29"/>
      <c r="BD339" s="20">
        <v>13116</v>
      </c>
      <c r="BE339" s="18">
        <v>13248</v>
      </c>
      <c r="BF339" s="29"/>
      <c r="BG339" s="20">
        <v>13248</v>
      </c>
      <c r="BH339" s="18">
        <v>13407</v>
      </c>
      <c r="BI339" s="29"/>
      <c r="BJ339" s="20">
        <v>13407</v>
      </c>
      <c r="BK339" s="18">
        <v>24726</v>
      </c>
      <c r="BL339" s="29"/>
      <c r="BM339" s="20">
        <v>24726</v>
      </c>
      <c r="BN339" s="18">
        <v>19002</v>
      </c>
      <c r="BO339" s="29"/>
      <c r="BP339" s="20">
        <v>19002</v>
      </c>
      <c r="BQ339" s="18"/>
      <c r="BR339" s="29"/>
      <c r="BS339" s="20"/>
      <c r="BT339" s="21" t="s">
        <v>160</v>
      </c>
      <c r="BU339" s="37" t="s">
        <v>1341</v>
      </c>
      <c r="BV339" s="24" t="s">
        <v>1345</v>
      </c>
      <c r="BW339" s="23"/>
      <c r="BX339" s="23"/>
      <c r="BY339" s="11" t="s">
        <v>330</v>
      </c>
      <c r="BZ339" s="11" t="s">
        <v>178</v>
      </c>
    </row>
    <row r="340" spans="1:78" ht="45" x14ac:dyDescent="0.2">
      <c r="A340" s="10" t="s">
        <v>85</v>
      </c>
      <c r="B340" s="11" t="s">
        <v>86</v>
      </c>
      <c r="C340" s="10" t="s">
        <v>151</v>
      </c>
      <c r="D340" s="28" t="s">
        <v>1346</v>
      </c>
      <c r="E340" s="12" t="s">
        <v>1347</v>
      </c>
      <c r="F340" s="18">
        <v>60</v>
      </c>
      <c r="G340" s="14"/>
      <c r="H340" s="15"/>
      <c r="I340" s="13"/>
      <c r="J340" s="16"/>
      <c r="K340" s="15"/>
      <c r="L340" s="13"/>
      <c r="M340" s="16"/>
      <c r="N340" s="15"/>
      <c r="O340" s="13"/>
      <c r="P340" s="16"/>
      <c r="Q340" s="15"/>
      <c r="R340" s="18">
        <v>44</v>
      </c>
      <c r="S340" s="16"/>
      <c r="T340" s="15"/>
      <c r="U340" s="18">
        <v>49</v>
      </c>
      <c r="V340" s="16"/>
      <c r="W340" s="20">
        <v>0</v>
      </c>
      <c r="X340" s="18">
        <v>52</v>
      </c>
      <c r="Y340" s="16"/>
      <c r="Z340" s="15"/>
      <c r="AA340" s="18">
        <v>47</v>
      </c>
      <c r="AB340" s="16"/>
      <c r="AC340" s="17"/>
      <c r="AD340" s="18">
        <v>46</v>
      </c>
      <c r="AE340" s="16"/>
      <c r="AF340" s="32"/>
      <c r="AG340" s="18">
        <v>35</v>
      </c>
      <c r="AH340" s="16"/>
      <c r="AI340" s="20">
        <v>3</v>
      </c>
      <c r="AJ340" s="18">
        <v>31</v>
      </c>
      <c r="AK340" s="16"/>
      <c r="AL340" s="15"/>
      <c r="AM340" s="18">
        <v>35</v>
      </c>
      <c r="AN340" s="16"/>
      <c r="AO340" s="20"/>
      <c r="AP340" s="18">
        <v>36</v>
      </c>
      <c r="AQ340" s="16"/>
      <c r="AR340" s="20"/>
      <c r="AS340" s="18">
        <v>36</v>
      </c>
      <c r="AT340" s="16"/>
      <c r="AU340" s="20"/>
      <c r="AV340" s="18">
        <v>22</v>
      </c>
      <c r="AW340" s="16"/>
      <c r="AX340" s="20"/>
      <c r="AY340" s="18">
        <v>17</v>
      </c>
      <c r="AZ340" s="16"/>
      <c r="BA340" s="20">
        <v>17</v>
      </c>
      <c r="BB340" s="18">
        <v>51</v>
      </c>
      <c r="BC340" s="16"/>
      <c r="BD340" s="20">
        <v>51</v>
      </c>
      <c r="BE340" s="18">
        <v>55</v>
      </c>
      <c r="BF340" s="16"/>
      <c r="BG340" s="20">
        <v>55</v>
      </c>
      <c r="BH340" s="18">
        <v>59</v>
      </c>
      <c r="BI340" s="16"/>
      <c r="BJ340" s="20">
        <v>59</v>
      </c>
      <c r="BK340" s="18">
        <v>59</v>
      </c>
      <c r="BL340" s="16"/>
      <c r="BM340" s="20">
        <v>59</v>
      </c>
      <c r="BN340" s="18">
        <v>21</v>
      </c>
      <c r="BO340" s="16"/>
      <c r="BP340" s="20">
        <v>21</v>
      </c>
      <c r="BQ340" s="18"/>
      <c r="BR340" s="16"/>
      <c r="BS340" s="20"/>
      <c r="BT340" s="21" t="s">
        <v>81</v>
      </c>
      <c r="BU340" s="40" t="s">
        <v>1207</v>
      </c>
      <c r="BV340" s="24" t="s">
        <v>1348</v>
      </c>
      <c r="BW340" s="23"/>
      <c r="BX340" s="23"/>
      <c r="BY340" s="11" t="s">
        <v>330</v>
      </c>
      <c r="BZ340" s="11" t="s">
        <v>205</v>
      </c>
    </row>
    <row r="341" spans="1:78" ht="67.5" x14ac:dyDescent="0.2">
      <c r="A341" s="10" t="s">
        <v>85</v>
      </c>
      <c r="B341" s="11" t="s">
        <v>86</v>
      </c>
      <c r="C341" s="10" t="s">
        <v>116</v>
      </c>
      <c r="D341" s="28" t="s">
        <v>1349</v>
      </c>
      <c r="E341" s="12" t="s">
        <v>1350</v>
      </c>
      <c r="F341" s="18">
        <v>210</v>
      </c>
      <c r="G341" s="14"/>
      <c r="H341" s="15"/>
      <c r="I341" s="66"/>
      <c r="J341" s="16"/>
      <c r="K341" s="15"/>
      <c r="L341" s="18">
        <v>200</v>
      </c>
      <c r="M341" s="16"/>
      <c r="N341" s="15"/>
      <c r="O341" s="18">
        <v>185</v>
      </c>
      <c r="P341" s="16"/>
      <c r="Q341" s="15"/>
      <c r="R341" s="18">
        <v>166</v>
      </c>
      <c r="S341" s="16"/>
      <c r="T341" s="15"/>
      <c r="U341" s="18">
        <v>138</v>
      </c>
      <c r="V341" s="16"/>
      <c r="W341" s="15"/>
      <c r="X341" s="18">
        <v>124</v>
      </c>
      <c r="Y341" s="16"/>
      <c r="Z341" s="15"/>
      <c r="AA341" s="18">
        <v>84</v>
      </c>
      <c r="AB341" s="16"/>
      <c r="AC341" s="17"/>
      <c r="AD341" s="18">
        <v>86</v>
      </c>
      <c r="AE341" s="16"/>
      <c r="AF341" s="32"/>
      <c r="AG341" s="18">
        <v>82</v>
      </c>
      <c r="AH341" s="16"/>
      <c r="AI341" s="15"/>
      <c r="AJ341" s="18">
        <v>89</v>
      </c>
      <c r="AK341" s="16"/>
      <c r="AL341" s="15"/>
      <c r="AM341" s="18">
        <v>105</v>
      </c>
      <c r="AN341" s="16"/>
      <c r="AO341" s="20"/>
      <c r="AP341" s="18">
        <v>112</v>
      </c>
      <c r="AQ341" s="16"/>
      <c r="AR341" s="15"/>
      <c r="AS341" s="18">
        <v>117</v>
      </c>
      <c r="AT341" s="16"/>
      <c r="AU341" s="20"/>
      <c r="AV341" s="18">
        <v>126</v>
      </c>
      <c r="AW341" s="16"/>
      <c r="AX341" s="20"/>
      <c r="AY341" s="18">
        <v>109</v>
      </c>
      <c r="AZ341" s="16"/>
      <c r="BA341" s="20"/>
      <c r="BB341" s="18">
        <v>96</v>
      </c>
      <c r="BC341" s="16"/>
      <c r="BD341" s="15"/>
      <c r="BE341" s="18">
        <v>97</v>
      </c>
      <c r="BF341" s="16"/>
      <c r="BG341" s="20"/>
      <c r="BH341" s="18">
        <v>103</v>
      </c>
      <c r="BI341" s="16"/>
      <c r="BJ341" s="20"/>
      <c r="BK341" s="18">
        <v>107</v>
      </c>
      <c r="BL341" s="16"/>
      <c r="BM341" s="20"/>
      <c r="BN341" s="18">
        <v>102</v>
      </c>
      <c r="BO341" s="16"/>
      <c r="BP341" s="20">
        <v>0</v>
      </c>
      <c r="BQ341" s="18"/>
      <c r="BR341" s="16"/>
      <c r="BS341" s="20"/>
      <c r="BT341" s="21" t="s">
        <v>119</v>
      </c>
      <c r="BU341" s="26"/>
      <c r="BV341" s="24" t="s">
        <v>1351</v>
      </c>
      <c r="BW341" s="23"/>
      <c r="BX341" s="23"/>
      <c r="BY341" s="11" t="s">
        <v>330</v>
      </c>
      <c r="BZ341" s="11" t="s">
        <v>205</v>
      </c>
    </row>
    <row r="342" spans="1:78" ht="33.75" x14ac:dyDescent="0.2">
      <c r="A342" s="10" t="s">
        <v>85</v>
      </c>
      <c r="B342" s="11" t="s">
        <v>86</v>
      </c>
      <c r="C342" s="28" t="s">
        <v>116</v>
      </c>
      <c r="D342" s="28" t="s">
        <v>1352</v>
      </c>
      <c r="E342" s="12" t="s">
        <v>1353</v>
      </c>
      <c r="F342" s="18"/>
      <c r="G342" s="14"/>
      <c r="H342" s="20"/>
      <c r="I342" s="18"/>
      <c r="J342" s="14"/>
      <c r="K342" s="20"/>
      <c r="L342" s="18"/>
      <c r="M342" s="16"/>
      <c r="N342" s="20"/>
      <c r="O342" s="18"/>
      <c r="P342" s="29"/>
      <c r="Q342" s="20"/>
      <c r="R342" s="18"/>
      <c r="S342" s="29"/>
      <c r="T342" s="20"/>
      <c r="U342" s="18"/>
      <c r="V342" s="29"/>
      <c r="W342" s="20"/>
      <c r="X342" s="18"/>
      <c r="Y342" s="29"/>
      <c r="Z342" s="20"/>
      <c r="AA342" s="18"/>
      <c r="AB342" s="29"/>
      <c r="AC342" s="33"/>
      <c r="AD342" s="18"/>
      <c r="AE342" s="29"/>
      <c r="AF342" s="19"/>
      <c r="AG342" s="18"/>
      <c r="AH342" s="29"/>
      <c r="AI342" s="20"/>
      <c r="AJ342" s="18"/>
      <c r="AK342" s="29"/>
      <c r="AL342" s="20"/>
      <c r="AM342" s="18"/>
      <c r="AN342" s="29"/>
      <c r="AO342" s="20"/>
      <c r="AP342" s="18"/>
      <c r="AQ342" s="29"/>
      <c r="AR342" s="20"/>
      <c r="AS342" s="18"/>
      <c r="AT342" s="29"/>
      <c r="AU342" s="20"/>
      <c r="AV342" s="18">
        <v>80</v>
      </c>
      <c r="AW342" s="29"/>
      <c r="AX342" s="20"/>
      <c r="AY342" s="18">
        <v>183</v>
      </c>
      <c r="AZ342" s="29"/>
      <c r="BA342" s="20"/>
      <c r="BB342" s="18">
        <v>216</v>
      </c>
      <c r="BC342" s="29"/>
      <c r="BD342" s="15"/>
      <c r="BE342" s="18">
        <v>216</v>
      </c>
      <c r="BF342" s="29"/>
      <c r="BG342" s="20"/>
      <c r="BH342" s="18">
        <v>158</v>
      </c>
      <c r="BI342" s="29"/>
      <c r="BJ342" s="20"/>
      <c r="BK342" s="18">
        <v>83</v>
      </c>
      <c r="BL342" s="29"/>
      <c r="BM342" s="20"/>
      <c r="BN342" s="18">
        <v>45</v>
      </c>
      <c r="BO342" s="29"/>
      <c r="BP342" s="20">
        <v>0</v>
      </c>
      <c r="BQ342" s="18"/>
      <c r="BR342" s="29"/>
      <c r="BS342" s="20"/>
      <c r="BT342" s="21"/>
      <c r="BU342" s="65"/>
      <c r="BV342" s="36" t="s">
        <v>1354</v>
      </c>
      <c r="BW342" s="24"/>
      <c r="BX342" s="23"/>
      <c r="BY342" s="11" t="s">
        <v>330</v>
      </c>
      <c r="BZ342" s="11" t="s">
        <v>205</v>
      </c>
    </row>
    <row r="343" spans="1:78" ht="67.5" x14ac:dyDescent="0.2">
      <c r="A343" s="10" t="s">
        <v>85</v>
      </c>
      <c r="B343" s="11" t="s">
        <v>86</v>
      </c>
      <c r="C343" s="10" t="s">
        <v>116</v>
      </c>
      <c r="D343" s="28" t="s">
        <v>1355</v>
      </c>
      <c r="E343" s="12" t="s">
        <v>1356</v>
      </c>
      <c r="F343" s="18">
        <v>1282</v>
      </c>
      <c r="G343" s="14"/>
      <c r="H343" s="15"/>
      <c r="I343" s="66"/>
      <c r="J343" s="16"/>
      <c r="K343" s="15"/>
      <c r="L343" s="18">
        <v>1400</v>
      </c>
      <c r="M343" s="16"/>
      <c r="N343" s="15"/>
      <c r="O343" s="18">
        <v>1565</v>
      </c>
      <c r="P343" s="16"/>
      <c r="Q343" s="15"/>
      <c r="R343" s="18">
        <v>1248</v>
      </c>
      <c r="S343" s="16"/>
      <c r="T343" s="15"/>
      <c r="U343" s="18">
        <v>1355</v>
      </c>
      <c r="V343" s="16"/>
      <c r="W343" s="15"/>
      <c r="X343" s="18">
        <v>1512</v>
      </c>
      <c r="Y343" s="16"/>
      <c r="Z343" s="15"/>
      <c r="AA343" s="18">
        <v>3434</v>
      </c>
      <c r="AB343" s="16"/>
      <c r="AC343" s="17"/>
      <c r="AD343" s="18">
        <v>3808</v>
      </c>
      <c r="AE343" s="16"/>
      <c r="AF343" s="32"/>
      <c r="AG343" s="18">
        <v>3732</v>
      </c>
      <c r="AH343" s="16"/>
      <c r="AI343" s="15"/>
      <c r="AJ343" s="18">
        <v>3537</v>
      </c>
      <c r="AK343" s="16"/>
      <c r="AL343" s="15"/>
      <c r="AM343" s="18">
        <v>1292</v>
      </c>
      <c r="AN343" s="16"/>
      <c r="AO343" s="20"/>
      <c r="AP343" s="18">
        <v>947</v>
      </c>
      <c r="AQ343" s="16"/>
      <c r="AR343" s="15"/>
      <c r="AS343" s="18">
        <v>668</v>
      </c>
      <c r="AT343" s="16"/>
      <c r="AU343" s="20"/>
      <c r="AV343" s="18">
        <v>362</v>
      </c>
      <c r="AW343" s="16"/>
      <c r="AX343" s="20"/>
      <c r="AY343" s="18">
        <v>225</v>
      </c>
      <c r="AZ343" s="16"/>
      <c r="BA343" s="20"/>
      <c r="BB343" s="18">
        <v>0</v>
      </c>
      <c r="BC343" s="16"/>
      <c r="BD343" s="15"/>
      <c r="BE343" s="18">
        <v>0</v>
      </c>
      <c r="BF343" s="16"/>
      <c r="BG343" s="20"/>
      <c r="BH343" s="18">
        <v>0</v>
      </c>
      <c r="BI343" s="16"/>
      <c r="BJ343" s="20"/>
      <c r="BK343" s="18">
        <v>0</v>
      </c>
      <c r="BL343" s="16"/>
      <c r="BM343" s="20"/>
      <c r="BN343" s="18">
        <v>0</v>
      </c>
      <c r="BO343" s="16"/>
      <c r="BP343" s="20">
        <v>0</v>
      </c>
      <c r="BQ343" s="18"/>
      <c r="BR343" s="16"/>
      <c r="BS343" s="20"/>
      <c r="BT343" s="21" t="s">
        <v>119</v>
      </c>
      <c r="BU343" s="26"/>
      <c r="BV343" s="24" t="s">
        <v>1357</v>
      </c>
      <c r="BW343" s="23"/>
      <c r="BX343" s="23"/>
      <c r="BY343" s="11" t="s">
        <v>330</v>
      </c>
      <c r="BZ343" s="11" t="s">
        <v>205</v>
      </c>
    </row>
    <row r="344" spans="1:78" ht="67.5" x14ac:dyDescent="0.2">
      <c r="A344" s="10" t="s">
        <v>85</v>
      </c>
      <c r="B344" s="11" t="s">
        <v>86</v>
      </c>
      <c r="C344" s="10" t="s">
        <v>116</v>
      </c>
      <c r="D344" s="28" t="s">
        <v>1358</v>
      </c>
      <c r="E344" s="12" t="s">
        <v>1359</v>
      </c>
      <c r="F344" s="18">
        <v>918</v>
      </c>
      <c r="G344" s="14"/>
      <c r="H344" s="15"/>
      <c r="I344" s="66"/>
      <c r="J344" s="16"/>
      <c r="K344" s="15"/>
      <c r="L344" s="18">
        <v>400</v>
      </c>
      <c r="M344" s="16"/>
      <c r="N344" s="15"/>
      <c r="O344" s="18">
        <v>349</v>
      </c>
      <c r="P344" s="16"/>
      <c r="Q344" s="15"/>
      <c r="R344" s="18">
        <v>216</v>
      </c>
      <c r="S344" s="16"/>
      <c r="T344" s="15"/>
      <c r="U344" s="18">
        <v>124</v>
      </c>
      <c r="V344" s="16"/>
      <c r="W344" s="15"/>
      <c r="X344" s="18">
        <v>133</v>
      </c>
      <c r="Y344" s="16"/>
      <c r="Z344" s="15"/>
      <c r="AA344" s="18">
        <v>134</v>
      </c>
      <c r="AB344" s="16"/>
      <c r="AC344" s="17"/>
      <c r="AD344" s="18">
        <v>110</v>
      </c>
      <c r="AE344" s="16"/>
      <c r="AF344" s="39"/>
      <c r="AG344" s="18">
        <v>58</v>
      </c>
      <c r="AH344" s="16"/>
      <c r="AI344" s="15"/>
      <c r="AJ344" s="18">
        <v>33</v>
      </c>
      <c r="AK344" s="16"/>
      <c r="AL344" s="15"/>
      <c r="AM344" s="18">
        <v>41</v>
      </c>
      <c r="AN344" s="16"/>
      <c r="AO344" s="20"/>
      <c r="AP344" s="18">
        <v>48</v>
      </c>
      <c r="AQ344" s="16"/>
      <c r="AR344" s="15"/>
      <c r="AS344" s="18">
        <v>114</v>
      </c>
      <c r="AT344" s="16"/>
      <c r="AU344" s="20"/>
      <c r="AV344" s="18">
        <v>247</v>
      </c>
      <c r="AW344" s="16"/>
      <c r="AX344" s="20"/>
      <c r="AY344" s="18">
        <v>364</v>
      </c>
      <c r="AZ344" s="16"/>
      <c r="BA344" s="20"/>
      <c r="BB344" s="18">
        <v>472</v>
      </c>
      <c r="BC344" s="16"/>
      <c r="BD344" s="15"/>
      <c r="BE344" s="18">
        <v>483</v>
      </c>
      <c r="BF344" s="16"/>
      <c r="BG344" s="20"/>
      <c r="BH344" s="18">
        <v>412</v>
      </c>
      <c r="BI344" s="16"/>
      <c r="BJ344" s="20"/>
      <c r="BK344" s="18">
        <v>286</v>
      </c>
      <c r="BL344" s="16"/>
      <c r="BM344" s="20"/>
      <c r="BN344" s="18">
        <v>190</v>
      </c>
      <c r="BO344" s="16"/>
      <c r="BP344" s="20">
        <v>0</v>
      </c>
      <c r="BQ344" s="18"/>
      <c r="BR344" s="16"/>
      <c r="BS344" s="20"/>
      <c r="BT344" s="21" t="s">
        <v>119</v>
      </c>
      <c r="BU344" s="26"/>
      <c r="BV344" s="24" t="s">
        <v>1360</v>
      </c>
      <c r="BW344" s="23"/>
      <c r="BX344" s="23"/>
      <c r="BY344" s="11" t="s">
        <v>330</v>
      </c>
      <c r="BZ344" s="11" t="s">
        <v>205</v>
      </c>
    </row>
    <row r="345" spans="1:78" ht="67.5" x14ac:dyDescent="0.2">
      <c r="A345" s="10" t="s">
        <v>85</v>
      </c>
      <c r="B345" s="11" t="s">
        <v>86</v>
      </c>
      <c r="C345" s="10" t="s">
        <v>116</v>
      </c>
      <c r="D345" s="28" t="s">
        <v>1361</v>
      </c>
      <c r="E345" s="12" t="s">
        <v>1362</v>
      </c>
      <c r="F345" s="18">
        <v>6</v>
      </c>
      <c r="G345" s="14"/>
      <c r="H345" s="15"/>
      <c r="I345" s="66"/>
      <c r="J345" s="16"/>
      <c r="K345" s="15"/>
      <c r="L345" s="18">
        <v>35</v>
      </c>
      <c r="M345" s="16"/>
      <c r="N345" s="15"/>
      <c r="O345" s="18">
        <v>30</v>
      </c>
      <c r="P345" s="16"/>
      <c r="Q345" s="15"/>
      <c r="R345" s="18">
        <v>26</v>
      </c>
      <c r="S345" s="16"/>
      <c r="T345" s="15"/>
      <c r="U345" s="18">
        <v>28</v>
      </c>
      <c r="V345" s="16"/>
      <c r="W345" s="15"/>
      <c r="X345" s="18">
        <v>23</v>
      </c>
      <c r="Y345" s="16"/>
      <c r="Z345" s="15"/>
      <c r="AA345" s="18">
        <v>20</v>
      </c>
      <c r="AB345" s="16"/>
      <c r="AC345" s="17"/>
      <c r="AD345" s="18">
        <v>21</v>
      </c>
      <c r="AE345" s="16"/>
      <c r="AF345" s="32"/>
      <c r="AG345" s="18">
        <v>21</v>
      </c>
      <c r="AH345" s="16"/>
      <c r="AI345" s="15"/>
      <c r="AJ345" s="18">
        <v>19</v>
      </c>
      <c r="AK345" s="16"/>
      <c r="AL345" s="15"/>
      <c r="AM345" s="18">
        <v>22</v>
      </c>
      <c r="AN345" s="16"/>
      <c r="AO345" s="20"/>
      <c r="AP345" s="18">
        <v>23</v>
      </c>
      <c r="AQ345" s="16"/>
      <c r="AR345" s="15"/>
      <c r="AS345" s="18">
        <v>24</v>
      </c>
      <c r="AT345" s="16"/>
      <c r="AU345" s="20"/>
      <c r="AV345" s="18">
        <v>26</v>
      </c>
      <c r="AW345" s="16"/>
      <c r="AX345" s="20"/>
      <c r="AY345" s="18">
        <v>29</v>
      </c>
      <c r="AZ345" s="16"/>
      <c r="BA345" s="20"/>
      <c r="BB345" s="18">
        <v>26</v>
      </c>
      <c r="BC345" s="16"/>
      <c r="BD345" s="15"/>
      <c r="BE345" s="18">
        <v>29</v>
      </c>
      <c r="BF345" s="16"/>
      <c r="BG345" s="20"/>
      <c r="BH345" s="18">
        <v>27</v>
      </c>
      <c r="BI345" s="16"/>
      <c r="BJ345" s="20"/>
      <c r="BK345" s="18">
        <v>60</v>
      </c>
      <c r="BL345" s="16"/>
      <c r="BM345" s="20"/>
      <c r="BN345" s="18">
        <v>100</v>
      </c>
      <c r="BO345" s="16"/>
      <c r="BP345" s="20">
        <v>0</v>
      </c>
      <c r="BQ345" s="18"/>
      <c r="BR345" s="16"/>
      <c r="BS345" s="20"/>
      <c r="BT345" s="21" t="s">
        <v>119</v>
      </c>
      <c r="BU345" s="26"/>
      <c r="BV345" s="24" t="s">
        <v>1363</v>
      </c>
      <c r="BW345" s="23"/>
      <c r="BX345" s="23"/>
      <c r="BY345" s="11" t="s">
        <v>330</v>
      </c>
      <c r="BZ345" s="11" t="s">
        <v>205</v>
      </c>
    </row>
    <row r="346" spans="1:78" ht="67.5" x14ac:dyDescent="0.2">
      <c r="A346" s="10" t="s">
        <v>85</v>
      </c>
      <c r="B346" s="11" t="s">
        <v>86</v>
      </c>
      <c r="C346" s="10" t="s">
        <v>116</v>
      </c>
      <c r="D346" s="28" t="s">
        <v>1364</v>
      </c>
      <c r="E346" s="12" t="s">
        <v>1365</v>
      </c>
      <c r="F346" s="18">
        <v>672</v>
      </c>
      <c r="G346" s="14"/>
      <c r="H346" s="15"/>
      <c r="I346" s="66"/>
      <c r="J346" s="16"/>
      <c r="K346" s="15"/>
      <c r="L346" s="18">
        <v>900</v>
      </c>
      <c r="M346" s="16"/>
      <c r="N346" s="15"/>
      <c r="O346" s="18">
        <v>878</v>
      </c>
      <c r="P346" s="16"/>
      <c r="Q346" s="15"/>
      <c r="R346" s="18">
        <v>875</v>
      </c>
      <c r="S346" s="16"/>
      <c r="T346" s="15"/>
      <c r="U346" s="18">
        <v>907</v>
      </c>
      <c r="V346" s="16"/>
      <c r="W346" s="15"/>
      <c r="X346" s="18">
        <v>949</v>
      </c>
      <c r="Y346" s="16"/>
      <c r="Z346" s="15"/>
      <c r="AA346" s="18">
        <v>911</v>
      </c>
      <c r="AB346" s="16"/>
      <c r="AC346" s="17"/>
      <c r="AD346" s="18">
        <v>896</v>
      </c>
      <c r="AE346" s="16"/>
      <c r="AF346" s="32"/>
      <c r="AG346" s="18">
        <v>884</v>
      </c>
      <c r="AH346" s="16"/>
      <c r="AI346" s="15"/>
      <c r="AJ346" s="18">
        <v>857</v>
      </c>
      <c r="AK346" s="16"/>
      <c r="AL346" s="15"/>
      <c r="AM346" s="18">
        <v>860</v>
      </c>
      <c r="AN346" s="16"/>
      <c r="AO346" s="20"/>
      <c r="AP346" s="18">
        <v>878</v>
      </c>
      <c r="AQ346" s="16"/>
      <c r="AR346" s="15"/>
      <c r="AS346" s="18">
        <v>889</v>
      </c>
      <c r="AT346" s="16"/>
      <c r="AU346" s="20"/>
      <c r="AV346" s="18">
        <v>850</v>
      </c>
      <c r="AW346" s="16"/>
      <c r="AX346" s="20"/>
      <c r="AY346" s="18">
        <v>873</v>
      </c>
      <c r="AZ346" s="16"/>
      <c r="BA346" s="20"/>
      <c r="BB346" s="18">
        <v>876</v>
      </c>
      <c r="BC346" s="16"/>
      <c r="BD346" s="15"/>
      <c r="BE346" s="18">
        <v>807</v>
      </c>
      <c r="BF346" s="16"/>
      <c r="BG346" s="20"/>
      <c r="BH346" s="18">
        <v>775</v>
      </c>
      <c r="BI346" s="16"/>
      <c r="BJ346" s="20"/>
      <c r="BK346" s="18">
        <v>736</v>
      </c>
      <c r="BL346" s="16"/>
      <c r="BM346" s="20"/>
      <c r="BN346" s="18">
        <v>704</v>
      </c>
      <c r="BO346" s="16"/>
      <c r="BP346" s="20">
        <v>0</v>
      </c>
      <c r="BQ346" s="18"/>
      <c r="BR346" s="16"/>
      <c r="BS346" s="20"/>
      <c r="BT346" s="21" t="s">
        <v>119</v>
      </c>
      <c r="BU346" s="26"/>
      <c r="BV346" s="24" t="s">
        <v>1366</v>
      </c>
      <c r="BW346" s="23"/>
      <c r="BX346" s="23"/>
      <c r="BY346" s="11" t="s">
        <v>330</v>
      </c>
      <c r="BZ346" s="11" t="s">
        <v>205</v>
      </c>
    </row>
    <row r="347" spans="1:78" ht="56.25" x14ac:dyDescent="0.2">
      <c r="A347" s="10" t="s">
        <v>85</v>
      </c>
      <c r="B347" s="11" t="s">
        <v>86</v>
      </c>
      <c r="C347" s="10" t="s">
        <v>151</v>
      </c>
      <c r="D347" s="28" t="s">
        <v>1367</v>
      </c>
      <c r="E347" s="12" t="s">
        <v>1368</v>
      </c>
      <c r="F347" s="18">
        <v>200</v>
      </c>
      <c r="G347" s="14"/>
      <c r="H347" s="15"/>
      <c r="I347" s="13"/>
      <c r="J347" s="16"/>
      <c r="K347" s="15"/>
      <c r="L347" s="13"/>
      <c r="M347" s="16"/>
      <c r="N347" s="15"/>
      <c r="O347" s="13"/>
      <c r="P347" s="16"/>
      <c r="Q347" s="15"/>
      <c r="R347" s="13"/>
      <c r="S347" s="16"/>
      <c r="T347" s="15"/>
      <c r="U347" s="18">
        <v>44</v>
      </c>
      <c r="V347" s="16"/>
      <c r="W347" s="20">
        <v>14</v>
      </c>
      <c r="X347" s="13"/>
      <c r="Y347" s="16"/>
      <c r="Z347" s="20">
        <v>18</v>
      </c>
      <c r="AA347" s="13"/>
      <c r="AB347" s="16"/>
      <c r="AC347" s="33">
        <v>24</v>
      </c>
      <c r="AD347" s="18">
        <v>46</v>
      </c>
      <c r="AE347" s="16"/>
      <c r="AF347" s="30">
        <v>35</v>
      </c>
      <c r="AG347" s="18">
        <v>67</v>
      </c>
      <c r="AH347" s="16"/>
      <c r="AI347" s="20">
        <v>41</v>
      </c>
      <c r="AJ347" s="18">
        <v>88</v>
      </c>
      <c r="AK347" s="16"/>
      <c r="AL347" s="15"/>
      <c r="AM347" s="18">
        <v>92</v>
      </c>
      <c r="AN347" s="16"/>
      <c r="AO347" s="20">
        <v>57</v>
      </c>
      <c r="AP347" s="18">
        <v>76</v>
      </c>
      <c r="AQ347" s="16"/>
      <c r="AR347" s="20">
        <v>44</v>
      </c>
      <c r="AS347" s="18">
        <v>52</v>
      </c>
      <c r="AT347" s="16"/>
      <c r="AU347" s="20">
        <v>36</v>
      </c>
      <c r="AV347" s="18">
        <v>30</v>
      </c>
      <c r="AW347" s="16"/>
      <c r="AX347" s="15">
        <v>24</v>
      </c>
      <c r="AY347" s="18">
        <v>27</v>
      </c>
      <c r="AZ347" s="16"/>
      <c r="BA347" s="20">
        <v>21</v>
      </c>
      <c r="BB347" s="18">
        <v>36</v>
      </c>
      <c r="BC347" s="16"/>
      <c r="BD347" s="20">
        <v>34</v>
      </c>
      <c r="BE347" s="18">
        <v>38</v>
      </c>
      <c r="BF347" s="16"/>
      <c r="BG347" s="20">
        <v>36</v>
      </c>
      <c r="BH347" s="18">
        <v>40</v>
      </c>
      <c r="BI347" s="16"/>
      <c r="BJ347" s="20">
        <v>40</v>
      </c>
      <c r="BK347" s="18">
        <v>42</v>
      </c>
      <c r="BL347" s="16"/>
      <c r="BM347" s="20">
        <v>42</v>
      </c>
      <c r="BN347" s="18">
        <v>30</v>
      </c>
      <c r="BO347" s="16"/>
      <c r="BP347" s="20">
        <v>30</v>
      </c>
      <c r="BQ347" s="18"/>
      <c r="BR347" s="16"/>
      <c r="BS347" s="20"/>
      <c r="BT347" s="21" t="s">
        <v>160</v>
      </c>
      <c r="BU347" s="40" t="s">
        <v>1207</v>
      </c>
      <c r="BV347" s="24" t="s">
        <v>1369</v>
      </c>
      <c r="BW347" s="23"/>
      <c r="BX347" s="23"/>
      <c r="BY347" s="11" t="s">
        <v>330</v>
      </c>
      <c r="BZ347" s="11" t="s">
        <v>205</v>
      </c>
    </row>
    <row r="348" spans="1:78" ht="56.25" x14ac:dyDescent="0.2">
      <c r="A348" s="10" t="s">
        <v>85</v>
      </c>
      <c r="B348" s="11" t="s">
        <v>86</v>
      </c>
      <c r="C348" s="10" t="s">
        <v>1177</v>
      </c>
      <c r="D348" s="28" t="s">
        <v>1370</v>
      </c>
      <c r="E348" s="12" t="s">
        <v>1371</v>
      </c>
      <c r="F348" s="13"/>
      <c r="G348" s="14"/>
      <c r="H348" s="15"/>
      <c r="I348" s="18">
        <v>72000</v>
      </c>
      <c r="J348" s="16"/>
      <c r="K348" s="15"/>
      <c r="L348" s="13"/>
      <c r="M348" s="16"/>
      <c r="N348" s="15"/>
      <c r="O348" s="18">
        <v>9539</v>
      </c>
      <c r="P348" s="16"/>
      <c r="Q348" s="15"/>
      <c r="R348" s="18">
        <v>6544</v>
      </c>
      <c r="S348" s="29">
        <v>43.95</v>
      </c>
      <c r="T348" s="15"/>
      <c r="U348" s="18">
        <v>6811</v>
      </c>
      <c r="V348" s="29">
        <v>41.02</v>
      </c>
      <c r="W348" s="15"/>
      <c r="X348" s="18">
        <v>7533</v>
      </c>
      <c r="Y348" s="16"/>
      <c r="Z348" s="15"/>
      <c r="AA348" s="18">
        <v>8577</v>
      </c>
      <c r="AB348" s="29">
        <v>35.28</v>
      </c>
      <c r="AC348" s="17"/>
      <c r="AD348" s="18">
        <v>10824</v>
      </c>
      <c r="AE348" s="29">
        <v>19.32</v>
      </c>
      <c r="AF348" s="32"/>
      <c r="AG348" s="18">
        <v>9024</v>
      </c>
      <c r="AH348" s="29">
        <v>19.22</v>
      </c>
      <c r="AI348" s="15"/>
      <c r="AJ348" s="18">
        <v>6893</v>
      </c>
      <c r="AK348" s="29">
        <v>8.83</v>
      </c>
      <c r="AL348" s="20">
        <v>51</v>
      </c>
      <c r="AM348" s="18">
        <v>4401</v>
      </c>
      <c r="AN348" s="16"/>
      <c r="AO348" s="20"/>
      <c r="AP348" s="18">
        <v>1051</v>
      </c>
      <c r="AQ348" s="16"/>
      <c r="AR348" s="15"/>
      <c r="AS348" s="18">
        <v>1267</v>
      </c>
      <c r="AT348" s="16"/>
      <c r="AU348" s="20"/>
      <c r="AV348" s="18">
        <v>1462</v>
      </c>
      <c r="AW348" s="16"/>
      <c r="AX348" s="20"/>
      <c r="AY348" s="18">
        <v>1500</v>
      </c>
      <c r="AZ348" s="16"/>
      <c r="BA348" s="20"/>
      <c r="BB348" s="18">
        <v>3217</v>
      </c>
      <c r="BC348" s="16"/>
      <c r="BD348" s="15"/>
      <c r="BE348" s="18">
        <v>3598</v>
      </c>
      <c r="BF348" s="16"/>
      <c r="BG348" s="20"/>
      <c r="BH348" s="18">
        <v>3663</v>
      </c>
      <c r="BI348" s="16"/>
      <c r="BJ348" s="20"/>
      <c r="BK348" s="18">
        <v>4186</v>
      </c>
      <c r="BL348" s="16"/>
      <c r="BM348" s="20"/>
      <c r="BN348" s="18">
        <v>2556</v>
      </c>
      <c r="BO348" s="16"/>
      <c r="BP348" s="20">
        <v>0</v>
      </c>
      <c r="BQ348" s="18"/>
      <c r="BR348" s="16"/>
      <c r="BS348" s="20"/>
      <c r="BT348" s="21" t="s">
        <v>160</v>
      </c>
      <c r="BU348" s="26"/>
      <c r="BV348" s="24" t="s">
        <v>1372</v>
      </c>
      <c r="BW348" s="23"/>
      <c r="BX348" s="23"/>
      <c r="BY348" s="11" t="s">
        <v>330</v>
      </c>
      <c r="BZ348" s="11" t="s">
        <v>178</v>
      </c>
    </row>
    <row r="349" spans="1:78" ht="56.25" x14ac:dyDescent="0.2">
      <c r="A349" s="10" t="s">
        <v>85</v>
      </c>
      <c r="B349" s="11" t="s">
        <v>86</v>
      </c>
      <c r="C349" s="10" t="s">
        <v>1190</v>
      </c>
      <c r="D349" s="28" t="s">
        <v>1373</v>
      </c>
      <c r="E349" s="12" t="s">
        <v>1374</v>
      </c>
      <c r="F349" s="13"/>
      <c r="G349" s="14"/>
      <c r="H349" s="15"/>
      <c r="I349" s="13"/>
      <c r="J349" s="16"/>
      <c r="K349" s="15"/>
      <c r="L349" s="13"/>
      <c r="M349" s="16"/>
      <c r="N349" s="15"/>
      <c r="O349" s="18">
        <v>101</v>
      </c>
      <c r="P349" s="16"/>
      <c r="Q349" s="20">
        <v>0</v>
      </c>
      <c r="R349" s="18">
        <v>116</v>
      </c>
      <c r="S349" s="16"/>
      <c r="T349" s="20">
        <v>0</v>
      </c>
      <c r="U349" s="18">
        <v>139</v>
      </c>
      <c r="V349" s="16"/>
      <c r="W349" s="20">
        <v>0</v>
      </c>
      <c r="X349" s="18">
        <v>150</v>
      </c>
      <c r="Y349" s="16"/>
      <c r="Z349" s="20">
        <v>0</v>
      </c>
      <c r="AA349" s="18">
        <v>152</v>
      </c>
      <c r="AB349" s="16"/>
      <c r="AC349" s="33">
        <v>0</v>
      </c>
      <c r="AD349" s="18">
        <v>173</v>
      </c>
      <c r="AE349" s="16"/>
      <c r="AF349" s="30">
        <v>0</v>
      </c>
      <c r="AG349" s="18">
        <v>171</v>
      </c>
      <c r="AH349" s="16"/>
      <c r="AI349" s="20">
        <v>0</v>
      </c>
      <c r="AJ349" s="18">
        <v>130</v>
      </c>
      <c r="AK349" s="16"/>
      <c r="AL349" s="20">
        <v>0</v>
      </c>
      <c r="AM349" s="18">
        <v>110</v>
      </c>
      <c r="AN349" s="16"/>
      <c r="AO349" s="20">
        <v>0</v>
      </c>
      <c r="AP349" s="18">
        <v>58</v>
      </c>
      <c r="AQ349" s="16"/>
      <c r="AR349" s="20">
        <v>0</v>
      </c>
      <c r="AS349" s="18">
        <v>25</v>
      </c>
      <c r="AT349" s="16"/>
      <c r="AU349" s="20">
        <v>0</v>
      </c>
      <c r="AV349" s="18">
        <v>25</v>
      </c>
      <c r="AW349" s="16"/>
      <c r="AX349" s="20">
        <v>0</v>
      </c>
      <c r="AY349" s="18">
        <v>29</v>
      </c>
      <c r="AZ349" s="16"/>
      <c r="BA349" s="20">
        <v>0</v>
      </c>
      <c r="BB349" s="18">
        <v>23</v>
      </c>
      <c r="BC349" s="16"/>
      <c r="BD349" s="15"/>
      <c r="BE349" s="18">
        <v>16</v>
      </c>
      <c r="BF349" s="16"/>
      <c r="BG349" s="20"/>
      <c r="BH349" s="18">
        <v>27</v>
      </c>
      <c r="BI349" s="16"/>
      <c r="BJ349" s="20">
        <v>0</v>
      </c>
      <c r="BK349" s="18">
        <v>19</v>
      </c>
      <c r="BL349" s="29"/>
      <c r="BM349" s="20">
        <v>0</v>
      </c>
      <c r="BN349" s="18">
        <v>18</v>
      </c>
      <c r="BO349" s="29"/>
      <c r="BP349" s="20">
        <v>0</v>
      </c>
      <c r="BQ349" s="18"/>
      <c r="BR349" s="29"/>
      <c r="BS349" s="20"/>
      <c r="BT349" s="21" t="s">
        <v>160</v>
      </c>
      <c r="BU349" s="43" t="str">
        <f>HYPERLINK("https://www.gov.uk/non-native-fish-and-shellfish","https://www.gov.uk/non-native-fish-and-shellfish")</f>
        <v>https://www.gov.uk/non-native-fish-and-shellfish</v>
      </c>
      <c r="BV349" s="24" t="s">
        <v>1375</v>
      </c>
      <c r="BW349" s="23"/>
      <c r="BX349" s="23"/>
      <c r="BY349" s="11" t="s">
        <v>330</v>
      </c>
      <c r="BZ349" s="11" t="s">
        <v>205</v>
      </c>
    </row>
    <row r="350" spans="1:78" ht="56.25" x14ac:dyDescent="0.2">
      <c r="A350" s="10" t="s">
        <v>85</v>
      </c>
      <c r="B350" s="11" t="s">
        <v>86</v>
      </c>
      <c r="C350" s="10" t="s">
        <v>1177</v>
      </c>
      <c r="D350" s="28" t="s">
        <v>1376</v>
      </c>
      <c r="E350" s="12" t="s">
        <v>1377</v>
      </c>
      <c r="F350" s="18">
        <v>200</v>
      </c>
      <c r="G350" s="14"/>
      <c r="H350" s="15"/>
      <c r="I350" s="18">
        <v>7</v>
      </c>
      <c r="J350" s="16"/>
      <c r="K350" s="15"/>
      <c r="L350" s="13"/>
      <c r="M350" s="16"/>
      <c r="N350" s="15"/>
      <c r="O350" s="18">
        <v>3</v>
      </c>
      <c r="P350" s="16"/>
      <c r="Q350" s="15"/>
      <c r="R350" s="18">
        <v>4</v>
      </c>
      <c r="S350" s="29">
        <v>983.3</v>
      </c>
      <c r="T350" s="15"/>
      <c r="U350" s="18">
        <v>8</v>
      </c>
      <c r="V350" s="29">
        <v>491.5</v>
      </c>
      <c r="W350" s="15"/>
      <c r="X350" s="18">
        <v>9</v>
      </c>
      <c r="Y350" s="16"/>
      <c r="Z350" s="15"/>
      <c r="AA350" s="18">
        <v>6</v>
      </c>
      <c r="AB350" s="29">
        <v>658.89</v>
      </c>
      <c r="AC350" s="17"/>
      <c r="AD350" s="18">
        <v>5</v>
      </c>
      <c r="AE350" s="29">
        <v>803.11</v>
      </c>
      <c r="AF350" s="39"/>
      <c r="AG350" s="18">
        <v>1</v>
      </c>
      <c r="AH350" s="29">
        <v>4016.85</v>
      </c>
      <c r="AI350" s="15"/>
      <c r="AJ350" s="18">
        <v>2</v>
      </c>
      <c r="AK350" s="29">
        <v>1725.9</v>
      </c>
      <c r="AL350" s="15"/>
      <c r="AM350" s="18">
        <v>3</v>
      </c>
      <c r="AN350" s="16"/>
      <c r="AO350" s="20"/>
      <c r="AP350" s="18">
        <v>3</v>
      </c>
      <c r="AQ350" s="16"/>
      <c r="AR350" s="15"/>
      <c r="AS350" s="18">
        <v>3</v>
      </c>
      <c r="AT350" s="16"/>
      <c r="AU350" s="20"/>
      <c r="AV350" s="18"/>
      <c r="AW350" s="16"/>
      <c r="AX350" s="20"/>
      <c r="AY350" s="18"/>
      <c r="AZ350" s="16"/>
      <c r="BA350" s="20"/>
      <c r="BB350" s="18">
        <v>0</v>
      </c>
      <c r="BC350" s="16"/>
      <c r="BD350" s="15"/>
      <c r="BE350" s="18">
        <v>0</v>
      </c>
      <c r="BF350" s="16"/>
      <c r="BG350" s="20"/>
      <c r="BH350" s="18">
        <v>0</v>
      </c>
      <c r="BI350" s="16"/>
      <c r="BJ350" s="20"/>
      <c r="BK350" s="18">
        <v>1</v>
      </c>
      <c r="BL350" s="16"/>
      <c r="BM350" s="20"/>
      <c r="BN350" s="18">
        <v>2</v>
      </c>
      <c r="BO350" s="16"/>
      <c r="BP350" s="20">
        <v>0</v>
      </c>
      <c r="BQ350" s="18"/>
      <c r="BR350" s="16"/>
      <c r="BS350" s="20"/>
      <c r="BT350" s="21" t="s">
        <v>160</v>
      </c>
      <c r="BU350" s="26"/>
      <c r="BV350" s="24" t="s">
        <v>1378</v>
      </c>
      <c r="BW350" s="23"/>
      <c r="BX350" s="23"/>
      <c r="BY350" s="11" t="s">
        <v>330</v>
      </c>
      <c r="BZ350" s="11" t="s">
        <v>178</v>
      </c>
    </row>
    <row r="351" spans="1:78" ht="67.5" x14ac:dyDescent="0.2">
      <c r="A351" s="10" t="s">
        <v>85</v>
      </c>
      <c r="B351" s="11" t="s">
        <v>86</v>
      </c>
      <c r="C351" s="10" t="s">
        <v>151</v>
      </c>
      <c r="D351" s="28" t="s">
        <v>1379</v>
      </c>
      <c r="E351" s="12" t="s">
        <v>1380</v>
      </c>
      <c r="F351" s="18">
        <v>25000</v>
      </c>
      <c r="G351" s="14"/>
      <c r="H351" s="15"/>
      <c r="I351" s="13"/>
      <c r="J351" s="16"/>
      <c r="K351" s="15"/>
      <c r="L351" s="13"/>
      <c r="M351" s="16"/>
      <c r="N351" s="15"/>
      <c r="O351" s="18">
        <v>24995</v>
      </c>
      <c r="P351" s="16"/>
      <c r="Q351" s="20">
        <v>24995</v>
      </c>
      <c r="R351" s="18">
        <v>32791</v>
      </c>
      <c r="S351" s="16"/>
      <c r="T351" s="20">
        <v>32791</v>
      </c>
      <c r="U351" s="18">
        <v>32107</v>
      </c>
      <c r="V351" s="16"/>
      <c r="W351" s="20">
        <v>32107</v>
      </c>
      <c r="X351" s="18">
        <v>37530</v>
      </c>
      <c r="Y351" s="16"/>
      <c r="Z351" s="20">
        <v>37530</v>
      </c>
      <c r="AA351" s="18">
        <v>31744</v>
      </c>
      <c r="AB351" s="16"/>
      <c r="AC351" s="33">
        <v>31744</v>
      </c>
      <c r="AD351" s="18">
        <v>24735</v>
      </c>
      <c r="AE351" s="16"/>
      <c r="AF351" s="30">
        <v>24735</v>
      </c>
      <c r="AG351" s="18">
        <v>26072</v>
      </c>
      <c r="AH351" s="16"/>
      <c r="AI351" s="20">
        <v>26072</v>
      </c>
      <c r="AJ351" s="18">
        <v>22663</v>
      </c>
      <c r="AK351" s="16"/>
      <c r="AL351" s="20">
        <v>22663</v>
      </c>
      <c r="AM351" s="18">
        <v>23158</v>
      </c>
      <c r="AN351" s="16"/>
      <c r="AO351" s="20">
        <v>23158</v>
      </c>
      <c r="AP351" s="18">
        <v>20729</v>
      </c>
      <c r="AQ351" s="16"/>
      <c r="AR351" s="20">
        <v>20729</v>
      </c>
      <c r="AS351" s="18">
        <v>20629</v>
      </c>
      <c r="AT351" s="16"/>
      <c r="AU351" s="20">
        <v>20629</v>
      </c>
      <c r="AV351" s="18">
        <v>19418</v>
      </c>
      <c r="AW351" s="16"/>
      <c r="AX351" s="15">
        <v>19418</v>
      </c>
      <c r="AY351" s="18">
        <v>17691</v>
      </c>
      <c r="AZ351" s="16"/>
      <c r="BA351" s="20">
        <v>17691</v>
      </c>
      <c r="BB351" s="18">
        <v>18623</v>
      </c>
      <c r="BC351" s="16"/>
      <c r="BD351" s="20">
        <v>18623</v>
      </c>
      <c r="BE351" s="18">
        <v>17474</v>
      </c>
      <c r="BF351" s="16"/>
      <c r="BG351" s="20">
        <v>17474</v>
      </c>
      <c r="BH351" s="18">
        <v>17611</v>
      </c>
      <c r="BI351" s="16"/>
      <c r="BJ351" s="20">
        <v>17611</v>
      </c>
      <c r="BK351" s="18">
        <v>17575</v>
      </c>
      <c r="BL351" s="16"/>
      <c r="BM351" s="20">
        <v>17575</v>
      </c>
      <c r="BN351" s="18">
        <v>18192</v>
      </c>
      <c r="BO351" s="16"/>
      <c r="BP351" s="20">
        <v>18192</v>
      </c>
      <c r="BQ351" s="18"/>
      <c r="BR351" s="16"/>
      <c r="BS351" s="20"/>
      <c r="BT351" s="21" t="s">
        <v>262</v>
      </c>
      <c r="BU351" s="37" t="s">
        <v>1381</v>
      </c>
      <c r="BV351" s="24" t="s">
        <v>1382</v>
      </c>
      <c r="BW351" s="23"/>
      <c r="BX351" s="23"/>
      <c r="BY351" s="11" t="s">
        <v>330</v>
      </c>
      <c r="BZ351" s="11" t="s">
        <v>205</v>
      </c>
    </row>
    <row r="352" spans="1:78" ht="78.75" x14ac:dyDescent="0.2">
      <c r="A352" s="10" t="s">
        <v>85</v>
      </c>
      <c r="B352" s="11" t="s">
        <v>86</v>
      </c>
      <c r="C352" s="10" t="s">
        <v>1177</v>
      </c>
      <c r="D352" s="28" t="s">
        <v>1383</v>
      </c>
      <c r="E352" s="12" t="s">
        <v>1384</v>
      </c>
      <c r="F352" s="18">
        <v>85</v>
      </c>
      <c r="G352" s="14"/>
      <c r="H352" s="15"/>
      <c r="I352" s="18">
        <v>2655</v>
      </c>
      <c r="J352" s="16"/>
      <c r="K352" s="15"/>
      <c r="L352" s="13"/>
      <c r="M352" s="16"/>
      <c r="N352" s="15"/>
      <c r="O352" s="18">
        <v>761</v>
      </c>
      <c r="P352" s="16"/>
      <c r="Q352" s="15"/>
      <c r="R352" s="18">
        <v>957</v>
      </c>
      <c r="S352" s="29">
        <v>34.54</v>
      </c>
      <c r="T352" s="15"/>
      <c r="U352" s="18">
        <v>1384</v>
      </c>
      <c r="V352" s="29">
        <v>105.74</v>
      </c>
      <c r="W352" s="15"/>
      <c r="X352" s="18">
        <v>1717</v>
      </c>
      <c r="Y352" s="16"/>
      <c r="Z352" s="15"/>
      <c r="AA352" s="18">
        <v>2232</v>
      </c>
      <c r="AB352" s="29">
        <v>61.34</v>
      </c>
      <c r="AC352" s="17"/>
      <c r="AD352" s="18">
        <v>2373</v>
      </c>
      <c r="AE352" s="29">
        <v>55.95</v>
      </c>
      <c r="AF352" s="32"/>
      <c r="AG352" s="18">
        <v>2249</v>
      </c>
      <c r="AH352" s="29">
        <v>58.78</v>
      </c>
      <c r="AI352" s="15"/>
      <c r="AJ352" s="13"/>
      <c r="AK352" s="16"/>
      <c r="AL352" s="15"/>
      <c r="AM352" s="13"/>
      <c r="AN352" s="16"/>
      <c r="AO352" s="20"/>
      <c r="AP352" s="18">
        <v>491</v>
      </c>
      <c r="AQ352" s="16"/>
      <c r="AR352" s="15"/>
      <c r="AS352" s="18"/>
      <c r="AT352" s="16"/>
      <c r="AU352" s="20"/>
      <c r="AV352" s="18"/>
      <c r="AW352" s="16"/>
      <c r="AX352" s="20"/>
      <c r="AY352" s="18"/>
      <c r="AZ352" s="16"/>
      <c r="BA352" s="20"/>
      <c r="BB352" s="18"/>
      <c r="BC352" s="16"/>
      <c r="BD352" s="15"/>
      <c r="BE352" s="18"/>
      <c r="BF352" s="16"/>
      <c r="BG352" s="20"/>
      <c r="BH352" s="18"/>
      <c r="BI352" s="16"/>
      <c r="BJ352" s="20"/>
      <c r="BK352" s="18"/>
      <c r="BL352" s="16"/>
      <c r="BM352" s="20"/>
      <c r="BN352" s="18"/>
      <c r="BO352" s="16"/>
      <c r="BP352" s="20">
        <v>0</v>
      </c>
      <c r="BQ352" s="18"/>
      <c r="BR352" s="16"/>
      <c r="BS352" s="20"/>
      <c r="BT352" s="21" t="s">
        <v>124</v>
      </c>
      <c r="BU352" s="26"/>
      <c r="BV352" s="24" t="s">
        <v>1385</v>
      </c>
      <c r="BW352" s="23"/>
      <c r="BX352" s="23"/>
      <c r="BY352" s="11" t="s">
        <v>330</v>
      </c>
      <c r="BZ352" s="11" t="s">
        <v>178</v>
      </c>
    </row>
    <row r="353" spans="1:78" ht="67.5" x14ac:dyDescent="0.2">
      <c r="A353" s="10" t="s">
        <v>85</v>
      </c>
      <c r="B353" s="11" t="s">
        <v>86</v>
      </c>
      <c r="C353" s="10" t="s">
        <v>1177</v>
      </c>
      <c r="D353" s="28" t="s">
        <v>1386</v>
      </c>
      <c r="E353" s="12" t="s">
        <v>1387</v>
      </c>
      <c r="F353" s="13"/>
      <c r="G353" s="14"/>
      <c r="H353" s="15"/>
      <c r="I353" s="13"/>
      <c r="J353" s="16"/>
      <c r="K353" s="15"/>
      <c r="L353" s="13"/>
      <c r="M353" s="16"/>
      <c r="N353" s="15"/>
      <c r="O353" s="13"/>
      <c r="P353" s="16"/>
      <c r="Q353" s="15"/>
      <c r="R353" s="13"/>
      <c r="S353" s="16"/>
      <c r="T353" s="15"/>
      <c r="U353" s="13"/>
      <c r="V353" s="16"/>
      <c r="W353" s="15"/>
      <c r="X353" s="13"/>
      <c r="Y353" s="16"/>
      <c r="Z353" s="15"/>
      <c r="AA353" s="13"/>
      <c r="AB353" s="16"/>
      <c r="AC353" s="17"/>
      <c r="AD353" s="13"/>
      <c r="AE353" s="16"/>
      <c r="AF353" s="39"/>
      <c r="AG353" s="13"/>
      <c r="AH353" s="16"/>
      <c r="AI353" s="15"/>
      <c r="AJ353" s="18">
        <v>979</v>
      </c>
      <c r="AK353" s="29">
        <v>79.959999999999994</v>
      </c>
      <c r="AL353" s="15"/>
      <c r="AM353" s="18">
        <v>1383</v>
      </c>
      <c r="AN353" s="16"/>
      <c r="AO353" s="20"/>
      <c r="AP353" s="18">
        <v>1888</v>
      </c>
      <c r="AQ353" s="16"/>
      <c r="AR353" s="15"/>
      <c r="AS353" s="18">
        <v>1958</v>
      </c>
      <c r="AT353" s="16"/>
      <c r="AU353" s="20"/>
      <c r="AV353" s="18">
        <v>2094</v>
      </c>
      <c r="AW353" s="16"/>
      <c r="AX353" s="20"/>
      <c r="AY353" s="18">
        <v>2240</v>
      </c>
      <c r="AZ353" s="16"/>
      <c r="BA353" s="20"/>
      <c r="BB353" s="18">
        <v>2316</v>
      </c>
      <c r="BC353" s="16"/>
      <c r="BD353" s="15"/>
      <c r="BE353" s="18">
        <v>2204</v>
      </c>
      <c r="BF353" s="16"/>
      <c r="BG353" s="20"/>
      <c r="BH353" s="18">
        <v>2237</v>
      </c>
      <c r="BI353" s="16"/>
      <c r="BJ353" s="20"/>
      <c r="BK353" s="18">
        <v>2252</v>
      </c>
      <c r="BL353" s="16"/>
      <c r="BM353" s="20"/>
      <c r="BN353" s="18">
        <v>2155</v>
      </c>
      <c r="BO353" s="16"/>
      <c r="BP353" s="20">
        <v>0</v>
      </c>
      <c r="BQ353" s="18"/>
      <c r="BR353" s="16"/>
      <c r="BS353" s="20"/>
      <c r="BT353" s="21" t="s">
        <v>124</v>
      </c>
      <c r="BU353" s="26"/>
      <c r="BV353" s="24" t="s">
        <v>1388</v>
      </c>
      <c r="BW353" s="23"/>
      <c r="BX353" s="23"/>
      <c r="BY353" s="11" t="s">
        <v>330</v>
      </c>
      <c r="BZ353" s="11" t="s">
        <v>178</v>
      </c>
    </row>
    <row r="354" spans="1:78" ht="56.25" x14ac:dyDescent="0.2">
      <c r="A354" s="10" t="s">
        <v>85</v>
      </c>
      <c r="B354" s="11" t="s">
        <v>86</v>
      </c>
      <c r="C354" s="10" t="s">
        <v>1177</v>
      </c>
      <c r="D354" s="28" t="s">
        <v>1389</v>
      </c>
      <c r="E354" s="12" t="s">
        <v>1390</v>
      </c>
      <c r="F354" s="13"/>
      <c r="G354" s="14"/>
      <c r="H354" s="15"/>
      <c r="I354" s="13"/>
      <c r="J354" s="16"/>
      <c r="K354" s="15"/>
      <c r="L354" s="13"/>
      <c r="M354" s="16"/>
      <c r="N354" s="15"/>
      <c r="O354" s="18">
        <v>2198</v>
      </c>
      <c r="P354" s="16"/>
      <c r="Q354" s="15"/>
      <c r="R354" s="18">
        <v>1927</v>
      </c>
      <c r="S354" s="29">
        <v>1105.8699999999999</v>
      </c>
      <c r="T354" s="15"/>
      <c r="U354" s="18">
        <v>1677</v>
      </c>
      <c r="V354" s="29">
        <v>1381.04</v>
      </c>
      <c r="W354" s="15"/>
      <c r="X354" s="18">
        <v>1468</v>
      </c>
      <c r="Y354" s="16"/>
      <c r="Z354" s="15"/>
      <c r="AA354" s="18">
        <v>1404</v>
      </c>
      <c r="AB354" s="29">
        <v>1803.81</v>
      </c>
      <c r="AC354" s="17"/>
      <c r="AD354" s="18">
        <v>1511</v>
      </c>
      <c r="AE354" s="29">
        <v>1631.94</v>
      </c>
      <c r="AF354" s="32"/>
      <c r="AG354" s="18">
        <v>1587</v>
      </c>
      <c r="AH354" s="29">
        <v>1552.64</v>
      </c>
      <c r="AI354" s="15"/>
      <c r="AJ354" s="18">
        <v>1655</v>
      </c>
      <c r="AK354" s="29">
        <v>1006.64</v>
      </c>
      <c r="AL354" s="15"/>
      <c r="AM354" s="18">
        <v>1503</v>
      </c>
      <c r="AN354" s="16"/>
      <c r="AO354" s="20"/>
      <c r="AP354" s="18">
        <v>1337</v>
      </c>
      <c r="AQ354" s="16"/>
      <c r="AR354" s="15"/>
      <c r="AS354" s="18">
        <v>1208</v>
      </c>
      <c r="AT354" s="16"/>
      <c r="AU354" s="20"/>
      <c r="AV354" s="18">
        <v>1032</v>
      </c>
      <c r="AW354" s="16"/>
      <c r="AX354" s="20"/>
      <c r="AY354" s="18">
        <v>994</v>
      </c>
      <c r="AZ354" s="16"/>
      <c r="BA354" s="20"/>
      <c r="BB354" s="18">
        <v>913</v>
      </c>
      <c r="BC354" s="16"/>
      <c r="BD354" s="15"/>
      <c r="BE354" s="18">
        <v>945</v>
      </c>
      <c r="BF354" s="16"/>
      <c r="BG354" s="20"/>
      <c r="BH354" s="18">
        <v>951</v>
      </c>
      <c r="BI354" s="16"/>
      <c r="BJ354" s="20"/>
      <c r="BK354" s="18">
        <v>923</v>
      </c>
      <c r="BL354" s="16"/>
      <c r="BM354" s="20"/>
      <c r="BN354" s="18">
        <v>925</v>
      </c>
      <c r="BO354" s="16"/>
      <c r="BP354" s="20">
        <v>0</v>
      </c>
      <c r="BQ354" s="18"/>
      <c r="BR354" s="16"/>
      <c r="BS354" s="20"/>
      <c r="BT354" s="21" t="s">
        <v>160</v>
      </c>
      <c r="BU354" s="37" t="s">
        <v>1391</v>
      </c>
      <c r="BV354" s="24" t="s">
        <v>1392</v>
      </c>
      <c r="BW354" s="23"/>
      <c r="BX354" s="23"/>
      <c r="BY354" s="11" t="s">
        <v>330</v>
      </c>
      <c r="BZ354" s="11" t="s">
        <v>178</v>
      </c>
    </row>
    <row r="355" spans="1:78" ht="56.25" x14ac:dyDescent="0.2">
      <c r="A355" s="10" t="s">
        <v>85</v>
      </c>
      <c r="B355" s="11" t="s">
        <v>86</v>
      </c>
      <c r="C355" s="10" t="s">
        <v>1177</v>
      </c>
      <c r="D355" s="28" t="s">
        <v>1393</v>
      </c>
      <c r="E355" s="12" t="s">
        <v>1394</v>
      </c>
      <c r="F355" s="13"/>
      <c r="G355" s="14"/>
      <c r="H355" s="15"/>
      <c r="I355" s="13"/>
      <c r="J355" s="16"/>
      <c r="K355" s="15"/>
      <c r="L355" s="13"/>
      <c r="M355" s="16"/>
      <c r="N355" s="15"/>
      <c r="O355" s="13"/>
      <c r="P355" s="16"/>
      <c r="Q355" s="15"/>
      <c r="R355" s="13"/>
      <c r="S355" s="16"/>
      <c r="T355" s="15"/>
      <c r="U355" s="13"/>
      <c r="V355" s="16"/>
      <c r="W355" s="15"/>
      <c r="X355" s="13"/>
      <c r="Y355" s="16"/>
      <c r="Z355" s="15"/>
      <c r="AA355" s="13"/>
      <c r="AB355" s="16"/>
      <c r="AC355" s="17"/>
      <c r="AD355" s="13"/>
      <c r="AE355" s="16"/>
      <c r="AF355" s="39"/>
      <c r="AG355" s="18">
        <v>10</v>
      </c>
      <c r="AH355" s="16"/>
      <c r="AI355" s="15"/>
      <c r="AJ355" s="18">
        <v>16</v>
      </c>
      <c r="AK355" s="29">
        <v>4748.54</v>
      </c>
      <c r="AL355" s="15"/>
      <c r="AM355" s="18">
        <v>12</v>
      </c>
      <c r="AN355" s="16"/>
      <c r="AO355" s="20"/>
      <c r="AP355" s="18">
        <v>24</v>
      </c>
      <c r="AQ355" s="16"/>
      <c r="AR355" s="15"/>
      <c r="AS355" s="18">
        <v>24</v>
      </c>
      <c r="AT355" s="16"/>
      <c r="AU355" s="20"/>
      <c r="AV355" s="18">
        <v>17</v>
      </c>
      <c r="AW355" s="16"/>
      <c r="AX355" s="20"/>
      <c r="AY355" s="18">
        <v>13</v>
      </c>
      <c r="AZ355" s="16"/>
      <c r="BA355" s="20"/>
      <c r="BB355" s="18">
        <v>9</v>
      </c>
      <c r="BC355" s="16"/>
      <c r="BD355" s="15"/>
      <c r="BE355" s="18">
        <v>11</v>
      </c>
      <c r="BF355" s="16"/>
      <c r="BG355" s="20"/>
      <c r="BH355" s="18">
        <v>8</v>
      </c>
      <c r="BI355" s="16"/>
      <c r="BJ355" s="20"/>
      <c r="BK355" s="18">
        <v>7</v>
      </c>
      <c r="BL355" s="16"/>
      <c r="BM355" s="20"/>
      <c r="BN355" s="18">
        <v>8</v>
      </c>
      <c r="BO355" s="16"/>
      <c r="BP355" s="20">
        <v>0</v>
      </c>
      <c r="BQ355" s="18"/>
      <c r="BR355" s="16"/>
      <c r="BS355" s="20"/>
      <c r="BT355" s="21" t="s">
        <v>160</v>
      </c>
      <c r="BU355" s="26"/>
      <c r="BV355" s="24" t="s">
        <v>1395</v>
      </c>
      <c r="BW355" s="23"/>
      <c r="BX355" s="23"/>
      <c r="BY355" s="11" t="s">
        <v>330</v>
      </c>
      <c r="BZ355" s="11" t="s">
        <v>178</v>
      </c>
    </row>
    <row r="356" spans="1:78" ht="56.25" x14ac:dyDescent="0.2">
      <c r="A356" s="10" t="s">
        <v>85</v>
      </c>
      <c r="B356" s="11" t="s">
        <v>86</v>
      </c>
      <c r="C356" s="10" t="s">
        <v>1201</v>
      </c>
      <c r="D356" s="28" t="s">
        <v>1396</v>
      </c>
      <c r="E356" s="12" t="s">
        <v>1397</v>
      </c>
      <c r="F356" s="18">
        <v>960</v>
      </c>
      <c r="G356" s="14"/>
      <c r="H356" s="15"/>
      <c r="I356" s="13"/>
      <c r="J356" s="16"/>
      <c r="K356" s="15"/>
      <c r="L356" s="13"/>
      <c r="M356" s="16"/>
      <c r="N356" s="15"/>
      <c r="O356" s="18">
        <v>1504</v>
      </c>
      <c r="P356" s="16"/>
      <c r="Q356" s="20">
        <v>1255</v>
      </c>
      <c r="R356" s="13"/>
      <c r="S356" s="16"/>
      <c r="T356" s="15"/>
      <c r="U356" s="13"/>
      <c r="V356" s="16"/>
      <c r="W356" s="15"/>
      <c r="X356" s="13"/>
      <c r="Y356" s="16"/>
      <c r="Z356" s="15"/>
      <c r="AA356" s="18">
        <v>1464</v>
      </c>
      <c r="AB356" s="16"/>
      <c r="AC356" s="33">
        <v>1247</v>
      </c>
      <c r="AD356" s="18">
        <v>1546</v>
      </c>
      <c r="AE356" s="16"/>
      <c r="AF356" s="32"/>
      <c r="AG356" s="18">
        <v>1588</v>
      </c>
      <c r="AH356" s="16"/>
      <c r="AI356" s="15"/>
      <c r="AJ356" s="18">
        <v>1513</v>
      </c>
      <c r="AK356" s="16"/>
      <c r="AL356" s="15"/>
      <c r="AM356" s="18">
        <v>1661</v>
      </c>
      <c r="AN356" s="16"/>
      <c r="AO356" s="20"/>
      <c r="AP356" s="18">
        <v>1770</v>
      </c>
      <c r="AQ356" s="16"/>
      <c r="AR356" s="20">
        <v>1728</v>
      </c>
      <c r="AS356" s="18">
        <v>1749</v>
      </c>
      <c r="AT356" s="16"/>
      <c r="AU356" s="20">
        <v>1742</v>
      </c>
      <c r="AV356" s="18">
        <v>1725</v>
      </c>
      <c r="AW356" s="16"/>
      <c r="AX356" s="15">
        <v>1719</v>
      </c>
      <c r="AY356" s="18">
        <v>1624</v>
      </c>
      <c r="AZ356" s="16"/>
      <c r="BA356" s="20">
        <v>1624</v>
      </c>
      <c r="BB356" s="18">
        <v>1629</v>
      </c>
      <c r="BC356" s="16"/>
      <c r="BD356" s="20">
        <v>1629</v>
      </c>
      <c r="BE356" s="18">
        <v>1633</v>
      </c>
      <c r="BF356" s="16"/>
      <c r="BG356" s="20">
        <v>1633</v>
      </c>
      <c r="BH356" s="18">
        <v>1653</v>
      </c>
      <c r="BI356" s="16"/>
      <c r="BJ356" s="20">
        <v>1653</v>
      </c>
      <c r="BK356" s="18">
        <v>1676</v>
      </c>
      <c r="BL356" s="16"/>
      <c r="BM356" s="20">
        <v>1676</v>
      </c>
      <c r="BN356" s="18">
        <v>1633</v>
      </c>
      <c r="BO356" s="16"/>
      <c r="BP356" s="20">
        <v>1633</v>
      </c>
      <c r="BQ356" s="18"/>
      <c r="BR356" s="16"/>
      <c r="BS356" s="20"/>
      <c r="BT356" s="21" t="s">
        <v>160</v>
      </c>
      <c r="BU356" s="26"/>
      <c r="BV356" s="24" t="s">
        <v>1398</v>
      </c>
      <c r="BW356" s="23"/>
      <c r="BX356" s="23"/>
      <c r="BY356" s="11" t="s">
        <v>330</v>
      </c>
      <c r="BZ356" s="11" t="s">
        <v>178</v>
      </c>
    </row>
    <row r="357" spans="1:78" ht="36" x14ac:dyDescent="0.2">
      <c r="A357" s="10" t="s">
        <v>85</v>
      </c>
      <c r="B357" s="11" t="s">
        <v>86</v>
      </c>
      <c r="C357" s="10" t="s">
        <v>151</v>
      </c>
      <c r="D357" s="28" t="s">
        <v>1399</v>
      </c>
      <c r="E357" s="12" t="s">
        <v>1400</v>
      </c>
      <c r="F357" s="13"/>
      <c r="G357" s="14"/>
      <c r="H357" s="15"/>
      <c r="I357" s="13"/>
      <c r="J357" s="16"/>
      <c r="K357" s="15"/>
      <c r="L357" s="13"/>
      <c r="M357" s="16"/>
      <c r="N357" s="15"/>
      <c r="O357" s="13"/>
      <c r="P357" s="16"/>
      <c r="Q357" s="15"/>
      <c r="R357" s="13"/>
      <c r="S357" s="16"/>
      <c r="T357" s="15"/>
      <c r="U357" s="13"/>
      <c r="V357" s="16"/>
      <c r="W357" s="15"/>
      <c r="X357" s="13"/>
      <c r="Y357" s="16"/>
      <c r="Z357" s="15"/>
      <c r="AA357" s="13"/>
      <c r="AB357" s="16"/>
      <c r="AC357" s="17"/>
      <c r="AD357" s="13"/>
      <c r="AE357" s="16"/>
      <c r="AF357" s="39"/>
      <c r="AG357" s="13"/>
      <c r="AH357" s="16"/>
      <c r="AI357" s="15"/>
      <c r="AJ357" s="13"/>
      <c r="AK357" s="16"/>
      <c r="AL357" s="15"/>
      <c r="AM357" s="13"/>
      <c r="AN357" s="16"/>
      <c r="AO357" s="20"/>
      <c r="AP357" s="18">
        <v>1823</v>
      </c>
      <c r="AQ357" s="16"/>
      <c r="AR357" s="20">
        <v>1667</v>
      </c>
      <c r="AS357" s="18">
        <v>2545</v>
      </c>
      <c r="AT357" s="16"/>
      <c r="AU357" s="20">
        <v>2252</v>
      </c>
      <c r="AV357" s="18">
        <v>5201</v>
      </c>
      <c r="AW357" s="16"/>
      <c r="AX357" s="15">
        <v>4408</v>
      </c>
      <c r="AY357" s="18">
        <v>7651</v>
      </c>
      <c r="AZ357" s="16"/>
      <c r="BA357" s="20">
        <v>6483</v>
      </c>
      <c r="BB357" s="18">
        <v>9161</v>
      </c>
      <c r="BC357" s="16"/>
      <c r="BD357" s="20">
        <v>7996</v>
      </c>
      <c r="BE357" s="18">
        <v>13269</v>
      </c>
      <c r="BF357" s="16"/>
      <c r="BG357" s="20">
        <v>12314</v>
      </c>
      <c r="BH357" s="18">
        <v>18521</v>
      </c>
      <c r="BI357" s="16"/>
      <c r="BJ357" s="20">
        <v>18136</v>
      </c>
      <c r="BK357" s="18">
        <v>17296</v>
      </c>
      <c r="BL357" s="16"/>
      <c r="BM357" s="20">
        <v>17099</v>
      </c>
      <c r="BN357" s="18">
        <v>15917</v>
      </c>
      <c r="BO357" s="16"/>
      <c r="BP357" s="20">
        <v>15638</v>
      </c>
      <c r="BQ357" s="18"/>
      <c r="BR357" s="16"/>
      <c r="BS357" s="20"/>
      <c r="BT357" s="21" t="s">
        <v>124</v>
      </c>
      <c r="BU357" s="26"/>
      <c r="BV357" s="24" t="s">
        <v>1401</v>
      </c>
      <c r="BW357" s="23"/>
      <c r="BX357" s="23"/>
      <c r="BY357" s="11" t="s">
        <v>330</v>
      </c>
      <c r="BZ357" s="25" t="s">
        <v>84</v>
      </c>
    </row>
    <row r="358" spans="1:78" ht="56.25" x14ac:dyDescent="0.2">
      <c r="A358" s="10" t="s">
        <v>85</v>
      </c>
      <c r="B358" s="11" t="s">
        <v>86</v>
      </c>
      <c r="C358" s="10" t="s">
        <v>151</v>
      </c>
      <c r="D358" s="28" t="s">
        <v>1402</v>
      </c>
      <c r="E358" s="12" t="s">
        <v>1403</v>
      </c>
      <c r="F358" s="13"/>
      <c r="G358" s="14"/>
      <c r="H358" s="15"/>
      <c r="I358" s="13"/>
      <c r="J358" s="16"/>
      <c r="K358" s="15"/>
      <c r="L358" s="13"/>
      <c r="M358" s="16"/>
      <c r="N358" s="15"/>
      <c r="O358" s="13"/>
      <c r="P358" s="16"/>
      <c r="Q358" s="15"/>
      <c r="R358" s="13"/>
      <c r="S358" s="16"/>
      <c r="T358" s="15"/>
      <c r="U358" s="13"/>
      <c r="V358" s="16"/>
      <c r="W358" s="15"/>
      <c r="X358" s="13"/>
      <c r="Y358" s="16"/>
      <c r="Z358" s="15"/>
      <c r="AA358" s="13"/>
      <c r="AB358" s="16"/>
      <c r="AC358" s="17"/>
      <c r="AD358" s="13"/>
      <c r="AE358" s="16"/>
      <c r="AF358" s="32"/>
      <c r="AG358" s="13"/>
      <c r="AH358" s="16"/>
      <c r="AI358" s="20">
        <v>585</v>
      </c>
      <c r="AJ358" s="18">
        <v>2447</v>
      </c>
      <c r="AK358" s="16"/>
      <c r="AL358" s="15"/>
      <c r="AM358" s="18">
        <v>2440</v>
      </c>
      <c r="AN358" s="16"/>
      <c r="AO358" s="20"/>
      <c r="AP358" s="18">
        <v>2325</v>
      </c>
      <c r="AQ358" s="16"/>
      <c r="AR358" s="20">
        <v>402</v>
      </c>
      <c r="AS358" s="18">
        <v>2097</v>
      </c>
      <c r="AT358" s="16"/>
      <c r="AU358" s="20">
        <v>123</v>
      </c>
      <c r="AV358" s="18">
        <v>2548</v>
      </c>
      <c r="AW358" s="16"/>
      <c r="AX358" s="15">
        <v>134</v>
      </c>
      <c r="AY358" s="18">
        <v>2941</v>
      </c>
      <c r="AZ358" s="16"/>
      <c r="BA358" s="20">
        <v>120</v>
      </c>
      <c r="BB358" s="18">
        <v>2932</v>
      </c>
      <c r="BC358" s="16"/>
      <c r="BD358" s="20">
        <v>120</v>
      </c>
      <c r="BE358" s="18">
        <v>3021</v>
      </c>
      <c r="BF358" s="16"/>
      <c r="BG358" s="20">
        <v>443</v>
      </c>
      <c r="BH358" s="18">
        <v>3119</v>
      </c>
      <c r="BI358" s="16"/>
      <c r="BJ358" s="20">
        <v>1956</v>
      </c>
      <c r="BK358" s="18">
        <v>2923</v>
      </c>
      <c r="BL358" s="16"/>
      <c r="BM358" s="20">
        <v>1963</v>
      </c>
      <c r="BN358" s="18">
        <v>2918</v>
      </c>
      <c r="BO358" s="16"/>
      <c r="BP358" s="20">
        <v>1958</v>
      </c>
      <c r="BQ358" s="18"/>
      <c r="BR358" s="16"/>
      <c r="BS358" s="20"/>
      <c r="BT358" s="21" t="s">
        <v>124</v>
      </c>
      <c r="BU358" s="26"/>
      <c r="BV358" s="24" t="s">
        <v>1404</v>
      </c>
      <c r="BW358" s="23"/>
      <c r="BX358" s="23"/>
      <c r="BY358" s="11" t="s">
        <v>330</v>
      </c>
      <c r="BZ358" s="25" t="s">
        <v>84</v>
      </c>
    </row>
    <row r="359" spans="1:78" ht="45" x14ac:dyDescent="0.2">
      <c r="A359" s="10" t="s">
        <v>85</v>
      </c>
      <c r="B359" s="11" t="s">
        <v>86</v>
      </c>
      <c r="C359" s="10" t="s">
        <v>1177</v>
      </c>
      <c r="D359" s="28" t="s">
        <v>1405</v>
      </c>
      <c r="E359" s="12" t="s">
        <v>1406</v>
      </c>
      <c r="F359" s="18">
        <v>130000</v>
      </c>
      <c r="G359" s="14"/>
      <c r="H359" s="15"/>
      <c r="I359" s="18">
        <v>136318</v>
      </c>
      <c r="J359" s="16"/>
      <c r="K359" s="15"/>
      <c r="L359" s="13"/>
      <c r="M359" s="16"/>
      <c r="N359" s="15"/>
      <c r="O359" s="18">
        <v>95134</v>
      </c>
      <c r="P359" s="16"/>
      <c r="Q359" s="15"/>
      <c r="R359" s="18">
        <v>113468</v>
      </c>
      <c r="S359" s="29">
        <v>1.8</v>
      </c>
      <c r="T359" s="15"/>
      <c r="U359" s="18">
        <v>117840</v>
      </c>
      <c r="V359" s="29">
        <v>1.23</v>
      </c>
      <c r="W359" s="15"/>
      <c r="X359" s="18">
        <v>115344</v>
      </c>
      <c r="Y359" s="16"/>
      <c r="Z359" s="15"/>
      <c r="AA359" s="18">
        <v>121494</v>
      </c>
      <c r="AB359" s="29">
        <v>1.19</v>
      </c>
      <c r="AC359" s="17"/>
      <c r="AD359" s="18">
        <v>123744</v>
      </c>
      <c r="AE359" s="29">
        <v>2.79</v>
      </c>
      <c r="AF359" s="32"/>
      <c r="AG359" s="18">
        <v>127460</v>
      </c>
      <c r="AH359" s="29">
        <v>2.4500000000000002</v>
      </c>
      <c r="AI359" s="15"/>
      <c r="AJ359" s="13"/>
      <c r="AK359" s="16"/>
      <c r="AL359" s="15"/>
      <c r="AM359" s="13"/>
      <c r="AN359" s="16"/>
      <c r="AO359" s="20"/>
      <c r="AP359" s="18">
        <v>30964</v>
      </c>
      <c r="AQ359" s="16"/>
      <c r="AR359" s="15"/>
      <c r="AS359" s="18"/>
      <c r="AT359" s="16"/>
      <c r="AU359" s="20"/>
      <c r="AV359" s="18"/>
      <c r="AW359" s="16"/>
      <c r="AX359" s="20"/>
      <c r="AY359" s="18"/>
      <c r="AZ359" s="16"/>
      <c r="BA359" s="20"/>
      <c r="BB359" s="18"/>
      <c r="BC359" s="16"/>
      <c r="BD359" s="15"/>
      <c r="BE359" s="18"/>
      <c r="BF359" s="16"/>
      <c r="BG359" s="20"/>
      <c r="BH359" s="18"/>
      <c r="BI359" s="16"/>
      <c r="BJ359" s="20"/>
      <c r="BK359" s="18"/>
      <c r="BL359" s="16"/>
      <c r="BM359" s="20"/>
      <c r="BN359" s="18"/>
      <c r="BO359" s="16"/>
      <c r="BP359" s="20">
        <v>0</v>
      </c>
      <c r="BQ359" s="18"/>
      <c r="BR359" s="16"/>
      <c r="BS359" s="20"/>
      <c r="BT359" s="21" t="s">
        <v>124</v>
      </c>
      <c r="BU359" s="37" t="s">
        <v>1407</v>
      </c>
      <c r="BV359" s="24" t="s">
        <v>1408</v>
      </c>
      <c r="BW359" s="23"/>
      <c r="BX359" s="23"/>
      <c r="BY359" s="11" t="s">
        <v>330</v>
      </c>
      <c r="BZ359" s="11" t="s">
        <v>178</v>
      </c>
    </row>
    <row r="360" spans="1:78" ht="67.5" x14ac:dyDescent="0.2">
      <c r="A360" s="10" t="s">
        <v>85</v>
      </c>
      <c r="B360" s="11" t="s">
        <v>86</v>
      </c>
      <c r="C360" s="10" t="s">
        <v>87</v>
      </c>
      <c r="D360" s="28" t="s">
        <v>1409</v>
      </c>
      <c r="E360" s="12" t="s">
        <v>1410</v>
      </c>
      <c r="F360" s="13"/>
      <c r="G360" s="14"/>
      <c r="H360" s="15"/>
      <c r="I360" s="18">
        <v>482</v>
      </c>
      <c r="J360" s="16"/>
      <c r="K360" s="15"/>
      <c r="L360" s="13"/>
      <c r="M360" s="16"/>
      <c r="N360" s="15"/>
      <c r="O360" s="13"/>
      <c r="P360" s="16"/>
      <c r="Q360" s="15"/>
      <c r="R360" s="18">
        <v>1679</v>
      </c>
      <c r="S360" s="29">
        <v>21.45</v>
      </c>
      <c r="T360" s="15"/>
      <c r="U360" s="18">
        <v>771</v>
      </c>
      <c r="V360" s="29">
        <v>21.45</v>
      </c>
      <c r="W360" s="15"/>
      <c r="X360" s="13"/>
      <c r="Y360" s="29">
        <v>21.45</v>
      </c>
      <c r="Z360" s="15"/>
      <c r="AA360" s="13"/>
      <c r="AB360" s="29">
        <v>21.45</v>
      </c>
      <c r="AC360" s="17"/>
      <c r="AD360" s="13"/>
      <c r="AE360" s="16"/>
      <c r="AF360" s="30">
        <v>0</v>
      </c>
      <c r="AG360" s="18">
        <v>1200</v>
      </c>
      <c r="AH360" s="16"/>
      <c r="AI360" s="20">
        <v>0</v>
      </c>
      <c r="AJ360" s="18">
        <v>1999</v>
      </c>
      <c r="AK360" s="16"/>
      <c r="AL360" s="20">
        <v>0</v>
      </c>
      <c r="AM360" s="18">
        <v>2072</v>
      </c>
      <c r="AN360" s="16"/>
      <c r="AO360" s="20">
        <v>0</v>
      </c>
      <c r="AP360" s="18">
        <v>2491</v>
      </c>
      <c r="AQ360" s="16"/>
      <c r="AR360" s="20">
        <v>0</v>
      </c>
      <c r="AS360" s="18">
        <v>2336</v>
      </c>
      <c r="AT360" s="16"/>
      <c r="AU360" s="20"/>
      <c r="AV360" s="18">
        <v>1671</v>
      </c>
      <c r="AW360" s="16"/>
      <c r="AX360" s="20">
        <v>0</v>
      </c>
      <c r="AY360" s="18">
        <v>1304</v>
      </c>
      <c r="AZ360" s="16"/>
      <c r="BA360" s="20">
        <v>0</v>
      </c>
      <c r="BB360" s="18">
        <v>846</v>
      </c>
      <c r="BC360" s="16"/>
      <c r="BD360" s="15"/>
      <c r="BE360" s="18">
        <v>954</v>
      </c>
      <c r="BF360" s="16"/>
      <c r="BG360" s="20"/>
      <c r="BH360" s="18">
        <v>778</v>
      </c>
      <c r="BI360" s="16"/>
      <c r="BJ360" s="20">
        <v>0</v>
      </c>
      <c r="BK360" s="18">
        <v>981</v>
      </c>
      <c r="BL360" s="16"/>
      <c r="BM360" s="20">
        <v>0</v>
      </c>
      <c r="BN360" s="18">
        <v>1496</v>
      </c>
      <c r="BO360" s="16"/>
      <c r="BP360" s="20">
        <v>0</v>
      </c>
      <c r="BQ360" s="18"/>
      <c r="BR360" s="16"/>
      <c r="BS360" s="20"/>
      <c r="BT360" s="21" t="s">
        <v>119</v>
      </c>
      <c r="BU360" s="37" t="s">
        <v>1411</v>
      </c>
      <c r="BV360" s="24" t="s">
        <v>1412</v>
      </c>
      <c r="BW360" s="23"/>
      <c r="BX360" s="23"/>
      <c r="BY360" s="11" t="s">
        <v>330</v>
      </c>
      <c r="BZ360" s="11" t="s">
        <v>205</v>
      </c>
    </row>
    <row r="361" spans="1:78" ht="56.25" x14ac:dyDescent="0.2">
      <c r="A361" s="10" t="s">
        <v>85</v>
      </c>
      <c r="B361" s="11" t="s">
        <v>86</v>
      </c>
      <c r="C361" s="10" t="s">
        <v>1201</v>
      </c>
      <c r="D361" s="28" t="s">
        <v>1413</v>
      </c>
      <c r="E361" s="12" t="s">
        <v>1414</v>
      </c>
      <c r="F361" s="18">
        <v>900</v>
      </c>
      <c r="G361" s="14"/>
      <c r="H361" s="15"/>
      <c r="I361" s="13"/>
      <c r="J361" s="16"/>
      <c r="K361" s="15"/>
      <c r="L361" s="13"/>
      <c r="M361" s="16"/>
      <c r="N361" s="15"/>
      <c r="O361" s="18">
        <v>4683</v>
      </c>
      <c r="P361" s="16"/>
      <c r="Q361" s="20">
        <v>3550</v>
      </c>
      <c r="R361" s="18">
        <v>5049</v>
      </c>
      <c r="S361" s="16"/>
      <c r="T361" s="20">
        <v>3997</v>
      </c>
      <c r="U361" s="18">
        <v>5593</v>
      </c>
      <c r="V361" s="16"/>
      <c r="W361" s="20">
        <v>4584</v>
      </c>
      <c r="X361" s="18">
        <v>5954</v>
      </c>
      <c r="Y361" s="16"/>
      <c r="Z361" s="20">
        <v>5001</v>
      </c>
      <c r="AA361" s="18">
        <v>6086</v>
      </c>
      <c r="AB361" s="16"/>
      <c r="AC361" s="33">
        <v>5221</v>
      </c>
      <c r="AD361" s="18">
        <v>6063</v>
      </c>
      <c r="AE361" s="16"/>
      <c r="AF361" s="19">
        <v>5242</v>
      </c>
      <c r="AG361" s="18">
        <v>5827</v>
      </c>
      <c r="AH361" s="16"/>
      <c r="AI361" s="20">
        <v>5084</v>
      </c>
      <c r="AJ361" s="18">
        <v>5643</v>
      </c>
      <c r="AK361" s="16"/>
      <c r="AL361" s="15"/>
      <c r="AM361" s="18">
        <v>5652</v>
      </c>
      <c r="AN361" s="16"/>
      <c r="AO361" s="20"/>
      <c r="AP361" s="18">
        <v>5606</v>
      </c>
      <c r="AQ361" s="29"/>
      <c r="AR361" s="20">
        <v>5079</v>
      </c>
      <c r="AS361" s="18">
        <v>5679</v>
      </c>
      <c r="AT361" s="29"/>
      <c r="AU361" s="20"/>
      <c r="AV361" s="18">
        <v>5695</v>
      </c>
      <c r="AW361" s="29"/>
      <c r="AX361" s="20">
        <v>5226</v>
      </c>
      <c r="AY361" s="18">
        <v>5800</v>
      </c>
      <c r="AZ361" s="29"/>
      <c r="BA361" s="20">
        <v>5372</v>
      </c>
      <c r="BB361" s="18">
        <v>6265</v>
      </c>
      <c r="BC361" s="29"/>
      <c r="BD361" s="20">
        <v>5813</v>
      </c>
      <c r="BE361" s="18">
        <v>6562</v>
      </c>
      <c r="BF361" s="29"/>
      <c r="BG361" s="20">
        <v>6147</v>
      </c>
      <c r="BH361" s="18">
        <v>6898</v>
      </c>
      <c r="BI361" s="29"/>
      <c r="BJ361" s="20">
        <v>6513</v>
      </c>
      <c r="BK361" s="18">
        <v>6942</v>
      </c>
      <c r="BL361" s="29"/>
      <c r="BM361" s="20">
        <v>6556</v>
      </c>
      <c r="BN361" s="18">
        <v>6960</v>
      </c>
      <c r="BO361" s="29"/>
      <c r="BP361" s="20">
        <v>6594</v>
      </c>
      <c r="BQ361" s="18"/>
      <c r="BR361" s="29"/>
      <c r="BS361" s="20"/>
      <c r="BT361" s="21" t="s">
        <v>124</v>
      </c>
      <c r="BU361" s="37" t="s">
        <v>1415</v>
      </c>
      <c r="BV361" s="24" t="s">
        <v>1416</v>
      </c>
      <c r="BW361" s="23"/>
      <c r="BX361" s="23"/>
      <c r="BY361" s="11" t="s">
        <v>330</v>
      </c>
      <c r="BZ361" s="11" t="s">
        <v>178</v>
      </c>
    </row>
    <row r="362" spans="1:78" ht="90" x14ac:dyDescent="0.2">
      <c r="A362" s="10" t="s">
        <v>85</v>
      </c>
      <c r="B362" s="11" t="s">
        <v>86</v>
      </c>
      <c r="C362" s="11" t="s">
        <v>86</v>
      </c>
      <c r="D362" s="28" t="s">
        <v>1417</v>
      </c>
      <c r="E362" s="12" t="s">
        <v>1418</v>
      </c>
      <c r="F362" s="18">
        <v>180000</v>
      </c>
      <c r="G362" s="14"/>
      <c r="H362" s="15"/>
      <c r="I362" s="13"/>
      <c r="J362" s="16"/>
      <c r="K362" s="15"/>
      <c r="L362" s="18">
        <v>240000</v>
      </c>
      <c r="M362" s="16"/>
      <c r="N362" s="20">
        <v>220000</v>
      </c>
      <c r="O362" s="18">
        <v>207183</v>
      </c>
      <c r="P362" s="29">
        <v>1.47</v>
      </c>
      <c r="Q362" s="20">
        <v>181458</v>
      </c>
      <c r="R362" s="18">
        <v>200537</v>
      </c>
      <c r="S362" s="16"/>
      <c r="T362" s="15"/>
      <c r="U362" s="18">
        <v>192137</v>
      </c>
      <c r="V362" s="29">
        <v>1.59</v>
      </c>
      <c r="W362" s="20">
        <v>175939</v>
      </c>
      <c r="X362" s="18">
        <v>189351</v>
      </c>
      <c r="Y362" s="29">
        <v>1.61</v>
      </c>
      <c r="Z362" s="20">
        <v>176356</v>
      </c>
      <c r="AA362" s="18">
        <v>185779</v>
      </c>
      <c r="AB362" s="29">
        <v>1.64</v>
      </c>
      <c r="AC362" s="33">
        <v>175464</v>
      </c>
      <c r="AD362" s="18">
        <v>184470</v>
      </c>
      <c r="AE362" s="29">
        <v>1.65</v>
      </c>
      <c r="AF362" s="19">
        <v>174370</v>
      </c>
      <c r="AG362" s="18">
        <v>184340</v>
      </c>
      <c r="AH362" s="29">
        <v>1.65</v>
      </c>
      <c r="AI362" s="20">
        <v>174711</v>
      </c>
      <c r="AJ362" s="18">
        <v>183412</v>
      </c>
      <c r="AK362" s="29">
        <v>1.66</v>
      </c>
      <c r="AL362" s="15"/>
      <c r="AM362" s="18">
        <v>183003</v>
      </c>
      <c r="AN362" s="29">
        <v>1.67</v>
      </c>
      <c r="AO362" s="20"/>
      <c r="AP362" s="18">
        <v>184071</v>
      </c>
      <c r="AQ362" s="29">
        <v>1.66</v>
      </c>
      <c r="AR362" s="15"/>
      <c r="AS362" s="18">
        <v>178132</v>
      </c>
      <c r="AT362" s="29">
        <v>1.71</v>
      </c>
      <c r="AU362" s="20"/>
      <c r="AV362" s="18">
        <v>179302</v>
      </c>
      <c r="AW362" s="29">
        <v>1.7</v>
      </c>
      <c r="AX362" s="20">
        <v>164888</v>
      </c>
      <c r="AY362" s="18">
        <v>179038</v>
      </c>
      <c r="AZ362" s="29">
        <v>1.7</v>
      </c>
      <c r="BA362" s="20">
        <v>162533</v>
      </c>
      <c r="BB362" s="18">
        <v>177418</v>
      </c>
      <c r="BC362" s="29">
        <v>1.72</v>
      </c>
      <c r="BD362" s="20">
        <v>152220</v>
      </c>
      <c r="BE362" s="18">
        <v>181460</v>
      </c>
      <c r="BF362" s="29">
        <v>1.68</v>
      </c>
      <c r="BG362" s="20">
        <v>147535</v>
      </c>
      <c r="BH362" s="18">
        <v>177667</v>
      </c>
      <c r="BI362" s="29">
        <v>1.91</v>
      </c>
      <c r="BJ362" s="20">
        <v>144605</v>
      </c>
      <c r="BK362" s="18">
        <v>174729</v>
      </c>
      <c r="BL362" s="29">
        <v>1.95</v>
      </c>
      <c r="BM362" s="20">
        <v>135933</v>
      </c>
      <c r="BN362" s="18">
        <v>172656</v>
      </c>
      <c r="BO362" s="29">
        <v>1.77</v>
      </c>
      <c r="BP362" s="20">
        <v>136093</v>
      </c>
      <c r="BQ362" s="18"/>
      <c r="BR362" s="29">
        <v>1.98</v>
      </c>
      <c r="BS362" s="20"/>
      <c r="BT362" s="21" t="s">
        <v>124</v>
      </c>
      <c r="BU362" s="22" t="s">
        <v>1419</v>
      </c>
      <c r="BV362" s="24" t="s">
        <v>1420</v>
      </c>
      <c r="BW362" s="34" t="s">
        <v>1421</v>
      </c>
      <c r="BX362" s="23"/>
      <c r="BY362" s="11" t="s">
        <v>330</v>
      </c>
      <c r="BZ362" s="11" t="s">
        <v>178</v>
      </c>
    </row>
    <row r="363" spans="1:78" ht="56.25" x14ac:dyDescent="0.2">
      <c r="A363" s="10" t="s">
        <v>85</v>
      </c>
      <c r="B363" s="11" t="s">
        <v>86</v>
      </c>
      <c r="C363" s="10" t="s">
        <v>151</v>
      </c>
      <c r="D363" s="28" t="s">
        <v>1422</v>
      </c>
      <c r="E363" s="12" t="s">
        <v>1423</v>
      </c>
      <c r="F363" s="18">
        <v>100</v>
      </c>
      <c r="G363" s="14"/>
      <c r="H363" s="15"/>
      <c r="I363" s="13"/>
      <c r="J363" s="16"/>
      <c r="K363" s="15"/>
      <c r="L363" s="13"/>
      <c r="M363" s="16"/>
      <c r="N363" s="15"/>
      <c r="O363" s="13"/>
      <c r="P363" s="16"/>
      <c r="Q363" s="15"/>
      <c r="R363" s="18">
        <v>46</v>
      </c>
      <c r="S363" s="16"/>
      <c r="T363" s="20">
        <v>0</v>
      </c>
      <c r="U363" s="18">
        <v>27</v>
      </c>
      <c r="V363" s="16"/>
      <c r="W363" s="20">
        <v>0</v>
      </c>
      <c r="X363" s="18">
        <v>2</v>
      </c>
      <c r="Y363" s="16"/>
      <c r="Z363" s="15"/>
      <c r="AA363" s="18">
        <v>2</v>
      </c>
      <c r="AB363" s="16"/>
      <c r="AC363" s="33">
        <v>0</v>
      </c>
      <c r="AD363" s="18">
        <v>6</v>
      </c>
      <c r="AE363" s="16"/>
      <c r="AF363" s="30">
        <v>0</v>
      </c>
      <c r="AG363" s="18">
        <v>19</v>
      </c>
      <c r="AH363" s="16"/>
      <c r="AI363" s="20">
        <v>0</v>
      </c>
      <c r="AJ363" s="18">
        <v>26</v>
      </c>
      <c r="AK363" s="16"/>
      <c r="AL363" s="20">
        <v>0</v>
      </c>
      <c r="AM363" s="18">
        <v>29</v>
      </c>
      <c r="AN363" s="16"/>
      <c r="AO363" s="20">
        <v>0</v>
      </c>
      <c r="AP363" s="18">
        <v>28</v>
      </c>
      <c r="AQ363" s="16"/>
      <c r="AR363" s="20">
        <v>0</v>
      </c>
      <c r="AS363" s="18">
        <v>21</v>
      </c>
      <c r="AT363" s="16"/>
      <c r="AU363" s="20">
        <v>0</v>
      </c>
      <c r="AV363" s="18">
        <v>14</v>
      </c>
      <c r="AW363" s="29">
        <v>741</v>
      </c>
      <c r="AX363" s="20">
        <v>0</v>
      </c>
      <c r="AY363" s="18">
        <v>12</v>
      </c>
      <c r="AZ363" s="29"/>
      <c r="BA363" s="20">
        <v>0</v>
      </c>
      <c r="BB363" s="18">
        <v>30</v>
      </c>
      <c r="BC363" s="29"/>
      <c r="BD363" s="20">
        <v>0</v>
      </c>
      <c r="BE363" s="18">
        <v>61</v>
      </c>
      <c r="BF363" s="29"/>
      <c r="BG363" s="20">
        <v>0</v>
      </c>
      <c r="BH363" s="18">
        <v>76</v>
      </c>
      <c r="BI363" s="29"/>
      <c r="BJ363" s="20">
        <v>0</v>
      </c>
      <c r="BK363" s="18">
        <v>101</v>
      </c>
      <c r="BL363" s="29"/>
      <c r="BM363" s="20">
        <v>0</v>
      </c>
      <c r="BN363" s="18">
        <v>161</v>
      </c>
      <c r="BO363" s="29"/>
      <c r="BP363" s="20">
        <v>0</v>
      </c>
      <c r="BQ363" s="18"/>
      <c r="BR363" s="29"/>
      <c r="BS363" s="20"/>
      <c r="BT363" s="21" t="s">
        <v>160</v>
      </c>
      <c r="BU363" s="40" t="s">
        <v>1207</v>
      </c>
      <c r="BV363" s="24" t="s">
        <v>1424</v>
      </c>
      <c r="BW363" s="23"/>
      <c r="BX363" s="23"/>
      <c r="BY363" s="11" t="s">
        <v>330</v>
      </c>
      <c r="BZ363" s="11" t="s">
        <v>205</v>
      </c>
    </row>
    <row r="364" spans="1:78" ht="56.25" x14ac:dyDescent="0.2">
      <c r="A364" s="10" t="s">
        <v>85</v>
      </c>
      <c r="B364" s="11" t="s">
        <v>86</v>
      </c>
      <c r="C364" s="10" t="s">
        <v>151</v>
      </c>
      <c r="D364" s="28" t="s">
        <v>1425</v>
      </c>
      <c r="E364" s="12" t="s">
        <v>1426</v>
      </c>
      <c r="F364" s="18">
        <v>30000</v>
      </c>
      <c r="G364" s="14"/>
      <c r="H364" s="15"/>
      <c r="I364" s="13"/>
      <c r="J364" s="16"/>
      <c r="K364" s="15"/>
      <c r="L364" s="13"/>
      <c r="M364" s="16"/>
      <c r="N364" s="15"/>
      <c r="O364" s="13"/>
      <c r="P364" s="16"/>
      <c r="Q364" s="15"/>
      <c r="R364" s="13"/>
      <c r="S364" s="16"/>
      <c r="T364" s="15"/>
      <c r="U364" s="18">
        <v>13630</v>
      </c>
      <c r="V364" s="16"/>
      <c r="W364" s="20">
        <v>6125</v>
      </c>
      <c r="X364" s="18">
        <v>13749</v>
      </c>
      <c r="Y364" s="16"/>
      <c r="Z364" s="20">
        <v>6224</v>
      </c>
      <c r="AA364" s="18">
        <v>13762</v>
      </c>
      <c r="AB364" s="16"/>
      <c r="AC364" s="33">
        <v>6091</v>
      </c>
      <c r="AD364" s="18">
        <v>13632</v>
      </c>
      <c r="AE364" s="16"/>
      <c r="AF364" s="30">
        <v>6190</v>
      </c>
      <c r="AG364" s="18">
        <v>13393</v>
      </c>
      <c r="AH364" s="16"/>
      <c r="AI364" s="20">
        <v>5971</v>
      </c>
      <c r="AJ364" s="18">
        <v>13744</v>
      </c>
      <c r="AK364" s="16"/>
      <c r="AL364" s="20">
        <v>6034</v>
      </c>
      <c r="AM364" s="18">
        <v>13847</v>
      </c>
      <c r="AN364" s="16"/>
      <c r="AO364" s="20">
        <v>6017</v>
      </c>
      <c r="AP364" s="18">
        <v>14100</v>
      </c>
      <c r="AQ364" s="16"/>
      <c r="AR364" s="20">
        <v>5818</v>
      </c>
      <c r="AS364" s="18">
        <v>14284</v>
      </c>
      <c r="AT364" s="16"/>
      <c r="AU364" s="20">
        <v>6023</v>
      </c>
      <c r="AV364" s="18">
        <v>14626</v>
      </c>
      <c r="AW364" s="16"/>
      <c r="AX364" s="15">
        <v>6373</v>
      </c>
      <c r="AY364" s="18">
        <v>14574</v>
      </c>
      <c r="AZ364" s="16"/>
      <c r="BA364" s="20">
        <v>6644</v>
      </c>
      <c r="BB364" s="18">
        <v>14940</v>
      </c>
      <c r="BC364" s="16"/>
      <c r="BD364" s="20">
        <v>9116</v>
      </c>
      <c r="BE364" s="18">
        <v>14826</v>
      </c>
      <c r="BF364" s="16"/>
      <c r="BG364" s="20">
        <v>11223</v>
      </c>
      <c r="BH364" s="18">
        <v>14726</v>
      </c>
      <c r="BI364" s="16"/>
      <c r="BJ364" s="20">
        <v>13242</v>
      </c>
      <c r="BK364" s="18">
        <v>14752</v>
      </c>
      <c r="BL364" s="16"/>
      <c r="BM364" s="20">
        <v>13107</v>
      </c>
      <c r="BN364" s="18">
        <v>14947</v>
      </c>
      <c r="BO364" s="16"/>
      <c r="BP364" s="20">
        <v>12342</v>
      </c>
      <c r="BQ364" s="18"/>
      <c r="BR364" s="16"/>
      <c r="BS364" s="20"/>
      <c r="BT364" s="21" t="s">
        <v>160</v>
      </c>
      <c r="BU364" s="40" t="s">
        <v>1207</v>
      </c>
      <c r="BV364" s="24" t="s">
        <v>1427</v>
      </c>
      <c r="BW364" s="23"/>
      <c r="BX364" s="23"/>
      <c r="BY364" s="11" t="s">
        <v>330</v>
      </c>
      <c r="BZ364" s="11" t="s">
        <v>205</v>
      </c>
    </row>
    <row r="365" spans="1:78" ht="56.25" x14ac:dyDescent="0.2">
      <c r="A365" s="10" t="s">
        <v>85</v>
      </c>
      <c r="B365" s="11" t="s">
        <v>86</v>
      </c>
      <c r="C365" s="10" t="s">
        <v>151</v>
      </c>
      <c r="D365" s="28" t="s">
        <v>1428</v>
      </c>
      <c r="E365" s="12" t="s">
        <v>1429</v>
      </c>
      <c r="F365" s="18">
        <v>60000</v>
      </c>
      <c r="G365" s="14"/>
      <c r="H365" s="15"/>
      <c r="I365" s="13"/>
      <c r="J365" s="16"/>
      <c r="K365" s="15"/>
      <c r="L365" s="13"/>
      <c r="M365" s="16"/>
      <c r="N365" s="15"/>
      <c r="O365" s="13"/>
      <c r="P365" s="16"/>
      <c r="Q365" s="15"/>
      <c r="R365" s="13"/>
      <c r="S365" s="16"/>
      <c r="T365" s="15"/>
      <c r="U365" s="18">
        <v>57081</v>
      </c>
      <c r="V365" s="16"/>
      <c r="W365" s="20">
        <v>56919</v>
      </c>
      <c r="X365" s="18">
        <v>55791</v>
      </c>
      <c r="Y365" s="16"/>
      <c r="Z365" s="20">
        <v>55629</v>
      </c>
      <c r="AA365" s="18">
        <v>50474</v>
      </c>
      <c r="AB365" s="16"/>
      <c r="AC365" s="33">
        <v>50312</v>
      </c>
      <c r="AD365" s="18">
        <v>54787</v>
      </c>
      <c r="AE365" s="16"/>
      <c r="AF365" s="30">
        <v>54637</v>
      </c>
      <c r="AG365" s="18">
        <v>63638</v>
      </c>
      <c r="AH365" s="16"/>
      <c r="AI365" s="20">
        <v>63638</v>
      </c>
      <c r="AJ365" s="18">
        <v>66401</v>
      </c>
      <c r="AK365" s="16"/>
      <c r="AL365" s="20">
        <v>66401</v>
      </c>
      <c r="AM365" s="18">
        <v>69446</v>
      </c>
      <c r="AN365" s="16"/>
      <c r="AO365" s="20">
        <v>69446</v>
      </c>
      <c r="AP365" s="18">
        <v>72613</v>
      </c>
      <c r="AQ365" s="16"/>
      <c r="AR365" s="20">
        <v>72613</v>
      </c>
      <c r="AS365" s="18">
        <v>72210</v>
      </c>
      <c r="AT365" s="16"/>
      <c r="AU365" s="20">
        <v>72210</v>
      </c>
      <c r="AV365" s="18">
        <v>73075</v>
      </c>
      <c r="AW365" s="16"/>
      <c r="AX365" s="15">
        <v>73075</v>
      </c>
      <c r="AY365" s="18">
        <v>75031</v>
      </c>
      <c r="AZ365" s="16"/>
      <c r="BA365" s="20">
        <v>60519</v>
      </c>
      <c r="BB365" s="18">
        <v>75147</v>
      </c>
      <c r="BC365" s="16"/>
      <c r="BD365" s="20">
        <v>60635</v>
      </c>
      <c r="BE365" s="18">
        <v>75436</v>
      </c>
      <c r="BF365" s="16"/>
      <c r="BG365" s="20">
        <v>60924</v>
      </c>
      <c r="BH365" s="18">
        <v>75724</v>
      </c>
      <c r="BI365" s="16"/>
      <c r="BJ365" s="20">
        <v>61212</v>
      </c>
      <c r="BK365" s="18">
        <v>74746</v>
      </c>
      <c r="BL365" s="16"/>
      <c r="BM365" s="20">
        <v>67490</v>
      </c>
      <c r="BN365" s="18">
        <v>74940</v>
      </c>
      <c r="BO365" s="16"/>
      <c r="BP365" s="20">
        <v>67684</v>
      </c>
      <c r="BQ365" s="18"/>
      <c r="BR365" s="16"/>
      <c r="BS365" s="20"/>
      <c r="BT365" s="21" t="s">
        <v>160</v>
      </c>
      <c r="BU365" s="40" t="s">
        <v>1207</v>
      </c>
      <c r="BV365" s="24" t="s">
        <v>1430</v>
      </c>
      <c r="BW365" s="23"/>
      <c r="BX365" s="23"/>
      <c r="BY365" s="11" t="s">
        <v>330</v>
      </c>
      <c r="BZ365" s="11" t="s">
        <v>205</v>
      </c>
    </row>
    <row r="366" spans="1:78" ht="56.25" x14ac:dyDescent="0.2">
      <c r="A366" s="10" t="s">
        <v>85</v>
      </c>
      <c r="B366" s="11" t="s">
        <v>86</v>
      </c>
      <c r="C366" s="10" t="s">
        <v>151</v>
      </c>
      <c r="D366" s="28" t="s">
        <v>1431</v>
      </c>
      <c r="E366" s="12" t="s">
        <v>1432</v>
      </c>
      <c r="F366" s="18">
        <v>200</v>
      </c>
      <c r="G366" s="14"/>
      <c r="H366" s="15"/>
      <c r="I366" s="13"/>
      <c r="J366" s="16"/>
      <c r="K366" s="15"/>
      <c r="L366" s="13"/>
      <c r="M366" s="16"/>
      <c r="N366" s="15"/>
      <c r="O366" s="13"/>
      <c r="P366" s="16"/>
      <c r="Q366" s="15"/>
      <c r="R366" s="13"/>
      <c r="S366" s="16"/>
      <c r="T366" s="15"/>
      <c r="U366" s="18">
        <v>1</v>
      </c>
      <c r="V366" s="16"/>
      <c r="W366" s="20">
        <v>0</v>
      </c>
      <c r="X366" s="18">
        <v>0</v>
      </c>
      <c r="Y366" s="16"/>
      <c r="Z366" s="20">
        <v>0</v>
      </c>
      <c r="AA366" s="18">
        <v>68</v>
      </c>
      <c r="AB366" s="16"/>
      <c r="AC366" s="33">
        <v>0</v>
      </c>
      <c r="AD366" s="18">
        <v>68</v>
      </c>
      <c r="AE366" s="16"/>
      <c r="AF366" s="19">
        <v>0</v>
      </c>
      <c r="AG366" s="18">
        <v>68</v>
      </c>
      <c r="AH366" s="16"/>
      <c r="AI366" s="20">
        <v>0</v>
      </c>
      <c r="AJ366" s="18">
        <v>68</v>
      </c>
      <c r="AK366" s="16"/>
      <c r="AL366" s="20">
        <v>0</v>
      </c>
      <c r="AM366" s="18">
        <v>0</v>
      </c>
      <c r="AN366" s="16"/>
      <c r="AO366" s="20">
        <v>0</v>
      </c>
      <c r="AP366" s="18">
        <v>0</v>
      </c>
      <c r="AQ366" s="16"/>
      <c r="AR366" s="20">
        <v>0</v>
      </c>
      <c r="AS366" s="18">
        <v>0</v>
      </c>
      <c r="AT366" s="16"/>
      <c r="AU366" s="20">
        <v>0</v>
      </c>
      <c r="AV366" s="18">
        <v>0</v>
      </c>
      <c r="AW366" s="16"/>
      <c r="AX366" s="15">
        <v>0</v>
      </c>
      <c r="AY366" s="18">
        <v>1</v>
      </c>
      <c r="AZ366" s="16"/>
      <c r="BA366" s="20">
        <v>1</v>
      </c>
      <c r="BB366" s="18">
        <v>1</v>
      </c>
      <c r="BC366" s="16"/>
      <c r="BD366" s="20">
        <v>1</v>
      </c>
      <c r="BE366" s="18">
        <v>1</v>
      </c>
      <c r="BF366" s="16"/>
      <c r="BG366" s="20">
        <v>1</v>
      </c>
      <c r="BH366" s="18">
        <v>1</v>
      </c>
      <c r="BI366" s="16"/>
      <c r="BJ366" s="20">
        <v>1</v>
      </c>
      <c r="BK366" s="18">
        <v>1</v>
      </c>
      <c r="BL366" s="16"/>
      <c r="BM366" s="20">
        <v>1</v>
      </c>
      <c r="BN366" s="18">
        <v>1</v>
      </c>
      <c r="BO366" s="16"/>
      <c r="BP366" s="20">
        <v>1</v>
      </c>
      <c r="BQ366" s="18"/>
      <c r="BR366" s="16"/>
      <c r="BS366" s="20"/>
      <c r="BT366" s="21" t="s">
        <v>160</v>
      </c>
      <c r="BU366" s="40" t="s">
        <v>1207</v>
      </c>
      <c r="BV366" s="24" t="s">
        <v>1433</v>
      </c>
      <c r="BW366" s="23"/>
      <c r="BX366" s="23"/>
      <c r="BY366" s="11" t="s">
        <v>330</v>
      </c>
      <c r="BZ366" s="11" t="s">
        <v>205</v>
      </c>
    </row>
    <row r="367" spans="1:78" ht="56.25" x14ac:dyDescent="0.2">
      <c r="A367" s="10" t="s">
        <v>85</v>
      </c>
      <c r="B367" s="11" t="s">
        <v>86</v>
      </c>
      <c r="C367" s="10" t="s">
        <v>151</v>
      </c>
      <c r="D367" s="28" t="s">
        <v>1434</v>
      </c>
      <c r="E367" s="12" t="s">
        <v>1435</v>
      </c>
      <c r="F367" s="13"/>
      <c r="G367" s="14"/>
      <c r="H367" s="15"/>
      <c r="I367" s="13"/>
      <c r="J367" s="16"/>
      <c r="K367" s="15"/>
      <c r="L367" s="13"/>
      <c r="M367" s="16"/>
      <c r="N367" s="15"/>
      <c r="O367" s="18">
        <v>2952</v>
      </c>
      <c r="P367" s="16"/>
      <c r="Q367" s="20">
        <v>0</v>
      </c>
      <c r="R367" s="18">
        <v>2849</v>
      </c>
      <c r="S367" s="16"/>
      <c r="T367" s="15"/>
      <c r="U367" s="18">
        <v>2922</v>
      </c>
      <c r="V367" s="16"/>
      <c r="W367" s="20">
        <v>0</v>
      </c>
      <c r="X367" s="18">
        <v>2930</v>
      </c>
      <c r="Y367" s="16"/>
      <c r="Z367" s="20">
        <v>0</v>
      </c>
      <c r="AA367" s="18">
        <v>2821</v>
      </c>
      <c r="AB367" s="16"/>
      <c r="AC367" s="33">
        <v>0</v>
      </c>
      <c r="AD367" s="18">
        <v>2893</v>
      </c>
      <c r="AE367" s="16"/>
      <c r="AF367" s="19">
        <v>0</v>
      </c>
      <c r="AG367" s="18">
        <v>2784</v>
      </c>
      <c r="AH367" s="16"/>
      <c r="AI367" s="20">
        <v>0</v>
      </c>
      <c r="AJ367" s="18">
        <v>2811</v>
      </c>
      <c r="AK367" s="16"/>
      <c r="AL367" s="20">
        <v>0</v>
      </c>
      <c r="AM367" s="18">
        <v>2569</v>
      </c>
      <c r="AN367" s="16"/>
      <c r="AO367" s="20">
        <v>0</v>
      </c>
      <c r="AP367" s="18">
        <v>2265</v>
      </c>
      <c r="AQ367" s="16"/>
      <c r="AR367" s="20">
        <v>0</v>
      </c>
      <c r="AS367" s="18">
        <v>2106</v>
      </c>
      <c r="AT367" s="16"/>
      <c r="AU367" s="20">
        <v>0</v>
      </c>
      <c r="AV367" s="18">
        <v>1866</v>
      </c>
      <c r="AW367" s="16"/>
      <c r="AX367" s="15">
        <v>0</v>
      </c>
      <c r="AY367" s="18">
        <v>1870</v>
      </c>
      <c r="AZ367" s="16"/>
      <c r="BA367" s="20">
        <v>0</v>
      </c>
      <c r="BB367" s="18">
        <v>1870</v>
      </c>
      <c r="BC367" s="16"/>
      <c r="BD367" s="20">
        <v>0</v>
      </c>
      <c r="BE367" s="18">
        <v>1849</v>
      </c>
      <c r="BF367" s="16"/>
      <c r="BG367" s="20">
        <v>0</v>
      </c>
      <c r="BH367" s="18">
        <v>1866</v>
      </c>
      <c r="BI367" s="16"/>
      <c r="BJ367" s="20">
        <v>0</v>
      </c>
      <c r="BK367" s="18">
        <v>1986</v>
      </c>
      <c r="BL367" s="16"/>
      <c r="BM367" s="20">
        <v>0</v>
      </c>
      <c r="BN367" s="18">
        <v>2033</v>
      </c>
      <c r="BO367" s="16"/>
      <c r="BP367" s="20">
        <v>0</v>
      </c>
      <c r="BQ367" s="18"/>
      <c r="BR367" s="16"/>
      <c r="BS367" s="20"/>
      <c r="BT367" s="21" t="s">
        <v>160</v>
      </c>
      <c r="BU367" s="37" t="s">
        <v>1436</v>
      </c>
      <c r="BV367" s="24" t="s">
        <v>1437</v>
      </c>
      <c r="BW367" s="23"/>
      <c r="BX367" s="23"/>
      <c r="BY367" s="11" t="s">
        <v>330</v>
      </c>
      <c r="BZ367" s="11" t="s">
        <v>205</v>
      </c>
    </row>
    <row r="368" spans="1:78" ht="78.75" x14ac:dyDescent="0.2">
      <c r="A368" s="10" t="s">
        <v>85</v>
      </c>
      <c r="B368" s="11" t="s">
        <v>86</v>
      </c>
      <c r="C368" s="10" t="s">
        <v>116</v>
      </c>
      <c r="D368" s="28" t="s">
        <v>1438</v>
      </c>
      <c r="E368" s="12" t="s">
        <v>1439</v>
      </c>
      <c r="F368" s="18">
        <v>61000</v>
      </c>
      <c r="G368" s="14"/>
      <c r="H368" s="15"/>
      <c r="I368" s="66"/>
      <c r="J368" s="16"/>
      <c r="K368" s="15"/>
      <c r="L368" s="18">
        <v>25000</v>
      </c>
      <c r="M368" s="16"/>
      <c r="N368" s="15"/>
      <c r="O368" s="18">
        <v>61636</v>
      </c>
      <c r="P368" s="16"/>
      <c r="Q368" s="15"/>
      <c r="R368" s="18">
        <v>65208</v>
      </c>
      <c r="S368" s="16"/>
      <c r="T368" s="15"/>
      <c r="U368" s="18">
        <v>65544</v>
      </c>
      <c r="V368" s="16"/>
      <c r="W368" s="15"/>
      <c r="X368" s="18">
        <v>65401</v>
      </c>
      <c r="Y368" s="16"/>
      <c r="Z368" s="15"/>
      <c r="AA368" s="18">
        <v>64285</v>
      </c>
      <c r="AB368" s="16"/>
      <c r="AC368" s="17"/>
      <c r="AD368" s="18">
        <v>62300</v>
      </c>
      <c r="AE368" s="16"/>
      <c r="AF368" s="32"/>
      <c r="AG368" s="18">
        <v>62041</v>
      </c>
      <c r="AH368" s="16"/>
      <c r="AI368" s="15"/>
      <c r="AJ368" s="18">
        <v>60055</v>
      </c>
      <c r="AK368" s="16"/>
      <c r="AL368" s="15"/>
      <c r="AM368" s="18">
        <v>56140</v>
      </c>
      <c r="AN368" s="16"/>
      <c r="AO368" s="20"/>
      <c r="AP368" s="18">
        <v>56715</v>
      </c>
      <c r="AQ368" s="16"/>
      <c r="AR368" s="15"/>
      <c r="AS368" s="18">
        <v>55880</v>
      </c>
      <c r="AT368" s="16"/>
      <c r="AU368" s="20"/>
      <c r="AV368" s="18">
        <v>56501</v>
      </c>
      <c r="AW368" s="16"/>
      <c r="AX368" s="20"/>
      <c r="AY368" s="18">
        <v>50425</v>
      </c>
      <c r="AZ368" s="16"/>
      <c r="BA368" s="20"/>
      <c r="BB368" s="18">
        <v>46090</v>
      </c>
      <c r="BC368" s="16"/>
      <c r="BD368" s="15"/>
      <c r="BE368" s="18">
        <v>42860</v>
      </c>
      <c r="BF368" s="16"/>
      <c r="BG368" s="20"/>
      <c r="BH368" s="18">
        <v>39420</v>
      </c>
      <c r="BI368" s="16"/>
      <c r="BJ368" s="20"/>
      <c r="BK368" s="18">
        <v>39484</v>
      </c>
      <c r="BL368" s="16"/>
      <c r="BM368" s="20"/>
      <c r="BN368" s="18">
        <v>40577</v>
      </c>
      <c r="BO368" s="16"/>
      <c r="BP368" s="20">
        <v>0</v>
      </c>
      <c r="BQ368" s="18"/>
      <c r="BR368" s="16"/>
      <c r="BS368" s="20"/>
      <c r="BT368" s="21" t="s">
        <v>160</v>
      </c>
      <c r="BU368" s="37" t="s">
        <v>1440</v>
      </c>
      <c r="BV368" s="24" t="s">
        <v>1441</v>
      </c>
      <c r="BW368" s="23"/>
      <c r="BX368" s="23"/>
      <c r="BY368" s="11" t="s">
        <v>330</v>
      </c>
      <c r="BZ368" s="11" t="s">
        <v>205</v>
      </c>
    </row>
    <row r="369" spans="1:78" ht="56.25" x14ac:dyDescent="0.2">
      <c r="A369" s="10" t="s">
        <v>85</v>
      </c>
      <c r="B369" s="11" t="s">
        <v>86</v>
      </c>
      <c r="C369" s="10" t="s">
        <v>1190</v>
      </c>
      <c r="D369" s="28" t="s">
        <v>1442</v>
      </c>
      <c r="E369" s="12" t="s">
        <v>1443</v>
      </c>
      <c r="F369" s="13"/>
      <c r="G369" s="14"/>
      <c r="H369" s="15"/>
      <c r="I369" s="13"/>
      <c r="J369" s="16"/>
      <c r="K369" s="15"/>
      <c r="L369" s="13"/>
      <c r="M369" s="16"/>
      <c r="N369" s="15"/>
      <c r="O369" s="18">
        <v>962</v>
      </c>
      <c r="P369" s="16"/>
      <c r="Q369" s="20">
        <v>0</v>
      </c>
      <c r="R369" s="18">
        <v>914</v>
      </c>
      <c r="S369" s="16"/>
      <c r="T369" s="20">
        <v>0</v>
      </c>
      <c r="U369" s="18">
        <v>863</v>
      </c>
      <c r="V369" s="16"/>
      <c r="W369" s="20">
        <v>0</v>
      </c>
      <c r="X369" s="18">
        <v>846</v>
      </c>
      <c r="Y369" s="16"/>
      <c r="Z369" s="20">
        <v>0</v>
      </c>
      <c r="AA369" s="18">
        <v>801</v>
      </c>
      <c r="AB369" s="16"/>
      <c r="AC369" s="33">
        <v>0</v>
      </c>
      <c r="AD369" s="18">
        <v>762</v>
      </c>
      <c r="AE369" s="16"/>
      <c r="AF369" s="30">
        <v>0</v>
      </c>
      <c r="AG369" s="18">
        <v>744</v>
      </c>
      <c r="AH369" s="16"/>
      <c r="AI369" s="20">
        <v>0</v>
      </c>
      <c r="AJ369" s="18">
        <v>880</v>
      </c>
      <c r="AK369" s="16"/>
      <c r="AL369" s="20">
        <v>0</v>
      </c>
      <c r="AM369" s="18">
        <v>937</v>
      </c>
      <c r="AN369" s="16"/>
      <c r="AO369" s="20">
        <v>0</v>
      </c>
      <c r="AP369" s="18">
        <v>996</v>
      </c>
      <c r="AQ369" s="16"/>
      <c r="AR369" s="20">
        <v>0</v>
      </c>
      <c r="AS369" s="18">
        <v>1061</v>
      </c>
      <c r="AT369" s="16"/>
      <c r="AU369" s="20">
        <v>0</v>
      </c>
      <c r="AV369" s="18">
        <v>956</v>
      </c>
      <c r="AW369" s="16"/>
      <c r="AX369" s="20">
        <v>0</v>
      </c>
      <c r="AY369" s="18">
        <v>928</v>
      </c>
      <c r="AZ369" s="16"/>
      <c r="BA369" s="20">
        <v>0</v>
      </c>
      <c r="BB369" s="18">
        <v>895</v>
      </c>
      <c r="BC369" s="16"/>
      <c r="BD369" s="15"/>
      <c r="BE369" s="18">
        <v>877</v>
      </c>
      <c r="BF369" s="16"/>
      <c r="BG369" s="20"/>
      <c r="BH369" s="18">
        <v>867</v>
      </c>
      <c r="BI369" s="16"/>
      <c r="BJ369" s="20">
        <v>0</v>
      </c>
      <c r="BK369" s="18">
        <v>824</v>
      </c>
      <c r="BL369" s="16"/>
      <c r="BM369" s="20">
        <v>0</v>
      </c>
      <c r="BN369" s="18">
        <v>803</v>
      </c>
      <c r="BO369" s="16"/>
      <c r="BP369" s="20">
        <v>0</v>
      </c>
      <c r="BQ369" s="18"/>
      <c r="BR369" s="16"/>
      <c r="BS369" s="20"/>
      <c r="BT369" s="21" t="s">
        <v>262</v>
      </c>
      <c r="BU369" s="43" t="str">
        <f>HYPERLINK("https://www.gov.uk/fish-and-shellfish-farm-authorisation-and-registration","https://www.gov.uk/fish-and-shellfish-farm-authorisation-and-registration")</f>
        <v>https://www.gov.uk/fish-and-shellfish-farm-authorisation-and-registration</v>
      </c>
      <c r="BV369" s="24" t="s">
        <v>1444</v>
      </c>
      <c r="BW369" s="23"/>
      <c r="BX369" s="23"/>
      <c r="BY369" s="11" t="s">
        <v>330</v>
      </c>
      <c r="BZ369" s="11" t="s">
        <v>205</v>
      </c>
    </row>
    <row r="370" spans="1:78" ht="56.25" x14ac:dyDescent="0.2">
      <c r="A370" s="10" t="s">
        <v>85</v>
      </c>
      <c r="B370" s="11" t="s">
        <v>86</v>
      </c>
      <c r="C370" s="10" t="s">
        <v>151</v>
      </c>
      <c r="D370" s="87" t="s">
        <v>1445</v>
      </c>
      <c r="E370" s="12" t="s">
        <v>1446</v>
      </c>
      <c r="F370" s="18">
        <v>40000</v>
      </c>
      <c r="G370" s="14"/>
      <c r="H370" s="15"/>
      <c r="I370" s="13"/>
      <c r="J370" s="16"/>
      <c r="K370" s="15"/>
      <c r="L370" s="13"/>
      <c r="M370" s="16"/>
      <c r="N370" s="15"/>
      <c r="O370" s="18">
        <v>559</v>
      </c>
      <c r="P370" s="16"/>
      <c r="Q370" s="20">
        <v>0</v>
      </c>
      <c r="R370" s="18">
        <v>496</v>
      </c>
      <c r="S370" s="16"/>
      <c r="T370" s="20">
        <v>0</v>
      </c>
      <c r="U370" s="18">
        <v>461</v>
      </c>
      <c r="V370" s="16"/>
      <c r="W370" s="20">
        <v>0</v>
      </c>
      <c r="X370" s="18">
        <v>469</v>
      </c>
      <c r="Y370" s="16"/>
      <c r="Z370" s="15"/>
      <c r="AA370" s="18">
        <v>419</v>
      </c>
      <c r="AB370" s="16"/>
      <c r="AC370" s="33">
        <v>0</v>
      </c>
      <c r="AD370" s="18">
        <v>384</v>
      </c>
      <c r="AE370" s="16"/>
      <c r="AF370" s="32"/>
      <c r="AG370" s="18">
        <v>345</v>
      </c>
      <c r="AH370" s="16"/>
      <c r="AI370" s="15"/>
      <c r="AJ370" s="18">
        <v>311</v>
      </c>
      <c r="AK370" s="16"/>
      <c r="AL370" s="15"/>
      <c r="AM370" s="18">
        <v>325</v>
      </c>
      <c r="AN370" s="16"/>
      <c r="AO370" s="20"/>
      <c r="AP370" s="18">
        <v>371</v>
      </c>
      <c r="AQ370" s="16"/>
      <c r="AR370" s="20">
        <v>0</v>
      </c>
      <c r="AS370" s="18">
        <v>403</v>
      </c>
      <c r="AT370" s="16"/>
      <c r="AU370" s="20">
        <v>0</v>
      </c>
      <c r="AV370" s="18">
        <v>417</v>
      </c>
      <c r="AW370" s="16"/>
      <c r="AX370" s="20">
        <v>0</v>
      </c>
      <c r="AY370" s="18">
        <v>432</v>
      </c>
      <c r="AZ370" s="16"/>
      <c r="BA370" s="20">
        <v>0</v>
      </c>
      <c r="BB370" s="18">
        <v>424</v>
      </c>
      <c r="BC370" s="16"/>
      <c r="BD370" s="20">
        <v>0</v>
      </c>
      <c r="BE370" s="18">
        <v>422</v>
      </c>
      <c r="BF370" s="16"/>
      <c r="BG370" s="20">
        <v>0</v>
      </c>
      <c r="BH370" s="18">
        <v>431</v>
      </c>
      <c r="BI370" s="16"/>
      <c r="BJ370" s="20">
        <v>0</v>
      </c>
      <c r="BK370" s="18">
        <v>381</v>
      </c>
      <c r="BL370" s="16"/>
      <c r="BM370" s="20">
        <v>0</v>
      </c>
      <c r="BN370" s="18">
        <v>333</v>
      </c>
      <c r="BO370" s="29"/>
      <c r="BP370" s="20">
        <v>0</v>
      </c>
      <c r="BQ370" s="18"/>
      <c r="BR370" s="29"/>
      <c r="BS370" s="20"/>
      <c r="BT370" s="21" t="s">
        <v>160</v>
      </c>
      <c r="BU370" s="37" t="s">
        <v>1447</v>
      </c>
      <c r="BV370" s="24" t="s">
        <v>1448</v>
      </c>
      <c r="BW370" s="23"/>
      <c r="BX370" s="23"/>
      <c r="BY370" s="11" t="s">
        <v>330</v>
      </c>
      <c r="BZ370" s="11" t="s">
        <v>205</v>
      </c>
    </row>
    <row r="371" spans="1:78" ht="45" x14ac:dyDescent="0.2">
      <c r="A371" s="10" t="s">
        <v>85</v>
      </c>
      <c r="B371" s="11" t="s">
        <v>86</v>
      </c>
      <c r="C371" s="10" t="s">
        <v>1201</v>
      </c>
      <c r="D371" s="28" t="s">
        <v>1449</v>
      </c>
      <c r="E371" s="12" t="s">
        <v>1450</v>
      </c>
      <c r="F371" s="18">
        <v>31600</v>
      </c>
      <c r="G371" s="14"/>
      <c r="H371" s="15"/>
      <c r="I371" s="13"/>
      <c r="J371" s="16"/>
      <c r="K371" s="15"/>
      <c r="L371" s="13"/>
      <c r="M371" s="16"/>
      <c r="N371" s="15"/>
      <c r="O371" s="18">
        <v>0</v>
      </c>
      <c r="P371" s="16"/>
      <c r="Q371" s="20">
        <v>0</v>
      </c>
      <c r="R371" s="18">
        <v>0</v>
      </c>
      <c r="S371" s="16"/>
      <c r="T371" s="20">
        <v>0</v>
      </c>
      <c r="U371" s="18">
        <v>0</v>
      </c>
      <c r="V371" s="16"/>
      <c r="W371" s="20">
        <v>0</v>
      </c>
      <c r="X371" s="18">
        <v>0</v>
      </c>
      <c r="Y371" s="16"/>
      <c r="Z371" s="20">
        <v>0</v>
      </c>
      <c r="AA371" s="18">
        <v>0</v>
      </c>
      <c r="AB371" s="16"/>
      <c r="AC371" s="33">
        <v>0</v>
      </c>
      <c r="AD371" s="13"/>
      <c r="AE371" s="16"/>
      <c r="AF371" s="39"/>
      <c r="AG371" s="13"/>
      <c r="AH371" s="16"/>
      <c r="AI371" s="15"/>
      <c r="AJ371" s="13"/>
      <c r="AK371" s="16"/>
      <c r="AL371" s="15"/>
      <c r="AM371" s="13"/>
      <c r="AN371" s="16"/>
      <c r="AO371" s="20">
        <v>0</v>
      </c>
      <c r="AP371" s="13"/>
      <c r="AQ371" s="29"/>
      <c r="AR371" s="20">
        <v>0</v>
      </c>
      <c r="AS371" s="13"/>
      <c r="AT371" s="29"/>
      <c r="AU371" s="20">
        <v>0</v>
      </c>
      <c r="AV371" s="13"/>
      <c r="AW371" s="29"/>
      <c r="AX371" s="20">
        <v>0</v>
      </c>
      <c r="AY371" s="18">
        <v>0</v>
      </c>
      <c r="AZ371" s="29"/>
      <c r="BA371" s="20">
        <v>0</v>
      </c>
      <c r="BB371" s="18">
        <v>0</v>
      </c>
      <c r="BC371" s="29"/>
      <c r="BD371" s="20">
        <v>0</v>
      </c>
      <c r="BE371" s="18">
        <v>0</v>
      </c>
      <c r="BF371" s="29"/>
      <c r="BG371" s="20">
        <v>0</v>
      </c>
      <c r="BH371" s="18">
        <v>0</v>
      </c>
      <c r="BI371" s="29"/>
      <c r="BJ371" s="20">
        <v>0</v>
      </c>
      <c r="BK371" s="18">
        <v>0</v>
      </c>
      <c r="BL371" s="29"/>
      <c r="BM371" s="20">
        <v>0</v>
      </c>
      <c r="BN371" s="18">
        <v>0</v>
      </c>
      <c r="BO371" s="29"/>
      <c r="BP371" s="20">
        <v>0</v>
      </c>
      <c r="BQ371" s="18"/>
      <c r="BR371" s="29"/>
      <c r="BS371" s="20"/>
      <c r="BT371" s="21" t="s">
        <v>124</v>
      </c>
      <c r="BU371" s="26"/>
      <c r="BV371" s="24" t="s">
        <v>1451</v>
      </c>
      <c r="BW371" s="23"/>
      <c r="BX371" s="23"/>
      <c r="BY371" s="11" t="s">
        <v>330</v>
      </c>
      <c r="BZ371" s="11" t="s">
        <v>178</v>
      </c>
    </row>
    <row r="372" spans="1:78" ht="33.75" x14ac:dyDescent="0.2">
      <c r="A372" s="10" t="s">
        <v>85</v>
      </c>
      <c r="B372" s="11" t="s">
        <v>86</v>
      </c>
      <c r="C372" s="10" t="s">
        <v>116</v>
      </c>
      <c r="D372" s="28" t="s">
        <v>1452</v>
      </c>
      <c r="E372" s="12" t="s">
        <v>1453</v>
      </c>
      <c r="F372" s="13"/>
      <c r="G372" s="14"/>
      <c r="H372" s="15"/>
      <c r="I372" s="66"/>
      <c r="J372" s="16"/>
      <c r="K372" s="15"/>
      <c r="L372" s="18">
        <v>32100</v>
      </c>
      <c r="M372" s="16"/>
      <c r="N372" s="15"/>
      <c r="O372" s="18">
        <v>37554</v>
      </c>
      <c r="P372" s="16"/>
      <c r="Q372" s="15"/>
      <c r="R372" s="18">
        <v>36736</v>
      </c>
      <c r="S372" s="16"/>
      <c r="T372" s="15"/>
      <c r="U372" s="18">
        <v>50796</v>
      </c>
      <c r="V372" s="16"/>
      <c r="W372" s="15"/>
      <c r="X372" s="18">
        <v>57151</v>
      </c>
      <c r="Y372" s="16"/>
      <c r="Z372" s="15"/>
      <c r="AA372" s="18">
        <v>66316</v>
      </c>
      <c r="AB372" s="16"/>
      <c r="AC372" s="17"/>
      <c r="AD372" s="18">
        <v>80001</v>
      </c>
      <c r="AE372" s="16"/>
      <c r="AF372" s="32"/>
      <c r="AG372" s="18">
        <v>80456</v>
      </c>
      <c r="AH372" s="16"/>
      <c r="AI372" s="15"/>
      <c r="AJ372" s="18">
        <v>122109</v>
      </c>
      <c r="AK372" s="16"/>
      <c r="AL372" s="15"/>
      <c r="AM372" s="18">
        <v>103474</v>
      </c>
      <c r="AN372" s="16"/>
      <c r="AO372" s="20"/>
      <c r="AP372" s="18">
        <v>88500</v>
      </c>
      <c r="AQ372" s="16"/>
      <c r="AR372" s="15"/>
      <c r="AS372" s="18">
        <v>124991</v>
      </c>
      <c r="AT372" s="16"/>
      <c r="AU372" s="20"/>
      <c r="AV372" s="18">
        <v>220169</v>
      </c>
      <c r="AW372" s="16"/>
      <c r="AX372" s="20"/>
      <c r="AY372" s="18">
        <v>358201</v>
      </c>
      <c r="AZ372" s="16"/>
      <c r="BA372" s="20"/>
      <c r="BB372" s="18">
        <v>428758</v>
      </c>
      <c r="BC372" s="16"/>
      <c r="BD372" s="15"/>
      <c r="BE372" s="18">
        <v>537962</v>
      </c>
      <c r="BF372" s="16"/>
      <c r="BG372" s="20"/>
      <c r="BH372" s="18">
        <v>436947</v>
      </c>
      <c r="BI372" s="16"/>
      <c r="BJ372" s="20"/>
      <c r="BK372" s="18">
        <v>306990</v>
      </c>
      <c r="BL372" s="16"/>
      <c r="BM372" s="20"/>
      <c r="BN372" s="18">
        <v>307641</v>
      </c>
      <c r="BO372" s="16"/>
      <c r="BP372" s="20">
        <v>0</v>
      </c>
      <c r="BQ372" s="18"/>
      <c r="BR372" s="16"/>
      <c r="BS372" s="20"/>
      <c r="BT372" s="21" t="s">
        <v>262</v>
      </c>
      <c r="BU372" s="26"/>
      <c r="BV372" s="34" t="s">
        <v>1454</v>
      </c>
      <c r="BW372" s="23"/>
      <c r="BX372" s="23"/>
      <c r="BY372" s="11" t="s">
        <v>330</v>
      </c>
      <c r="BZ372" s="11" t="s">
        <v>205</v>
      </c>
    </row>
    <row r="373" spans="1:78" ht="36" x14ac:dyDescent="0.2">
      <c r="A373" s="10" t="s">
        <v>85</v>
      </c>
      <c r="B373" s="11" t="s">
        <v>86</v>
      </c>
      <c r="C373" s="10" t="s">
        <v>151</v>
      </c>
      <c r="D373" s="28" t="s">
        <v>1455</v>
      </c>
      <c r="E373" s="12" t="s">
        <v>1456</v>
      </c>
      <c r="F373" s="18">
        <v>70000</v>
      </c>
      <c r="G373" s="14"/>
      <c r="H373" s="15"/>
      <c r="I373" s="13"/>
      <c r="J373" s="16"/>
      <c r="K373" s="15"/>
      <c r="L373" s="13"/>
      <c r="M373" s="16"/>
      <c r="N373" s="15"/>
      <c r="O373" s="18">
        <v>38381</v>
      </c>
      <c r="P373" s="16"/>
      <c r="Q373" s="20">
        <v>38381</v>
      </c>
      <c r="R373" s="18">
        <v>36974</v>
      </c>
      <c r="S373" s="16"/>
      <c r="T373" s="20">
        <v>36974</v>
      </c>
      <c r="U373" s="18">
        <v>34931</v>
      </c>
      <c r="V373" s="16"/>
      <c r="W373" s="20">
        <v>34931</v>
      </c>
      <c r="X373" s="18">
        <v>33288</v>
      </c>
      <c r="Y373" s="16"/>
      <c r="Z373" s="20">
        <v>33288</v>
      </c>
      <c r="AA373" s="18">
        <v>31674</v>
      </c>
      <c r="AB373" s="16"/>
      <c r="AC373" s="33">
        <v>31674</v>
      </c>
      <c r="AD373" s="18">
        <v>30892</v>
      </c>
      <c r="AE373" s="16"/>
      <c r="AF373" s="30">
        <v>30892</v>
      </c>
      <c r="AG373" s="18">
        <v>29309</v>
      </c>
      <c r="AH373" s="16"/>
      <c r="AI373" s="20">
        <v>29309</v>
      </c>
      <c r="AJ373" s="18">
        <v>27296</v>
      </c>
      <c r="AK373" s="16"/>
      <c r="AL373" s="20">
        <v>27296</v>
      </c>
      <c r="AM373" s="18">
        <v>25558</v>
      </c>
      <c r="AN373" s="16"/>
      <c r="AO373" s="20">
        <v>25558</v>
      </c>
      <c r="AP373" s="18">
        <v>23471</v>
      </c>
      <c r="AQ373" s="16"/>
      <c r="AR373" s="20">
        <v>23471</v>
      </c>
      <c r="AS373" s="18">
        <v>21687</v>
      </c>
      <c r="AT373" s="16"/>
      <c r="AU373" s="20">
        <v>21687</v>
      </c>
      <c r="AV373" s="18">
        <v>20062</v>
      </c>
      <c r="AW373" s="16"/>
      <c r="AX373" s="15">
        <v>20062</v>
      </c>
      <c r="AY373" s="18">
        <v>18902</v>
      </c>
      <c r="AZ373" s="16"/>
      <c r="BA373" s="20">
        <v>18902</v>
      </c>
      <c r="BB373" s="18">
        <v>18631</v>
      </c>
      <c r="BC373" s="16"/>
      <c r="BD373" s="20">
        <v>18631</v>
      </c>
      <c r="BE373" s="18">
        <v>18409</v>
      </c>
      <c r="BF373" s="16"/>
      <c r="BG373" s="20">
        <v>18409</v>
      </c>
      <c r="BH373" s="18">
        <v>18214</v>
      </c>
      <c r="BI373" s="16"/>
      <c r="BJ373" s="20">
        <v>18214</v>
      </c>
      <c r="BK373" s="18">
        <v>18794</v>
      </c>
      <c r="BL373" s="16"/>
      <c r="BM373" s="20">
        <v>18794</v>
      </c>
      <c r="BN373" s="18">
        <v>14410</v>
      </c>
      <c r="BO373" s="16"/>
      <c r="BP373" s="20">
        <v>14410</v>
      </c>
      <c r="BQ373" s="18"/>
      <c r="BR373" s="16"/>
      <c r="BS373" s="20"/>
      <c r="BT373" s="21" t="s">
        <v>124</v>
      </c>
      <c r="BU373" s="37" t="s">
        <v>1457</v>
      </c>
      <c r="BV373" s="24" t="s">
        <v>1458</v>
      </c>
      <c r="BW373" s="23"/>
      <c r="BX373" s="23"/>
      <c r="BY373" s="11" t="s">
        <v>330</v>
      </c>
      <c r="BZ373" s="11" t="s">
        <v>205</v>
      </c>
    </row>
    <row r="374" spans="1:78" ht="24" x14ac:dyDescent="0.2">
      <c r="A374" s="10" t="s">
        <v>85</v>
      </c>
      <c r="B374" s="11" t="s">
        <v>86</v>
      </c>
      <c r="C374" s="10" t="s">
        <v>151</v>
      </c>
      <c r="D374" s="28" t="s">
        <v>1459</v>
      </c>
      <c r="E374" s="12" t="s">
        <v>1460</v>
      </c>
      <c r="F374" s="18">
        <v>100</v>
      </c>
      <c r="G374" s="14"/>
      <c r="H374" s="15"/>
      <c r="I374" s="13"/>
      <c r="J374" s="16"/>
      <c r="K374" s="15"/>
      <c r="L374" s="13"/>
      <c r="M374" s="16"/>
      <c r="N374" s="15"/>
      <c r="O374" s="13"/>
      <c r="P374" s="16"/>
      <c r="Q374" s="15"/>
      <c r="R374" s="18">
        <v>50490</v>
      </c>
      <c r="S374" s="16"/>
      <c r="T374" s="20">
        <v>39471</v>
      </c>
      <c r="U374" s="18">
        <v>48340</v>
      </c>
      <c r="V374" s="16"/>
      <c r="W374" s="20">
        <v>37867</v>
      </c>
      <c r="X374" s="18">
        <v>47647</v>
      </c>
      <c r="Y374" s="16"/>
      <c r="Z374" s="20">
        <v>38262</v>
      </c>
      <c r="AA374" s="18">
        <v>49747</v>
      </c>
      <c r="AB374" s="16"/>
      <c r="AC374" s="33">
        <v>40048</v>
      </c>
      <c r="AD374" s="18">
        <v>49539</v>
      </c>
      <c r="AE374" s="16"/>
      <c r="AF374" s="30">
        <v>26228</v>
      </c>
      <c r="AG374" s="18">
        <v>48765</v>
      </c>
      <c r="AH374" s="16"/>
      <c r="AI374" s="20">
        <v>17600</v>
      </c>
      <c r="AJ374" s="18">
        <v>49941</v>
      </c>
      <c r="AK374" s="16"/>
      <c r="AL374" s="20">
        <v>7208</v>
      </c>
      <c r="AM374" s="18">
        <v>47636</v>
      </c>
      <c r="AN374" s="16"/>
      <c r="AO374" s="20">
        <v>5271</v>
      </c>
      <c r="AP374" s="18">
        <v>46503</v>
      </c>
      <c r="AQ374" s="16"/>
      <c r="AR374" s="20">
        <v>18312</v>
      </c>
      <c r="AS374" s="18">
        <v>47616</v>
      </c>
      <c r="AT374" s="16"/>
      <c r="AU374" s="20">
        <v>27279</v>
      </c>
      <c r="AV374" s="18">
        <v>48275</v>
      </c>
      <c r="AW374" s="16"/>
      <c r="AX374" s="15">
        <v>37868</v>
      </c>
      <c r="AY374" s="18">
        <v>48563</v>
      </c>
      <c r="AZ374" s="16"/>
      <c r="BA374" s="20">
        <v>38326</v>
      </c>
      <c r="BB374" s="18">
        <v>48039</v>
      </c>
      <c r="BC374" s="16"/>
      <c r="BD374" s="20">
        <v>41604</v>
      </c>
      <c r="BE374" s="18">
        <v>47218</v>
      </c>
      <c r="BF374" s="16"/>
      <c r="BG374" s="20">
        <v>43619</v>
      </c>
      <c r="BH374" s="18">
        <v>45832</v>
      </c>
      <c r="BI374" s="16"/>
      <c r="BJ374" s="20">
        <v>39148</v>
      </c>
      <c r="BK374" s="18">
        <v>45792</v>
      </c>
      <c r="BL374" s="16"/>
      <c r="BM374" s="20">
        <v>39096</v>
      </c>
      <c r="BN374" s="18">
        <v>47104</v>
      </c>
      <c r="BO374" s="29"/>
      <c r="BP374" s="20">
        <v>36215</v>
      </c>
      <c r="BQ374" s="18"/>
      <c r="BR374" s="29"/>
      <c r="BS374" s="20"/>
      <c r="BT374" s="21" t="s">
        <v>203</v>
      </c>
      <c r="BU374" s="40" t="s">
        <v>1207</v>
      </c>
      <c r="BV374" s="24" t="s">
        <v>1461</v>
      </c>
      <c r="BW374" s="23"/>
      <c r="BX374" s="23"/>
      <c r="BY374" s="11" t="s">
        <v>330</v>
      </c>
      <c r="BZ374" s="11" t="s">
        <v>205</v>
      </c>
    </row>
    <row r="375" spans="1:78" ht="56.25" x14ac:dyDescent="0.2">
      <c r="A375" s="10" t="s">
        <v>85</v>
      </c>
      <c r="B375" s="11" t="s">
        <v>86</v>
      </c>
      <c r="C375" s="10" t="s">
        <v>151</v>
      </c>
      <c r="D375" s="28" t="s">
        <v>1462</v>
      </c>
      <c r="E375" s="12" t="s">
        <v>1463</v>
      </c>
      <c r="F375" s="18">
        <v>200</v>
      </c>
      <c r="G375" s="14"/>
      <c r="H375" s="15"/>
      <c r="I375" s="13"/>
      <c r="J375" s="16"/>
      <c r="K375" s="15"/>
      <c r="L375" s="13"/>
      <c r="M375" s="16"/>
      <c r="N375" s="15"/>
      <c r="O375" s="13"/>
      <c r="P375" s="16"/>
      <c r="Q375" s="15"/>
      <c r="R375" s="13"/>
      <c r="S375" s="16"/>
      <c r="T375" s="15"/>
      <c r="U375" s="18">
        <v>3037</v>
      </c>
      <c r="V375" s="16"/>
      <c r="W375" s="20">
        <v>414</v>
      </c>
      <c r="X375" s="13"/>
      <c r="Y375" s="16"/>
      <c r="Z375" s="15"/>
      <c r="AA375" s="13"/>
      <c r="AB375" s="16"/>
      <c r="AC375" s="17"/>
      <c r="AD375" s="18">
        <v>3058</v>
      </c>
      <c r="AE375" s="16"/>
      <c r="AF375" s="30">
        <v>442</v>
      </c>
      <c r="AG375" s="18">
        <v>2599</v>
      </c>
      <c r="AH375" s="16"/>
      <c r="AI375" s="20">
        <v>431</v>
      </c>
      <c r="AJ375" s="18">
        <v>2670</v>
      </c>
      <c r="AK375" s="16"/>
      <c r="AL375" s="20">
        <v>440</v>
      </c>
      <c r="AM375" s="18">
        <v>2800</v>
      </c>
      <c r="AN375" s="16"/>
      <c r="AO375" s="20">
        <v>345</v>
      </c>
      <c r="AP375" s="18">
        <v>2754</v>
      </c>
      <c r="AQ375" s="16"/>
      <c r="AR375" s="20">
        <v>285</v>
      </c>
      <c r="AS375" s="18">
        <v>2806</v>
      </c>
      <c r="AT375" s="16"/>
      <c r="AU375" s="20">
        <v>284</v>
      </c>
      <c r="AV375" s="18">
        <v>2944</v>
      </c>
      <c r="AW375" s="16"/>
      <c r="AX375" s="15">
        <v>256</v>
      </c>
      <c r="AY375" s="18">
        <v>2850</v>
      </c>
      <c r="AZ375" s="16"/>
      <c r="BA375" s="20">
        <v>41</v>
      </c>
      <c r="BB375" s="18">
        <v>2870</v>
      </c>
      <c r="BC375" s="16"/>
      <c r="BD375" s="20">
        <v>99</v>
      </c>
      <c r="BE375" s="18">
        <v>2884</v>
      </c>
      <c r="BF375" s="16"/>
      <c r="BG375" s="20">
        <v>95</v>
      </c>
      <c r="BH375" s="18">
        <v>2909</v>
      </c>
      <c r="BI375" s="16"/>
      <c r="BJ375" s="20">
        <v>84</v>
      </c>
      <c r="BK375" s="18">
        <v>2956</v>
      </c>
      <c r="BL375" s="16"/>
      <c r="BM375" s="20">
        <v>192</v>
      </c>
      <c r="BN375" s="18">
        <v>2872</v>
      </c>
      <c r="BO375" s="16"/>
      <c r="BP375" s="20">
        <v>143</v>
      </c>
      <c r="BQ375" s="18"/>
      <c r="BR375" s="16"/>
      <c r="BS375" s="20"/>
      <c r="BT375" s="21" t="s">
        <v>160</v>
      </c>
      <c r="BU375" s="40" t="s">
        <v>1207</v>
      </c>
      <c r="BV375" s="24" t="s">
        <v>1464</v>
      </c>
      <c r="BW375" s="23"/>
      <c r="BX375" s="23"/>
      <c r="BY375" s="11" t="s">
        <v>330</v>
      </c>
      <c r="BZ375" s="11" t="s">
        <v>205</v>
      </c>
    </row>
    <row r="376" spans="1:78" ht="56.25" x14ac:dyDescent="0.2">
      <c r="A376" s="10" t="s">
        <v>85</v>
      </c>
      <c r="B376" s="11" t="s">
        <v>86</v>
      </c>
      <c r="C376" s="10" t="s">
        <v>1305</v>
      </c>
      <c r="D376" s="28" t="s">
        <v>1465</v>
      </c>
      <c r="E376" s="12" t="s">
        <v>1466</v>
      </c>
      <c r="F376" s="13"/>
      <c r="G376" s="14"/>
      <c r="H376" s="15"/>
      <c r="I376" s="18">
        <v>39316</v>
      </c>
      <c r="J376" s="16"/>
      <c r="K376" s="15"/>
      <c r="L376" s="13"/>
      <c r="M376" s="16"/>
      <c r="N376" s="15"/>
      <c r="O376" s="18">
        <v>79269</v>
      </c>
      <c r="P376" s="16"/>
      <c r="Q376" s="20">
        <v>51510</v>
      </c>
      <c r="R376" s="18">
        <v>317681</v>
      </c>
      <c r="S376" s="16"/>
      <c r="T376" s="20">
        <v>161834</v>
      </c>
      <c r="U376" s="18">
        <v>442150</v>
      </c>
      <c r="V376" s="16"/>
      <c r="W376" s="20">
        <v>280566</v>
      </c>
      <c r="X376" s="18">
        <v>444031</v>
      </c>
      <c r="Y376" s="16"/>
      <c r="Z376" s="20">
        <v>126807</v>
      </c>
      <c r="AA376" s="18">
        <v>406439</v>
      </c>
      <c r="AB376" s="16"/>
      <c r="AC376" s="33">
        <v>126013</v>
      </c>
      <c r="AD376" s="18">
        <v>169199</v>
      </c>
      <c r="AE376" s="16"/>
      <c r="AF376" s="30">
        <v>97331</v>
      </c>
      <c r="AG376" s="18">
        <v>45001</v>
      </c>
      <c r="AH376" s="16"/>
      <c r="AI376" s="20">
        <v>27246</v>
      </c>
      <c r="AJ376" s="18">
        <v>42491</v>
      </c>
      <c r="AK376" s="16"/>
      <c r="AL376" s="20">
        <v>28825</v>
      </c>
      <c r="AM376" s="18">
        <v>42837</v>
      </c>
      <c r="AN376" s="16"/>
      <c r="AO376" s="20">
        <v>30479</v>
      </c>
      <c r="AP376" s="18">
        <v>44596</v>
      </c>
      <c r="AQ376" s="16"/>
      <c r="AR376" s="20">
        <v>31787</v>
      </c>
      <c r="AS376" s="18">
        <v>66488</v>
      </c>
      <c r="AT376" s="16"/>
      <c r="AU376" s="20">
        <v>32313</v>
      </c>
      <c r="AV376" s="18">
        <v>67957</v>
      </c>
      <c r="AW376" s="16"/>
      <c r="AX376" s="20">
        <v>33328</v>
      </c>
      <c r="AY376" s="18">
        <v>122424</v>
      </c>
      <c r="AZ376" s="16"/>
      <c r="BA376" s="20">
        <v>79462</v>
      </c>
      <c r="BB376" s="18">
        <v>308815</v>
      </c>
      <c r="BC376" s="16"/>
      <c r="BD376" s="20">
        <v>233885</v>
      </c>
      <c r="BE376" s="18">
        <v>325753</v>
      </c>
      <c r="BF376" s="16"/>
      <c r="BG376" s="20">
        <v>267440</v>
      </c>
      <c r="BH376" s="18">
        <v>331788</v>
      </c>
      <c r="BI376" s="16"/>
      <c r="BJ376" s="20">
        <v>276166</v>
      </c>
      <c r="BK376" s="18">
        <v>283224</v>
      </c>
      <c r="BL376" s="16"/>
      <c r="BM376" s="20">
        <v>237079</v>
      </c>
      <c r="BN376" s="18">
        <v>99774</v>
      </c>
      <c r="BO376" s="16"/>
      <c r="BP376" s="20">
        <v>88368</v>
      </c>
      <c r="BQ376" s="18"/>
      <c r="BR376" s="16"/>
      <c r="BS376" s="20"/>
      <c r="BT376" s="21" t="s">
        <v>160</v>
      </c>
      <c r="BU376" s="37" t="s">
        <v>1467</v>
      </c>
      <c r="BV376" s="24" t="s">
        <v>1468</v>
      </c>
      <c r="BW376" s="23"/>
      <c r="BX376" s="23"/>
      <c r="BY376" s="11" t="s">
        <v>330</v>
      </c>
      <c r="BZ376" s="11" t="s">
        <v>178</v>
      </c>
    </row>
    <row r="377" spans="1:78" ht="56.25" x14ac:dyDescent="0.2">
      <c r="A377" s="10" t="s">
        <v>85</v>
      </c>
      <c r="B377" s="11" t="s">
        <v>86</v>
      </c>
      <c r="C377" s="10" t="s">
        <v>87</v>
      </c>
      <c r="D377" s="28" t="s">
        <v>1469</v>
      </c>
      <c r="E377" s="12" t="s">
        <v>1470</v>
      </c>
      <c r="F377" s="18">
        <v>1000</v>
      </c>
      <c r="G377" s="14"/>
      <c r="H377" s="15"/>
      <c r="I377" s="18">
        <v>1102</v>
      </c>
      <c r="J377" s="16"/>
      <c r="K377" s="15"/>
      <c r="L377" s="13"/>
      <c r="M377" s="16"/>
      <c r="N377" s="15"/>
      <c r="O377" s="13"/>
      <c r="P377" s="16"/>
      <c r="Q377" s="15"/>
      <c r="R377" s="13"/>
      <c r="S377" s="16"/>
      <c r="T377" s="15"/>
      <c r="U377" s="13"/>
      <c r="V377" s="16"/>
      <c r="W377" s="15"/>
      <c r="X377" s="13"/>
      <c r="Y377" s="16"/>
      <c r="Z377" s="15"/>
      <c r="AA377" s="13"/>
      <c r="AB377" s="16"/>
      <c r="AC377" s="17"/>
      <c r="AD377" s="13"/>
      <c r="AE377" s="16"/>
      <c r="AF377" s="30"/>
      <c r="AG377" s="13"/>
      <c r="AH377" s="16"/>
      <c r="AI377" s="15"/>
      <c r="AJ377" s="13"/>
      <c r="AK377" s="16"/>
      <c r="AL377" s="15"/>
      <c r="AM377" s="13"/>
      <c r="AN377" s="16"/>
      <c r="AO377" s="20"/>
      <c r="AP377" s="13"/>
      <c r="AQ377" s="16"/>
      <c r="AR377" s="15"/>
      <c r="AS377" s="13"/>
      <c r="AT377" s="16"/>
      <c r="AU377" s="20"/>
      <c r="AV377" s="13"/>
      <c r="AW377" s="16"/>
      <c r="AX377" s="20"/>
      <c r="AY377" s="13"/>
      <c r="AZ377" s="16"/>
      <c r="BA377" s="20"/>
      <c r="BB377" s="13"/>
      <c r="BC377" s="16"/>
      <c r="BD377" s="15"/>
      <c r="BE377" s="18"/>
      <c r="BF377" s="16"/>
      <c r="BG377" s="20"/>
      <c r="BH377" s="18"/>
      <c r="BI377" s="16"/>
      <c r="BJ377" s="20"/>
      <c r="BK377" s="18"/>
      <c r="BL377" s="16"/>
      <c r="BM377" s="20"/>
      <c r="BN377" s="18"/>
      <c r="BO377" s="16"/>
      <c r="BP377" s="20">
        <v>0</v>
      </c>
      <c r="BQ377" s="18"/>
      <c r="BR377" s="16"/>
      <c r="BS377" s="20"/>
      <c r="BT377" s="21" t="s">
        <v>160</v>
      </c>
      <c r="BU377" s="37" t="s">
        <v>1471</v>
      </c>
      <c r="BV377" s="24" t="s">
        <v>1472</v>
      </c>
      <c r="BW377" s="23"/>
      <c r="BX377" s="23"/>
      <c r="BY377" s="11" t="s">
        <v>330</v>
      </c>
      <c r="BZ377" s="11" t="s">
        <v>205</v>
      </c>
    </row>
    <row r="378" spans="1:78" ht="56.25" x14ac:dyDescent="0.2">
      <c r="A378" s="10" t="s">
        <v>85</v>
      </c>
      <c r="B378" s="11" t="s">
        <v>86</v>
      </c>
      <c r="C378" s="10" t="s">
        <v>87</v>
      </c>
      <c r="D378" s="28" t="s">
        <v>1473</v>
      </c>
      <c r="E378" s="12" t="s">
        <v>1474</v>
      </c>
      <c r="F378" s="18">
        <v>1000</v>
      </c>
      <c r="G378" s="14"/>
      <c r="H378" s="15"/>
      <c r="I378" s="18">
        <v>1702</v>
      </c>
      <c r="J378" s="16"/>
      <c r="K378" s="15"/>
      <c r="L378" s="13"/>
      <c r="M378" s="16"/>
      <c r="N378" s="15"/>
      <c r="O378" s="13"/>
      <c r="P378" s="16"/>
      <c r="Q378" s="15"/>
      <c r="R378" s="13"/>
      <c r="S378" s="16"/>
      <c r="T378" s="15"/>
      <c r="U378" s="13"/>
      <c r="V378" s="16"/>
      <c r="W378" s="15"/>
      <c r="X378" s="13"/>
      <c r="Y378" s="16"/>
      <c r="Z378" s="15"/>
      <c r="AA378" s="13"/>
      <c r="AB378" s="16"/>
      <c r="AC378" s="17"/>
      <c r="AD378" s="13"/>
      <c r="AE378" s="16"/>
      <c r="AF378" s="30"/>
      <c r="AG378" s="13"/>
      <c r="AH378" s="16"/>
      <c r="AI378" s="15"/>
      <c r="AJ378" s="13"/>
      <c r="AK378" s="16"/>
      <c r="AL378" s="15"/>
      <c r="AM378" s="13"/>
      <c r="AN378" s="16"/>
      <c r="AO378" s="20"/>
      <c r="AP378" s="13"/>
      <c r="AQ378" s="16"/>
      <c r="AR378" s="15"/>
      <c r="AS378" s="13"/>
      <c r="AT378" s="16"/>
      <c r="AU378" s="20"/>
      <c r="AV378" s="13"/>
      <c r="AW378" s="16"/>
      <c r="AX378" s="20"/>
      <c r="AY378" s="13"/>
      <c r="AZ378" s="16"/>
      <c r="BA378" s="20"/>
      <c r="BB378" s="13"/>
      <c r="BC378" s="16"/>
      <c r="BD378" s="15"/>
      <c r="BE378" s="18"/>
      <c r="BF378" s="16"/>
      <c r="BG378" s="20"/>
      <c r="BH378" s="18"/>
      <c r="BI378" s="16"/>
      <c r="BJ378" s="20"/>
      <c r="BK378" s="18"/>
      <c r="BL378" s="16"/>
      <c r="BM378" s="20"/>
      <c r="BN378" s="18"/>
      <c r="BO378" s="16"/>
      <c r="BP378" s="20">
        <v>0</v>
      </c>
      <c r="BQ378" s="18"/>
      <c r="BR378" s="16"/>
      <c r="BS378" s="20"/>
      <c r="BT378" s="21" t="s">
        <v>160</v>
      </c>
      <c r="BU378" s="37" t="s">
        <v>1475</v>
      </c>
      <c r="BV378" s="24" t="s">
        <v>1476</v>
      </c>
      <c r="BW378" s="23"/>
      <c r="BX378" s="23"/>
      <c r="BY378" s="11" t="s">
        <v>330</v>
      </c>
      <c r="BZ378" s="11" t="s">
        <v>205</v>
      </c>
    </row>
    <row r="379" spans="1:78" ht="67.5" x14ac:dyDescent="0.2">
      <c r="A379" s="10" t="s">
        <v>85</v>
      </c>
      <c r="B379" s="11" t="s">
        <v>86</v>
      </c>
      <c r="C379" s="10" t="s">
        <v>1201</v>
      </c>
      <c r="D379" s="28" t="s">
        <v>1477</v>
      </c>
      <c r="E379" s="12" t="s">
        <v>1478</v>
      </c>
      <c r="F379" s="13"/>
      <c r="G379" s="14"/>
      <c r="H379" s="15"/>
      <c r="I379" s="13"/>
      <c r="J379" s="16"/>
      <c r="K379" s="15"/>
      <c r="L379" s="13"/>
      <c r="M379" s="16"/>
      <c r="N379" s="15"/>
      <c r="O379" s="18">
        <v>7</v>
      </c>
      <c r="P379" s="16"/>
      <c r="Q379" s="20">
        <v>7</v>
      </c>
      <c r="R379" s="18">
        <v>7</v>
      </c>
      <c r="S379" s="16"/>
      <c r="T379" s="20">
        <v>7</v>
      </c>
      <c r="U379" s="18">
        <v>7</v>
      </c>
      <c r="V379" s="16"/>
      <c r="W379" s="20">
        <v>7</v>
      </c>
      <c r="X379" s="18">
        <v>7</v>
      </c>
      <c r="Y379" s="16"/>
      <c r="Z379" s="20">
        <v>7</v>
      </c>
      <c r="AA379" s="18">
        <v>6</v>
      </c>
      <c r="AB379" s="16"/>
      <c r="AC379" s="33">
        <v>6</v>
      </c>
      <c r="AD379" s="18">
        <v>6</v>
      </c>
      <c r="AE379" s="16"/>
      <c r="AF379" s="30">
        <v>6</v>
      </c>
      <c r="AG379" s="18">
        <v>0</v>
      </c>
      <c r="AH379" s="16"/>
      <c r="AI379" s="20">
        <v>0</v>
      </c>
      <c r="AJ379" s="18">
        <v>1</v>
      </c>
      <c r="AK379" s="16"/>
      <c r="AL379" s="20">
        <v>1</v>
      </c>
      <c r="AM379" s="18">
        <v>1</v>
      </c>
      <c r="AN379" s="16"/>
      <c r="AO379" s="20">
        <v>1</v>
      </c>
      <c r="AP379" s="18">
        <v>1</v>
      </c>
      <c r="AQ379" s="16"/>
      <c r="AR379" s="20">
        <v>1</v>
      </c>
      <c r="AS379" s="18">
        <v>2</v>
      </c>
      <c r="AT379" s="16"/>
      <c r="AU379" s="20">
        <v>2</v>
      </c>
      <c r="AV379" s="18">
        <v>2</v>
      </c>
      <c r="AW379" s="16"/>
      <c r="AX379" s="20">
        <v>2</v>
      </c>
      <c r="AY379" s="18">
        <v>7</v>
      </c>
      <c r="AZ379" s="16"/>
      <c r="BA379" s="20">
        <v>7</v>
      </c>
      <c r="BB379" s="18">
        <v>7</v>
      </c>
      <c r="BC379" s="16"/>
      <c r="BD379" s="20">
        <v>7</v>
      </c>
      <c r="BE379" s="18">
        <v>7</v>
      </c>
      <c r="BF379" s="16"/>
      <c r="BG379" s="20">
        <v>7</v>
      </c>
      <c r="BH379" s="18">
        <v>7</v>
      </c>
      <c r="BI379" s="16"/>
      <c r="BJ379" s="20">
        <v>7</v>
      </c>
      <c r="BK379" s="18">
        <v>7</v>
      </c>
      <c r="BL379" s="16"/>
      <c r="BM379" s="20">
        <v>7</v>
      </c>
      <c r="BN379" s="18">
        <v>8</v>
      </c>
      <c r="BO379" s="16"/>
      <c r="BP379" s="20">
        <v>8</v>
      </c>
      <c r="BQ379" s="18"/>
      <c r="BR379" s="16"/>
      <c r="BS379" s="20"/>
      <c r="BT379" s="21" t="s">
        <v>160</v>
      </c>
      <c r="BU379" s="40" t="s">
        <v>1479</v>
      </c>
      <c r="BV379" s="24" t="s">
        <v>1480</v>
      </c>
      <c r="BW379" s="23"/>
      <c r="BX379" s="23"/>
      <c r="BY379" s="11" t="s">
        <v>330</v>
      </c>
      <c r="BZ379" s="11" t="s">
        <v>178</v>
      </c>
    </row>
    <row r="380" spans="1:78" ht="56.25" x14ac:dyDescent="0.2">
      <c r="A380" s="10" t="s">
        <v>85</v>
      </c>
      <c r="B380" s="11" t="s">
        <v>86</v>
      </c>
      <c r="C380" s="10" t="s">
        <v>1305</v>
      </c>
      <c r="D380" s="28" t="s">
        <v>1481</v>
      </c>
      <c r="E380" s="12" t="s">
        <v>1482</v>
      </c>
      <c r="F380" s="13"/>
      <c r="G380" s="14"/>
      <c r="H380" s="15"/>
      <c r="I380" s="18">
        <v>33009</v>
      </c>
      <c r="J380" s="16"/>
      <c r="K380" s="15"/>
      <c r="L380" s="13"/>
      <c r="M380" s="16"/>
      <c r="N380" s="15"/>
      <c r="O380" s="18">
        <v>39435</v>
      </c>
      <c r="P380" s="16"/>
      <c r="Q380" s="20">
        <v>39435</v>
      </c>
      <c r="R380" s="18">
        <v>42380</v>
      </c>
      <c r="S380" s="16"/>
      <c r="T380" s="15"/>
      <c r="U380" s="18">
        <v>45139</v>
      </c>
      <c r="V380" s="16"/>
      <c r="W380" s="15"/>
      <c r="X380" s="18">
        <v>57672</v>
      </c>
      <c r="Y380" s="16"/>
      <c r="Z380" s="20">
        <v>57087</v>
      </c>
      <c r="AA380" s="18">
        <v>59690</v>
      </c>
      <c r="AB380" s="16"/>
      <c r="AC380" s="33">
        <v>58762</v>
      </c>
      <c r="AD380" s="18">
        <v>64738</v>
      </c>
      <c r="AE380" s="16"/>
      <c r="AF380" s="30">
        <v>63488</v>
      </c>
      <c r="AG380" s="18">
        <v>67581</v>
      </c>
      <c r="AH380" s="16"/>
      <c r="AI380" s="20">
        <v>66150</v>
      </c>
      <c r="AJ380" s="18">
        <v>59898</v>
      </c>
      <c r="AK380" s="16"/>
      <c r="AL380" s="20">
        <v>58762</v>
      </c>
      <c r="AM380" s="18">
        <v>55405</v>
      </c>
      <c r="AN380" s="16"/>
      <c r="AO380" s="20">
        <v>53013</v>
      </c>
      <c r="AP380" s="18">
        <v>52055</v>
      </c>
      <c r="AQ380" s="29">
        <v>11.43</v>
      </c>
      <c r="AR380" s="20">
        <v>48807</v>
      </c>
      <c r="AS380" s="18">
        <v>49160</v>
      </c>
      <c r="AT380" s="29"/>
      <c r="AU380" s="20">
        <v>44879</v>
      </c>
      <c r="AV380" s="18">
        <v>50552</v>
      </c>
      <c r="AW380" s="29"/>
      <c r="AX380" s="20">
        <v>44247</v>
      </c>
      <c r="AY380" s="18">
        <v>54663</v>
      </c>
      <c r="AZ380" s="29"/>
      <c r="BA380" s="20">
        <v>47203</v>
      </c>
      <c r="BB380" s="18">
        <v>56971</v>
      </c>
      <c r="BC380" s="29"/>
      <c r="BD380" s="20">
        <v>48598</v>
      </c>
      <c r="BE380" s="18">
        <v>59245</v>
      </c>
      <c r="BF380" s="29"/>
      <c r="BG380" s="20">
        <v>50134</v>
      </c>
      <c r="BH380" s="18">
        <v>61251</v>
      </c>
      <c r="BI380" s="29"/>
      <c r="BJ380" s="20">
        <v>51737</v>
      </c>
      <c r="BK380" s="18">
        <v>59196</v>
      </c>
      <c r="BL380" s="29"/>
      <c r="BM380" s="20">
        <v>50338</v>
      </c>
      <c r="BN380" s="18">
        <v>58220</v>
      </c>
      <c r="BO380" s="29"/>
      <c r="BP380" s="20">
        <v>49779</v>
      </c>
      <c r="BQ380" s="18"/>
      <c r="BR380" s="29"/>
      <c r="BS380" s="20"/>
      <c r="BT380" s="21" t="s">
        <v>160</v>
      </c>
      <c r="BU380" s="37" t="s">
        <v>1483</v>
      </c>
      <c r="BV380" s="24" t="s">
        <v>1484</v>
      </c>
      <c r="BW380" s="23"/>
      <c r="BX380" s="23"/>
      <c r="BY380" s="11" t="s">
        <v>330</v>
      </c>
      <c r="BZ380" s="11" t="s">
        <v>178</v>
      </c>
    </row>
    <row r="381" spans="1:78" ht="67.5" x14ac:dyDescent="0.2">
      <c r="A381" s="10" t="s">
        <v>85</v>
      </c>
      <c r="B381" s="11" t="s">
        <v>86</v>
      </c>
      <c r="C381" s="10" t="s">
        <v>151</v>
      </c>
      <c r="D381" s="28" t="s">
        <v>1485</v>
      </c>
      <c r="E381" s="12" t="s">
        <v>1486</v>
      </c>
      <c r="F381" s="18">
        <v>33000</v>
      </c>
      <c r="G381" s="14"/>
      <c r="H381" s="15"/>
      <c r="I381" s="13"/>
      <c r="J381" s="16"/>
      <c r="K381" s="15"/>
      <c r="L381" s="13"/>
      <c r="M381" s="16"/>
      <c r="N381" s="15"/>
      <c r="O381" s="18">
        <v>7484</v>
      </c>
      <c r="P381" s="16"/>
      <c r="Q381" s="20">
        <v>0</v>
      </c>
      <c r="R381" s="18">
        <v>7290</v>
      </c>
      <c r="S381" s="16"/>
      <c r="T381" s="15"/>
      <c r="U381" s="18">
        <v>4474</v>
      </c>
      <c r="V381" s="16"/>
      <c r="W381" s="20">
        <v>0</v>
      </c>
      <c r="X381" s="18">
        <v>2976</v>
      </c>
      <c r="Y381" s="16"/>
      <c r="Z381" s="20">
        <v>0</v>
      </c>
      <c r="AA381" s="18">
        <v>1872</v>
      </c>
      <c r="AB381" s="16"/>
      <c r="AC381" s="33">
        <v>0</v>
      </c>
      <c r="AD381" s="18">
        <v>1505</v>
      </c>
      <c r="AE381" s="16"/>
      <c r="AF381" s="30">
        <v>0</v>
      </c>
      <c r="AG381" s="18">
        <v>1531</v>
      </c>
      <c r="AH381" s="16"/>
      <c r="AI381" s="20">
        <v>0</v>
      </c>
      <c r="AJ381" s="18">
        <v>1562</v>
      </c>
      <c r="AK381" s="16"/>
      <c r="AL381" s="20">
        <v>0</v>
      </c>
      <c r="AM381" s="18">
        <v>1672</v>
      </c>
      <c r="AN381" s="16"/>
      <c r="AO381" s="20">
        <v>0</v>
      </c>
      <c r="AP381" s="18">
        <v>1720</v>
      </c>
      <c r="AQ381" s="16"/>
      <c r="AR381" s="20">
        <v>0</v>
      </c>
      <c r="AS381" s="18">
        <v>1653</v>
      </c>
      <c r="AT381" s="16"/>
      <c r="AU381" s="20"/>
      <c r="AV381" s="18">
        <v>1588</v>
      </c>
      <c r="AW381" s="16"/>
      <c r="AX381" s="20"/>
      <c r="AY381" s="18">
        <v>1722</v>
      </c>
      <c r="AZ381" s="16"/>
      <c r="BA381" s="20">
        <v>0</v>
      </c>
      <c r="BB381" s="18">
        <v>1494</v>
      </c>
      <c r="BC381" s="16"/>
      <c r="BD381" s="20">
        <v>0</v>
      </c>
      <c r="BE381" s="18">
        <v>1497</v>
      </c>
      <c r="BF381" s="16"/>
      <c r="BG381" s="20">
        <v>0</v>
      </c>
      <c r="BH381" s="18">
        <v>6245</v>
      </c>
      <c r="BI381" s="16"/>
      <c r="BJ381" s="20">
        <v>0</v>
      </c>
      <c r="BK381" s="18">
        <v>7478</v>
      </c>
      <c r="BL381" s="16"/>
      <c r="BM381" s="20">
        <v>0</v>
      </c>
      <c r="BN381" s="18">
        <v>7978</v>
      </c>
      <c r="BO381" s="16"/>
      <c r="BP381" s="20">
        <v>0</v>
      </c>
      <c r="BQ381" s="18"/>
      <c r="BR381" s="16"/>
      <c r="BS381" s="20"/>
      <c r="BT381" s="21" t="s">
        <v>160</v>
      </c>
      <c r="BU381" s="37" t="s">
        <v>1487</v>
      </c>
      <c r="BV381" s="24" t="s">
        <v>1488</v>
      </c>
      <c r="BW381" s="23"/>
      <c r="BX381" s="23"/>
      <c r="BY381" s="11" t="s">
        <v>330</v>
      </c>
      <c r="BZ381" s="11" t="s">
        <v>205</v>
      </c>
    </row>
    <row r="382" spans="1:78" ht="56.25" x14ac:dyDescent="0.2">
      <c r="A382" s="10" t="s">
        <v>85</v>
      </c>
      <c r="B382" s="11" t="s">
        <v>86</v>
      </c>
      <c r="C382" s="10" t="s">
        <v>87</v>
      </c>
      <c r="D382" s="28" t="s">
        <v>1489</v>
      </c>
      <c r="E382" s="12" t="s">
        <v>1490</v>
      </c>
      <c r="F382" s="18">
        <v>10000</v>
      </c>
      <c r="G382" s="14"/>
      <c r="H382" s="15"/>
      <c r="I382" s="18">
        <v>9040</v>
      </c>
      <c r="J382" s="16"/>
      <c r="K382" s="15"/>
      <c r="L382" s="13"/>
      <c r="M382" s="16"/>
      <c r="N382" s="15"/>
      <c r="O382" s="13"/>
      <c r="P382" s="16"/>
      <c r="Q382" s="15"/>
      <c r="R382" s="18">
        <v>12000</v>
      </c>
      <c r="S382" s="16"/>
      <c r="T382" s="20">
        <v>0</v>
      </c>
      <c r="U382" s="18">
        <v>12000</v>
      </c>
      <c r="V382" s="16"/>
      <c r="W382" s="15"/>
      <c r="X382" s="13"/>
      <c r="Y382" s="29">
        <v>55</v>
      </c>
      <c r="Z382" s="15"/>
      <c r="AA382" s="13"/>
      <c r="AB382" s="16"/>
      <c r="AC382" s="17"/>
      <c r="AD382" s="13"/>
      <c r="AE382" s="16"/>
      <c r="AF382" s="30"/>
      <c r="AG382" s="13"/>
      <c r="AH382" s="16"/>
      <c r="AI382" s="15"/>
      <c r="AJ382" s="13"/>
      <c r="AK382" s="16"/>
      <c r="AL382" s="15"/>
      <c r="AM382" s="13"/>
      <c r="AN382" s="16"/>
      <c r="AO382" s="20"/>
      <c r="AP382" s="13"/>
      <c r="AQ382" s="16"/>
      <c r="AR382" s="15"/>
      <c r="AS382" s="18">
        <v>6886</v>
      </c>
      <c r="AT382" s="16"/>
      <c r="AU382" s="20"/>
      <c r="AV382" s="18">
        <v>7237</v>
      </c>
      <c r="AW382" s="16"/>
      <c r="AX382" s="20"/>
      <c r="AY382" s="18">
        <v>7110</v>
      </c>
      <c r="AZ382" s="16"/>
      <c r="BA382" s="20"/>
      <c r="BB382" s="18">
        <v>5639</v>
      </c>
      <c r="BC382" s="16"/>
      <c r="BD382" s="15"/>
      <c r="BE382" s="18">
        <v>3884</v>
      </c>
      <c r="BF382" s="16"/>
      <c r="BG382" s="20">
        <v>286</v>
      </c>
      <c r="BH382" s="18">
        <v>3440</v>
      </c>
      <c r="BI382" s="16"/>
      <c r="BJ382" s="20">
        <v>289</v>
      </c>
      <c r="BK382" s="18">
        <v>1881</v>
      </c>
      <c r="BL382" s="16"/>
      <c r="BM382" s="20">
        <v>311</v>
      </c>
      <c r="BN382" s="18">
        <v>1880</v>
      </c>
      <c r="BO382" s="16"/>
      <c r="BP382" s="20"/>
      <c r="BQ382" s="18"/>
      <c r="BR382" s="16"/>
      <c r="BS382" s="20"/>
      <c r="BT382" s="21" t="s">
        <v>160</v>
      </c>
      <c r="BU382" s="37" t="s">
        <v>1491</v>
      </c>
      <c r="BV382" s="24" t="s">
        <v>1492</v>
      </c>
      <c r="BW382" s="23"/>
      <c r="BX382" s="23"/>
      <c r="BY382" s="11" t="s">
        <v>330</v>
      </c>
      <c r="BZ382" s="11" t="s">
        <v>205</v>
      </c>
    </row>
    <row r="383" spans="1:78" ht="101.25" x14ac:dyDescent="0.2">
      <c r="A383" s="10" t="s">
        <v>1493</v>
      </c>
      <c r="B383" s="11" t="s">
        <v>1494</v>
      </c>
      <c r="C383" s="38" t="s">
        <v>1494</v>
      </c>
      <c r="D383" s="28" t="s">
        <v>1495</v>
      </c>
      <c r="E383" s="12" t="s">
        <v>1496</v>
      </c>
      <c r="F383" s="13"/>
      <c r="G383" s="14"/>
      <c r="H383" s="15"/>
      <c r="I383" s="13"/>
      <c r="J383" s="16"/>
      <c r="K383" s="15"/>
      <c r="L383" s="18"/>
      <c r="M383" s="29"/>
      <c r="N383" s="20"/>
      <c r="O383" s="18"/>
      <c r="P383" s="29"/>
      <c r="Q383" s="20"/>
      <c r="R383" s="18"/>
      <c r="S383" s="29"/>
      <c r="T383" s="20"/>
      <c r="U383" s="18"/>
      <c r="V383" s="29"/>
      <c r="W383" s="20"/>
      <c r="X383" s="18"/>
      <c r="Y383" s="29"/>
      <c r="Z383" s="20"/>
      <c r="AA383" s="18"/>
      <c r="AB383" s="29"/>
      <c r="AC383" s="33"/>
      <c r="AD383" s="18"/>
      <c r="AE383" s="29"/>
      <c r="AF383" s="30"/>
      <c r="AG383" s="18"/>
      <c r="AH383" s="29"/>
      <c r="AI383" s="20"/>
      <c r="AJ383" s="18"/>
      <c r="AK383" s="29"/>
      <c r="AL383" s="20"/>
      <c r="AM383" s="18"/>
      <c r="AN383" s="29"/>
      <c r="AO383" s="20"/>
      <c r="AP383" s="18">
        <v>0</v>
      </c>
      <c r="AQ383" s="29"/>
      <c r="AR383" s="20">
        <v>0</v>
      </c>
      <c r="AS383" s="18">
        <v>0</v>
      </c>
      <c r="AT383" s="29"/>
      <c r="AU383" s="20">
        <v>0</v>
      </c>
      <c r="AV383" s="18">
        <v>0</v>
      </c>
      <c r="AW383" s="29"/>
      <c r="AX383" s="20">
        <v>0</v>
      </c>
      <c r="AY383" s="18">
        <v>0</v>
      </c>
      <c r="AZ383" s="29"/>
      <c r="BA383" s="20">
        <v>0</v>
      </c>
      <c r="BB383" s="18">
        <v>0</v>
      </c>
      <c r="BC383" s="29"/>
      <c r="BD383" s="20">
        <v>0</v>
      </c>
      <c r="BE383" s="18">
        <v>0</v>
      </c>
      <c r="BF383" s="29"/>
      <c r="BG383" s="20">
        <v>0</v>
      </c>
      <c r="BH383" s="18">
        <v>0</v>
      </c>
      <c r="BI383" s="29"/>
      <c r="BJ383" s="20">
        <v>0</v>
      </c>
      <c r="BK383" s="18">
        <v>0</v>
      </c>
      <c r="BL383" s="29"/>
      <c r="BM383" s="20">
        <v>0</v>
      </c>
      <c r="BN383" s="18"/>
      <c r="BO383" s="29"/>
      <c r="BP383" s="20"/>
      <c r="BQ383" s="18"/>
      <c r="BR383" s="29"/>
      <c r="BS383" s="20"/>
      <c r="BT383" s="21" t="s">
        <v>119</v>
      </c>
      <c r="BU383" s="35" t="s">
        <v>1497</v>
      </c>
      <c r="BV383" s="34" t="s">
        <v>1498</v>
      </c>
      <c r="BW383" s="44"/>
      <c r="BX383" s="24"/>
      <c r="BY383" s="11" t="s">
        <v>330</v>
      </c>
      <c r="BZ383" s="11" t="s">
        <v>205</v>
      </c>
    </row>
    <row r="384" spans="1:78" ht="67.5" x14ac:dyDescent="0.2">
      <c r="A384" s="10" t="s">
        <v>1493</v>
      </c>
      <c r="B384" s="11" t="s">
        <v>1494</v>
      </c>
      <c r="C384" s="38" t="s">
        <v>1494</v>
      </c>
      <c r="D384" s="28" t="s">
        <v>1499</v>
      </c>
      <c r="E384" s="12" t="s">
        <v>1500</v>
      </c>
      <c r="F384" s="13"/>
      <c r="G384" s="14"/>
      <c r="H384" s="15"/>
      <c r="I384" s="13"/>
      <c r="J384" s="16"/>
      <c r="K384" s="15"/>
      <c r="L384" s="18"/>
      <c r="M384" s="29"/>
      <c r="N384" s="20"/>
      <c r="O384" s="18"/>
      <c r="P384" s="29"/>
      <c r="Q384" s="20"/>
      <c r="R384" s="18"/>
      <c r="S384" s="29"/>
      <c r="T384" s="20"/>
      <c r="U384" s="18"/>
      <c r="V384" s="29"/>
      <c r="W384" s="20"/>
      <c r="X384" s="18"/>
      <c r="Y384" s="29"/>
      <c r="Z384" s="20"/>
      <c r="AA384" s="18"/>
      <c r="AB384" s="29"/>
      <c r="AC384" s="33"/>
      <c r="AD384" s="18"/>
      <c r="AE384" s="29"/>
      <c r="AF384" s="30"/>
      <c r="AG384" s="18"/>
      <c r="AH384" s="29"/>
      <c r="AI384" s="20"/>
      <c r="AJ384" s="18"/>
      <c r="AK384" s="29"/>
      <c r="AL384" s="20"/>
      <c r="AM384" s="18"/>
      <c r="AN384" s="29"/>
      <c r="AO384" s="20"/>
      <c r="AP384" s="18">
        <v>0</v>
      </c>
      <c r="AQ384" s="29"/>
      <c r="AR384" s="20">
        <v>0</v>
      </c>
      <c r="AS384" s="18">
        <v>0</v>
      </c>
      <c r="AT384" s="29"/>
      <c r="AU384" s="20">
        <v>0</v>
      </c>
      <c r="AV384" s="18">
        <v>0</v>
      </c>
      <c r="AW384" s="29"/>
      <c r="AX384" s="20">
        <v>0</v>
      </c>
      <c r="AY384" s="18">
        <v>0</v>
      </c>
      <c r="AZ384" s="29"/>
      <c r="BA384" s="20">
        <v>0</v>
      </c>
      <c r="BB384" s="18">
        <v>0</v>
      </c>
      <c r="BC384" s="29"/>
      <c r="BD384" s="20">
        <v>0</v>
      </c>
      <c r="BE384" s="18">
        <v>0</v>
      </c>
      <c r="BF384" s="29"/>
      <c r="BG384" s="20">
        <v>0</v>
      </c>
      <c r="BH384" s="18">
        <v>0</v>
      </c>
      <c r="BI384" s="29"/>
      <c r="BJ384" s="20">
        <v>0</v>
      </c>
      <c r="BK384" s="18">
        <v>122</v>
      </c>
      <c r="BL384" s="29"/>
      <c r="BM384" s="20">
        <v>0</v>
      </c>
      <c r="BN384" s="18"/>
      <c r="BO384" s="29"/>
      <c r="BP384" s="20"/>
      <c r="BQ384" s="18"/>
      <c r="BR384" s="29"/>
      <c r="BS384" s="20"/>
      <c r="BT384" s="21" t="s">
        <v>119</v>
      </c>
      <c r="BU384" s="35" t="s">
        <v>1501</v>
      </c>
      <c r="BV384" s="34" t="s">
        <v>1502</v>
      </c>
      <c r="BW384" s="44"/>
      <c r="BX384" s="24"/>
      <c r="BY384" s="11" t="s">
        <v>330</v>
      </c>
      <c r="BZ384" s="11" t="s">
        <v>205</v>
      </c>
    </row>
    <row r="385" spans="1:78" ht="67.5" x14ac:dyDescent="0.2">
      <c r="A385" s="10" t="s">
        <v>1493</v>
      </c>
      <c r="B385" s="11" t="s">
        <v>1494</v>
      </c>
      <c r="C385" s="38" t="s">
        <v>1494</v>
      </c>
      <c r="D385" s="28" t="s">
        <v>1503</v>
      </c>
      <c r="E385" s="12" t="s">
        <v>1504</v>
      </c>
      <c r="F385" s="18">
        <v>30</v>
      </c>
      <c r="G385" s="14"/>
      <c r="H385" s="15"/>
      <c r="I385" s="18">
        <v>25</v>
      </c>
      <c r="J385" s="16"/>
      <c r="K385" s="15"/>
      <c r="L385" s="18">
        <v>25</v>
      </c>
      <c r="M385" s="16"/>
      <c r="N385" s="15"/>
      <c r="O385" s="18">
        <v>0</v>
      </c>
      <c r="P385" s="16"/>
      <c r="Q385" s="15"/>
      <c r="R385" s="18">
        <v>17</v>
      </c>
      <c r="S385" s="16"/>
      <c r="T385" s="20">
        <v>0</v>
      </c>
      <c r="U385" s="18">
        <v>46</v>
      </c>
      <c r="V385" s="16"/>
      <c r="W385" s="20">
        <v>0</v>
      </c>
      <c r="X385" s="18">
        <v>65</v>
      </c>
      <c r="Y385" s="16"/>
      <c r="Z385" s="20">
        <v>0</v>
      </c>
      <c r="AA385" s="18">
        <v>105</v>
      </c>
      <c r="AB385" s="16"/>
      <c r="AC385" s="17"/>
      <c r="AD385" s="18">
        <v>117</v>
      </c>
      <c r="AE385" s="16"/>
      <c r="AF385" s="19">
        <v>0</v>
      </c>
      <c r="AG385" s="18">
        <v>101</v>
      </c>
      <c r="AH385" s="16"/>
      <c r="AI385" s="20">
        <v>0</v>
      </c>
      <c r="AJ385" s="18">
        <v>124</v>
      </c>
      <c r="AK385" s="16"/>
      <c r="AL385" s="20">
        <v>0</v>
      </c>
      <c r="AM385" s="18">
        <v>106</v>
      </c>
      <c r="AN385" s="16"/>
      <c r="AO385" s="20">
        <v>0</v>
      </c>
      <c r="AP385" s="18">
        <v>107</v>
      </c>
      <c r="AQ385" s="16"/>
      <c r="AR385" s="20">
        <v>0</v>
      </c>
      <c r="AS385" s="18">
        <v>111</v>
      </c>
      <c r="AT385" s="16"/>
      <c r="AU385" s="20">
        <v>0</v>
      </c>
      <c r="AV385" s="18">
        <v>69</v>
      </c>
      <c r="AW385" s="16"/>
      <c r="AX385" s="20">
        <v>0</v>
      </c>
      <c r="AY385" s="18">
        <v>47</v>
      </c>
      <c r="AZ385" s="16"/>
      <c r="BA385" s="20">
        <v>0</v>
      </c>
      <c r="BB385" s="18">
        <v>17</v>
      </c>
      <c r="BC385" s="16"/>
      <c r="BD385" s="20">
        <v>0</v>
      </c>
      <c r="BE385" s="18">
        <v>0</v>
      </c>
      <c r="BF385" s="16"/>
      <c r="BG385" s="20">
        <v>0</v>
      </c>
      <c r="BH385" s="18">
        <v>58</v>
      </c>
      <c r="BI385" s="16"/>
      <c r="BJ385" s="20">
        <v>0</v>
      </c>
      <c r="BK385" s="18">
        <v>102</v>
      </c>
      <c r="BL385" s="16"/>
      <c r="BM385" s="20">
        <v>0</v>
      </c>
      <c r="BN385" s="18"/>
      <c r="BO385" s="16"/>
      <c r="BP385" s="20"/>
      <c r="BQ385" s="18"/>
      <c r="BR385" s="16"/>
      <c r="BS385" s="20"/>
      <c r="BT385" s="21" t="s">
        <v>119</v>
      </c>
      <c r="BU385" s="37" t="s">
        <v>1505</v>
      </c>
      <c r="BV385" s="24" t="s">
        <v>1506</v>
      </c>
      <c r="BW385" s="23"/>
      <c r="BX385" s="23"/>
      <c r="BY385" s="11" t="s">
        <v>330</v>
      </c>
      <c r="BZ385" s="11" t="s">
        <v>205</v>
      </c>
    </row>
    <row r="386" spans="1:78" ht="90" x14ac:dyDescent="0.2">
      <c r="A386" s="38" t="s">
        <v>1507</v>
      </c>
      <c r="B386" s="25" t="s">
        <v>1508</v>
      </c>
      <c r="C386" s="25" t="s">
        <v>1508</v>
      </c>
      <c r="D386" s="28" t="s">
        <v>1509</v>
      </c>
      <c r="E386" s="12" t="s">
        <v>1510</v>
      </c>
      <c r="F386" s="18"/>
      <c r="G386" s="14"/>
      <c r="H386" s="20"/>
      <c r="I386" s="18"/>
      <c r="J386" s="16"/>
      <c r="K386" s="20"/>
      <c r="L386" s="13"/>
      <c r="M386" s="16"/>
      <c r="N386" s="15"/>
      <c r="O386" s="18"/>
      <c r="P386" s="16"/>
      <c r="Q386" s="20"/>
      <c r="R386" s="13"/>
      <c r="S386" s="16"/>
      <c r="T386" s="15"/>
      <c r="U386" s="18"/>
      <c r="V386" s="16"/>
      <c r="W386" s="15"/>
      <c r="X386" s="18"/>
      <c r="Y386" s="16"/>
      <c r="Z386" s="20"/>
      <c r="AA386" s="18"/>
      <c r="AB386" s="16"/>
      <c r="AC386" s="33"/>
      <c r="AD386" s="18"/>
      <c r="AE386" s="16"/>
      <c r="AF386" s="19"/>
      <c r="AG386" s="18"/>
      <c r="AH386" s="16"/>
      <c r="AI386" s="20"/>
      <c r="AJ386" s="18"/>
      <c r="AK386" s="16"/>
      <c r="AL386" s="20"/>
      <c r="AM386" s="18">
        <v>1915</v>
      </c>
      <c r="AN386" s="16"/>
      <c r="AO386" s="20">
        <v>1915</v>
      </c>
      <c r="AP386" s="18">
        <v>3226</v>
      </c>
      <c r="AQ386" s="16"/>
      <c r="AR386" s="20">
        <v>3226</v>
      </c>
      <c r="AS386" s="18">
        <v>5348</v>
      </c>
      <c r="AT386" s="16"/>
      <c r="AU386" s="20">
        <v>5348</v>
      </c>
      <c r="AV386" s="18">
        <v>5434</v>
      </c>
      <c r="AW386" s="16"/>
      <c r="AX386" s="18">
        <v>5434</v>
      </c>
      <c r="AY386" s="18">
        <v>6402</v>
      </c>
      <c r="AZ386" s="16"/>
      <c r="BA386" s="20">
        <v>6402</v>
      </c>
      <c r="BB386" s="18">
        <v>7070</v>
      </c>
      <c r="BC386" s="16"/>
      <c r="BD386" s="20">
        <v>7070</v>
      </c>
      <c r="BE386" s="18">
        <v>6465</v>
      </c>
      <c r="BF386" s="16"/>
      <c r="BG386" s="20">
        <v>6465</v>
      </c>
      <c r="BH386" s="18">
        <v>7520</v>
      </c>
      <c r="BI386" s="16"/>
      <c r="BJ386" s="20">
        <v>7520</v>
      </c>
      <c r="BK386" s="18">
        <v>6116</v>
      </c>
      <c r="BL386" s="16"/>
      <c r="BM386" s="20">
        <v>6116</v>
      </c>
      <c r="BN386" s="18"/>
      <c r="BO386" s="16"/>
      <c r="BP386" s="20"/>
      <c r="BQ386" s="18"/>
      <c r="BR386" s="16"/>
      <c r="BS386" s="20"/>
      <c r="BT386" s="21" t="s">
        <v>160</v>
      </c>
      <c r="BU386" s="40" t="s">
        <v>1511</v>
      </c>
      <c r="BV386" s="34" t="s">
        <v>1512</v>
      </c>
      <c r="BW386" s="23"/>
      <c r="BX386" s="34"/>
      <c r="BY386" s="11" t="s">
        <v>330</v>
      </c>
      <c r="BZ386" s="11" t="s">
        <v>205</v>
      </c>
    </row>
    <row r="387" spans="1:78" ht="78.75" x14ac:dyDescent="0.2">
      <c r="A387" s="38" t="s">
        <v>1507</v>
      </c>
      <c r="B387" s="25" t="s">
        <v>1508</v>
      </c>
      <c r="C387" s="25" t="s">
        <v>1508</v>
      </c>
      <c r="D387" s="28" t="s">
        <v>1513</v>
      </c>
      <c r="E387" s="12" t="s">
        <v>1514</v>
      </c>
      <c r="F387" s="18"/>
      <c r="G387" s="14"/>
      <c r="H387" s="20"/>
      <c r="I387" s="18"/>
      <c r="J387" s="16"/>
      <c r="K387" s="20"/>
      <c r="L387" s="13"/>
      <c r="M387" s="16"/>
      <c r="N387" s="15"/>
      <c r="O387" s="18"/>
      <c r="P387" s="16"/>
      <c r="Q387" s="20"/>
      <c r="R387" s="13"/>
      <c r="S387" s="16"/>
      <c r="T387" s="15"/>
      <c r="U387" s="18"/>
      <c r="V387" s="16"/>
      <c r="W387" s="15"/>
      <c r="X387" s="18"/>
      <c r="Y387" s="16"/>
      <c r="Z387" s="20"/>
      <c r="AA387" s="18"/>
      <c r="AB387" s="16"/>
      <c r="AC387" s="33"/>
      <c r="AD387" s="18"/>
      <c r="AE387" s="16"/>
      <c r="AF387" s="19"/>
      <c r="AG387" s="18"/>
      <c r="AH387" s="16"/>
      <c r="AI387" s="20"/>
      <c r="AJ387" s="18"/>
      <c r="AK387" s="16"/>
      <c r="AL387" s="20"/>
      <c r="AM387" s="18">
        <v>161</v>
      </c>
      <c r="AN387" s="29">
        <v>149.07</v>
      </c>
      <c r="AO387" s="20">
        <v>161</v>
      </c>
      <c r="AP387" s="18">
        <v>163</v>
      </c>
      <c r="AQ387" s="29"/>
      <c r="AR387" s="20">
        <v>163</v>
      </c>
      <c r="AS387" s="18">
        <v>187</v>
      </c>
      <c r="AT387" s="29"/>
      <c r="AU387" s="20">
        <v>187</v>
      </c>
      <c r="AV387" s="18">
        <v>70</v>
      </c>
      <c r="AW387" s="29"/>
      <c r="AX387" s="18">
        <v>70</v>
      </c>
      <c r="AY387" s="18">
        <v>65</v>
      </c>
      <c r="AZ387" s="29"/>
      <c r="BA387" s="20">
        <v>65</v>
      </c>
      <c r="BB387" s="18">
        <v>66</v>
      </c>
      <c r="BC387" s="29"/>
      <c r="BD387" s="20">
        <v>66</v>
      </c>
      <c r="BE387" s="18">
        <v>43</v>
      </c>
      <c r="BF387" s="29"/>
      <c r="BG387" s="20">
        <v>43</v>
      </c>
      <c r="BH387" s="18">
        <v>24</v>
      </c>
      <c r="BI387" s="29"/>
      <c r="BJ387" s="20">
        <v>24</v>
      </c>
      <c r="BK387" s="18">
        <v>6</v>
      </c>
      <c r="BL387" s="29"/>
      <c r="BM387" s="20">
        <v>6</v>
      </c>
      <c r="BN387" s="18">
        <v>3</v>
      </c>
      <c r="BO387" s="29"/>
      <c r="BP387" s="20"/>
      <c r="BQ387" s="18"/>
      <c r="BR387" s="29"/>
      <c r="BS387" s="20"/>
      <c r="BT387" s="21" t="s">
        <v>160</v>
      </c>
      <c r="BU387" s="40" t="s">
        <v>1515</v>
      </c>
      <c r="BV387" s="34" t="s">
        <v>1516</v>
      </c>
      <c r="BW387" s="23"/>
      <c r="BX387" s="34" t="s">
        <v>1517</v>
      </c>
      <c r="BY387" s="11" t="s">
        <v>330</v>
      </c>
      <c r="BZ387" s="11" t="s">
        <v>205</v>
      </c>
    </row>
    <row r="388" spans="1:78" ht="56.25" x14ac:dyDescent="0.2">
      <c r="A388" s="38" t="s">
        <v>1507</v>
      </c>
      <c r="B388" s="25" t="s">
        <v>1508</v>
      </c>
      <c r="C388" s="25" t="s">
        <v>1508</v>
      </c>
      <c r="D388" s="28" t="s">
        <v>1518</v>
      </c>
      <c r="E388" s="12" t="s">
        <v>1519</v>
      </c>
      <c r="F388" s="13"/>
      <c r="G388" s="14"/>
      <c r="H388" s="15"/>
      <c r="I388" s="13"/>
      <c r="J388" s="16"/>
      <c r="K388" s="15"/>
      <c r="L388" s="13"/>
      <c r="M388" s="16"/>
      <c r="N388" s="15"/>
      <c r="O388" s="18">
        <v>549</v>
      </c>
      <c r="P388" s="16"/>
      <c r="Q388" s="18">
        <v>549</v>
      </c>
      <c r="R388" s="18">
        <v>570</v>
      </c>
      <c r="S388" s="16"/>
      <c r="T388" s="18">
        <v>570</v>
      </c>
      <c r="U388" s="18">
        <v>594</v>
      </c>
      <c r="V388" s="16"/>
      <c r="W388" s="18">
        <v>594</v>
      </c>
      <c r="X388" s="18">
        <v>638</v>
      </c>
      <c r="Y388" s="16"/>
      <c r="Z388" s="18">
        <v>638</v>
      </c>
      <c r="AA388" s="18">
        <v>590</v>
      </c>
      <c r="AB388" s="16"/>
      <c r="AC388" s="45">
        <v>590</v>
      </c>
      <c r="AD388" s="18">
        <v>597</v>
      </c>
      <c r="AE388" s="16"/>
      <c r="AF388" s="19">
        <v>597</v>
      </c>
      <c r="AG388" s="18">
        <v>601</v>
      </c>
      <c r="AH388" s="16"/>
      <c r="AI388" s="20">
        <v>601</v>
      </c>
      <c r="AJ388" s="18">
        <v>598</v>
      </c>
      <c r="AK388" s="16"/>
      <c r="AL388" s="20">
        <v>598</v>
      </c>
      <c r="AM388" s="18">
        <v>625</v>
      </c>
      <c r="AN388" s="16"/>
      <c r="AO388" s="20">
        <v>625</v>
      </c>
      <c r="AP388" s="18">
        <v>675</v>
      </c>
      <c r="AQ388" s="16"/>
      <c r="AR388" s="20">
        <v>675</v>
      </c>
      <c r="AS388" s="18">
        <v>692</v>
      </c>
      <c r="AT388" s="16"/>
      <c r="AU388" s="20">
        <v>692</v>
      </c>
      <c r="AV388" s="18">
        <v>2158</v>
      </c>
      <c r="AW388" s="16"/>
      <c r="AX388" s="18">
        <v>2158</v>
      </c>
      <c r="AY388" s="18">
        <v>3840</v>
      </c>
      <c r="AZ388" s="16"/>
      <c r="BA388" s="20">
        <v>3840</v>
      </c>
      <c r="BB388" s="18">
        <v>8883</v>
      </c>
      <c r="BC388" s="16"/>
      <c r="BD388" s="20">
        <v>8883</v>
      </c>
      <c r="BE388" s="18">
        <v>13345</v>
      </c>
      <c r="BF388" s="16"/>
      <c r="BG388" s="20">
        <v>13345</v>
      </c>
      <c r="BH388" s="18">
        <v>17313</v>
      </c>
      <c r="BI388" s="16"/>
      <c r="BJ388" s="20">
        <v>17313</v>
      </c>
      <c r="BK388" s="18">
        <v>20666</v>
      </c>
      <c r="BL388" s="16"/>
      <c r="BM388" s="20">
        <v>20666</v>
      </c>
      <c r="BN388" s="18"/>
      <c r="BO388" s="16"/>
      <c r="BP388" s="20"/>
      <c r="BQ388" s="18"/>
      <c r="BR388" s="16"/>
      <c r="BS388" s="20"/>
      <c r="BT388" s="21" t="s">
        <v>160</v>
      </c>
      <c r="BU388" s="22" t="s">
        <v>1511</v>
      </c>
      <c r="BV388" s="24" t="s">
        <v>1520</v>
      </c>
      <c r="BW388" s="23"/>
      <c r="BX388" s="23"/>
      <c r="BY388" s="11" t="s">
        <v>330</v>
      </c>
      <c r="BZ388" s="11" t="s">
        <v>178</v>
      </c>
    </row>
    <row r="389" spans="1:78" ht="67.5" x14ac:dyDescent="0.2">
      <c r="A389" s="38" t="s">
        <v>1507</v>
      </c>
      <c r="B389" s="25" t="s">
        <v>1508</v>
      </c>
      <c r="C389" s="25" t="s">
        <v>1508</v>
      </c>
      <c r="D389" s="28" t="s">
        <v>1521</v>
      </c>
      <c r="E389" s="12" t="s">
        <v>1522</v>
      </c>
      <c r="F389" s="18">
        <v>14000</v>
      </c>
      <c r="G389" s="14"/>
      <c r="H389" s="15"/>
      <c r="I389" s="18">
        <v>18091</v>
      </c>
      <c r="J389" s="16"/>
      <c r="K389" s="15"/>
      <c r="L389" s="18">
        <v>18340</v>
      </c>
      <c r="M389" s="16"/>
      <c r="N389" s="15"/>
      <c r="O389" s="18">
        <v>20888</v>
      </c>
      <c r="P389" s="16"/>
      <c r="Q389" s="15"/>
      <c r="R389" s="18">
        <v>22518</v>
      </c>
      <c r="S389" s="16"/>
      <c r="T389" s="15"/>
      <c r="U389" s="18">
        <v>25165</v>
      </c>
      <c r="V389" s="16"/>
      <c r="W389" s="15"/>
      <c r="X389" s="18">
        <v>30388</v>
      </c>
      <c r="Y389" s="16"/>
      <c r="Z389" s="15"/>
      <c r="AA389" s="18">
        <v>34584</v>
      </c>
      <c r="AB389" s="16"/>
      <c r="AC389" s="17"/>
      <c r="AD389" s="18">
        <v>36408</v>
      </c>
      <c r="AE389" s="16"/>
      <c r="AF389" s="19">
        <v>36408</v>
      </c>
      <c r="AG389" s="18">
        <v>36578</v>
      </c>
      <c r="AH389" s="16"/>
      <c r="AI389" s="20">
        <v>36578</v>
      </c>
      <c r="AJ389" s="18">
        <v>34938</v>
      </c>
      <c r="AK389" s="16"/>
      <c r="AL389" s="20">
        <v>34938</v>
      </c>
      <c r="AM389" s="18">
        <v>34992</v>
      </c>
      <c r="AN389" s="29">
        <v>3.43</v>
      </c>
      <c r="AO389" s="20">
        <v>34992</v>
      </c>
      <c r="AP389" s="18">
        <v>35030</v>
      </c>
      <c r="AQ389" s="29"/>
      <c r="AR389" s="20">
        <v>35030</v>
      </c>
      <c r="AS389" s="18">
        <v>40011</v>
      </c>
      <c r="AT389" s="29"/>
      <c r="AU389" s="20">
        <v>40011</v>
      </c>
      <c r="AV389" s="18">
        <v>45293</v>
      </c>
      <c r="AW389" s="29"/>
      <c r="AX389" s="18">
        <v>45293</v>
      </c>
      <c r="AY389" s="18">
        <v>49810</v>
      </c>
      <c r="AZ389" s="29"/>
      <c r="BA389" s="20">
        <v>49810</v>
      </c>
      <c r="BB389" s="18">
        <v>54018</v>
      </c>
      <c r="BC389" s="29"/>
      <c r="BD389" s="20">
        <v>54018</v>
      </c>
      <c r="BE389" s="18">
        <v>53641</v>
      </c>
      <c r="BF389" s="29"/>
      <c r="BG389" s="20">
        <v>53641</v>
      </c>
      <c r="BH389" s="18">
        <v>61524</v>
      </c>
      <c r="BI389" s="29"/>
      <c r="BJ389" s="20">
        <v>61524</v>
      </c>
      <c r="BK389" s="18">
        <v>61803</v>
      </c>
      <c r="BL389" s="29"/>
      <c r="BM389" s="20">
        <v>61803</v>
      </c>
      <c r="BN389" s="18"/>
      <c r="BO389" s="29"/>
      <c r="BP389" s="20"/>
      <c r="BQ389" s="18"/>
      <c r="BR389" s="29"/>
      <c r="BS389" s="20"/>
      <c r="BT389" s="21" t="s">
        <v>81</v>
      </c>
      <c r="BU389" s="22" t="s">
        <v>1523</v>
      </c>
      <c r="BV389" s="36" t="s">
        <v>1524</v>
      </c>
      <c r="BW389" s="23"/>
      <c r="BX389" s="23"/>
      <c r="BY389" s="11" t="s">
        <v>330</v>
      </c>
      <c r="BZ389" s="11" t="s">
        <v>205</v>
      </c>
    </row>
    <row r="390" spans="1:78" ht="67.5" x14ac:dyDescent="0.2">
      <c r="A390" s="38" t="s">
        <v>1507</v>
      </c>
      <c r="B390" s="25" t="s">
        <v>1508</v>
      </c>
      <c r="C390" s="25" t="s">
        <v>1508</v>
      </c>
      <c r="D390" s="28" t="s">
        <v>1525</v>
      </c>
      <c r="E390" s="12" t="s">
        <v>1526</v>
      </c>
      <c r="F390" s="18">
        <v>20000</v>
      </c>
      <c r="G390" s="14"/>
      <c r="H390" s="15"/>
      <c r="I390" s="18">
        <v>15500</v>
      </c>
      <c r="J390" s="16"/>
      <c r="K390" s="15"/>
      <c r="L390" s="18">
        <v>16566</v>
      </c>
      <c r="M390" s="16"/>
      <c r="N390" s="15"/>
      <c r="O390" s="18">
        <v>18427</v>
      </c>
      <c r="P390" s="16"/>
      <c r="Q390" s="20">
        <v>18427</v>
      </c>
      <c r="R390" s="18">
        <v>18639</v>
      </c>
      <c r="S390" s="16"/>
      <c r="T390" s="20">
        <v>18639</v>
      </c>
      <c r="U390" s="18">
        <v>18540</v>
      </c>
      <c r="V390" s="16"/>
      <c r="W390" s="20">
        <v>18540</v>
      </c>
      <c r="X390" s="18">
        <v>18591</v>
      </c>
      <c r="Y390" s="16"/>
      <c r="Z390" s="20">
        <v>18591</v>
      </c>
      <c r="AA390" s="18">
        <v>18048</v>
      </c>
      <c r="AB390" s="16"/>
      <c r="AC390" s="33">
        <v>18048</v>
      </c>
      <c r="AD390" s="19">
        <v>18253</v>
      </c>
      <c r="AE390" s="16"/>
      <c r="AF390" s="19">
        <v>18253</v>
      </c>
      <c r="AG390" s="18">
        <v>18248</v>
      </c>
      <c r="AH390" s="16"/>
      <c r="AI390" s="20">
        <v>18248</v>
      </c>
      <c r="AJ390" s="18">
        <v>18214</v>
      </c>
      <c r="AK390" s="16"/>
      <c r="AL390" s="20">
        <v>18214</v>
      </c>
      <c r="AM390" s="18">
        <v>18806</v>
      </c>
      <c r="AN390" s="16"/>
      <c r="AO390" s="20">
        <v>18806</v>
      </c>
      <c r="AP390" s="18">
        <v>19305</v>
      </c>
      <c r="AQ390" s="16"/>
      <c r="AR390" s="20">
        <v>19305</v>
      </c>
      <c r="AS390" s="18">
        <v>19722</v>
      </c>
      <c r="AT390" s="16"/>
      <c r="AU390" s="20">
        <v>19722</v>
      </c>
      <c r="AV390" s="18">
        <v>18603</v>
      </c>
      <c r="AW390" s="16"/>
      <c r="AX390" s="18">
        <v>18603</v>
      </c>
      <c r="AY390" s="18">
        <v>17692</v>
      </c>
      <c r="AZ390" s="16"/>
      <c r="BA390" s="20">
        <v>17692</v>
      </c>
      <c r="BB390" s="18">
        <v>15951</v>
      </c>
      <c r="BC390" s="16"/>
      <c r="BD390" s="20">
        <v>15951</v>
      </c>
      <c r="BE390" s="18">
        <v>14766</v>
      </c>
      <c r="BF390" s="16"/>
      <c r="BG390" s="20">
        <v>14766</v>
      </c>
      <c r="BH390" s="18">
        <v>14838</v>
      </c>
      <c r="BI390" s="16"/>
      <c r="BJ390" s="20">
        <v>14838</v>
      </c>
      <c r="BK390" s="18">
        <v>14704</v>
      </c>
      <c r="BL390" s="16"/>
      <c r="BM390" s="20">
        <v>14704</v>
      </c>
      <c r="BN390" s="18"/>
      <c r="BO390" s="16"/>
      <c r="BP390" s="20"/>
      <c r="BQ390" s="18"/>
      <c r="BR390" s="16"/>
      <c r="BS390" s="20"/>
      <c r="BT390" s="21" t="s">
        <v>160</v>
      </c>
      <c r="BU390" s="37" t="s">
        <v>1527</v>
      </c>
      <c r="BV390" s="24" t="s">
        <v>1528</v>
      </c>
      <c r="BW390" s="23"/>
      <c r="BX390" s="24" t="s">
        <v>1529</v>
      </c>
      <c r="BY390" s="11" t="s">
        <v>330</v>
      </c>
      <c r="BZ390" s="11" t="s">
        <v>205</v>
      </c>
    </row>
    <row r="391" spans="1:78" ht="56.25" x14ac:dyDescent="0.2">
      <c r="A391" s="38" t="s">
        <v>1507</v>
      </c>
      <c r="B391" s="25" t="s">
        <v>1508</v>
      </c>
      <c r="C391" s="25" t="s">
        <v>1508</v>
      </c>
      <c r="D391" s="28" t="s">
        <v>1530</v>
      </c>
      <c r="E391" s="12" t="s">
        <v>1531</v>
      </c>
      <c r="F391" s="18">
        <v>30000</v>
      </c>
      <c r="G391" s="14"/>
      <c r="H391" s="15"/>
      <c r="I391" s="18">
        <v>41874</v>
      </c>
      <c r="J391" s="16"/>
      <c r="K391" s="15"/>
      <c r="L391" s="18">
        <v>40501</v>
      </c>
      <c r="M391" s="16"/>
      <c r="N391" s="15"/>
      <c r="O391" s="18">
        <v>49064</v>
      </c>
      <c r="P391" s="16"/>
      <c r="Q391" s="20">
        <v>49064</v>
      </c>
      <c r="R391" s="18">
        <v>47054</v>
      </c>
      <c r="S391" s="16"/>
      <c r="T391" s="20">
        <v>47054</v>
      </c>
      <c r="U391" s="18">
        <v>46724</v>
      </c>
      <c r="V391" s="16"/>
      <c r="W391" s="18">
        <v>46724</v>
      </c>
      <c r="X391" s="18">
        <v>68877</v>
      </c>
      <c r="Y391" s="16"/>
      <c r="Z391" s="20">
        <v>68877</v>
      </c>
      <c r="AA391" s="18">
        <v>70037</v>
      </c>
      <c r="AB391" s="16"/>
      <c r="AC391" s="33">
        <v>70037</v>
      </c>
      <c r="AD391" s="18">
        <v>71164</v>
      </c>
      <c r="AE391" s="16"/>
      <c r="AF391" s="19">
        <v>71164</v>
      </c>
      <c r="AG391" s="18">
        <v>68470</v>
      </c>
      <c r="AH391" s="29">
        <v>0.7</v>
      </c>
      <c r="AI391" s="20">
        <v>68470</v>
      </c>
      <c r="AJ391" s="18">
        <v>56434</v>
      </c>
      <c r="AK391" s="29">
        <v>0.4</v>
      </c>
      <c r="AL391" s="20">
        <v>56434</v>
      </c>
      <c r="AM391" s="18">
        <v>74945</v>
      </c>
      <c r="AN391" s="29">
        <v>0.65</v>
      </c>
      <c r="AO391" s="20">
        <v>74945</v>
      </c>
      <c r="AP391" s="18">
        <v>125890</v>
      </c>
      <c r="AQ391" s="29">
        <v>1.86</v>
      </c>
      <c r="AR391" s="20">
        <v>125890</v>
      </c>
      <c r="AS391" s="18">
        <v>183384</v>
      </c>
      <c r="AT391" s="29">
        <v>1.59</v>
      </c>
      <c r="AU391" s="20">
        <v>183384</v>
      </c>
      <c r="AV391" s="18">
        <v>236776</v>
      </c>
      <c r="AW391" s="29"/>
      <c r="AX391" s="18">
        <v>236776</v>
      </c>
      <c r="AY391" s="18">
        <v>289770</v>
      </c>
      <c r="AZ391" s="29"/>
      <c r="BA391" s="20">
        <v>289770</v>
      </c>
      <c r="BB391" s="18">
        <v>271465</v>
      </c>
      <c r="BC391" s="29"/>
      <c r="BD391" s="20">
        <v>271465</v>
      </c>
      <c r="BE391" s="18">
        <v>247031</v>
      </c>
      <c r="BF391" s="29"/>
      <c r="BG391" s="20">
        <v>247031</v>
      </c>
      <c r="BH391" s="18">
        <v>207150</v>
      </c>
      <c r="BI391" s="29"/>
      <c r="BJ391" s="20">
        <v>207150</v>
      </c>
      <c r="BK391" s="18">
        <v>155967</v>
      </c>
      <c r="BL391" s="29"/>
      <c r="BM391" s="20">
        <v>155967</v>
      </c>
      <c r="BN391" s="18"/>
      <c r="BO391" s="29"/>
      <c r="BP391" s="20"/>
      <c r="BQ391" s="18"/>
      <c r="BR391" s="29"/>
      <c r="BS391" s="20"/>
      <c r="BT391" s="21" t="s">
        <v>262</v>
      </c>
      <c r="BU391" s="37" t="s">
        <v>1532</v>
      </c>
      <c r="BV391" s="34" t="s">
        <v>1533</v>
      </c>
      <c r="BW391" s="23"/>
      <c r="BX391" s="23"/>
      <c r="BY391" s="11" t="s">
        <v>330</v>
      </c>
      <c r="BZ391" s="11" t="s">
        <v>205</v>
      </c>
    </row>
    <row r="392" spans="1:78" ht="90" x14ac:dyDescent="0.2">
      <c r="A392" s="38" t="s">
        <v>1507</v>
      </c>
      <c r="B392" s="25" t="s">
        <v>1508</v>
      </c>
      <c r="C392" s="25" t="s">
        <v>1508</v>
      </c>
      <c r="D392" s="28" t="s">
        <v>1534</v>
      </c>
      <c r="E392" s="12" t="s">
        <v>1535</v>
      </c>
      <c r="F392" s="18">
        <v>6333</v>
      </c>
      <c r="G392" s="14"/>
      <c r="H392" s="15"/>
      <c r="I392" s="18">
        <v>5779</v>
      </c>
      <c r="J392" s="16"/>
      <c r="K392" s="15"/>
      <c r="L392" s="18">
        <v>6112</v>
      </c>
      <c r="M392" s="16"/>
      <c r="N392" s="15"/>
      <c r="O392" s="18">
        <v>6113</v>
      </c>
      <c r="P392" s="16"/>
      <c r="Q392" s="20">
        <v>6113</v>
      </c>
      <c r="R392" s="18">
        <v>6148</v>
      </c>
      <c r="S392" s="16"/>
      <c r="T392" s="20">
        <v>6148</v>
      </c>
      <c r="U392" s="18">
        <v>6275</v>
      </c>
      <c r="V392" s="16"/>
      <c r="W392" s="18">
        <v>6275</v>
      </c>
      <c r="X392" s="18">
        <v>5933</v>
      </c>
      <c r="Y392" s="16"/>
      <c r="Z392" s="20">
        <v>5933</v>
      </c>
      <c r="AA392" s="18">
        <v>5334</v>
      </c>
      <c r="AB392" s="16"/>
      <c r="AC392" s="33">
        <v>5334</v>
      </c>
      <c r="AD392" s="18">
        <v>5091</v>
      </c>
      <c r="AE392" s="16"/>
      <c r="AF392" s="19">
        <v>5091</v>
      </c>
      <c r="AG392" s="18">
        <v>4015</v>
      </c>
      <c r="AH392" s="16"/>
      <c r="AI392" s="20">
        <v>4015</v>
      </c>
      <c r="AJ392" s="18">
        <v>3405</v>
      </c>
      <c r="AK392" s="29">
        <v>1226.9100000000001</v>
      </c>
      <c r="AL392" s="20">
        <v>3405</v>
      </c>
      <c r="AM392" s="18">
        <v>3073</v>
      </c>
      <c r="AN392" s="29">
        <v>1205</v>
      </c>
      <c r="AO392" s="20">
        <v>3073</v>
      </c>
      <c r="AP392" s="18">
        <v>2498</v>
      </c>
      <c r="AQ392" s="29">
        <v>1218.51</v>
      </c>
      <c r="AR392" s="20">
        <v>2498</v>
      </c>
      <c r="AS392" s="18">
        <v>2619</v>
      </c>
      <c r="AT392" s="29"/>
      <c r="AU392" s="20">
        <v>2619</v>
      </c>
      <c r="AV392" s="18">
        <v>2522</v>
      </c>
      <c r="AW392" s="29"/>
      <c r="AX392" s="18">
        <v>2522</v>
      </c>
      <c r="AY392" s="18">
        <v>2311</v>
      </c>
      <c r="AZ392" s="29"/>
      <c r="BA392" s="20">
        <v>2311</v>
      </c>
      <c r="BB392" s="18">
        <v>2130</v>
      </c>
      <c r="BC392" s="29"/>
      <c r="BD392" s="20">
        <v>2130</v>
      </c>
      <c r="BE392" s="18">
        <v>1733</v>
      </c>
      <c r="BF392" s="29"/>
      <c r="BG392" s="20">
        <v>1733</v>
      </c>
      <c r="BH392" s="18">
        <v>1392</v>
      </c>
      <c r="BI392" s="29"/>
      <c r="BJ392" s="20">
        <v>1392</v>
      </c>
      <c r="BK392" s="18">
        <v>1297</v>
      </c>
      <c r="BL392" s="29"/>
      <c r="BM392" s="20">
        <v>1297</v>
      </c>
      <c r="BN392" s="18"/>
      <c r="BO392" s="29"/>
      <c r="BP392" s="20"/>
      <c r="BQ392" s="18"/>
      <c r="BR392" s="29"/>
      <c r="BS392" s="20"/>
      <c r="BT392" s="21" t="s">
        <v>81</v>
      </c>
      <c r="BU392" s="37" t="s">
        <v>1536</v>
      </c>
      <c r="BV392" s="24" t="s">
        <v>1537</v>
      </c>
      <c r="BW392" s="23"/>
      <c r="BX392" s="23"/>
      <c r="BY392" s="11" t="s">
        <v>330</v>
      </c>
      <c r="BZ392" s="11" t="s">
        <v>205</v>
      </c>
    </row>
    <row r="393" spans="1:78" ht="112.5" x14ac:dyDescent="0.2">
      <c r="A393" s="38" t="s">
        <v>1507</v>
      </c>
      <c r="B393" s="25" t="s">
        <v>1508</v>
      </c>
      <c r="C393" s="10" t="s">
        <v>1538</v>
      </c>
      <c r="D393" s="28" t="s">
        <v>1539</v>
      </c>
      <c r="E393" s="12" t="s">
        <v>1540</v>
      </c>
      <c r="F393" s="18">
        <v>72</v>
      </c>
      <c r="G393" s="14"/>
      <c r="H393" s="15"/>
      <c r="I393" s="18">
        <v>129</v>
      </c>
      <c r="J393" s="16"/>
      <c r="K393" s="15"/>
      <c r="L393" s="18">
        <v>138</v>
      </c>
      <c r="M393" s="16"/>
      <c r="N393" s="15"/>
      <c r="O393" s="18">
        <v>368</v>
      </c>
      <c r="P393" s="16"/>
      <c r="Q393" s="20">
        <v>0</v>
      </c>
      <c r="R393" s="18">
        <v>450</v>
      </c>
      <c r="S393" s="16"/>
      <c r="T393" s="20">
        <v>0</v>
      </c>
      <c r="U393" s="18">
        <v>530</v>
      </c>
      <c r="V393" s="16"/>
      <c r="W393" s="20">
        <v>0</v>
      </c>
      <c r="X393" s="18">
        <v>619</v>
      </c>
      <c r="Y393" s="16"/>
      <c r="Z393" s="20">
        <v>0</v>
      </c>
      <c r="AA393" s="18">
        <v>680</v>
      </c>
      <c r="AB393" s="16"/>
      <c r="AC393" s="33">
        <v>0</v>
      </c>
      <c r="AD393" s="18">
        <v>670</v>
      </c>
      <c r="AE393" s="16"/>
      <c r="AF393" s="19">
        <v>0</v>
      </c>
      <c r="AG393" s="18">
        <v>644</v>
      </c>
      <c r="AH393" s="16"/>
      <c r="AI393" s="20">
        <v>0</v>
      </c>
      <c r="AJ393" s="18">
        <v>588</v>
      </c>
      <c r="AK393" s="16"/>
      <c r="AL393" s="20">
        <v>0</v>
      </c>
      <c r="AM393" s="18">
        <v>545</v>
      </c>
      <c r="AN393" s="16"/>
      <c r="AO393" s="20">
        <v>0</v>
      </c>
      <c r="AP393" s="18">
        <v>533</v>
      </c>
      <c r="AQ393" s="16"/>
      <c r="AR393" s="20">
        <v>0</v>
      </c>
      <c r="AS393" s="18">
        <v>557</v>
      </c>
      <c r="AT393" s="16"/>
      <c r="AU393" s="20">
        <v>0</v>
      </c>
      <c r="AV393" s="18">
        <v>593</v>
      </c>
      <c r="AW393" s="16"/>
      <c r="AX393" s="20">
        <v>0</v>
      </c>
      <c r="AY393" s="18">
        <v>571</v>
      </c>
      <c r="AZ393" s="16"/>
      <c r="BA393" s="20">
        <v>0</v>
      </c>
      <c r="BB393" s="13">
        <v>556</v>
      </c>
      <c r="BC393" s="16"/>
      <c r="BD393" s="20">
        <v>0</v>
      </c>
      <c r="BE393" s="13">
        <v>500</v>
      </c>
      <c r="BF393" s="16"/>
      <c r="BG393" s="20">
        <v>0</v>
      </c>
      <c r="BH393" s="18">
        <v>483</v>
      </c>
      <c r="BI393" s="16"/>
      <c r="BJ393" s="20">
        <v>144</v>
      </c>
      <c r="BK393" s="18">
        <v>506</v>
      </c>
      <c r="BL393" s="16"/>
      <c r="BM393" s="20"/>
      <c r="BN393" s="18"/>
      <c r="BO393" s="16"/>
      <c r="BP393" s="20"/>
      <c r="BQ393" s="18"/>
      <c r="BR393" s="16"/>
      <c r="BS393" s="20"/>
      <c r="BT393" s="21" t="s">
        <v>124</v>
      </c>
      <c r="BU393" s="37" t="s">
        <v>1541</v>
      </c>
      <c r="BV393" s="24" t="s">
        <v>1542</v>
      </c>
      <c r="BW393" s="23"/>
      <c r="BX393" s="34" t="s">
        <v>1543</v>
      </c>
      <c r="BY393" s="11" t="s">
        <v>330</v>
      </c>
      <c r="BZ393" s="11" t="s">
        <v>205</v>
      </c>
    </row>
    <row r="394" spans="1:78" ht="67.5" x14ac:dyDescent="0.2">
      <c r="A394" s="10" t="s">
        <v>155</v>
      </c>
      <c r="B394" s="11" t="s">
        <v>156</v>
      </c>
      <c r="C394" s="10" t="s">
        <v>1544</v>
      </c>
      <c r="D394" s="28" t="s">
        <v>1545</v>
      </c>
      <c r="E394" s="12" t="s">
        <v>1546</v>
      </c>
      <c r="F394" s="13"/>
      <c r="G394" s="14"/>
      <c r="H394" s="15"/>
      <c r="I394" s="13"/>
      <c r="J394" s="16"/>
      <c r="K394" s="15"/>
      <c r="L394" s="18">
        <v>6150</v>
      </c>
      <c r="M394" s="29">
        <v>11.16</v>
      </c>
      <c r="N394" s="20">
        <v>0</v>
      </c>
      <c r="O394" s="18">
        <v>6417</v>
      </c>
      <c r="P394" s="29">
        <v>12.43</v>
      </c>
      <c r="Q394" s="20">
        <v>0</v>
      </c>
      <c r="R394" s="18">
        <v>5172</v>
      </c>
      <c r="S394" s="29">
        <v>28.45</v>
      </c>
      <c r="T394" s="15"/>
      <c r="U394" s="18">
        <v>2695</v>
      </c>
      <c r="V394" s="16"/>
      <c r="W394" s="15"/>
      <c r="X394" s="18">
        <v>368</v>
      </c>
      <c r="Y394" s="16"/>
      <c r="Z394" s="20">
        <v>0</v>
      </c>
      <c r="AA394" s="18">
        <v>2</v>
      </c>
      <c r="AB394" s="16"/>
      <c r="AC394" s="33">
        <v>0</v>
      </c>
      <c r="AD394" s="18">
        <v>0</v>
      </c>
      <c r="AE394" s="16"/>
      <c r="AF394" s="30">
        <v>0</v>
      </c>
      <c r="AG394" s="18">
        <v>0</v>
      </c>
      <c r="AH394" s="16"/>
      <c r="AI394" s="20">
        <v>0</v>
      </c>
      <c r="AJ394" s="18">
        <v>0</v>
      </c>
      <c r="AK394" s="16"/>
      <c r="AL394" s="20">
        <v>0</v>
      </c>
      <c r="AM394" s="18">
        <v>0</v>
      </c>
      <c r="AN394" s="29"/>
      <c r="AO394" s="20">
        <v>0</v>
      </c>
      <c r="AP394" s="18">
        <v>0</v>
      </c>
      <c r="AQ394" s="29"/>
      <c r="AR394" s="20">
        <v>0</v>
      </c>
      <c r="AS394" s="18">
        <v>0</v>
      </c>
      <c r="AT394" s="29"/>
      <c r="AU394" s="20">
        <v>0</v>
      </c>
      <c r="AV394" s="18">
        <v>1510</v>
      </c>
      <c r="AW394" s="29">
        <v>8.2100000000000009</v>
      </c>
      <c r="AX394" s="20">
        <v>0</v>
      </c>
      <c r="AY394" s="18">
        <v>2636</v>
      </c>
      <c r="AZ394" s="29">
        <v>8.2100000000000009</v>
      </c>
      <c r="BA394" s="20">
        <v>0</v>
      </c>
      <c r="BB394" s="18">
        <v>4064</v>
      </c>
      <c r="BC394" s="29">
        <v>8.49</v>
      </c>
      <c r="BD394" s="20">
        <v>0</v>
      </c>
      <c r="BE394" s="18">
        <v>5380</v>
      </c>
      <c r="BF394" s="29">
        <v>8.49</v>
      </c>
      <c r="BG394" s="20">
        <v>0</v>
      </c>
      <c r="BH394" s="18">
        <v>5683</v>
      </c>
      <c r="BI394" s="29">
        <v>8.49</v>
      </c>
      <c r="BJ394" s="20">
        <v>0</v>
      </c>
      <c r="BK394" s="18">
        <v>5830</v>
      </c>
      <c r="BL394" s="29">
        <v>8.49</v>
      </c>
      <c r="BM394" s="20">
        <v>0</v>
      </c>
      <c r="BN394" s="13">
        <v>5805</v>
      </c>
      <c r="BO394" s="29">
        <v>9.64</v>
      </c>
      <c r="BP394" s="20">
        <v>0</v>
      </c>
      <c r="BQ394" s="13"/>
      <c r="BR394" s="29">
        <v>9.64</v>
      </c>
      <c r="BS394" s="20"/>
      <c r="BT394" s="21" t="s">
        <v>124</v>
      </c>
      <c r="BU394" s="22" t="s">
        <v>1547</v>
      </c>
      <c r="BV394" s="24" t="s">
        <v>1548</v>
      </c>
      <c r="BW394" s="44"/>
      <c r="BX394" s="24" t="s">
        <v>1549</v>
      </c>
      <c r="BY394" s="11" t="s">
        <v>330</v>
      </c>
      <c r="BZ394" s="11" t="s">
        <v>178</v>
      </c>
    </row>
    <row r="395" spans="1:78" ht="56.25" x14ac:dyDescent="0.2">
      <c r="A395" s="10" t="s">
        <v>155</v>
      </c>
      <c r="B395" s="11" t="s">
        <v>156</v>
      </c>
      <c r="C395" s="10" t="s">
        <v>1550</v>
      </c>
      <c r="D395" s="28" t="s">
        <v>1551</v>
      </c>
      <c r="E395" s="12" t="s">
        <v>1552</v>
      </c>
      <c r="F395" s="18">
        <v>695000</v>
      </c>
      <c r="G395" s="14"/>
      <c r="H395" s="15"/>
      <c r="I395" s="18">
        <v>494000</v>
      </c>
      <c r="J395" s="16"/>
      <c r="K395" s="20">
        <v>248413</v>
      </c>
      <c r="L395" s="20">
        <v>494000</v>
      </c>
      <c r="M395" s="16"/>
      <c r="N395" s="20">
        <v>248000</v>
      </c>
      <c r="O395" s="18">
        <v>443331</v>
      </c>
      <c r="P395" s="16"/>
      <c r="Q395" s="20">
        <v>227941</v>
      </c>
      <c r="R395" s="18">
        <v>401810</v>
      </c>
      <c r="S395" s="16"/>
      <c r="T395" s="20">
        <v>209606</v>
      </c>
      <c r="U395" s="18">
        <v>370794</v>
      </c>
      <c r="V395" s="16"/>
      <c r="W395" s="20">
        <v>198882</v>
      </c>
      <c r="X395" s="18">
        <v>328156</v>
      </c>
      <c r="Y395" s="16"/>
      <c r="Z395" s="20">
        <v>176545</v>
      </c>
      <c r="AA395" s="18">
        <v>281802</v>
      </c>
      <c r="AB395" s="16"/>
      <c r="AC395" s="33">
        <v>151675</v>
      </c>
      <c r="AD395" s="18">
        <v>237796</v>
      </c>
      <c r="AE395" s="16"/>
      <c r="AF395" s="19">
        <v>127886</v>
      </c>
      <c r="AG395" s="18">
        <v>195563</v>
      </c>
      <c r="AH395" s="16"/>
      <c r="AI395" s="20">
        <v>104022</v>
      </c>
      <c r="AJ395" s="18">
        <v>147011</v>
      </c>
      <c r="AK395" s="16"/>
      <c r="AL395" s="20">
        <v>77262</v>
      </c>
      <c r="AM395" s="18">
        <v>114879</v>
      </c>
      <c r="AN395" s="16"/>
      <c r="AO395" s="20">
        <v>59429</v>
      </c>
      <c r="AP395" s="18">
        <v>87040</v>
      </c>
      <c r="AQ395" s="16"/>
      <c r="AR395" s="20">
        <v>44735</v>
      </c>
      <c r="AS395" s="18">
        <v>67399</v>
      </c>
      <c r="AT395" s="16"/>
      <c r="AU395" s="20">
        <v>34783</v>
      </c>
      <c r="AV395" s="18">
        <v>46543</v>
      </c>
      <c r="AW395" s="16"/>
      <c r="AX395" s="20">
        <v>25592</v>
      </c>
      <c r="AY395" s="18">
        <v>32283</v>
      </c>
      <c r="AZ395" s="16"/>
      <c r="BA395" s="20">
        <v>18977</v>
      </c>
      <c r="BB395" s="18">
        <v>23790</v>
      </c>
      <c r="BC395" s="16"/>
      <c r="BD395" s="20">
        <v>15182</v>
      </c>
      <c r="BE395" s="18">
        <v>17432</v>
      </c>
      <c r="BF395" s="16"/>
      <c r="BG395" s="20">
        <v>11847</v>
      </c>
      <c r="BH395" s="18">
        <v>15023</v>
      </c>
      <c r="BI395" s="16"/>
      <c r="BJ395" s="20">
        <v>8939</v>
      </c>
      <c r="BK395" s="18">
        <v>11484</v>
      </c>
      <c r="BL395" s="16"/>
      <c r="BM395" s="20">
        <v>7034</v>
      </c>
      <c r="BN395" s="18">
        <v>8631</v>
      </c>
      <c r="BO395" s="16"/>
      <c r="BP395" s="20">
        <v>5202</v>
      </c>
      <c r="BQ395" s="18"/>
      <c r="BR395" s="16"/>
      <c r="BS395" s="20"/>
      <c r="BT395" s="21" t="s">
        <v>197</v>
      </c>
      <c r="BU395" s="22" t="s">
        <v>1553</v>
      </c>
      <c r="BV395" s="24" t="s">
        <v>1554</v>
      </c>
      <c r="BW395" s="23"/>
      <c r="BX395" s="23"/>
      <c r="BY395" s="11" t="s">
        <v>330</v>
      </c>
      <c r="BZ395" s="11" t="s">
        <v>178</v>
      </c>
    </row>
    <row r="396" spans="1:78" ht="56.25" x14ac:dyDescent="0.2">
      <c r="A396" s="10" t="s">
        <v>155</v>
      </c>
      <c r="B396" s="11" t="s">
        <v>156</v>
      </c>
      <c r="C396" s="10" t="s">
        <v>1550</v>
      </c>
      <c r="D396" s="28" t="s">
        <v>1555</v>
      </c>
      <c r="E396" s="12" t="s">
        <v>1556</v>
      </c>
      <c r="F396" s="18">
        <v>2500</v>
      </c>
      <c r="G396" s="14"/>
      <c r="H396" s="15"/>
      <c r="I396" s="18">
        <v>2500</v>
      </c>
      <c r="J396" s="16"/>
      <c r="K396" s="20">
        <v>0</v>
      </c>
      <c r="L396" s="20">
        <v>2000</v>
      </c>
      <c r="M396" s="16"/>
      <c r="N396" s="15"/>
      <c r="O396" s="18">
        <v>1761</v>
      </c>
      <c r="P396" s="16"/>
      <c r="Q396" s="20">
        <v>0</v>
      </c>
      <c r="R396" s="18">
        <v>1700</v>
      </c>
      <c r="S396" s="16"/>
      <c r="T396" s="15"/>
      <c r="U396" s="18">
        <v>1641</v>
      </c>
      <c r="V396" s="16"/>
      <c r="W396" s="15"/>
      <c r="X396" s="18">
        <v>1615</v>
      </c>
      <c r="Y396" s="16"/>
      <c r="Z396" s="20">
        <v>0</v>
      </c>
      <c r="AA396" s="18">
        <v>1549</v>
      </c>
      <c r="AB396" s="16"/>
      <c r="AC396" s="33">
        <v>0</v>
      </c>
      <c r="AD396" s="18">
        <v>1489</v>
      </c>
      <c r="AE396" s="16"/>
      <c r="AF396" s="19">
        <v>0</v>
      </c>
      <c r="AG396" s="18">
        <v>1425</v>
      </c>
      <c r="AH396" s="16"/>
      <c r="AI396" s="20">
        <v>0</v>
      </c>
      <c r="AJ396" s="18">
        <v>1482</v>
      </c>
      <c r="AK396" s="16"/>
      <c r="AL396" s="20">
        <v>0</v>
      </c>
      <c r="AM396" s="18"/>
      <c r="AN396" s="16"/>
      <c r="AO396" s="20">
        <v>0</v>
      </c>
      <c r="AP396" s="18"/>
      <c r="AQ396" s="16"/>
      <c r="AR396" s="20"/>
      <c r="AS396" s="18"/>
      <c r="AT396" s="16"/>
      <c r="AU396" s="20">
        <v>0</v>
      </c>
      <c r="AV396" s="18"/>
      <c r="AW396" s="16"/>
      <c r="AX396" s="20">
        <v>0</v>
      </c>
      <c r="AY396" s="18"/>
      <c r="AZ396" s="16"/>
      <c r="BA396" s="20">
        <v>0</v>
      </c>
      <c r="BB396" s="18"/>
      <c r="BC396" s="16"/>
      <c r="BD396" s="15"/>
      <c r="BE396" s="18"/>
      <c r="BF396" s="16"/>
      <c r="BG396" s="20"/>
      <c r="BH396" s="18"/>
      <c r="BI396" s="16"/>
      <c r="BJ396" s="20">
        <v>0</v>
      </c>
      <c r="BK396" s="18"/>
      <c r="BL396" s="16"/>
      <c r="BM396" s="20">
        <v>0</v>
      </c>
      <c r="BN396" s="18"/>
      <c r="BO396" s="16"/>
      <c r="BP396" s="20">
        <v>0</v>
      </c>
      <c r="BQ396" s="18"/>
      <c r="BR396" s="16"/>
      <c r="BS396" s="20"/>
      <c r="BT396" s="21" t="s">
        <v>160</v>
      </c>
      <c r="BU396" s="26"/>
      <c r="BV396" s="24" t="s">
        <v>1557</v>
      </c>
      <c r="BW396" s="23"/>
      <c r="BX396" s="23"/>
      <c r="BY396" s="11" t="s">
        <v>330</v>
      </c>
      <c r="BZ396" s="11" t="s">
        <v>178</v>
      </c>
    </row>
    <row r="397" spans="1:78" ht="56.25" x14ac:dyDescent="0.2">
      <c r="A397" s="10" t="s">
        <v>155</v>
      </c>
      <c r="B397" s="11" t="s">
        <v>156</v>
      </c>
      <c r="C397" s="10" t="s">
        <v>1550</v>
      </c>
      <c r="D397" s="28" t="s">
        <v>1558</v>
      </c>
      <c r="E397" s="12" t="s">
        <v>1559</v>
      </c>
      <c r="F397" s="18">
        <v>6000</v>
      </c>
      <c r="G397" s="14"/>
      <c r="H397" s="15"/>
      <c r="I397" s="18">
        <v>6000</v>
      </c>
      <c r="J397" s="16"/>
      <c r="K397" s="20">
        <v>0</v>
      </c>
      <c r="L397" s="20">
        <v>5000</v>
      </c>
      <c r="M397" s="16"/>
      <c r="N397" s="15"/>
      <c r="O397" s="18">
        <v>4988</v>
      </c>
      <c r="P397" s="16"/>
      <c r="Q397" s="20">
        <v>0</v>
      </c>
      <c r="R397" s="18">
        <v>5132</v>
      </c>
      <c r="S397" s="16"/>
      <c r="T397" s="15"/>
      <c r="U397" s="18">
        <v>4997</v>
      </c>
      <c r="V397" s="16"/>
      <c r="W397" s="15"/>
      <c r="X397" s="18">
        <v>5063</v>
      </c>
      <c r="Y397" s="16"/>
      <c r="Z397" s="20">
        <v>0</v>
      </c>
      <c r="AA397" s="18">
        <v>4955</v>
      </c>
      <c r="AB397" s="16"/>
      <c r="AC397" s="33">
        <v>0</v>
      </c>
      <c r="AD397" s="18">
        <v>4758</v>
      </c>
      <c r="AE397" s="16"/>
      <c r="AF397" s="19">
        <v>0</v>
      </c>
      <c r="AG397" s="18">
        <v>4853</v>
      </c>
      <c r="AH397" s="16"/>
      <c r="AI397" s="20">
        <v>0</v>
      </c>
      <c r="AJ397" s="18">
        <v>4824</v>
      </c>
      <c r="AK397" s="16"/>
      <c r="AL397" s="20">
        <v>0</v>
      </c>
      <c r="AM397" s="18"/>
      <c r="AN397" s="16"/>
      <c r="AO397" s="20">
        <v>0</v>
      </c>
      <c r="AP397" s="18"/>
      <c r="AQ397" s="16"/>
      <c r="AR397" s="20"/>
      <c r="AS397" s="18"/>
      <c r="AT397" s="16"/>
      <c r="AU397" s="20">
        <v>0</v>
      </c>
      <c r="AV397" s="18"/>
      <c r="AW397" s="16"/>
      <c r="AX397" s="20">
        <v>0</v>
      </c>
      <c r="AY397" s="18"/>
      <c r="AZ397" s="16"/>
      <c r="BA397" s="20">
        <v>0</v>
      </c>
      <c r="BB397" s="18"/>
      <c r="BC397" s="16"/>
      <c r="BD397" s="15"/>
      <c r="BE397" s="18"/>
      <c r="BF397" s="16"/>
      <c r="BG397" s="20"/>
      <c r="BH397" s="18"/>
      <c r="BI397" s="16"/>
      <c r="BJ397" s="20">
        <v>0</v>
      </c>
      <c r="BK397" s="18"/>
      <c r="BL397" s="16"/>
      <c r="BM397" s="20">
        <v>0</v>
      </c>
      <c r="BN397" s="18"/>
      <c r="BO397" s="16"/>
      <c r="BP397" s="20">
        <v>0</v>
      </c>
      <c r="BQ397" s="18"/>
      <c r="BR397" s="16"/>
      <c r="BS397" s="20"/>
      <c r="BT397" s="21" t="s">
        <v>160</v>
      </c>
      <c r="BU397" s="26"/>
      <c r="BV397" s="24" t="s">
        <v>1560</v>
      </c>
      <c r="BW397" s="23"/>
      <c r="BX397" s="23"/>
      <c r="BY397" s="11" t="s">
        <v>330</v>
      </c>
      <c r="BZ397" s="11" t="s">
        <v>178</v>
      </c>
    </row>
    <row r="398" spans="1:78" ht="56.25" x14ac:dyDescent="0.2">
      <c r="A398" s="10" t="s">
        <v>155</v>
      </c>
      <c r="B398" s="11" t="s">
        <v>156</v>
      </c>
      <c r="C398" s="10" t="s">
        <v>1550</v>
      </c>
      <c r="D398" s="28" t="s">
        <v>1561</v>
      </c>
      <c r="E398" s="12" t="s">
        <v>1562</v>
      </c>
      <c r="F398" s="18">
        <v>7000</v>
      </c>
      <c r="G398" s="14"/>
      <c r="H398" s="15"/>
      <c r="I398" s="18">
        <v>6000</v>
      </c>
      <c r="J398" s="16"/>
      <c r="K398" s="20">
        <v>0</v>
      </c>
      <c r="L398" s="20">
        <v>3000</v>
      </c>
      <c r="M398" s="16"/>
      <c r="N398" s="15"/>
      <c r="O398" s="18">
        <v>6234</v>
      </c>
      <c r="P398" s="16"/>
      <c r="Q398" s="20">
        <v>0</v>
      </c>
      <c r="R398" s="18">
        <v>6253</v>
      </c>
      <c r="S398" s="16"/>
      <c r="T398" s="15"/>
      <c r="U398" s="18">
        <v>6271</v>
      </c>
      <c r="V398" s="16"/>
      <c r="W398" s="15"/>
      <c r="X398" s="18">
        <v>6407</v>
      </c>
      <c r="Y398" s="16"/>
      <c r="Z398" s="20">
        <v>0</v>
      </c>
      <c r="AA398" s="18">
        <v>6273</v>
      </c>
      <c r="AB398" s="16"/>
      <c r="AC398" s="33">
        <v>0</v>
      </c>
      <c r="AD398" s="18">
        <v>6311</v>
      </c>
      <c r="AE398" s="16"/>
      <c r="AF398" s="19">
        <v>0</v>
      </c>
      <c r="AG398" s="18">
        <v>6325</v>
      </c>
      <c r="AH398" s="16"/>
      <c r="AI398" s="20">
        <v>0</v>
      </c>
      <c r="AJ398" s="18">
        <v>6375</v>
      </c>
      <c r="AK398" s="16"/>
      <c r="AL398" s="20">
        <v>0</v>
      </c>
      <c r="AM398" s="18">
        <v>6488</v>
      </c>
      <c r="AN398" s="16"/>
      <c r="AO398" s="20">
        <v>0</v>
      </c>
      <c r="AP398" s="18">
        <v>6442</v>
      </c>
      <c r="AQ398" s="16"/>
      <c r="AR398" s="20"/>
      <c r="AS398" s="18">
        <v>6390</v>
      </c>
      <c r="AT398" s="16"/>
      <c r="AU398" s="20">
        <v>0</v>
      </c>
      <c r="AV398" s="18">
        <v>6301</v>
      </c>
      <c r="AW398" s="16"/>
      <c r="AX398" s="20">
        <v>0</v>
      </c>
      <c r="AY398" s="18">
        <v>6364</v>
      </c>
      <c r="AZ398" s="16"/>
      <c r="BA398" s="20">
        <v>0</v>
      </c>
      <c r="BB398" s="18">
        <v>6373</v>
      </c>
      <c r="BC398" s="16"/>
      <c r="BD398" s="20">
        <v>0</v>
      </c>
      <c r="BE398" s="18">
        <v>6404</v>
      </c>
      <c r="BF398" s="16"/>
      <c r="BG398" s="20">
        <v>0</v>
      </c>
      <c r="BH398" s="18">
        <v>6527</v>
      </c>
      <c r="BI398" s="16"/>
      <c r="BJ398" s="20">
        <v>630</v>
      </c>
      <c r="BK398" s="18">
        <v>6248</v>
      </c>
      <c r="BL398" s="16"/>
      <c r="BM398" s="20">
        <v>1285</v>
      </c>
      <c r="BN398" s="18">
        <v>6238</v>
      </c>
      <c r="BO398" s="16"/>
      <c r="BP398" s="20">
        <v>2009</v>
      </c>
      <c r="BQ398" s="18"/>
      <c r="BR398" s="16"/>
      <c r="BS398" s="20"/>
      <c r="BT398" s="21" t="s">
        <v>160</v>
      </c>
      <c r="BU398" s="26"/>
      <c r="BV398" s="24" t="s">
        <v>1563</v>
      </c>
      <c r="BW398" s="23"/>
      <c r="BX398" s="23"/>
      <c r="BY398" s="11" t="s">
        <v>330</v>
      </c>
      <c r="BZ398" s="11" t="s">
        <v>178</v>
      </c>
    </row>
    <row r="399" spans="1:78" ht="67.5" x14ac:dyDescent="0.2">
      <c r="A399" s="10" t="s">
        <v>155</v>
      </c>
      <c r="B399" s="11" t="s">
        <v>156</v>
      </c>
      <c r="C399" s="10" t="s">
        <v>1544</v>
      </c>
      <c r="D399" s="28" t="s">
        <v>1564</v>
      </c>
      <c r="E399" s="12" t="s">
        <v>1565</v>
      </c>
      <c r="F399" s="18">
        <v>311565</v>
      </c>
      <c r="G399" s="14"/>
      <c r="H399" s="15"/>
      <c r="I399" s="13"/>
      <c r="J399" s="16"/>
      <c r="K399" s="15"/>
      <c r="L399" s="18">
        <v>287026</v>
      </c>
      <c r="M399" s="29">
        <v>4.37</v>
      </c>
      <c r="N399" s="20">
        <v>0</v>
      </c>
      <c r="O399" s="18">
        <v>232762</v>
      </c>
      <c r="P399" s="29">
        <v>4.93</v>
      </c>
      <c r="Q399" s="20">
        <v>0</v>
      </c>
      <c r="R399" s="18">
        <v>178269</v>
      </c>
      <c r="S399" s="29">
        <v>6.93</v>
      </c>
      <c r="T399" s="15"/>
      <c r="U399" s="18">
        <v>133174</v>
      </c>
      <c r="V399" s="29">
        <v>13.93</v>
      </c>
      <c r="W399" s="15"/>
      <c r="X399" s="18">
        <v>77186</v>
      </c>
      <c r="Y399" s="29">
        <v>17.18</v>
      </c>
      <c r="Z399" s="20">
        <v>0</v>
      </c>
      <c r="AA399" s="18">
        <v>76565</v>
      </c>
      <c r="AB399" s="29">
        <v>18.260000000000002</v>
      </c>
      <c r="AC399" s="33">
        <v>0</v>
      </c>
      <c r="AD399" s="18">
        <v>76165</v>
      </c>
      <c r="AE399" s="29">
        <v>17.1989108</v>
      </c>
      <c r="AF399" s="30">
        <v>0</v>
      </c>
      <c r="AG399" s="18">
        <v>73763</v>
      </c>
      <c r="AH399" s="29">
        <v>17.670000000000002</v>
      </c>
      <c r="AI399" s="20">
        <v>0</v>
      </c>
      <c r="AJ399" s="18">
        <v>72107</v>
      </c>
      <c r="AK399" s="29">
        <v>15.89</v>
      </c>
      <c r="AL399" s="20">
        <v>0</v>
      </c>
      <c r="AM399" s="18">
        <v>69509</v>
      </c>
      <c r="AN399" s="29">
        <v>16.37</v>
      </c>
      <c r="AO399" s="20">
        <v>0</v>
      </c>
      <c r="AP399" s="18">
        <v>67484</v>
      </c>
      <c r="AQ399" s="29">
        <v>15.79</v>
      </c>
      <c r="AR399" s="20">
        <v>0</v>
      </c>
      <c r="AS399" s="18">
        <v>66797</v>
      </c>
      <c r="AT399" s="29">
        <v>15.21</v>
      </c>
      <c r="AU399" s="20">
        <v>0</v>
      </c>
      <c r="AV399" s="18">
        <v>66137</v>
      </c>
      <c r="AW399" s="29">
        <v>14.16</v>
      </c>
      <c r="AX399" s="20">
        <v>0</v>
      </c>
      <c r="AY399" s="18">
        <v>65602</v>
      </c>
      <c r="AZ399" s="29">
        <v>14.16</v>
      </c>
      <c r="BA399" s="20">
        <v>0</v>
      </c>
      <c r="BB399" s="18">
        <v>64068</v>
      </c>
      <c r="BC399" s="29">
        <v>13.14</v>
      </c>
      <c r="BD399" s="20">
        <v>0</v>
      </c>
      <c r="BE399" s="18">
        <v>62512</v>
      </c>
      <c r="BF399" s="29">
        <v>13.14</v>
      </c>
      <c r="BG399" s="20">
        <v>0</v>
      </c>
      <c r="BH399" s="18">
        <v>61789</v>
      </c>
      <c r="BI399" s="29">
        <v>13.14</v>
      </c>
      <c r="BJ399" s="20">
        <v>0</v>
      </c>
      <c r="BK399" s="18">
        <v>60606</v>
      </c>
      <c r="BL399" s="29">
        <v>13.14</v>
      </c>
      <c r="BM399" s="20">
        <v>0</v>
      </c>
      <c r="BN399" s="13">
        <v>59567</v>
      </c>
      <c r="BO399" s="29">
        <v>9.25</v>
      </c>
      <c r="BP399" s="20">
        <v>0</v>
      </c>
      <c r="BQ399" s="13"/>
      <c r="BR399" s="29">
        <v>9.25</v>
      </c>
      <c r="BS399" s="20"/>
      <c r="BT399" s="21" t="s">
        <v>160</v>
      </c>
      <c r="BU399" s="22" t="s">
        <v>1566</v>
      </c>
      <c r="BV399" s="24" t="s">
        <v>1567</v>
      </c>
      <c r="BW399" s="44"/>
      <c r="BX399" s="24" t="s">
        <v>1549</v>
      </c>
      <c r="BY399" s="11" t="s">
        <v>330</v>
      </c>
      <c r="BZ399" s="11" t="s">
        <v>178</v>
      </c>
    </row>
    <row r="400" spans="1:78" ht="56.25" x14ac:dyDescent="0.2">
      <c r="A400" s="10" t="s">
        <v>155</v>
      </c>
      <c r="B400" s="11" t="s">
        <v>156</v>
      </c>
      <c r="C400" s="10" t="s">
        <v>1550</v>
      </c>
      <c r="D400" s="28" t="s">
        <v>1568</v>
      </c>
      <c r="E400" s="12" t="s">
        <v>1569</v>
      </c>
      <c r="F400" s="18">
        <v>4000</v>
      </c>
      <c r="G400" s="14"/>
      <c r="H400" s="15"/>
      <c r="I400" s="18">
        <v>2709</v>
      </c>
      <c r="J400" s="16"/>
      <c r="K400" s="20">
        <v>166</v>
      </c>
      <c r="L400" s="20">
        <v>2367</v>
      </c>
      <c r="M400" s="16"/>
      <c r="N400" s="20">
        <v>172</v>
      </c>
      <c r="O400" s="18">
        <v>2141</v>
      </c>
      <c r="P400" s="16"/>
      <c r="Q400" s="20">
        <v>195</v>
      </c>
      <c r="R400" s="18">
        <v>1915</v>
      </c>
      <c r="S400" s="16"/>
      <c r="T400" s="20">
        <v>256</v>
      </c>
      <c r="U400" s="18">
        <v>1868</v>
      </c>
      <c r="V400" s="16"/>
      <c r="W400" s="20">
        <v>293</v>
      </c>
      <c r="X400" s="18">
        <v>1830</v>
      </c>
      <c r="Y400" s="16"/>
      <c r="Z400" s="20">
        <v>381</v>
      </c>
      <c r="AA400" s="18">
        <v>1784</v>
      </c>
      <c r="AB400" s="16"/>
      <c r="AC400" s="33">
        <v>430</v>
      </c>
      <c r="AD400" s="18">
        <v>1754</v>
      </c>
      <c r="AE400" s="16"/>
      <c r="AF400" s="19">
        <v>469</v>
      </c>
      <c r="AG400" s="18">
        <v>1743</v>
      </c>
      <c r="AH400" s="16"/>
      <c r="AI400" s="20">
        <v>490</v>
      </c>
      <c r="AJ400" s="18">
        <v>1807</v>
      </c>
      <c r="AK400" s="16"/>
      <c r="AL400" s="20">
        <v>496</v>
      </c>
      <c r="AM400" s="18">
        <v>1810</v>
      </c>
      <c r="AN400" s="16"/>
      <c r="AO400" s="20">
        <v>521</v>
      </c>
      <c r="AP400" s="18">
        <v>1826</v>
      </c>
      <c r="AQ400" s="16"/>
      <c r="AR400" s="20">
        <v>524</v>
      </c>
      <c r="AS400" s="18">
        <v>1880</v>
      </c>
      <c r="AT400" s="16"/>
      <c r="AU400" s="20">
        <v>572</v>
      </c>
      <c r="AV400" s="18">
        <v>2011</v>
      </c>
      <c r="AW400" s="16"/>
      <c r="AX400" s="20">
        <v>637</v>
      </c>
      <c r="AY400" s="18">
        <v>2176</v>
      </c>
      <c r="AZ400" s="16"/>
      <c r="BA400" s="20">
        <v>672</v>
      </c>
      <c r="BB400" s="18">
        <v>2403</v>
      </c>
      <c r="BC400" s="16"/>
      <c r="BD400" s="20">
        <v>700</v>
      </c>
      <c r="BE400" s="18">
        <v>2617</v>
      </c>
      <c r="BF400" s="16"/>
      <c r="BG400" s="20">
        <v>734</v>
      </c>
      <c r="BH400" s="18">
        <v>2789</v>
      </c>
      <c r="BI400" s="16"/>
      <c r="BJ400" s="20">
        <v>734</v>
      </c>
      <c r="BK400" s="18">
        <v>3029</v>
      </c>
      <c r="BL400" s="16"/>
      <c r="BM400" s="20">
        <v>825</v>
      </c>
      <c r="BN400" s="18">
        <v>3345</v>
      </c>
      <c r="BO400" s="16"/>
      <c r="BP400" s="20">
        <v>1022</v>
      </c>
      <c r="BQ400" s="18"/>
      <c r="BR400" s="16"/>
      <c r="BS400" s="20"/>
      <c r="BT400" s="21" t="s">
        <v>160</v>
      </c>
      <c r="BU400" s="22" t="s">
        <v>1570</v>
      </c>
      <c r="BV400" s="24" t="s">
        <v>1571</v>
      </c>
      <c r="BW400" s="23"/>
      <c r="BX400" s="23"/>
      <c r="BY400" s="11" t="s">
        <v>330</v>
      </c>
      <c r="BZ400" s="11" t="s">
        <v>178</v>
      </c>
    </row>
    <row r="401" spans="1:78" ht="67.5" x14ac:dyDescent="0.2">
      <c r="A401" s="10" t="s">
        <v>155</v>
      </c>
      <c r="B401" s="11" t="s">
        <v>156</v>
      </c>
      <c r="C401" s="10" t="s">
        <v>1544</v>
      </c>
      <c r="D401" s="28" t="s">
        <v>1572</v>
      </c>
      <c r="E401" s="12" t="s">
        <v>1573</v>
      </c>
      <c r="F401" s="13"/>
      <c r="G401" s="14"/>
      <c r="H401" s="15"/>
      <c r="I401" s="13"/>
      <c r="J401" s="16"/>
      <c r="K401" s="15"/>
      <c r="L401" s="18">
        <v>3442</v>
      </c>
      <c r="M401" s="29">
        <v>20.5</v>
      </c>
      <c r="N401" s="20">
        <v>0</v>
      </c>
      <c r="O401" s="18">
        <v>10212</v>
      </c>
      <c r="P401" s="29">
        <v>22.56</v>
      </c>
      <c r="Q401" s="20">
        <v>0</v>
      </c>
      <c r="R401" s="18">
        <v>10337</v>
      </c>
      <c r="S401" s="29">
        <v>41.28</v>
      </c>
      <c r="T401" s="15"/>
      <c r="U401" s="18">
        <v>86442</v>
      </c>
      <c r="V401" s="16"/>
      <c r="W401" s="15"/>
      <c r="X401" s="18">
        <v>110389</v>
      </c>
      <c r="Y401" s="16"/>
      <c r="Z401" s="20">
        <v>103584</v>
      </c>
      <c r="AA401" s="18">
        <v>107076</v>
      </c>
      <c r="AB401" s="29">
        <v>4.7300000000000004</v>
      </c>
      <c r="AC401" s="33">
        <v>97536</v>
      </c>
      <c r="AD401" s="18">
        <v>110391</v>
      </c>
      <c r="AE401" s="29">
        <v>8.4068401789999996</v>
      </c>
      <c r="AF401" s="30">
        <v>96347</v>
      </c>
      <c r="AG401" s="18">
        <v>39169</v>
      </c>
      <c r="AH401" s="29">
        <v>6.27</v>
      </c>
      <c r="AI401" s="20">
        <v>21037</v>
      </c>
      <c r="AJ401" s="18">
        <v>19991</v>
      </c>
      <c r="AK401" s="29">
        <v>7.63</v>
      </c>
      <c r="AL401" s="20">
        <v>0</v>
      </c>
      <c r="AM401" s="18">
        <v>21076</v>
      </c>
      <c r="AN401" s="29">
        <v>7.78</v>
      </c>
      <c r="AO401" s="20">
        <v>0</v>
      </c>
      <c r="AP401" s="18">
        <v>19581</v>
      </c>
      <c r="AQ401" s="29">
        <v>7.93</v>
      </c>
      <c r="AR401" s="20">
        <v>0</v>
      </c>
      <c r="AS401" s="18">
        <v>16308</v>
      </c>
      <c r="AT401" s="29">
        <v>8.1199999999999992</v>
      </c>
      <c r="AU401" s="20">
        <v>0</v>
      </c>
      <c r="AV401" s="18">
        <v>13585</v>
      </c>
      <c r="AW401" s="29">
        <v>8.68</v>
      </c>
      <c r="AX401" s="20">
        <v>0</v>
      </c>
      <c r="AY401" s="18">
        <v>12790</v>
      </c>
      <c r="AZ401" s="29">
        <v>8.68</v>
      </c>
      <c r="BA401" s="20">
        <v>0</v>
      </c>
      <c r="BB401" s="18">
        <v>12527</v>
      </c>
      <c r="BC401" s="29">
        <v>8.9700000000000006</v>
      </c>
      <c r="BD401" s="20">
        <v>0</v>
      </c>
      <c r="BE401" s="18">
        <v>12350</v>
      </c>
      <c r="BF401" s="29">
        <v>8.9700000000000006</v>
      </c>
      <c r="BG401" s="20">
        <v>0</v>
      </c>
      <c r="BH401" s="18">
        <v>12542</v>
      </c>
      <c r="BI401" s="29">
        <v>8.9700000000000006</v>
      </c>
      <c r="BJ401" s="20">
        <v>0</v>
      </c>
      <c r="BK401" s="18">
        <v>12132</v>
      </c>
      <c r="BL401" s="29">
        <v>8.9700000000000006</v>
      </c>
      <c r="BM401" s="20">
        <v>0</v>
      </c>
      <c r="BN401" s="13">
        <v>12033</v>
      </c>
      <c r="BO401" s="29">
        <v>10.210000000000001</v>
      </c>
      <c r="BP401" s="20">
        <v>0</v>
      </c>
      <c r="BQ401" s="13"/>
      <c r="BR401" s="29">
        <v>10.210000000000001</v>
      </c>
      <c r="BS401" s="20"/>
      <c r="BT401" s="21" t="s">
        <v>160</v>
      </c>
      <c r="BU401" s="37" t="s">
        <v>1547</v>
      </c>
      <c r="BV401" s="24" t="s">
        <v>1574</v>
      </c>
      <c r="BW401" s="44"/>
      <c r="BX401" s="24" t="s">
        <v>1549</v>
      </c>
      <c r="BY401" s="11" t="s">
        <v>330</v>
      </c>
      <c r="BZ401" s="11" t="s">
        <v>178</v>
      </c>
    </row>
    <row r="402" spans="1:78" ht="56.25" x14ac:dyDescent="0.2">
      <c r="A402" s="10" t="s">
        <v>155</v>
      </c>
      <c r="B402" s="11" t="s">
        <v>156</v>
      </c>
      <c r="C402" s="10" t="s">
        <v>1550</v>
      </c>
      <c r="D402" s="28" t="s">
        <v>1575</v>
      </c>
      <c r="E402" s="12" t="s">
        <v>1576</v>
      </c>
      <c r="F402" s="18">
        <v>50000</v>
      </c>
      <c r="G402" s="14"/>
      <c r="H402" s="15"/>
      <c r="I402" s="18">
        <v>54275</v>
      </c>
      <c r="J402" s="16"/>
      <c r="K402" s="20">
        <v>15167</v>
      </c>
      <c r="L402" s="20">
        <v>53376</v>
      </c>
      <c r="M402" s="16"/>
      <c r="N402" s="20">
        <v>15315</v>
      </c>
      <c r="O402" s="18">
        <v>52558</v>
      </c>
      <c r="P402" s="16"/>
      <c r="Q402" s="20">
        <v>14905</v>
      </c>
      <c r="R402" s="18">
        <v>52450</v>
      </c>
      <c r="S402" s="16"/>
      <c r="T402" s="20">
        <v>15317</v>
      </c>
      <c r="U402" s="18">
        <v>50783</v>
      </c>
      <c r="V402" s="16"/>
      <c r="W402" s="20">
        <v>14505</v>
      </c>
      <c r="X402" s="18">
        <v>48579</v>
      </c>
      <c r="Y402" s="16"/>
      <c r="Z402" s="20">
        <v>13560</v>
      </c>
      <c r="AA402" s="18">
        <v>46083</v>
      </c>
      <c r="AB402" s="16"/>
      <c r="AC402" s="33">
        <v>13460</v>
      </c>
      <c r="AD402" s="18">
        <v>43671</v>
      </c>
      <c r="AE402" s="16"/>
      <c r="AF402" s="19">
        <v>12402</v>
      </c>
      <c r="AG402" s="18">
        <v>43682</v>
      </c>
      <c r="AH402" s="16"/>
      <c r="AI402" s="20">
        <v>11774</v>
      </c>
      <c r="AJ402" s="18">
        <v>46127</v>
      </c>
      <c r="AK402" s="16"/>
      <c r="AL402" s="20">
        <v>11968</v>
      </c>
      <c r="AM402" s="18">
        <v>46566</v>
      </c>
      <c r="AN402" s="16"/>
      <c r="AO402" s="20">
        <v>11840</v>
      </c>
      <c r="AP402" s="18">
        <v>47709</v>
      </c>
      <c r="AQ402" s="16"/>
      <c r="AR402" s="20">
        <v>11798</v>
      </c>
      <c r="AS402" s="18">
        <v>47284</v>
      </c>
      <c r="AT402" s="16"/>
      <c r="AU402" s="20">
        <v>11737</v>
      </c>
      <c r="AV402" s="18">
        <v>44816</v>
      </c>
      <c r="AW402" s="16"/>
      <c r="AX402" s="20">
        <v>11517</v>
      </c>
      <c r="AY402" s="18">
        <v>43646</v>
      </c>
      <c r="AZ402" s="16"/>
      <c r="BA402" s="20">
        <v>11171</v>
      </c>
      <c r="BB402" s="18">
        <v>42145</v>
      </c>
      <c r="BC402" s="16"/>
      <c r="BD402" s="20">
        <v>11395</v>
      </c>
      <c r="BE402" s="18">
        <v>40555</v>
      </c>
      <c r="BF402" s="16"/>
      <c r="BG402" s="20">
        <v>11436</v>
      </c>
      <c r="BH402" s="18">
        <v>40224</v>
      </c>
      <c r="BI402" s="16"/>
      <c r="BJ402" s="20">
        <v>11542</v>
      </c>
      <c r="BK402" s="18">
        <v>40747</v>
      </c>
      <c r="BL402" s="16"/>
      <c r="BM402" s="20">
        <v>12218</v>
      </c>
      <c r="BN402" s="18">
        <v>43261</v>
      </c>
      <c r="BO402" s="16"/>
      <c r="BP402" s="20">
        <v>13865</v>
      </c>
      <c r="BQ402" s="18"/>
      <c r="BR402" s="16"/>
      <c r="BS402" s="20"/>
      <c r="BT402" s="21" t="s">
        <v>362</v>
      </c>
      <c r="BU402" s="37" t="s">
        <v>1577</v>
      </c>
      <c r="BV402" s="24" t="s">
        <v>1578</v>
      </c>
      <c r="BW402" s="23"/>
      <c r="BX402" s="23"/>
      <c r="BY402" s="11" t="s">
        <v>330</v>
      </c>
      <c r="BZ402" s="11" t="s">
        <v>178</v>
      </c>
    </row>
    <row r="403" spans="1:78" ht="56.25" x14ac:dyDescent="0.2">
      <c r="A403" s="10" t="s">
        <v>155</v>
      </c>
      <c r="B403" s="11" t="s">
        <v>156</v>
      </c>
      <c r="C403" s="10" t="s">
        <v>1550</v>
      </c>
      <c r="D403" s="28" t="s">
        <v>1579</v>
      </c>
      <c r="E403" s="12" t="s">
        <v>1580</v>
      </c>
      <c r="F403" s="18">
        <v>16000</v>
      </c>
      <c r="G403" s="14"/>
      <c r="H403" s="15"/>
      <c r="I403" s="18">
        <v>12080</v>
      </c>
      <c r="J403" s="16"/>
      <c r="K403" s="20">
        <v>6607</v>
      </c>
      <c r="L403" s="20">
        <v>11508</v>
      </c>
      <c r="M403" s="16"/>
      <c r="N403" s="20">
        <v>7316</v>
      </c>
      <c r="O403" s="18">
        <v>10235</v>
      </c>
      <c r="P403" s="16"/>
      <c r="Q403" s="20">
        <v>6967</v>
      </c>
      <c r="R403" s="18">
        <v>9425</v>
      </c>
      <c r="S403" s="16"/>
      <c r="T403" s="20">
        <v>6743</v>
      </c>
      <c r="U403" s="18">
        <v>8409</v>
      </c>
      <c r="V403" s="16"/>
      <c r="W403" s="20">
        <v>6126</v>
      </c>
      <c r="X403" s="18">
        <v>7226</v>
      </c>
      <c r="Y403" s="16"/>
      <c r="Z403" s="20">
        <v>5202</v>
      </c>
      <c r="AA403" s="18">
        <v>7331</v>
      </c>
      <c r="AB403" s="16"/>
      <c r="AC403" s="33">
        <v>4678</v>
      </c>
      <c r="AD403" s="18">
        <v>7011</v>
      </c>
      <c r="AE403" s="16"/>
      <c r="AF403" s="19">
        <v>3413</v>
      </c>
      <c r="AG403" s="18">
        <v>6825</v>
      </c>
      <c r="AH403" s="16"/>
      <c r="AI403" s="20">
        <v>3419</v>
      </c>
      <c r="AJ403" s="18">
        <v>6632</v>
      </c>
      <c r="AK403" s="16"/>
      <c r="AL403" s="20">
        <v>4699</v>
      </c>
      <c r="AM403" s="18">
        <v>6463</v>
      </c>
      <c r="AN403" s="16"/>
      <c r="AO403" s="20">
        <v>5344</v>
      </c>
      <c r="AP403" s="18">
        <v>6805</v>
      </c>
      <c r="AQ403" s="16"/>
      <c r="AR403" s="20">
        <v>5604</v>
      </c>
      <c r="AS403" s="18">
        <v>6986</v>
      </c>
      <c r="AT403" s="16"/>
      <c r="AU403" s="20">
        <v>5706</v>
      </c>
      <c r="AV403" s="18">
        <v>6783</v>
      </c>
      <c r="AW403" s="16"/>
      <c r="AX403" s="20">
        <v>5442</v>
      </c>
      <c r="AY403" s="18">
        <v>6766</v>
      </c>
      <c r="AZ403" s="16"/>
      <c r="BA403" s="20">
        <v>5483</v>
      </c>
      <c r="BB403" s="18">
        <v>6789</v>
      </c>
      <c r="BC403" s="16"/>
      <c r="BD403" s="20">
        <v>5490</v>
      </c>
      <c r="BE403" s="18">
        <v>6927</v>
      </c>
      <c r="BF403" s="16"/>
      <c r="BG403" s="20">
        <v>5658</v>
      </c>
      <c r="BH403" s="18">
        <v>7432</v>
      </c>
      <c r="BI403" s="16"/>
      <c r="BJ403" s="20">
        <v>6165</v>
      </c>
      <c r="BK403" s="18">
        <v>7873</v>
      </c>
      <c r="BL403" s="16"/>
      <c r="BM403" s="20">
        <v>6521</v>
      </c>
      <c r="BN403" s="18">
        <v>7885</v>
      </c>
      <c r="BO403" s="16"/>
      <c r="BP403" s="20">
        <v>6714</v>
      </c>
      <c r="BQ403" s="18"/>
      <c r="BR403" s="16"/>
      <c r="BS403" s="20"/>
      <c r="BT403" s="21" t="s">
        <v>160</v>
      </c>
      <c r="BU403" s="22" t="s">
        <v>1581</v>
      </c>
      <c r="BV403" s="24" t="s">
        <v>1582</v>
      </c>
      <c r="BW403" s="23"/>
      <c r="BX403" s="23"/>
      <c r="BY403" s="11" t="s">
        <v>330</v>
      </c>
      <c r="BZ403" s="11" t="s">
        <v>178</v>
      </c>
    </row>
    <row r="404" spans="1:78" ht="45" x14ac:dyDescent="0.2">
      <c r="A404" s="10" t="s">
        <v>155</v>
      </c>
      <c r="B404" s="11" t="s">
        <v>156</v>
      </c>
      <c r="C404" s="10" t="s">
        <v>1550</v>
      </c>
      <c r="D404" s="28" t="s">
        <v>1583</v>
      </c>
      <c r="E404" s="12" t="s">
        <v>1584</v>
      </c>
      <c r="F404" s="18">
        <v>5000</v>
      </c>
      <c r="G404" s="14"/>
      <c r="H404" s="15"/>
      <c r="I404" s="18">
        <v>4094</v>
      </c>
      <c r="J404" s="16"/>
      <c r="K404" s="20">
        <v>260</v>
      </c>
      <c r="L404" s="20">
        <v>3365</v>
      </c>
      <c r="M404" s="16"/>
      <c r="N404" s="20">
        <v>293</v>
      </c>
      <c r="O404" s="18">
        <v>3139</v>
      </c>
      <c r="P404" s="16"/>
      <c r="Q404" s="20">
        <v>331</v>
      </c>
      <c r="R404" s="18">
        <v>2864</v>
      </c>
      <c r="S404" s="16"/>
      <c r="T404" s="20">
        <v>364</v>
      </c>
      <c r="U404" s="18">
        <v>2929</v>
      </c>
      <c r="V404" s="16"/>
      <c r="W404" s="20">
        <v>378</v>
      </c>
      <c r="X404" s="18">
        <v>3219</v>
      </c>
      <c r="Y404" s="16"/>
      <c r="Z404" s="20">
        <v>426</v>
      </c>
      <c r="AA404" s="18">
        <v>3029</v>
      </c>
      <c r="AB404" s="16"/>
      <c r="AC404" s="33">
        <v>456</v>
      </c>
      <c r="AD404" s="18">
        <v>2879</v>
      </c>
      <c r="AE404" s="16"/>
      <c r="AF404" s="19">
        <v>493</v>
      </c>
      <c r="AG404" s="18">
        <v>2882</v>
      </c>
      <c r="AH404" s="16"/>
      <c r="AI404" s="20">
        <v>531</v>
      </c>
      <c r="AJ404" s="18">
        <v>2861</v>
      </c>
      <c r="AK404" s="16"/>
      <c r="AL404" s="20">
        <v>583</v>
      </c>
      <c r="AM404" s="18">
        <v>2796</v>
      </c>
      <c r="AN404" s="16"/>
      <c r="AO404" s="20">
        <v>620</v>
      </c>
      <c r="AP404" s="18">
        <v>2833</v>
      </c>
      <c r="AQ404" s="16"/>
      <c r="AR404" s="20">
        <v>679</v>
      </c>
      <c r="AS404" s="18">
        <v>2821</v>
      </c>
      <c r="AT404" s="16"/>
      <c r="AU404" s="20">
        <v>721</v>
      </c>
      <c r="AV404" s="18">
        <v>2885</v>
      </c>
      <c r="AW404" s="16"/>
      <c r="AX404" s="20">
        <v>738</v>
      </c>
      <c r="AY404" s="18">
        <v>3063</v>
      </c>
      <c r="AZ404" s="16"/>
      <c r="BA404" s="20">
        <v>799</v>
      </c>
      <c r="BB404" s="18">
        <v>3135</v>
      </c>
      <c r="BC404" s="16"/>
      <c r="BD404" s="20">
        <v>844</v>
      </c>
      <c r="BE404" s="18">
        <v>3174</v>
      </c>
      <c r="BF404" s="16"/>
      <c r="BG404" s="20">
        <v>915</v>
      </c>
      <c r="BH404" s="18">
        <v>3322</v>
      </c>
      <c r="BI404" s="16"/>
      <c r="BJ404" s="20">
        <v>1000</v>
      </c>
      <c r="BK404" s="18">
        <v>3359</v>
      </c>
      <c r="BL404" s="16"/>
      <c r="BM404" s="20">
        <v>1138</v>
      </c>
      <c r="BN404" s="18">
        <v>3494</v>
      </c>
      <c r="BO404" s="16"/>
      <c r="BP404" s="20">
        <v>1297</v>
      </c>
      <c r="BQ404" s="18"/>
      <c r="BR404" s="16"/>
      <c r="BS404" s="20"/>
      <c r="BT404" s="21" t="s">
        <v>262</v>
      </c>
      <c r="BU404" s="37" t="s">
        <v>1585</v>
      </c>
      <c r="BV404" s="24" t="s">
        <v>1586</v>
      </c>
      <c r="BW404" s="23"/>
      <c r="BX404" s="23"/>
      <c r="BY404" s="11" t="s">
        <v>330</v>
      </c>
      <c r="BZ404" s="11" t="s">
        <v>178</v>
      </c>
    </row>
    <row r="405" spans="1:78" ht="56.25" x14ac:dyDescent="0.2">
      <c r="A405" s="10" t="s">
        <v>155</v>
      </c>
      <c r="B405" s="11" t="s">
        <v>156</v>
      </c>
      <c r="C405" s="10" t="s">
        <v>1550</v>
      </c>
      <c r="D405" s="28" t="s">
        <v>1587</v>
      </c>
      <c r="E405" s="12" t="s">
        <v>1588</v>
      </c>
      <c r="F405" s="18">
        <v>9000</v>
      </c>
      <c r="G405" s="14"/>
      <c r="H405" s="15"/>
      <c r="I405" s="18">
        <v>9308</v>
      </c>
      <c r="J405" s="16"/>
      <c r="K405" s="20">
        <v>4667</v>
      </c>
      <c r="L405" s="20">
        <v>9144</v>
      </c>
      <c r="M405" s="16"/>
      <c r="N405" s="20">
        <v>5161</v>
      </c>
      <c r="O405" s="18">
        <v>9379</v>
      </c>
      <c r="P405" s="16"/>
      <c r="Q405" s="20">
        <v>5677</v>
      </c>
      <c r="R405" s="18">
        <v>9320</v>
      </c>
      <c r="S405" s="16"/>
      <c r="T405" s="20">
        <v>6293</v>
      </c>
      <c r="U405" s="18">
        <v>9294</v>
      </c>
      <c r="V405" s="16"/>
      <c r="W405" s="20">
        <v>6892</v>
      </c>
      <c r="X405" s="18">
        <v>9307</v>
      </c>
      <c r="Y405" s="16"/>
      <c r="Z405" s="20">
        <v>7349</v>
      </c>
      <c r="AA405" s="18">
        <v>9451</v>
      </c>
      <c r="AB405" s="16"/>
      <c r="AC405" s="33">
        <v>7903</v>
      </c>
      <c r="AD405" s="18">
        <v>9459</v>
      </c>
      <c r="AE405" s="16"/>
      <c r="AF405" s="19">
        <v>8055</v>
      </c>
      <c r="AG405" s="18">
        <v>9348</v>
      </c>
      <c r="AH405" s="16"/>
      <c r="AI405" s="20">
        <v>7994</v>
      </c>
      <c r="AJ405" s="18">
        <v>9433</v>
      </c>
      <c r="AK405" s="16"/>
      <c r="AL405" s="20">
        <v>8110</v>
      </c>
      <c r="AM405" s="18">
        <v>9431</v>
      </c>
      <c r="AN405" s="16"/>
      <c r="AO405" s="20">
        <v>8217</v>
      </c>
      <c r="AP405" s="18">
        <v>9457</v>
      </c>
      <c r="AQ405" s="16"/>
      <c r="AR405" s="20">
        <v>8272</v>
      </c>
      <c r="AS405" s="18">
        <v>9350</v>
      </c>
      <c r="AT405" s="16"/>
      <c r="AU405" s="20">
        <v>8210</v>
      </c>
      <c r="AV405" s="18">
        <v>9384</v>
      </c>
      <c r="AW405" s="16"/>
      <c r="AX405" s="20">
        <v>8228</v>
      </c>
      <c r="AY405" s="18">
        <v>9063</v>
      </c>
      <c r="AZ405" s="16"/>
      <c r="BA405" s="20">
        <v>7849</v>
      </c>
      <c r="BB405" s="18">
        <v>9068</v>
      </c>
      <c r="BC405" s="16"/>
      <c r="BD405" s="20">
        <v>7774</v>
      </c>
      <c r="BE405" s="18">
        <v>9113</v>
      </c>
      <c r="BF405" s="16"/>
      <c r="BG405" s="20">
        <v>7804</v>
      </c>
      <c r="BH405" s="18">
        <v>8877</v>
      </c>
      <c r="BI405" s="16"/>
      <c r="BJ405" s="20">
        <v>7653</v>
      </c>
      <c r="BK405" s="18">
        <v>8829</v>
      </c>
      <c r="BL405" s="16"/>
      <c r="BM405" s="20">
        <v>7652</v>
      </c>
      <c r="BN405" s="18">
        <v>8644</v>
      </c>
      <c r="BO405" s="16"/>
      <c r="BP405" s="20">
        <v>7591</v>
      </c>
      <c r="BQ405" s="18"/>
      <c r="BR405" s="16"/>
      <c r="BS405" s="20"/>
      <c r="BT405" s="21" t="s">
        <v>362</v>
      </c>
      <c r="BU405" s="37" t="s">
        <v>1589</v>
      </c>
      <c r="BV405" s="24" t="s">
        <v>1590</v>
      </c>
      <c r="BW405" s="23"/>
      <c r="BX405" s="23"/>
      <c r="BY405" s="11" t="s">
        <v>330</v>
      </c>
      <c r="BZ405" s="11" t="s">
        <v>178</v>
      </c>
    </row>
    <row r="406" spans="1:78" ht="45" x14ac:dyDescent="0.2">
      <c r="A406" s="74" t="s">
        <v>155</v>
      </c>
      <c r="B406" s="75" t="s">
        <v>156</v>
      </c>
      <c r="C406" s="74" t="s">
        <v>1550</v>
      </c>
      <c r="D406" s="28" t="s">
        <v>1591</v>
      </c>
      <c r="E406" s="12" t="s">
        <v>1592</v>
      </c>
      <c r="F406" s="18"/>
      <c r="G406" s="14"/>
      <c r="H406" s="15"/>
      <c r="I406" s="18"/>
      <c r="J406" s="16"/>
      <c r="K406" s="20"/>
      <c r="L406" s="20"/>
      <c r="M406" s="16"/>
      <c r="N406" s="20"/>
      <c r="O406" s="18"/>
      <c r="P406" s="16"/>
      <c r="Q406" s="20"/>
      <c r="R406" s="18"/>
      <c r="S406" s="16"/>
      <c r="T406" s="20"/>
      <c r="U406" s="18"/>
      <c r="V406" s="16"/>
      <c r="W406" s="20"/>
      <c r="X406" s="18"/>
      <c r="Y406" s="16"/>
      <c r="Z406" s="20"/>
      <c r="AA406" s="18"/>
      <c r="AB406" s="16"/>
      <c r="AC406" s="33"/>
      <c r="AD406" s="18"/>
      <c r="AE406" s="16"/>
      <c r="AF406" s="19"/>
      <c r="AG406" s="18"/>
      <c r="AH406" s="29"/>
      <c r="AI406" s="20"/>
      <c r="AJ406" s="18"/>
      <c r="AK406" s="16"/>
      <c r="AL406" s="20"/>
      <c r="AM406" s="18"/>
      <c r="AN406" s="16"/>
      <c r="AO406" s="20"/>
      <c r="AP406" s="18"/>
      <c r="AQ406" s="16"/>
      <c r="AR406" s="20"/>
      <c r="AS406" s="18"/>
      <c r="AT406" s="16"/>
      <c r="AU406" s="20"/>
      <c r="AV406" s="18"/>
      <c r="AW406" s="16"/>
      <c r="AX406" s="20"/>
      <c r="AY406" s="18"/>
      <c r="AZ406" s="16"/>
      <c r="BA406" s="20"/>
      <c r="BB406" s="18"/>
      <c r="BC406" s="16"/>
      <c r="BD406" s="20"/>
      <c r="BE406" s="18"/>
      <c r="BF406" s="16"/>
      <c r="BG406" s="20"/>
      <c r="BH406" s="18"/>
      <c r="BI406" s="16"/>
      <c r="BJ406" s="20"/>
      <c r="BK406" s="18"/>
      <c r="BL406" s="16"/>
      <c r="BM406" s="20">
        <v>1547</v>
      </c>
      <c r="BN406" s="18">
        <v>5802</v>
      </c>
      <c r="BO406" s="16"/>
      <c r="BP406" s="20">
        <v>2449</v>
      </c>
      <c r="BQ406" s="18"/>
      <c r="BR406" s="16"/>
      <c r="BS406" s="20"/>
      <c r="BT406" s="21"/>
      <c r="BU406" s="26"/>
      <c r="BV406" s="34" t="s">
        <v>1593</v>
      </c>
      <c r="BW406" s="23"/>
      <c r="BX406" s="23"/>
      <c r="BY406" s="11" t="s">
        <v>330</v>
      </c>
      <c r="BZ406" s="11" t="s">
        <v>178</v>
      </c>
    </row>
    <row r="407" spans="1:78" ht="56.25" x14ac:dyDescent="0.2">
      <c r="A407" s="10" t="s">
        <v>155</v>
      </c>
      <c r="B407" s="11" t="s">
        <v>156</v>
      </c>
      <c r="C407" s="10" t="s">
        <v>1550</v>
      </c>
      <c r="D407" s="28" t="s">
        <v>1594</v>
      </c>
      <c r="E407" s="12" t="s">
        <v>1595</v>
      </c>
      <c r="F407" s="18">
        <v>85000</v>
      </c>
      <c r="G407" s="14"/>
      <c r="H407" s="15"/>
      <c r="I407" s="18">
        <v>215432</v>
      </c>
      <c r="J407" s="16"/>
      <c r="K407" s="20">
        <v>213926</v>
      </c>
      <c r="L407" s="20">
        <v>231366</v>
      </c>
      <c r="M407" s="16"/>
      <c r="N407" s="20">
        <v>231125</v>
      </c>
      <c r="O407" s="18">
        <v>281296</v>
      </c>
      <c r="P407" s="16"/>
      <c r="Q407" s="20">
        <v>280942</v>
      </c>
      <c r="R407" s="18">
        <v>335402</v>
      </c>
      <c r="S407" s="16"/>
      <c r="T407" s="20">
        <v>334869</v>
      </c>
      <c r="U407" s="18">
        <v>357082</v>
      </c>
      <c r="V407" s="16"/>
      <c r="W407" s="20">
        <v>356518</v>
      </c>
      <c r="X407" s="18">
        <v>415357</v>
      </c>
      <c r="Y407" s="16"/>
      <c r="Z407" s="20">
        <v>414564</v>
      </c>
      <c r="AA407" s="18">
        <v>486131</v>
      </c>
      <c r="AB407" s="16"/>
      <c r="AC407" s="33">
        <v>485027</v>
      </c>
      <c r="AD407" s="18">
        <v>642038</v>
      </c>
      <c r="AE407" s="16"/>
      <c r="AF407" s="19">
        <v>639983</v>
      </c>
      <c r="AG407" s="18">
        <v>616400</v>
      </c>
      <c r="AH407" s="16"/>
      <c r="AI407" s="20">
        <v>614066</v>
      </c>
      <c r="AJ407" s="18">
        <v>516998</v>
      </c>
      <c r="AK407" s="16"/>
      <c r="AL407" s="20">
        <v>514793</v>
      </c>
      <c r="AM407" s="18">
        <v>396256</v>
      </c>
      <c r="AN407" s="16"/>
      <c r="AO407" s="20">
        <v>394378</v>
      </c>
      <c r="AP407" s="18">
        <v>183826</v>
      </c>
      <c r="AQ407" s="16"/>
      <c r="AR407" s="20">
        <v>182960</v>
      </c>
      <c r="AS407" s="18">
        <v>166320</v>
      </c>
      <c r="AT407" s="16"/>
      <c r="AU407" s="20">
        <v>165772</v>
      </c>
      <c r="AV407" s="18">
        <v>162647</v>
      </c>
      <c r="AW407" s="16"/>
      <c r="AX407" s="20">
        <v>162172</v>
      </c>
      <c r="AY407" s="18">
        <v>163277</v>
      </c>
      <c r="AZ407" s="16"/>
      <c r="BA407" s="20">
        <v>161113</v>
      </c>
      <c r="BB407" s="18">
        <v>161947</v>
      </c>
      <c r="BC407" s="16"/>
      <c r="BD407" s="20">
        <v>159732</v>
      </c>
      <c r="BE407" s="18">
        <v>160608</v>
      </c>
      <c r="BF407" s="16"/>
      <c r="BG407" s="20">
        <v>158339</v>
      </c>
      <c r="BH407" s="18">
        <v>160200</v>
      </c>
      <c r="BI407" s="16"/>
      <c r="BJ407" s="20">
        <v>157956</v>
      </c>
      <c r="BK407" s="18">
        <v>155537</v>
      </c>
      <c r="BL407" s="16"/>
      <c r="BM407" s="20">
        <v>155020</v>
      </c>
      <c r="BN407" s="18">
        <v>154129</v>
      </c>
      <c r="BO407" s="16"/>
      <c r="BP407" s="20">
        <v>153661</v>
      </c>
      <c r="BQ407" s="18"/>
      <c r="BR407" s="16"/>
      <c r="BS407" s="20"/>
      <c r="BT407" s="21" t="s">
        <v>124</v>
      </c>
      <c r="BU407" s="37" t="s">
        <v>1596</v>
      </c>
      <c r="BV407" s="24" t="s">
        <v>1597</v>
      </c>
      <c r="BW407" s="23"/>
      <c r="BX407" s="23"/>
      <c r="BY407" s="11" t="s">
        <v>330</v>
      </c>
      <c r="BZ407" s="11" t="s">
        <v>178</v>
      </c>
    </row>
    <row r="408" spans="1:78" ht="45" x14ac:dyDescent="0.2">
      <c r="A408" s="10" t="s">
        <v>155</v>
      </c>
      <c r="B408" s="11" t="s">
        <v>156</v>
      </c>
      <c r="C408" s="10" t="s">
        <v>1544</v>
      </c>
      <c r="D408" s="28" t="s">
        <v>1598</v>
      </c>
      <c r="E408" s="12" t="s">
        <v>1599</v>
      </c>
      <c r="F408" s="13"/>
      <c r="G408" s="14"/>
      <c r="H408" s="15"/>
      <c r="I408" s="13"/>
      <c r="J408" s="16"/>
      <c r="K408" s="15"/>
      <c r="L408" s="18">
        <v>102198</v>
      </c>
      <c r="M408" s="29">
        <v>2.79</v>
      </c>
      <c r="N408" s="20">
        <v>0</v>
      </c>
      <c r="O408" s="18">
        <v>159271</v>
      </c>
      <c r="P408" s="29">
        <v>3.29</v>
      </c>
      <c r="Q408" s="15"/>
      <c r="R408" s="18">
        <v>230280</v>
      </c>
      <c r="S408" s="29">
        <v>4.2699999999999996</v>
      </c>
      <c r="T408" s="88"/>
      <c r="U408" s="18">
        <v>250634</v>
      </c>
      <c r="V408" s="29">
        <v>5.25</v>
      </c>
      <c r="W408" s="88"/>
      <c r="X408" s="18">
        <v>255179</v>
      </c>
      <c r="Y408" s="29">
        <v>4.34</v>
      </c>
      <c r="Z408" s="20">
        <v>0</v>
      </c>
      <c r="AA408" s="18">
        <v>167383</v>
      </c>
      <c r="AB408" s="16"/>
      <c r="AC408" s="33">
        <v>0</v>
      </c>
      <c r="AD408" s="18">
        <v>71717</v>
      </c>
      <c r="AE408" s="16"/>
      <c r="AF408" s="30">
        <v>0</v>
      </c>
      <c r="AG408" s="18">
        <v>26784</v>
      </c>
      <c r="AH408" s="16"/>
      <c r="AI408" s="20">
        <v>0</v>
      </c>
      <c r="AJ408" s="18">
        <v>0</v>
      </c>
      <c r="AK408" s="16"/>
      <c r="AL408" s="20">
        <v>0</v>
      </c>
      <c r="AM408" s="18">
        <v>0</v>
      </c>
      <c r="AN408" s="16"/>
      <c r="AO408" s="20">
        <v>0</v>
      </c>
      <c r="AP408" s="18">
        <v>0</v>
      </c>
      <c r="AQ408" s="29"/>
      <c r="AR408" s="20">
        <v>0</v>
      </c>
      <c r="AS408" s="18">
        <v>0</v>
      </c>
      <c r="AT408" s="29"/>
      <c r="AU408" s="20">
        <v>0</v>
      </c>
      <c r="AV408" s="18">
        <v>0</v>
      </c>
      <c r="AW408" s="29"/>
      <c r="AX408" s="20">
        <v>0</v>
      </c>
      <c r="AY408" s="18">
        <v>0</v>
      </c>
      <c r="AZ408" s="29">
        <v>0</v>
      </c>
      <c r="BA408" s="20">
        <v>0</v>
      </c>
      <c r="BB408" s="18"/>
      <c r="BC408" s="29"/>
      <c r="BD408" s="20">
        <v>0</v>
      </c>
      <c r="BE408" s="18"/>
      <c r="BF408" s="29"/>
      <c r="BG408" s="20">
        <v>0</v>
      </c>
      <c r="BH408" s="18"/>
      <c r="BI408" s="29"/>
      <c r="BJ408" s="20">
        <v>0</v>
      </c>
      <c r="BK408" s="18"/>
      <c r="BL408" s="29"/>
      <c r="BM408" s="20">
        <v>0</v>
      </c>
      <c r="BN408" s="13"/>
      <c r="BO408" s="29"/>
      <c r="BP408" s="20">
        <v>0</v>
      </c>
      <c r="BQ408" s="13"/>
      <c r="BR408" s="29"/>
      <c r="BS408" s="20"/>
      <c r="BT408" s="21" t="s">
        <v>124</v>
      </c>
      <c r="BU408" s="78"/>
      <c r="BV408" s="24" t="s">
        <v>1600</v>
      </c>
      <c r="BW408" s="44"/>
      <c r="BX408" s="24" t="s">
        <v>1601</v>
      </c>
      <c r="BY408" s="11" t="s">
        <v>330</v>
      </c>
      <c r="BZ408" s="11" t="s">
        <v>178</v>
      </c>
    </row>
    <row r="409" spans="1:78" ht="67.5" x14ac:dyDescent="0.2">
      <c r="A409" s="10" t="s">
        <v>155</v>
      </c>
      <c r="B409" s="11" t="s">
        <v>156</v>
      </c>
      <c r="C409" s="10" t="s">
        <v>1544</v>
      </c>
      <c r="D409" s="28" t="s">
        <v>1602</v>
      </c>
      <c r="E409" s="12" t="s">
        <v>1603</v>
      </c>
      <c r="F409" s="13"/>
      <c r="G409" s="14"/>
      <c r="H409" s="15"/>
      <c r="I409" s="13"/>
      <c r="J409" s="16"/>
      <c r="K409" s="15"/>
      <c r="L409" s="18">
        <v>69275</v>
      </c>
      <c r="M409" s="29">
        <v>14.48</v>
      </c>
      <c r="N409" s="20">
        <v>0</v>
      </c>
      <c r="O409" s="18">
        <v>64428</v>
      </c>
      <c r="P409" s="29">
        <v>16</v>
      </c>
      <c r="Q409" s="20">
        <v>0</v>
      </c>
      <c r="R409" s="18">
        <v>62056</v>
      </c>
      <c r="S409" s="29">
        <v>28.91</v>
      </c>
      <c r="T409" s="88"/>
      <c r="U409" s="18">
        <v>59316</v>
      </c>
      <c r="V409" s="16"/>
      <c r="W409" s="88"/>
      <c r="X409" s="18">
        <v>60155</v>
      </c>
      <c r="Y409" s="16"/>
      <c r="Z409" s="20">
        <v>0</v>
      </c>
      <c r="AA409" s="18">
        <v>66012</v>
      </c>
      <c r="AB409" s="29">
        <v>9.26</v>
      </c>
      <c r="AC409" s="33">
        <v>0</v>
      </c>
      <c r="AD409" s="18">
        <v>68665</v>
      </c>
      <c r="AE409" s="29">
        <v>7.8428097340000003</v>
      </c>
      <c r="AF409" s="30">
        <v>0</v>
      </c>
      <c r="AG409" s="18">
        <v>75526</v>
      </c>
      <c r="AH409" s="29">
        <v>5.76</v>
      </c>
      <c r="AI409" s="20">
        <v>0</v>
      </c>
      <c r="AJ409" s="18">
        <v>80758</v>
      </c>
      <c r="AK409" s="29">
        <v>8.06</v>
      </c>
      <c r="AL409" s="20">
        <v>0</v>
      </c>
      <c r="AM409" s="18">
        <v>82577</v>
      </c>
      <c r="AN409" s="29">
        <v>8.31</v>
      </c>
      <c r="AO409" s="20">
        <v>0</v>
      </c>
      <c r="AP409" s="18">
        <v>84545</v>
      </c>
      <c r="AQ409" s="29">
        <v>8.49</v>
      </c>
      <c r="AR409" s="20">
        <v>0</v>
      </c>
      <c r="AS409" s="18">
        <v>84386</v>
      </c>
      <c r="AT409" s="29">
        <v>8.6999999999999993</v>
      </c>
      <c r="AU409" s="20">
        <v>0</v>
      </c>
      <c r="AV409" s="18">
        <v>92369</v>
      </c>
      <c r="AW409" s="29">
        <v>9.16</v>
      </c>
      <c r="AX409" s="20">
        <v>0</v>
      </c>
      <c r="AY409" s="18">
        <v>92673</v>
      </c>
      <c r="AZ409" s="29">
        <v>9.16</v>
      </c>
      <c r="BA409" s="20">
        <v>0</v>
      </c>
      <c r="BB409" s="18">
        <v>91639</v>
      </c>
      <c r="BC409" s="29">
        <v>9.4499999999999993</v>
      </c>
      <c r="BD409" s="20">
        <v>0</v>
      </c>
      <c r="BE409" s="18">
        <v>78662</v>
      </c>
      <c r="BF409" s="29">
        <v>9.4499999999999993</v>
      </c>
      <c r="BG409" s="20">
        <v>0</v>
      </c>
      <c r="BH409" s="18">
        <v>94472</v>
      </c>
      <c r="BI409" s="29">
        <v>9.4499999999999993</v>
      </c>
      <c r="BJ409" s="20">
        <v>0</v>
      </c>
      <c r="BK409" s="18">
        <v>93333</v>
      </c>
      <c r="BL409" s="29">
        <v>9.4499999999999993</v>
      </c>
      <c r="BM409" s="20">
        <v>0</v>
      </c>
      <c r="BN409" s="13">
        <v>93781</v>
      </c>
      <c r="BO409" s="29">
        <v>10.78</v>
      </c>
      <c r="BP409" s="20">
        <v>0</v>
      </c>
      <c r="BQ409" s="13"/>
      <c r="BR409" s="29">
        <v>10.78</v>
      </c>
      <c r="BS409" s="20"/>
      <c r="BT409" s="21" t="s">
        <v>160</v>
      </c>
      <c r="BU409" s="22" t="s">
        <v>1547</v>
      </c>
      <c r="BV409" s="24" t="s">
        <v>1604</v>
      </c>
      <c r="BW409" s="44"/>
      <c r="BX409" s="24" t="s">
        <v>1549</v>
      </c>
      <c r="BY409" s="11" t="s">
        <v>330</v>
      </c>
      <c r="BZ409" s="11" t="s">
        <v>178</v>
      </c>
    </row>
    <row r="410" spans="1:78" ht="56.25" x14ac:dyDescent="0.2">
      <c r="A410" s="10" t="s">
        <v>155</v>
      </c>
      <c r="B410" s="11" t="s">
        <v>156</v>
      </c>
      <c r="C410" s="10" t="s">
        <v>1550</v>
      </c>
      <c r="D410" s="28" t="s">
        <v>1605</v>
      </c>
      <c r="E410" s="12" t="s">
        <v>1606</v>
      </c>
      <c r="F410" s="18">
        <v>19000</v>
      </c>
      <c r="G410" s="14"/>
      <c r="H410" s="15"/>
      <c r="I410" s="18">
        <v>17000</v>
      </c>
      <c r="J410" s="16"/>
      <c r="K410" s="20">
        <v>3722</v>
      </c>
      <c r="L410" s="20">
        <v>16986</v>
      </c>
      <c r="M410" s="16"/>
      <c r="N410" s="20">
        <v>3722</v>
      </c>
      <c r="O410" s="18">
        <v>17176</v>
      </c>
      <c r="P410" s="16"/>
      <c r="Q410" s="20">
        <v>3852</v>
      </c>
      <c r="R410" s="18">
        <v>16466</v>
      </c>
      <c r="S410" s="16"/>
      <c r="T410" s="20">
        <v>3894</v>
      </c>
      <c r="U410" s="18">
        <v>15992</v>
      </c>
      <c r="V410" s="16"/>
      <c r="W410" s="20">
        <v>3793</v>
      </c>
      <c r="X410" s="18">
        <v>14926</v>
      </c>
      <c r="Y410" s="16"/>
      <c r="Z410" s="20">
        <v>2885</v>
      </c>
      <c r="AA410" s="18">
        <v>15448</v>
      </c>
      <c r="AB410" s="16"/>
      <c r="AC410" s="33">
        <v>3111</v>
      </c>
      <c r="AD410" s="18">
        <v>15834</v>
      </c>
      <c r="AE410" s="16"/>
      <c r="AF410" s="19">
        <v>3596</v>
      </c>
      <c r="AG410" s="18">
        <v>15651</v>
      </c>
      <c r="AH410" s="29"/>
      <c r="AI410" s="20">
        <v>3742</v>
      </c>
      <c r="AJ410" s="18">
        <v>15627</v>
      </c>
      <c r="AK410" s="16"/>
      <c r="AL410" s="20">
        <v>3958</v>
      </c>
      <c r="AM410" s="18">
        <v>15197</v>
      </c>
      <c r="AN410" s="16"/>
      <c r="AO410" s="20">
        <v>3864</v>
      </c>
      <c r="AP410" s="18">
        <v>15225</v>
      </c>
      <c r="AQ410" s="16"/>
      <c r="AR410" s="20">
        <v>3975</v>
      </c>
      <c r="AS410" s="18">
        <v>15212</v>
      </c>
      <c r="AT410" s="16"/>
      <c r="AU410" s="20">
        <v>3918</v>
      </c>
      <c r="AV410" s="18">
        <v>14753</v>
      </c>
      <c r="AW410" s="16"/>
      <c r="AX410" s="20">
        <v>3828</v>
      </c>
      <c r="AY410" s="18">
        <v>13673</v>
      </c>
      <c r="AZ410" s="16"/>
      <c r="BA410" s="20">
        <v>3640</v>
      </c>
      <c r="BB410" s="18">
        <v>13525</v>
      </c>
      <c r="BC410" s="16"/>
      <c r="BD410" s="20">
        <v>3635</v>
      </c>
      <c r="BE410" s="18">
        <v>14215</v>
      </c>
      <c r="BF410" s="16"/>
      <c r="BG410" s="20">
        <v>4067</v>
      </c>
      <c r="BH410" s="18">
        <v>14330</v>
      </c>
      <c r="BI410" s="16"/>
      <c r="BJ410" s="20">
        <v>4351</v>
      </c>
      <c r="BK410" s="18">
        <v>15035</v>
      </c>
      <c r="BL410" s="16"/>
      <c r="BM410" s="20">
        <v>4631</v>
      </c>
      <c r="BN410" s="18">
        <v>15156</v>
      </c>
      <c r="BO410" s="16"/>
      <c r="BP410" s="20">
        <v>4658</v>
      </c>
      <c r="BQ410" s="18"/>
      <c r="BR410" s="16"/>
      <c r="BS410" s="20"/>
      <c r="BT410" s="21" t="s">
        <v>362</v>
      </c>
      <c r="BU410" s="37" t="s">
        <v>1607</v>
      </c>
      <c r="BV410" s="24" t="s">
        <v>1608</v>
      </c>
      <c r="BW410" s="23"/>
      <c r="BX410" s="23"/>
      <c r="BY410" s="11" t="s">
        <v>330</v>
      </c>
      <c r="BZ410" s="11" t="s">
        <v>178</v>
      </c>
    </row>
    <row r="411" spans="1:78" ht="56.25" x14ac:dyDescent="0.2">
      <c r="A411" s="10" t="s">
        <v>155</v>
      </c>
      <c r="B411" s="11" t="s">
        <v>156</v>
      </c>
      <c r="C411" s="10" t="s">
        <v>1550</v>
      </c>
      <c r="D411" s="28" t="s">
        <v>1609</v>
      </c>
      <c r="E411" s="12" t="s">
        <v>1610</v>
      </c>
      <c r="F411" s="18">
        <v>371000</v>
      </c>
      <c r="G411" s="14"/>
      <c r="H411" s="15"/>
      <c r="I411" s="18">
        <v>350000</v>
      </c>
      <c r="J411" s="16"/>
      <c r="K411" s="20">
        <v>253788</v>
      </c>
      <c r="L411" s="20">
        <v>352000</v>
      </c>
      <c r="M411" s="16"/>
      <c r="N411" s="20">
        <v>260000</v>
      </c>
      <c r="O411" s="18">
        <v>358224</v>
      </c>
      <c r="P411" s="16"/>
      <c r="Q411" s="20">
        <v>267615</v>
      </c>
      <c r="R411" s="18">
        <v>363691</v>
      </c>
      <c r="S411" s="16"/>
      <c r="T411" s="20">
        <v>277225</v>
      </c>
      <c r="U411" s="18">
        <v>369191</v>
      </c>
      <c r="V411" s="16"/>
      <c r="W411" s="20">
        <v>280084</v>
      </c>
      <c r="X411" s="18">
        <v>372472</v>
      </c>
      <c r="Y411" s="16"/>
      <c r="Z411" s="20">
        <v>282882</v>
      </c>
      <c r="AA411" s="18">
        <v>352129</v>
      </c>
      <c r="AB411" s="16"/>
      <c r="AC411" s="33">
        <v>273162</v>
      </c>
      <c r="AD411" s="18">
        <v>329624</v>
      </c>
      <c r="AE411" s="16"/>
      <c r="AF411" s="19">
        <v>263172</v>
      </c>
      <c r="AG411" s="18">
        <v>311156</v>
      </c>
      <c r="AH411" s="29"/>
      <c r="AI411" s="20">
        <v>254768</v>
      </c>
      <c r="AJ411" s="18">
        <v>295118</v>
      </c>
      <c r="AK411" s="16"/>
      <c r="AL411" s="20">
        <v>251056</v>
      </c>
      <c r="AM411" s="18">
        <v>298773</v>
      </c>
      <c r="AN411" s="16"/>
      <c r="AO411" s="20">
        <v>256341</v>
      </c>
      <c r="AP411" s="18">
        <v>307024</v>
      </c>
      <c r="AQ411" s="16"/>
      <c r="AR411" s="20">
        <v>264206</v>
      </c>
      <c r="AS411" s="18">
        <v>315836</v>
      </c>
      <c r="AT411" s="16"/>
      <c r="AU411" s="20">
        <v>275174</v>
      </c>
      <c r="AV411" s="18">
        <v>317385</v>
      </c>
      <c r="AW411" s="16"/>
      <c r="AX411" s="20">
        <v>280095</v>
      </c>
      <c r="AY411" s="18">
        <v>318852</v>
      </c>
      <c r="AZ411" s="16"/>
      <c r="BA411" s="20">
        <v>283354</v>
      </c>
      <c r="BB411" s="18">
        <v>319216</v>
      </c>
      <c r="BC411" s="16"/>
      <c r="BD411" s="20">
        <v>287272</v>
      </c>
      <c r="BE411" s="18">
        <v>312104</v>
      </c>
      <c r="BF411" s="16"/>
      <c r="BG411" s="20">
        <v>282975</v>
      </c>
      <c r="BH411" s="18">
        <v>321547</v>
      </c>
      <c r="BI411" s="16"/>
      <c r="BJ411" s="20">
        <v>292584</v>
      </c>
      <c r="BK411" s="18">
        <v>331249</v>
      </c>
      <c r="BL411" s="16"/>
      <c r="BM411" s="20">
        <v>302203</v>
      </c>
      <c r="BN411" s="18">
        <v>333018</v>
      </c>
      <c r="BO411" s="16"/>
      <c r="BP411" s="20">
        <v>303564</v>
      </c>
      <c r="BQ411" s="18"/>
      <c r="BR411" s="16"/>
      <c r="BS411" s="20"/>
      <c r="BT411" s="21" t="s">
        <v>362</v>
      </c>
      <c r="BU411" s="26"/>
      <c r="BV411" s="24" t="s">
        <v>1611</v>
      </c>
      <c r="BW411" s="23"/>
      <c r="BX411" s="23"/>
      <c r="BY411" s="11" t="s">
        <v>330</v>
      </c>
      <c r="BZ411" s="11" t="s">
        <v>178</v>
      </c>
    </row>
    <row r="412" spans="1:78" ht="67.5" x14ac:dyDescent="0.2">
      <c r="A412" s="10" t="s">
        <v>1612</v>
      </c>
      <c r="B412" s="11" t="s">
        <v>1613</v>
      </c>
      <c r="C412" s="10" t="s">
        <v>1614</v>
      </c>
      <c r="D412" s="28" t="s">
        <v>1615</v>
      </c>
      <c r="E412" s="12" t="s">
        <v>1616</v>
      </c>
      <c r="F412" s="18">
        <v>3</v>
      </c>
      <c r="G412" s="14"/>
      <c r="H412" s="15"/>
      <c r="I412" s="13"/>
      <c r="J412" s="16"/>
      <c r="K412" s="15"/>
      <c r="L412" s="15"/>
      <c r="M412" s="16"/>
      <c r="N412" s="15"/>
      <c r="O412" s="18">
        <v>0</v>
      </c>
      <c r="P412" s="16"/>
      <c r="Q412" s="15"/>
      <c r="R412" s="18">
        <v>0</v>
      </c>
      <c r="S412" s="16"/>
      <c r="T412" s="15"/>
      <c r="U412" s="13"/>
      <c r="V412" s="16"/>
      <c r="W412" s="15"/>
      <c r="X412" s="13"/>
      <c r="Y412" s="16"/>
      <c r="Z412" s="15"/>
      <c r="AA412" s="18">
        <v>0</v>
      </c>
      <c r="AB412" s="16"/>
      <c r="AC412" s="17"/>
      <c r="AD412" s="18">
        <v>0</v>
      </c>
      <c r="AE412" s="16"/>
      <c r="AF412" s="19">
        <v>0</v>
      </c>
      <c r="AG412" s="18">
        <v>0</v>
      </c>
      <c r="AH412" s="16"/>
      <c r="AI412" s="20">
        <v>0</v>
      </c>
      <c r="AJ412" s="18">
        <v>0</v>
      </c>
      <c r="AK412" s="16"/>
      <c r="AL412" s="20">
        <v>0</v>
      </c>
      <c r="AM412" s="18">
        <v>0</v>
      </c>
      <c r="AN412" s="16"/>
      <c r="AO412" s="20">
        <v>0</v>
      </c>
      <c r="AP412" s="18">
        <v>0</v>
      </c>
      <c r="AQ412" s="16"/>
      <c r="AR412" s="20">
        <v>0</v>
      </c>
      <c r="AS412" s="18">
        <v>0</v>
      </c>
      <c r="AT412" s="16"/>
      <c r="AU412" s="20"/>
      <c r="AV412" s="18">
        <v>0</v>
      </c>
      <c r="AW412" s="16"/>
      <c r="AX412" s="20">
        <v>0</v>
      </c>
      <c r="AY412" s="18">
        <v>0</v>
      </c>
      <c r="AZ412" s="16"/>
      <c r="BA412" s="20">
        <v>0</v>
      </c>
      <c r="BB412" s="18">
        <v>0</v>
      </c>
      <c r="BC412" s="16"/>
      <c r="BD412" s="20">
        <v>0</v>
      </c>
      <c r="BE412" s="18">
        <v>0</v>
      </c>
      <c r="BF412" s="16"/>
      <c r="BG412" s="20">
        <v>0</v>
      </c>
      <c r="BH412" s="18" t="s">
        <v>212</v>
      </c>
      <c r="BI412" s="16"/>
      <c r="BJ412" s="20">
        <v>0</v>
      </c>
      <c r="BK412" s="18">
        <v>0</v>
      </c>
      <c r="BL412" s="16"/>
      <c r="BM412" s="20"/>
      <c r="BN412" s="13">
        <v>0</v>
      </c>
      <c r="BO412" s="16"/>
      <c r="BP412" s="20"/>
      <c r="BQ412" s="13"/>
      <c r="BR412" s="16"/>
      <c r="BS412" s="20"/>
      <c r="BT412" s="21" t="s">
        <v>160</v>
      </c>
      <c r="BU412" s="37" t="s">
        <v>1617</v>
      </c>
      <c r="BV412" s="24" t="s">
        <v>1618</v>
      </c>
      <c r="BW412" s="23"/>
      <c r="BX412" s="23"/>
      <c r="BY412" s="11" t="s">
        <v>330</v>
      </c>
      <c r="BZ412" s="11" t="s">
        <v>205</v>
      </c>
    </row>
    <row r="413" spans="1:78" ht="90" x14ac:dyDescent="0.2">
      <c r="A413" s="10" t="s">
        <v>1612</v>
      </c>
      <c r="B413" s="11" t="s">
        <v>1613</v>
      </c>
      <c r="C413" s="10" t="s">
        <v>1614</v>
      </c>
      <c r="D413" s="28" t="s">
        <v>1619</v>
      </c>
      <c r="E413" s="12" t="s">
        <v>1620</v>
      </c>
      <c r="F413" s="18">
        <v>350</v>
      </c>
      <c r="G413" s="14"/>
      <c r="H413" s="15"/>
      <c r="I413" s="13"/>
      <c r="J413" s="16"/>
      <c r="K413" s="15"/>
      <c r="L413" s="15"/>
      <c r="M413" s="16"/>
      <c r="N413" s="15"/>
      <c r="O413" s="18">
        <v>83</v>
      </c>
      <c r="P413" s="16"/>
      <c r="Q413" s="15"/>
      <c r="R413" s="18">
        <v>126</v>
      </c>
      <c r="S413" s="16"/>
      <c r="T413" s="15"/>
      <c r="U413" s="18">
        <v>161</v>
      </c>
      <c r="V413" s="16"/>
      <c r="W413" s="15"/>
      <c r="X413" s="18">
        <v>140</v>
      </c>
      <c r="Y413" s="16"/>
      <c r="Z413" s="15"/>
      <c r="AA413" s="18">
        <v>173</v>
      </c>
      <c r="AB413" s="16"/>
      <c r="AC413" s="17"/>
      <c r="AD413" s="18">
        <v>198</v>
      </c>
      <c r="AE413" s="16"/>
      <c r="AF413" s="39"/>
      <c r="AG413" s="18">
        <v>200</v>
      </c>
      <c r="AH413" s="16"/>
      <c r="AI413" s="15"/>
      <c r="AJ413" s="18">
        <v>211</v>
      </c>
      <c r="AK413" s="16"/>
      <c r="AL413" s="15"/>
      <c r="AM413" s="18">
        <v>216</v>
      </c>
      <c r="AN413" s="16"/>
      <c r="AO413" s="20"/>
      <c r="AP413" s="18">
        <v>214</v>
      </c>
      <c r="AQ413" s="16"/>
      <c r="AR413" s="15"/>
      <c r="AS413" s="18">
        <v>223</v>
      </c>
      <c r="AT413" s="16"/>
      <c r="AU413" s="20"/>
      <c r="AV413" s="18">
        <v>236</v>
      </c>
      <c r="AW413" s="16"/>
      <c r="AX413" s="20"/>
      <c r="AY413" s="18">
        <v>234</v>
      </c>
      <c r="AZ413" s="16"/>
      <c r="BA413" s="20"/>
      <c r="BB413" s="18">
        <v>234</v>
      </c>
      <c r="BC413" s="16"/>
      <c r="BD413" s="15"/>
      <c r="BE413" s="18">
        <v>234</v>
      </c>
      <c r="BF413" s="16"/>
      <c r="BG413" s="20"/>
      <c r="BH413" s="18">
        <v>234</v>
      </c>
      <c r="BI413" s="16"/>
      <c r="BJ413" s="20"/>
      <c r="BK413" s="18">
        <v>230</v>
      </c>
      <c r="BL413" s="16"/>
      <c r="BM413" s="20"/>
      <c r="BN413" s="13">
        <v>224</v>
      </c>
      <c r="BO413" s="16"/>
      <c r="BP413" s="20"/>
      <c r="BQ413" s="13"/>
      <c r="BR413" s="16"/>
      <c r="BS413" s="20"/>
      <c r="BT413" s="21" t="s">
        <v>81</v>
      </c>
      <c r="BU413" s="37" t="s">
        <v>1617</v>
      </c>
      <c r="BV413" s="24" t="s">
        <v>1621</v>
      </c>
      <c r="BW413" s="23"/>
      <c r="BX413" s="23"/>
      <c r="BY413" s="11" t="s">
        <v>330</v>
      </c>
      <c r="BZ413" s="11" t="s">
        <v>205</v>
      </c>
    </row>
    <row r="414" spans="1:78" ht="90" x14ac:dyDescent="0.2">
      <c r="A414" s="10" t="s">
        <v>1612</v>
      </c>
      <c r="B414" s="11" t="s">
        <v>1613</v>
      </c>
      <c r="C414" s="10" t="s">
        <v>1614</v>
      </c>
      <c r="D414" s="28" t="s">
        <v>1622</v>
      </c>
      <c r="E414" s="12" t="s">
        <v>1623</v>
      </c>
      <c r="F414" s="18">
        <v>20</v>
      </c>
      <c r="G414" s="14"/>
      <c r="H414" s="15"/>
      <c r="I414" s="13"/>
      <c r="J414" s="16"/>
      <c r="K414" s="15"/>
      <c r="L414" s="15"/>
      <c r="M414" s="16"/>
      <c r="N414" s="15"/>
      <c r="O414" s="18">
        <v>26</v>
      </c>
      <c r="P414" s="16"/>
      <c r="Q414" s="15"/>
      <c r="R414" s="18">
        <v>10</v>
      </c>
      <c r="S414" s="16"/>
      <c r="T414" s="15"/>
      <c r="U414" s="18">
        <v>6</v>
      </c>
      <c r="V414" s="16"/>
      <c r="W414" s="15"/>
      <c r="X414" s="18">
        <v>5</v>
      </c>
      <c r="Y414" s="16"/>
      <c r="Z414" s="15"/>
      <c r="AA414" s="18">
        <v>6</v>
      </c>
      <c r="AB414" s="16"/>
      <c r="AC414" s="17"/>
      <c r="AD414" s="18">
        <v>8</v>
      </c>
      <c r="AE414" s="16"/>
      <c r="AF414" s="39"/>
      <c r="AG414" s="18">
        <v>9</v>
      </c>
      <c r="AH414" s="16"/>
      <c r="AI414" s="15"/>
      <c r="AJ414" s="18">
        <v>28</v>
      </c>
      <c r="AK414" s="16"/>
      <c r="AL414" s="15"/>
      <c r="AM414" s="18">
        <v>30</v>
      </c>
      <c r="AN414" s="16"/>
      <c r="AO414" s="20"/>
      <c r="AP414" s="18">
        <v>30</v>
      </c>
      <c r="AQ414" s="16"/>
      <c r="AR414" s="15"/>
      <c r="AS414" s="18">
        <v>30</v>
      </c>
      <c r="AT414" s="16"/>
      <c r="AU414" s="20"/>
      <c r="AV414" s="18">
        <v>12</v>
      </c>
      <c r="AW414" s="16"/>
      <c r="AX414" s="20"/>
      <c r="AY414" s="18">
        <v>10</v>
      </c>
      <c r="AZ414" s="16"/>
      <c r="BA414" s="20"/>
      <c r="BB414" s="18">
        <v>7</v>
      </c>
      <c r="BC414" s="16"/>
      <c r="BD414" s="15"/>
      <c r="BE414" s="18">
        <v>9</v>
      </c>
      <c r="BF414" s="16"/>
      <c r="BG414" s="20"/>
      <c r="BH414" s="18">
        <v>10</v>
      </c>
      <c r="BI414" s="16"/>
      <c r="BJ414" s="20"/>
      <c r="BK414" s="18">
        <v>8</v>
      </c>
      <c r="BL414" s="16"/>
      <c r="BM414" s="20"/>
      <c r="BN414" s="13">
        <v>6</v>
      </c>
      <c r="BO414" s="16"/>
      <c r="BP414" s="20"/>
      <c r="BQ414" s="13"/>
      <c r="BR414" s="16"/>
      <c r="BS414" s="20"/>
      <c r="BT414" s="21" t="s">
        <v>160</v>
      </c>
      <c r="BU414" s="37" t="s">
        <v>1617</v>
      </c>
      <c r="BV414" s="24" t="s">
        <v>1624</v>
      </c>
      <c r="BW414" s="23"/>
      <c r="BX414" s="23"/>
      <c r="BY414" s="11" t="s">
        <v>330</v>
      </c>
      <c r="BZ414" s="11" t="s">
        <v>205</v>
      </c>
    </row>
    <row r="415" spans="1:78" ht="56.25" x14ac:dyDescent="0.2">
      <c r="A415" s="10" t="s">
        <v>1612</v>
      </c>
      <c r="B415" s="11" t="s">
        <v>1613</v>
      </c>
      <c r="C415" s="10" t="s">
        <v>1614</v>
      </c>
      <c r="D415" s="28" t="s">
        <v>1625</v>
      </c>
      <c r="E415" s="12" t="s">
        <v>1626</v>
      </c>
      <c r="F415" s="13"/>
      <c r="G415" s="14"/>
      <c r="H415" s="15"/>
      <c r="I415" s="18">
        <v>298</v>
      </c>
      <c r="J415" s="16"/>
      <c r="K415" s="15"/>
      <c r="L415" s="15"/>
      <c r="M415" s="16"/>
      <c r="N415" s="15"/>
      <c r="O415" s="18">
        <v>261</v>
      </c>
      <c r="P415" s="16"/>
      <c r="Q415" s="15"/>
      <c r="R415" s="18">
        <v>248</v>
      </c>
      <c r="S415" s="16"/>
      <c r="T415" s="15"/>
      <c r="U415" s="18">
        <v>252</v>
      </c>
      <c r="V415" s="16"/>
      <c r="W415" s="15"/>
      <c r="X415" s="18">
        <v>225</v>
      </c>
      <c r="Y415" s="16"/>
      <c r="Z415" s="15"/>
      <c r="AA415" s="18">
        <v>245</v>
      </c>
      <c r="AB415" s="16"/>
      <c r="AC415" s="17"/>
      <c r="AD415" s="18">
        <v>265</v>
      </c>
      <c r="AE415" s="16"/>
      <c r="AF415" s="39"/>
      <c r="AG415" s="18">
        <v>254</v>
      </c>
      <c r="AH415" s="16"/>
      <c r="AI415" s="15"/>
      <c r="AJ415" s="18">
        <v>244</v>
      </c>
      <c r="AK415" s="16"/>
      <c r="AL415" s="15"/>
      <c r="AM415" s="18">
        <v>226</v>
      </c>
      <c r="AN415" s="16"/>
      <c r="AO415" s="20"/>
      <c r="AP415" s="18">
        <v>274</v>
      </c>
      <c r="AQ415" s="16"/>
      <c r="AR415" s="15"/>
      <c r="AS415" s="18">
        <v>319</v>
      </c>
      <c r="AT415" s="16"/>
      <c r="AU415" s="20"/>
      <c r="AV415" s="18">
        <v>458</v>
      </c>
      <c r="AW415" s="16"/>
      <c r="AX415" s="20"/>
      <c r="AY415" s="18">
        <v>562</v>
      </c>
      <c r="AZ415" s="16"/>
      <c r="BA415" s="20">
        <v>0</v>
      </c>
      <c r="BB415" s="18">
        <v>494</v>
      </c>
      <c r="BC415" s="16"/>
      <c r="BD415" s="20">
        <v>0</v>
      </c>
      <c r="BE415" s="18">
        <v>437</v>
      </c>
      <c r="BF415" s="16"/>
      <c r="BG415" s="20">
        <v>0</v>
      </c>
      <c r="BH415" s="18">
        <v>311</v>
      </c>
      <c r="BI415" s="16"/>
      <c r="BJ415" s="20">
        <v>0</v>
      </c>
      <c r="BK415" s="18">
        <v>227</v>
      </c>
      <c r="BL415" s="16"/>
      <c r="BM415" s="20">
        <v>0</v>
      </c>
      <c r="BN415" s="13">
        <v>215</v>
      </c>
      <c r="BO415" s="16"/>
      <c r="BP415" s="20"/>
      <c r="BQ415" s="13"/>
      <c r="BR415" s="16"/>
      <c r="BS415" s="20"/>
      <c r="BT415" s="21" t="s">
        <v>160</v>
      </c>
      <c r="BU415" s="37" t="s">
        <v>1627</v>
      </c>
      <c r="BV415" s="24" t="s">
        <v>1628</v>
      </c>
      <c r="BW415" s="23"/>
      <c r="BX415" s="23"/>
      <c r="BY415" s="11" t="s">
        <v>330</v>
      </c>
      <c r="BZ415" s="11" t="s">
        <v>178</v>
      </c>
    </row>
    <row r="416" spans="1:78" ht="56.25" x14ac:dyDescent="0.2">
      <c r="A416" s="10" t="s">
        <v>1612</v>
      </c>
      <c r="B416" s="11" t="s">
        <v>1613</v>
      </c>
      <c r="C416" s="10" t="s">
        <v>1614</v>
      </c>
      <c r="D416" s="28" t="s">
        <v>1629</v>
      </c>
      <c r="E416" s="12" t="s">
        <v>1630</v>
      </c>
      <c r="F416" s="18">
        <v>60</v>
      </c>
      <c r="G416" s="14"/>
      <c r="H416" s="15"/>
      <c r="I416" s="13"/>
      <c r="J416" s="16"/>
      <c r="K416" s="15"/>
      <c r="L416" s="15"/>
      <c r="M416" s="16"/>
      <c r="N416" s="15"/>
      <c r="O416" s="18">
        <v>46</v>
      </c>
      <c r="P416" s="16"/>
      <c r="Q416" s="15"/>
      <c r="R416" s="18">
        <v>46</v>
      </c>
      <c r="S416" s="16"/>
      <c r="T416" s="15"/>
      <c r="U416" s="18">
        <v>49</v>
      </c>
      <c r="V416" s="16"/>
      <c r="W416" s="15"/>
      <c r="X416" s="18">
        <v>59</v>
      </c>
      <c r="Y416" s="16"/>
      <c r="Z416" s="15"/>
      <c r="AA416" s="18">
        <v>55</v>
      </c>
      <c r="AB416" s="16"/>
      <c r="AC416" s="17"/>
      <c r="AD416" s="18">
        <v>49</v>
      </c>
      <c r="AE416" s="16"/>
      <c r="AF416" s="39"/>
      <c r="AG416" s="18">
        <v>49</v>
      </c>
      <c r="AH416" s="16"/>
      <c r="AI416" s="15"/>
      <c r="AJ416" s="18">
        <v>40</v>
      </c>
      <c r="AK416" s="16"/>
      <c r="AL416" s="15"/>
      <c r="AM416" s="18">
        <v>48</v>
      </c>
      <c r="AN416" s="16"/>
      <c r="AO416" s="20"/>
      <c r="AP416" s="18">
        <v>57</v>
      </c>
      <c r="AQ416" s="16"/>
      <c r="AR416" s="15"/>
      <c r="AS416" s="18">
        <v>57</v>
      </c>
      <c r="AT416" s="16"/>
      <c r="AU416" s="20"/>
      <c r="AV416" s="18">
        <v>62</v>
      </c>
      <c r="AW416" s="16"/>
      <c r="AX416" s="20"/>
      <c r="AY416" s="18">
        <v>53</v>
      </c>
      <c r="AZ416" s="16"/>
      <c r="BA416" s="20"/>
      <c r="BB416" s="18">
        <v>48</v>
      </c>
      <c r="BC416" s="16"/>
      <c r="BD416" s="15"/>
      <c r="BE416" s="18">
        <v>45</v>
      </c>
      <c r="BF416" s="16"/>
      <c r="BG416" s="20"/>
      <c r="BH416" s="18">
        <v>43</v>
      </c>
      <c r="BI416" s="16"/>
      <c r="BJ416" s="20"/>
      <c r="BK416" s="18">
        <v>55</v>
      </c>
      <c r="BL416" s="16"/>
      <c r="BM416" s="20"/>
      <c r="BN416" s="13">
        <v>59</v>
      </c>
      <c r="BO416" s="16"/>
      <c r="BP416" s="20"/>
      <c r="BQ416" s="13"/>
      <c r="BR416" s="16"/>
      <c r="BS416" s="20"/>
      <c r="BT416" s="21" t="s">
        <v>160</v>
      </c>
      <c r="BU416" s="37" t="s">
        <v>1617</v>
      </c>
      <c r="BV416" s="24" t="s">
        <v>1631</v>
      </c>
      <c r="BW416" s="23"/>
      <c r="BX416" s="23"/>
      <c r="BY416" s="11" t="s">
        <v>330</v>
      </c>
      <c r="BZ416" s="11" t="s">
        <v>205</v>
      </c>
    </row>
    <row r="417" spans="1:78" ht="67.5" x14ac:dyDescent="0.2">
      <c r="A417" s="10" t="s">
        <v>1612</v>
      </c>
      <c r="B417" s="11" t="s">
        <v>1613</v>
      </c>
      <c r="C417" s="10" t="s">
        <v>1614</v>
      </c>
      <c r="D417" s="28" t="s">
        <v>1632</v>
      </c>
      <c r="E417" s="12" t="s">
        <v>1633</v>
      </c>
      <c r="F417" s="18">
        <v>8</v>
      </c>
      <c r="G417" s="14"/>
      <c r="H417" s="15"/>
      <c r="I417" s="18">
        <v>2</v>
      </c>
      <c r="J417" s="16"/>
      <c r="K417" s="15"/>
      <c r="L417" s="15"/>
      <c r="M417" s="16"/>
      <c r="N417" s="15"/>
      <c r="O417" s="18">
        <v>1</v>
      </c>
      <c r="P417" s="16"/>
      <c r="Q417" s="15"/>
      <c r="R417" s="18">
        <v>1</v>
      </c>
      <c r="S417" s="16"/>
      <c r="T417" s="15"/>
      <c r="U417" s="13"/>
      <c r="V417" s="16"/>
      <c r="W417" s="15"/>
      <c r="X417" s="18">
        <v>1</v>
      </c>
      <c r="Y417" s="16"/>
      <c r="Z417" s="15"/>
      <c r="AA417" s="18">
        <v>1</v>
      </c>
      <c r="AB417" s="16"/>
      <c r="AC417" s="17"/>
      <c r="AD417" s="18">
        <v>1</v>
      </c>
      <c r="AE417" s="16"/>
      <c r="AF417" s="39"/>
      <c r="AG417" s="18">
        <v>1</v>
      </c>
      <c r="AH417" s="16"/>
      <c r="AI417" s="15"/>
      <c r="AJ417" s="18">
        <v>1</v>
      </c>
      <c r="AK417" s="16"/>
      <c r="AL417" s="15"/>
      <c r="AM417" s="18">
        <v>1</v>
      </c>
      <c r="AN417" s="16"/>
      <c r="AO417" s="20"/>
      <c r="AP417" s="18">
        <v>1</v>
      </c>
      <c r="AQ417" s="16"/>
      <c r="AR417" s="15"/>
      <c r="AS417" s="18">
        <v>1</v>
      </c>
      <c r="AT417" s="16"/>
      <c r="AU417" s="20"/>
      <c r="AV417" s="18">
        <v>1</v>
      </c>
      <c r="AW417" s="16"/>
      <c r="AX417" s="20"/>
      <c r="AY417" s="18"/>
      <c r="AZ417" s="16"/>
      <c r="BA417" s="20"/>
      <c r="BB417" s="18">
        <v>0</v>
      </c>
      <c r="BC417" s="16"/>
      <c r="BD417" s="15"/>
      <c r="BE417" s="18">
        <v>0</v>
      </c>
      <c r="BF417" s="16"/>
      <c r="BG417" s="20"/>
      <c r="BH417" s="18">
        <v>0</v>
      </c>
      <c r="BI417" s="16"/>
      <c r="BJ417" s="20"/>
      <c r="BK417" s="18">
        <v>0</v>
      </c>
      <c r="BL417" s="16"/>
      <c r="BM417" s="20"/>
      <c r="BN417" s="13">
        <v>0</v>
      </c>
      <c r="BO417" s="16"/>
      <c r="BP417" s="20"/>
      <c r="BQ417" s="13"/>
      <c r="BR417" s="16"/>
      <c r="BS417" s="20"/>
      <c r="BT417" s="21" t="s">
        <v>124</v>
      </c>
      <c r="BU417" s="26"/>
      <c r="BV417" s="24" t="s">
        <v>1634</v>
      </c>
      <c r="BW417" s="23"/>
      <c r="BX417" s="23"/>
      <c r="BY417" s="11" t="s">
        <v>330</v>
      </c>
      <c r="BZ417" s="11" t="s">
        <v>205</v>
      </c>
    </row>
    <row r="418" spans="1:78" ht="67.5" x14ac:dyDescent="0.2">
      <c r="A418" s="10" t="s">
        <v>1612</v>
      </c>
      <c r="B418" s="11" t="s">
        <v>1613</v>
      </c>
      <c r="C418" s="10" t="s">
        <v>1614</v>
      </c>
      <c r="D418" s="28" t="s">
        <v>1635</v>
      </c>
      <c r="E418" s="12" t="s">
        <v>1636</v>
      </c>
      <c r="F418" s="13"/>
      <c r="G418" s="14"/>
      <c r="H418" s="15"/>
      <c r="I418" s="13"/>
      <c r="J418" s="16"/>
      <c r="K418" s="15"/>
      <c r="L418" s="15"/>
      <c r="M418" s="16"/>
      <c r="N418" s="15"/>
      <c r="O418" s="13"/>
      <c r="P418" s="16"/>
      <c r="Q418" s="15"/>
      <c r="R418" s="13"/>
      <c r="S418" s="16"/>
      <c r="T418" s="15"/>
      <c r="U418" s="13"/>
      <c r="V418" s="16"/>
      <c r="W418" s="15"/>
      <c r="X418" s="13"/>
      <c r="Y418" s="16"/>
      <c r="Z418" s="15"/>
      <c r="AA418" s="13"/>
      <c r="AB418" s="16"/>
      <c r="AC418" s="17"/>
      <c r="AD418" s="18">
        <v>9181</v>
      </c>
      <c r="AE418" s="16"/>
      <c r="AF418" s="39"/>
      <c r="AG418" s="18">
        <v>12309</v>
      </c>
      <c r="AH418" s="16"/>
      <c r="AI418" s="18">
        <v>12309</v>
      </c>
      <c r="AJ418" s="18">
        <v>12540</v>
      </c>
      <c r="AK418" s="16"/>
      <c r="AL418" s="18">
        <v>12540</v>
      </c>
      <c r="AM418" s="18">
        <v>13279</v>
      </c>
      <c r="AN418" s="16"/>
      <c r="AO418" s="18">
        <v>13264</v>
      </c>
      <c r="AP418" s="18">
        <v>14163</v>
      </c>
      <c r="AQ418" s="16"/>
      <c r="AR418" s="20">
        <v>14148</v>
      </c>
      <c r="AS418" s="18">
        <v>15146</v>
      </c>
      <c r="AT418" s="16"/>
      <c r="AU418" s="15">
        <v>15140</v>
      </c>
      <c r="AV418" s="18">
        <v>15316</v>
      </c>
      <c r="AW418" s="16"/>
      <c r="AX418" s="20"/>
      <c r="AY418" s="18">
        <v>15505</v>
      </c>
      <c r="AZ418" s="16"/>
      <c r="BA418" s="20">
        <v>15505</v>
      </c>
      <c r="BB418" s="18">
        <v>15759</v>
      </c>
      <c r="BC418" s="16"/>
      <c r="BD418" s="20">
        <v>15759</v>
      </c>
      <c r="BE418" s="18">
        <v>15105</v>
      </c>
      <c r="BF418" s="16"/>
      <c r="BG418" s="20">
        <v>15105</v>
      </c>
      <c r="BH418" s="18">
        <v>15021</v>
      </c>
      <c r="BI418" s="16"/>
      <c r="BJ418" s="20">
        <v>15021</v>
      </c>
      <c r="BK418" s="18">
        <v>14768</v>
      </c>
      <c r="BL418" s="16"/>
      <c r="BM418" s="20">
        <v>14768</v>
      </c>
      <c r="BN418" s="13">
        <v>14117</v>
      </c>
      <c r="BO418" s="16"/>
      <c r="BP418" s="20"/>
      <c r="BQ418" s="13"/>
      <c r="BR418" s="16"/>
      <c r="BS418" s="20"/>
      <c r="BT418" s="21" t="s">
        <v>124</v>
      </c>
      <c r="BU418" s="26"/>
      <c r="BV418" s="24" t="s">
        <v>1637</v>
      </c>
      <c r="BW418" s="23"/>
      <c r="BX418" s="23"/>
      <c r="BY418" s="11" t="s">
        <v>330</v>
      </c>
      <c r="BZ418" s="11" t="s">
        <v>205</v>
      </c>
    </row>
    <row r="419" spans="1:78" ht="67.5" x14ac:dyDescent="0.2">
      <c r="A419" s="10" t="s">
        <v>1612</v>
      </c>
      <c r="B419" s="11" t="s">
        <v>1613</v>
      </c>
      <c r="C419" s="10" t="s">
        <v>1614</v>
      </c>
      <c r="D419" s="28" t="s">
        <v>1638</v>
      </c>
      <c r="E419" s="12" t="s">
        <v>1639</v>
      </c>
      <c r="F419" s="18">
        <v>1041</v>
      </c>
      <c r="G419" s="14"/>
      <c r="H419" s="15"/>
      <c r="I419" s="18">
        <v>1667</v>
      </c>
      <c r="J419" s="16"/>
      <c r="K419" s="15"/>
      <c r="L419" s="15"/>
      <c r="M419" s="16"/>
      <c r="N419" s="15"/>
      <c r="O419" s="18">
        <v>1311</v>
      </c>
      <c r="P419" s="16"/>
      <c r="Q419" s="15"/>
      <c r="R419" s="13"/>
      <c r="S419" s="16"/>
      <c r="T419" s="15"/>
      <c r="U419" s="13"/>
      <c r="V419" s="16"/>
      <c r="W419" s="15"/>
      <c r="X419" s="18">
        <v>845</v>
      </c>
      <c r="Y419" s="16"/>
      <c r="Z419" s="15"/>
      <c r="AA419" s="18">
        <v>1253</v>
      </c>
      <c r="AB419" s="16"/>
      <c r="AC419" s="17"/>
      <c r="AD419" s="18">
        <v>1612</v>
      </c>
      <c r="AE419" s="16"/>
      <c r="AF419" s="39"/>
      <c r="AG419" s="18">
        <v>1597</v>
      </c>
      <c r="AH419" s="16"/>
      <c r="AI419" s="15"/>
      <c r="AJ419" s="18">
        <v>1627</v>
      </c>
      <c r="AK419" s="16"/>
      <c r="AL419" s="15"/>
      <c r="AM419" s="18">
        <v>1632</v>
      </c>
      <c r="AN419" s="16"/>
      <c r="AO419" s="20"/>
      <c r="AP419" s="18">
        <v>1619</v>
      </c>
      <c r="AQ419" s="16"/>
      <c r="AR419" s="15"/>
      <c r="AS419" s="18">
        <v>1632</v>
      </c>
      <c r="AT419" s="16"/>
      <c r="AU419" s="20"/>
      <c r="AV419" s="18">
        <v>1590</v>
      </c>
      <c r="AW419" s="16"/>
      <c r="AX419" s="20"/>
      <c r="AY419" s="18">
        <v>1500</v>
      </c>
      <c r="AZ419" s="16"/>
      <c r="BA419" s="20"/>
      <c r="BB419" s="18">
        <v>1550</v>
      </c>
      <c r="BC419" s="16"/>
      <c r="BD419" s="20">
        <v>1550</v>
      </c>
      <c r="BE419" s="18">
        <v>1538</v>
      </c>
      <c r="BF419" s="16"/>
      <c r="BG419" s="20">
        <v>1538</v>
      </c>
      <c r="BH419" s="18">
        <v>1490</v>
      </c>
      <c r="BI419" s="16"/>
      <c r="BJ419" s="20">
        <v>1490</v>
      </c>
      <c r="BK419" s="18">
        <v>1452</v>
      </c>
      <c r="BL419" s="16"/>
      <c r="BM419" s="20">
        <v>1452</v>
      </c>
      <c r="BN419" s="13">
        <v>1375</v>
      </c>
      <c r="BO419" s="16"/>
      <c r="BP419" s="15">
        <v>1375</v>
      </c>
      <c r="BQ419" s="13"/>
      <c r="BR419" s="16"/>
      <c r="BS419" s="15"/>
      <c r="BT419" s="21" t="s">
        <v>124</v>
      </c>
      <c r="BU419" s="37" t="s">
        <v>1640</v>
      </c>
      <c r="BV419" s="24" t="s">
        <v>1641</v>
      </c>
      <c r="BW419" s="23"/>
      <c r="BX419" s="23"/>
      <c r="BY419" s="11" t="s">
        <v>330</v>
      </c>
      <c r="BZ419" s="11" t="s">
        <v>205</v>
      </c>
    </row>
    <row r="420" spans="1:78" ht="33.75" x14ac:dyDescent="0.2">
      <c r="A420" s="10" t="s">
        <v>1612</v>
      </c>
      <c r="B420" s="11" t="s">
        <v>1613</v>
      </c>
      <c r="C420" s="10" t="s">
        <v>1614</v>
      </c>
      <c r="D420" s="28" t="s">
        <v>1642</v>
      </c>
      <c r="E420" s="12" t="s">
        <v>1643</v>
      </c>
      <c r="F420" s="13"/>
      <c r="G420" s="14"/>
      <c r="H420" s="15"/>
      <c r="I420" s="18">
        <v>73208</v>
      </c>
      <c r="J420" s="16"/>
      <c r="K420" s="15"/>
      <c r="L420" s="15"/>
      <c r="M420" s="16"/>
      <c r="N420" s="15"/>
      <c r="O420" s="18">
        <v>76909</v>
      </c>
      <c r="P420" s="16"/>
      <c r="Q420" s="15"/>
      <c r="R420" s="18">
        <v>79175</v>
      </c>
      <c r="S420" s="16"/>
      <c r="T420" s="15"/>
      <c r="U420" s="18">
        <v>78465</v>
      </c>
      <c r="V420" s="16"/>
      <c r="W420" s="15"/>
      <c r="X420" s="18">
        <v>79336</v>
      </c>
      <c r="Y420" s="16"/>
      <c r="Z420" s="15"/>
      <c r="AA420" s="18">
        <v>88558</v>
      </c>
      <c r="AB420" s="16"/>
      <c r="AC420" s="17"/>
      <c r="AD420" s="18">
        <v>97960</v>
      </c>
      <c r="AE420" s="16"/>
      <c r="AF420" s="39"/>
      <c r="AG420" s="18">
        <v>104036</v>
      </c>
      <c r="AH420" s="16"/>
      <c r="AI420" s="15"/>
      <c r="AJ420" s="18">
        <v>110382</v>
      </c>
      <c r="AK420" s="16"/>
      <c r="AL420" s="20">
        <v>101401</v>
      </c>
      <c r="AM420" s="18">
        <v>102066</v>
      </c>
      <c r="AN420" s="29">
        <v>1.52</v>
      </c>
      <c r="AO420" s="20">
        <v>94838</v>
      </c>
      <c r="AP420" s="18">
        <v>92539</v>
      </c>
      <c r="AQ420" s="29"/>
      <c r="AR420" s="20">
        <v>87627</v>
      </c>
      <c r="AS420" s="18">
        <v>84901</v>
      </c>
      <c r="AT420" s="29"/>
      <c r="AU420" s="20"/>
      <c r="AV420" s="18">
        <v>79994</v>
      </c>
      <c r="AW420" s="29"/>
      <c r="AX420" s="15">
        <v>77538</v>
      </c>
      <c r="AY420" s="18">
        <v>77435</v>
      </c>
      <c r="AZ420" s="29"/>
      <c r="BA420" s="20">
        <v>75094</v>
      </c>
      <c r="BB420" s="18">
        <v>75139</v>
      </c>
      <c r="BC420" s="29"/>
      <c r="BD420" s="20">
        <v>73188</v>
      </c>
      <c r="BE420" s="18">
        <v>72736</v>
      </c>
      <c r="BF420" s="29"/>
      <c r="BG420" s="20">
        <v>71091</v>
      </c>
      <c r="BH420" s="18">
        <v>72935</v>
      </c>
      <c r="BI420" s="29"/>
      <c r="BJ420" s="20">
        <v>71603</v>
      </c>
      <c r="BK420" s="18">
        <v>71959</v>
      </c>
      <c r="BL420" s="29"/>
      <c r="BM420" s="20">
        <v>71039</v>
      </c>
      <c r="BN420" s="13">
        <v>71011</v>
      </c>
      <c r="BO420" s="29"/>
      <c r="BP420" s="15">
        <v>70346</v>
      </c>
      <c r="BQ420" s="13"/>
      <c r="BR420" s="29"/>
      <c r="BS420" s="15"/>
      <c r="BT420" s="21" t="s">
        <v>124</v>
      </c>
      <c r="BU420" s="26"/>
      <c r="BV420" s="24" t="s">
        <v>1644</v>
      </c>
      <c r="BW420" s="23"/>
      <c r="BX420" s="23"/>
      <c r="BY420" s="11" t="s">
        <v>330</v>
      </c>
      <c r="BZ420" s="11" t="s">
        <v>205</v>
      </c>
    </row>
    <row r="421" spans="1:78" ht="45" x14ac:dyDescent="0.2">
      <c r="A421" s="10" t="s">
        <v>1612</v>
      </c>
      <c r="B421" s="11" t="s">
        <v>1613</v>
      </c>
      <c r="C421" s="10" t="s">
        <v>1614</v>
      </c>
      <c r="D421" s="28" t="s">
        <v>1645</v>
      </c>
      <c r="E421" s="12" t="s">
        <v>1646</v>
      </c>
      <c r="F421" s="13"/>
      <c r="G421" s="14"/>
      <c r="H421" s="15"/>
      <c r="I421" s="18">
        <v>3797</v>
      </c>
      <c r="J421" s="16"/>
      <c r="K421" s="15"/>
      <c r="L421" s="15"/>
      <c r="M421" s="16"/>
      <c r="N421" s="15"/>
      <c r="O421" s="18">
        <v>5018</v>
      </c>
      <c r="P421" s="16"/>
      <c r="Q421" s="15"/>
      <c r="R421" s="18">
        <v>5666</v>
      </c>
      <c r="S421" s="16"/>
      <c r="T421" s="15"/>
      <c r="U421" s="18">
        <v>5179</v>
      </c>
      <c r="V421" s="16"/>
      <c r="W421" s="15"/>
      <c r="X421" s="18">
        <v>4015</v>
      </c>
      <c r="Y421" s="16"/>
      <c r="Z421" s="15"/>
      <c r="AA421" s="18">
        <v>3804</v>
      </c>
      <c r="AB421" s="16"/>
      <c r="AC421" s="17"/>
      <c r="AD421" s="18">
        <v>3536</v>
      </c>
      <c r="AE421" s="16"/>
      <c r="AF421" s="39"/>
      <c r="AG421" s="18">
        <v>3694</v>
      </c>
      <c r="AH421" s="16"/>
      <c r="AI421" s="15"/>
      <c r="AJ421" s="18">
        <v>4208</v>
      </c>
      <c r="AK421" s="16"/>
      <c r="AL421" s="15"/>
      <c r="AM421" s="18">
        <v>3933</v>
      </c>
      <c r="AN421" s="16"/>
      <c r="AO421" s="20"/>
      <c r="AP421" s="18">
        <v>3637</v>
      </c>
      <c r="AQ421" s="16"/>
      <c r="AR421" s="15"/>
      <c r="AS421" s="18">
        <v>3984</v>
      </c>
      <c r="AT421" s="16"/>
      <c r="AU421" s="20"/>
      <c r="AV421" s="18">
        <v>3810</v>
      </c>
      <c r="AW421" s="16"/>
      <c r="AX421" s="20"/>
      <c r="AY421" s="18">
        <v>3815</v>
      </c>
      <c r="AZ421" s="16"/>
      <c r="BA421" s="20"/>
      <c r="BB421" s="18">
        <v>3752</v>
      </c>
      <c r="BC421" s="16"/>
      <c r="BD421" s="15"/>
      <c r="BE421" s="18">
        <v>3673</v>
      </c>
      <c r="BF421" s="16"/>
      <c r="BG421" s="20"/>
      <c r="BH421" s="18">
        <v>3398</v>
      </c>
      <c r="BI421" s="16"/>
      <c r="BJ421" s="20"/>
      <c r="BK421" s="18">
        <v>3398</v>
      </c>
      <c r="BL421" s="16"/>
      <c r="BM421" s="20"/>
      <c r="BN421" s="13">
        <v>3427</v>
      </c>
      <c r="BO421" s="16"/>
      <c r="BP421" s="20"/>
      <c r="BQ421" s="13"/>
      <c r="BR421" s="16"/>
      <c r="BS421" s="20"/>
      <c r="BT421" s="21" t="s">
        <v>124</v>
      </c>
      <c r="BU421" s="37" t="s">
        <v>1647</v>
      </c>
      <c r="BV421" s="24" t="s">
        <v>1648</v>
      </c>
      <c r="BW421" s="23"/>
      <c r="BX421" s="23"/>
      <c r="BY421" s="11" t="s">
        <v>330</v>
      </c>
      <c r="BZ421" s="11" t="s">
        <v>205</v>
      </c>
    </row>
    <row r="422" spans="1:78" ht="45" x14ac:dyDescent="0.2">
      <c r="A422" s="10" t="s">
        <v>1612</v>
      </c>
      <c r="B422" s="11" t="s">
        <v>1613</v>
      </c>
      <c r="C422" s="10" t="s">
        <v>1614</v>
      </c>
      <c r="D422" s="28" t="s">
        <v>1649</v>
      </c>
      <c r="E422" s="12" t="s">
        <v>1650</v>
      </c>
      <c r="F422" s="13"/>
      <c r="G422" s="14"/>
      <c r="H422" s="15"/>
      <c r="I422" s="18">
        <v>1990</v>
      </c>
      <c r="J422" s="16"/>
      <c r="K422" s="15"/>
      <c r="L422" s="15"/>
      <c r="M422" s="16"/>
      <c r="N422" s="15"/>
      <c r="O422" s="18">
        <v>1735</v>
      </c>
      <c r="P422" s="16"/>
      <c r="Q422" s="15"/>
      <c r="R422" s="18">
        <v>1611</v>
      </c>
      <c r="S422" s="16"/>
      <c r="T422" s="15"/>
      <c r="U422" s="18">
        <v>1555</v>
      </c>
      <c r="V422" s="16"/>
      <c r="W422" s="15"/>
      <c r="X422" s="18">
        <v>1791</v>
      </c>
      <c r="Y422" s="16"/>
      <c r="Z422" s="15"/>
      <c r="AA422" s="18">
        <v>1780</v>
      </c>
      <c r="AB422" s="16"/>
      <c r="AC422" s="17"/>
      <c r="AD422" s="18">
        <v>1728</v>
      </c>
      <c r="AE422" s="16"/>
      <c r="AF422" s="39"/>
      <c r="AG422" s="18">
        <v>1616</v>
      </c>
      <c r="AH422" s="16"/>
      <c r="AI422" s="15"/>
      <c r="AJ422" s="18">
        <v>1772</v>
      </c>
      <c r="AK422" s="16"/>
      <c r="AL422" s="15"/>
      <c r="AM422" s="18">
        <v>1792</v>
      </c>
      <c r="AN422" s="16"/>
      <c r="AO422" s="20"/>
      <c r="AP422" s="18">
        <v>1909</v>
      </c>
      <c r="AQ422" s="16"/>
      <c r="AR422" s="15"/>
      <c r="AS422" s="18">
        <v>2073</v>
      </c>
      <c r="AT422" s="16"/>
      <c r="AU422" s="20"/>
      <c r="AV422" s="18">
        <v>1896</v>
      </c>
      <c r="AW422" s="16"/>
      <c r="AX422" s="20"/>
      <c r="AY422" s="18">
        <v>1872</v>
      </c>
      <c r="AZ422" s="16"/>
      <c r="BA422" s="20"/>
      <c r="BB422" s="18">
        <v>1918</v>
      </c>
      <c r="BC422" s="16"/>
      <c r="BD422" s="15"/>
      <c r="BE422" s="18">
        <v>1823</v>
      </c>
      <c r="BF422" s="16"/>
      <c r="BG422" s="20"/>
      <c r="BH422" s="18">
        <v>1862</v>
      </c>
      <c r="BI422" s="16"/>
      <c r="BJ422" s="20"/>
      <c r="BK422" s="18">
        <v>1862</v>
      </c>
      <c r="BL422" s="16"/>
      <c r="BM422" s="20"/>
      <c r="BN422" s="13">
        <v>1861</v>
      </c>
      <c r="BO422" s="16"/>
      <c r="BP422" s="20"/>
      <c r="BQ422" s="13"/>
      <c r="BR422" s="16"/>
      <c r="BS422" s="20"/>
      <c r="BT422" s="21" t="s">
        <v>124</v>
      </c>
      <c r="BU422" s="37" t="s">
        <v>1647</v>
      </c>
      <c r="BV422" s="24" t="s">
        <v>1651</v>
      </c>
      <c r="BW422" s="23"/>
      <c r="BX422" s="23"/>
      <c r="BY422" s="11" t="s">
        <v>330</v>
      </c>
      <c r="BZ422" s="11" t="s">
        <v>205</v>
      </c>
    </row>
    <row r="423" spans="1:78" ht="56.25" x14ac:dyDescent="0.2">
      <c r="A423" s="10" t="s">
        <v>1612</v>
      </c>
      <c r="B423" s="11" t="s">
        <v>1613</v>
      </c>
      <c r="C423" s="10" t="s">
        <v>1614</v>
      </c>
      <c r="D423" s="28" t="s">
        <v>1652</v>
      </c>
      <c r="E423" s="12" t="s">
        <v>1653</v>
      </c>
      <c r="F423" s="18">
        <v>44</v>
      </c>
      <c r="G423" s="14"/>
      <c r="H423" s="15"/>
      <c r="I423" s="18">
        <v>52</v>
      </c>
      <c r="J423" s="16"/>
      <c r="K423" s="15"/>
      <c r="L423" s="15"/>
      <c r="M423" s="16"/>
      <c r="N423" s="15"/>
      <c r="O423" s="18">
        <v>59</v>
      </c>
      <c r="P423" s="16"/>
      <c r="Q423" s="15"/>
      <c r="R423" s="18">
        <v>55</v>
      </c>
      <c r="S423" s="16"/>
      <c r="T423" s="15"/>
      <c r="U423" s="18">
        <v>52</v>
      </c>
      <c r="V423" s="16"/>
      <c r="W423" s="15"/>
      <c r="X423" s="18">
        <v>47</v>
      </c>
      <c r="Y423" s="16"/>
      <c r="Z423" s="15"/>
      <c r="AA423" s="18">
        <v>40</v>
      </c>
      <c r="AB423" s="16"/>
      <c r="AC423" s="17"/>
      <c r="AD423" s="18">
        <v>57</v>
      </c>
      <c r="AE423" s="16"/>
      <c r="AF423" s="39"/>
      <c r="AG423" s="18">
        <v>56</v>
      </c>
      <c r="AH423" s="16"/>
      <c r="AI423" s="15"/>
      <c r="AJ423" s="18">
        <v>60</v>
      </c>
      <c r="AK423" s="16"/>
      <c r="AL423" s="15"/>
      <c r="AM423" s="18">
        <v>62</v>
      </c>
      <c r="AN423" s="16"/>
      <c r="AO423" s="20"/>
      <c r="AP423" s="18">
        <v>62</v>
      </c>
      <c r="AQ423" s="16"/>
      <c r="AR423" s="15"/>
      <c r="AS423" s="18">
        <v>61</v>
      </c>
      <c r="AT423" s="16"/>
      <c r="AU423" s="20"/>
      <c r="AV423" s="18">
        <v>66</v>
      </c>
      <c r="AW423" s="16"/>
      <c r="AX423" s="20"/>
      <c r="AY423" s="18">
        <v>71</v>
      </c>
      <c r="AZ423" s="16"/>
      <c r="BA423" s="20"/>
      <c r="BB423" s="18">
        <v>63</v>
      </c>
      <c r="BC423" s="16"/>
      <c r="BD423" s="15"/>
      <c r="BE423" s="18">
        <v>62</v>
      </c>
      <c r="BF423" s="16"/>
      <c r="BG423" s="20"/>
      <c r="BH423" s="18">
        <v>59</v>
      </c>
      <c r="BI423" s="16"/>
      <c r="BJ423" s="20"/>
      <c r="BK423" s="18">
        <v>59</v>
      </c>
      <c r="BL423" s="16"/>
      <c r="BM423" s="20"/>
      <c r="BN423" s="13">
        <v>54</v>
      </c>
      <c r="BO423" s="16"/>
      <c r="BP423" s="20"/>
      <c r="BQ423" s="13"/>
      <c r="BR423" s="16"/>
      <c r="BS423" s="20"/>
      <c r="BT423" s="21" t="s">
        <v>124</v>
      </c>
      <c r="BU423" s="37" t="s">
        <v>1647</v>
      </c>
      <c r="BV423" s="24" t="s">
        <v>1654</v>
      </c>
      <c r="BW423" s="23"/>
      <c r="BX423" s="23"/>
      <c r="BY423" s="11" t="s">
        <v>330</v>
      </c>
      <c r="BZ423" s="11" t="s">
        <v>205</v>
      </c>
    </row>
    <row r="424" spans="1:78" ht="90" x14ac:dyDescent="0.2">
      <c r="A424" s="10" t="s">
        <v>1612</v>
      </c>
      <c r="B424" s="11" t="s">
        <v>1613</v>
      </c>
      <c r="C424" s="10" t="s">
        <v>1614</v>
      </c>
      <c r="D424" s="28" t="s">
        <v>1655</v>
      </c>
      <c r="E424" s="12" t="s">
        <v>1656</v>
      </c>
      <c r="F424" s="18">
        <v>181</v>
      </c>
      <c r="G424" s="14"/>
      <c r="H424" s="15"/>
      <c r="I424" s="18">
        <v>204</v>
      </c>
      <c r="J424" s="16"/>
      <c r="K424" s="15"/>
      <c r="L424" s="15"/>
      <c r="M424" s="16"/>
      <c r="N424" s="15"/>
      <c r="O424" s="18">
        <v>185</v>
      </c>
      <c r="P424" s="16"/>
      <c r="Q424" s="15"/>
      <c r="R424" s="18">
        <v>175</v>
      </c>
      <c r="S424" s="16"/>
      <c r="T424" s="15"/>
      <c r="U424" s="13"/>
      <c r="V424" s="16"/>
      <c r="W424" s="15"/>
      <c r="X424" s="18">
        <v>168</v>
      </c>
      <c r="Y424" s="16"/>
      <c r="Z424" s="15"/>
      <c r="AA424" s="18">
        <v>164</v>
      </c>
      <c r="AB424" s="16"/>
      <c r="AC424" s="17"/>
      <c r="AD424" s="18">
        <v>162</v>
      </c>
      <c r="AE424" s="16"/>
      <c r="AF424" s="39"/>
      <c r="AG424" s="18">
        <v>172</v>
      </c>
      <c r="AH424" s="16"/>
      <c r="AI424" s="15"/>
      <c r="AJ424" s="18">
        <v>178</v>
      </c>
      <c r="AK424" s="16"/>
      <c r="AL424" s="15"/>
      <c r="AM424" s="18">
        <v>168</v>
      </c>
      <c r="AN424" s="16"/>
      <c r="AO424" s="20"/>
      <c r="AP424" s="18">
        <v>178</v>
      </c>
      <c r="AQ424" s="16"/>
      <c r="AR424" s="15"/>
      <c r="AS424" s="18">
        <v>171</v>
      </c>
      <c r="AT424" s="16"/>
      <c r="AU424" s="20"/>
      <c r="AV424" s="18">
        <v>172</v>
      </c>
      <c r="AW424" s="16"/>
      <c r="AX424" s="20"/>
      <c r="AY424" s="18">
        <v>182</v>
      </c>
      <c r="AZ424" s="16"/>
      <c r="BA424" s="20"/>
      <c r="BB424" s="18">
        <v>176</v>
      </c>
      <c r="BC424" s="16"/>
      <c r="BD424" s="15"/>
      <c r="BE424" s="18">
        <v>179</v>
      </c>
      <c r="BF424" s="16"/>
      <c r="BG424" s="20"/>
      <c r="BH424" s="18">
        <v>169</v>
      </c>
      <c r="BI424" s="16"/>
      <c r="BJ424" s="20"/>
      <c r="BK424" s="18">
        <v>165</v>
      </c>
      <c r="BL424" s="16"/>
      <c r="BM424" s="20"/>
      <c r="BN424" s="13">
        <v>162</v>
      </c>
      <c r="BO424" s="16"/>
      <c r="BP424" s="20"/>
      <c r="BQ424" s="13"/>
      <c r="BR424" s="16"/>
      <c r="BS424" s="20"/>
      <c r="BT424" s="21" t="s">
        <v>124</v>
      </c>
      <c r="BU424" s="37" t="s">
        <v>1657</v>
      </c>
      <c r="BV424" s="24" t="s">
        <v>1658</v>
      </c>
      <c r="BW424" s="23"/>
      <c r="BX424" s="23"/>
      <c r="BY424" s="11" t="s">
        <v>330</v>
      </c>
      <c r="BZ424" s="11" t="s">
        <v>205</v>
      </c>
    </row>
    <row r="425" spans="1:78" ht="78.75" x14ac:dyDescent="0.2">
      <c r="A425" s="10" t="s">
        <v>1612</v>
      </c>
      <c r="B425" s="11" t="s">
        <v>1613</v>
      </c>
      <c r="C425" s="10" t="s">
        <v>1614</v>
      </c>
      <c r="D425" s="28" t="s">
        <v>1659</v>
      </c>
      <c r="E425" s="12" t="s">
        <v>1660</v>
      </c>
      <c r="F425" s="18">
        <v>29</v>
      </c>
      <c r="G425" s="14"/>
      <c r="H425" s="15"/>
      <c r="I425" s="18">
        <v>33</v>
      </c>
      <c r="J425" s="16"/>
      <c r="K425" s="15"/>
      <c r="L425" s="15"/>
      <c r="M425" s="16"/>
      <c r="N425" s="15"/>
      <c r="O425" s="18">
        <v>3</v>
      </c>
      <c r="P425" s="16"/>
      <c r="Q425" s="15"/>
      <c r="R425" s="18">
        <v>3</v>
      </c>
      <c r="S425" s="16"/>
      <c r="T425" s="15"/>
      <c r="U425" s="13"/>
      <c r="V425" s="16"/>
      <c r="W425" s="15"/>
      <c r="X425" s="18">
        <v>1</v>
      </c>
      <c r="Y425" s="16"/>
      <c r="Z425" s="15"/>
      <c r="AA425" s="18">
        <v>0</v>
      </c>
      <c r="AB425" s="16"/>
      <c r="AC425" s="17"/>
      <c r="AD425" s="18">
        <v>3</v>
      </c>
      <c r="AE425" s="16"/>
      <c r="AF425" s="39"/>
      <c r="AG425" s="18">
        <v>23</v>
      </c>
      <c r="AH425" s="16"/>
      <c r="AI425" s="15"/>
      <c r="AJ425" s="18">
        <v>23</v>
      </c>
      <c r="AK425" s="16"/>
      <c r="AL425" s="15"/>
      <c r="AM425" s="18">
        <v>30</v>
      </c>
      <c r="AN425" s="16"/>
      <c r="AO425" s="20"/>
      <c r="AP425" s="18">
        <v>27</v>
      </c>
      <c r="AQ425" s="16"/>
      <c r="AR425" s="15"/>
      <c r="AS425" s="18">
        <v>19</v>
      </c>
      <c r="AT425" s="16"/>
      <c r="AU425" s="20"/>
      <c r="AV425" s="18">
        <v>23</v>
      </c>
      <c r="AW425" s="16"/>
      <c r="AX425" s="20"/>
      <c r="AY425" s="18">
        <v>20</v>
      </c>
      <c r="AZ425" s="16"/>
      <c r="BA425" s="20"/>
      <c r="BB425" s="18">
        <v>24</v>
      </c>
      <c r="BC425" s="16"/>
      <c r="BD425" s="15"/>
      <c r="BE425" s="18">
        <v>14</v>
      </c>
      <c r="BF425" s="16"/>
      <c r="BG425" s="20"/>
      <c r="BH425" s="18">
        <v>15</v>
      </c>
      <c r="BI425" s="16"/>
      <c r="BJ425" s="20"/>
      <c r="BK425" s="18">
        <v>14</v>
      </c>
      <c r="BL425" s="16"/>
      <c r="BM425" s="20"/>
      <c r="BN425" s="13">
        <v>12</v>
      </c>
      <c r="BO425" s="16"/>
      <c r="BP425" s="20"/>
      <c r="BQ425" s="13"/>
      <c r="BR425" s="16"/>
      <c r="BS425" s="20"/>
      <c r="BT425" s="21" t="s">
        <v>124</v>
      </c>
      <c r="BU425" s="26"/>
      <c r="BV425" s="24" t="s">
        <v>1661</v>
      </c>
      <c r="BW425" s="23"/>
      <c r="BX425" s="23"/>
      <c r="BY425" s="11" t="s">
        <v>330</v>
      </c>
      <c r="BZ425" s="11" t="s">
        <v>205</v>
      </c>
    </row>
    <row r="426" spans="1:78" ht="67.5" x14ac:dyDescent="0.2">
      <c r="A426" s="10" t="s">
        <v>1612</v>
      </c>
      <c r="B426" s="11" t="s">
        <v>1613</v>
      </c>
      <c r="C426" s="10" t="s">
        <v>1614</v>
      </c>
      <c r="D426" s="28" t="s">
        <v>1662</v>
      </c>
      <c r="E426" s="12" t="s">
        <v>1663</v>
      </c>
      <c r="F426" s="18">
        <v>22</v>
      </c>
      <c r="G426" s="14"/>
      <c r="H426" s="15"/>
      <c r="I426" s="18">
        <v>25</v>
      </c>
      <c r="J426" s="16"/>
      <c r="K426" s="15"/>
      <c r="L426" s="15"/>
      <c r="M426" s="16"/>
      <c r="N426" s="15"/>
      <c r="O426" s="18">
        <v>7</v>
      </c>
      <c r="P426" s="16"/>
      <c r="Q426" s="15"/>
      <c r="R426" s="18">
        <v>4</v>
      </c>
      <c r="S426" s="16"/>
      <c r="T426" s="15"/>
      <c r="U426" s="13"/>
      <c r="V426" s="16"/>
      <c r="W426" s="15"/>
      <c r="X426" s="18">
        <v>7</v>
      </c>
      <c r="Y426" s="16"/>
      <c r="Z426" s="15"/>
      <c r="AA426" s="18">
        <v>6</v>
      </c>
      <c r="AB426" s="16"/>
      <c r="AC426" s="17"/>
      <c r="AD426" s="18">
        <v>8</v>
      </c>
      <c r="AE426" s="16"/>
      <c r="AF426" s="39"/>
      <c r="AG426" s="18">
        <v>27</v>
      </c>
      <c r="AH426" s="16"/>
      <c r="AI426" s="15"/>
      <c r="AJ426" s="18">
        <v>25</v>
      </c>
      <c r="AK426" s="16"/>
      <c r="AL426" s="15"/>
      <c r="AM426" s="18">
        <v>31</v>
      </c>
      <c r="AN426" s="16"/>
      <c r="AO426" s="20"/>
      <c r="AP426" s="18">
        <v>33</v>
      </c>
      <c r="AQ426" s="16"/>
      <c r="AR426" s="15"/>
      <c r="AS426" s="18">
        <v>17</v>
      </c>
      <c r="AT426" s="16"/>
      <c r="AU426" s="20"/>
      <c r="AV426" s="18">
        <v>23</v>
      </c>
      <c r="AW426" s="16"/>
      <c r="AX426" s="20"/>
      <c r="AY426" s="18">
        <v>16</v>
      </c>
      <c r="AZ426" s="16"/>
      <c r="BA426" s="20"/>
      <c r="BB426" s="18">
        <v>13</v>
      </c>
      <c r="BC426" s="16"/>
      <c r="BD426" s="15"/>
      <c r="BE426" s="18">
        <v>17</v>
      </c>
      <c r="BF426" s="16"/>
      <c r="BG426" s="20"/>
      <c r="BH426" s="18">
        <v>11</v>
      </c>
      <c r="BI426" s="16"/>
      <c r="BJ426" s="20"/>
      <c r="BK426" s="18">
        <v>12</v>
      </c>
      <c r="BL426" s="16"/>
      <c r="BM426" s="20"/>
      <c r="BN426" s="13">
        <v>13</v>
      </c>
      <c r="BO426" s="16"/>
      <c r="BP426" s="20"/>
      <c r="BQ426" s="13"/>
      <c r="BR426" s="16"/>
      <c r="BS426" s="20"/>
      <c r="BT426" s="21" t="s">
        <v>124</v>
      </c>
      <c r="BU426" s="26"/>
      <c r="BV426" s="24" t="s">
        <v>1664</v>
      </c>
      <c r="BW426" s="23"/>
      <c r="BX426" s="23"/>
      <c r="BY426" s="11" t="s">
        <v>330</v>
      </c>
      <c r="BZ426" s="11" t="s">
        <v>205</v>
      </c>
    </row>
    <row r="427" spans="1:78" ht="67.5" x14ac:dyDescent="0.2">
      <c r="A427" s="10" t="s">
        <v>1612</v>
      </c>
      <c r="B427" s="11" t="s">
        <v>1613</v>
      </c>
      <c r="C427" s="10" t="s">
        <v>1614</v>
      </c>
      <c r="D427" s="28" t="s">
        <v>1665</v>
      </c>
      <c r="E427" s="12" t="s">
        <v>1666</v>
      </c>
      <c r="F427" s="18">
        <v>21</v>
      </c>
      <c r="G427" s="14"/>
      <c r="H427" s="15"/>
      <c r="I427" s="18">
        <v>54</v>
      </c>
      <c r="J427" s="16"/>
      <c r="K427" s="15"/>
      <c r="L427" s="15"/>
      <c r="M427" s="16"/>
      <c r="N427" s="15"/>
      <c r="O427" s="18">
        <v>39</v>
      </c>
      <c r="P427" s="16"/>
      <c r="Q427" s="15"/>
      <c r="R427" s="18">
        <v>20</v>
      </c>
      <c r="S427" s="16"/>
      <c r="T427" s="15"/>
      <c r="U427" s="13"/>
      <c r="V427" s="16"/>
      <c r="W427" s="15"/>
      <c r="X427" s="18">
        <v>12</v>
      </c>
      <c r="Y427" s="16"/>
      <c r="Z427" s="15"/>
      <c r="AA427" s="18">
        <v>13</v>
      </c>
      <c r="AB427" s="16"/>
      <c r="AC427" s="17"/>
      <c r="AD427" s="18">
        <v>32</v>
      </c>
      <c r="AE427" s="16"/>
      <c r="AF427" s="39"/>
      <c r="AG427" s="18">
        <v>53</v>
      </c>
      <c r="AH427" s="16"/>
      <c r="AI427" s="15"/>
      <c r="AJ427" s="18">
        <v>53</v>
      </c>
      <c r="AK427" s="16"/>
      <c r="AL427" s="15"/>
      <c r="AM427" s="18">
        <v>55</v>
      </c>
      <c r="AN427" s="16"/>
      <c r="AO427" s="20"/>
      <c r="AP427" s="18">
        <v>37</v>
      </c>
      <c r="AQ427" s="16"/>
      <c r="AR427" s="15"/>
      <c r="AS427" s="18">
        <v>19</v>
      </c>
      <c r="AT427" s="16"/>
      <c r="AU427" s="20"/>
      <c r="AV427" s="18">
        <v>21</v>
      </c>
      <c r="AW427" s="16"/>
      <c r="AX427" s="20"/>
      <c r="AY427" s="18">
        <v>35</v>
      </c>
      <c r="AZ427" s="16"/>
      <c r="BA427" s="20"/>
      <c r="BB427" s="18">
        <v>40</v>
      </c>
      <c r="BC427" s="16"/>
      <c r="BD427" s="15"/>
      <c r="BE427" s="18">
        <v>54</v>
      </c>
      <c r="BF427" s="16"/>
      <c r="BG427" s="20"/>
      <c r="BH427" s="18">
        <v>61</v>
      </c>
      <c r="BI427" s="16"/>
      <c r="BJ427" s="20"/>
      <c r="BK427" s="18">
        <v>66</v>
      </c>
      <c r="BL427" s="16"/>
      <c r="BM427" s="20"/>
      <c r="BN427" s="13">
        <v>65</v>
      </c>
      <c r="BO427" s="16"/>
      <c r="BP427" s="20"/>
      <c r="BQ427" s="13"/>
      <c r="BR427" s="16"/>
      <c r="BS427" s="20"/>
      <c r="BT427" s="21" t="s">
        <v>124</v>
      </c>
      <c r="BU427" s="26"/>
      <c r="BV427" s="24" t="s">
        <v>1667</v>
      </c>
      <c r="BW427" s="23"/>
      <c r="BX427" s="23"/>
      <c r="BY427" s="11" t="s">
        <v>330</v>
      </c>
      <c r="BZ427" s="11" t="s">
        <v>205</v>
      </c>
    </row>
    <row r="428" spans="1:78" ht="56.25" x14ac:dyDescent="0.2">
      <c r="A428" s="10" t="s">
        <v>1612</v>
      </c>
      <c r="B428" s="11" t="s">
        <v>1613</v>
      </c>
      <c r="C428" s="10" t="s">
        <v>1614</v>
      </c>
      <c r="D428" s="28" t="s">
        <v>1668</v>
      </c>
      <c r="E428" s="12" t="s">
        <v>1669</v>
      </c>
      <c r="F428" s="18">
        <v>15</v>
      </c>
      <c r="G428" s="14"/>
      <c r="H428" s="15"/>
      <c r="I428" s="13"/>
      <c r="J428" s="16"/>
      <c r="K428" s="15"/>
      <c r="L428" s="15"/>
      <c r="M428" s="16"/>
      <c r="N428" s="15"/>
      <c r="O428" s="18">
        <v>0</v>
      </c>
      <c r="P428" s="16"/>
      <c r="Q428" s="15"/>
      <c r="R428" s="18">
        <v>0</v>
      </c>
      <c r="S428" s="16"/>
      <c r="T428" s="15"/>
      <c r="U428" s="13"/>
      <c r="V428" s="16"/>
      <c r="W428" s="15"/>
      <c r="X428" s="18">
        <v>0</v>
      </c>
      <c r="Y428" s="16"/>
      <c r="Z428" s="15"/>
      <c r="AA428" s="18">
        <v>0</v>
      </c>
      <c r="AB428" s="16"/>
      <c r="AC428" s="17"/>
      <c r="AD428" s="18">
        <v>0</v>
      </c>
      <c r="AE428" s="16"/>
      <c r="AF428" s="39"/>
      <c r="AG428" s="18">
        <v>0</v>
      </c>
      <c r="AH428" s="16"/>
      <c r="AI428" s="15"/>
      <c r="AJ428" s="18">
        <v>1</v>
      </c>
      <c r="AK428" s="16"/>
      <c r="AL428" s="15"/>
      <c r="AM428" s="18">
        <v>2</v>
      </c>
      <c r="AN428" s="16"/>
      <c r="AO428" s="20"/>
      <c r="AP428" s="18">
        <v>2</v>
      </c>
      <c r="AQ428" s="16"/>
      <c r="AR428" s="15"/>
      <c r="AS428" s="18">
        <v>2</v>
      </c>
      <c r="AT428" s="16"/>
      <c r="AU428" s="20"/>
      <c r="AV428" s="18">
        <v>1</v>
      </c>
      <c r="AW428" s="16"/>
      <c r="AX428" s="20"/>
      <c r="AY428" s="18">
        <v>0</v>
      </c>
      <c r="AZ428" s="16"/>
      <c r="BA428" s="20"/>
      <c r="BB428" s="18">
        <v>0</v>
      </c>
      <c r="BC428" s="16"/>
      <c r="BD428" s="15"/>
      <c r="BE428" s="18">
        <v>0</v>
      </c>
      <c r="BF428" s="16"/>
      <c r="BG428" s="20"/>
      <c r="BH428" s="18">
        <v>0</v>
      </c>
      <c r="BI428" s="16"/>
      <c r="BJ428" s="20"/>
      <c r="BK428" s="18">
        <v>0</v>
      </c>
      <c r="BL428" s="16"/>
      <c r="BM428" s="20"/>
      <c r="BN428" s="13">
        <v>0</v>
      </c>
      <c r="BO428" s="16"/>
      <c r="BP428" s="20"/>
      <c r="BQ428" s="13"/>
      <c r="BR428" s="16"/>
      <c r="BS428" s="20"/>
      <c r="BT428" s="21" t="s">
        <v>124</v>
      </c>
      <c r="BU428" s="26"/>
      <c r="BV428" s="24" t="s">
        <v>1670</v>
      </c>
      <c r="BW428" s="23"/>
      <c r="BX428" s="23"/>
      <c r="BY428" s="11" t="s">
        <v>330</v>
      </c>
      <c r="BZ428" s="11" t="s">
        <v>205</v>
      </c>
    </row>
    <row r="429" spans="1:78" ht="90" x14ac:dyDescent="0.2">
      <c r="A429" s="10" t="s">
        <v>1612</v>
      </c>
      <c r="B429" s="11" t="s">
        <v>1613</v>
      </c>
      <c r="C429" s="10" t="s">
        <v>1614</v>
      </c>
      <c r="D429" s="28" t="s">
        <v>1671</v>
      </c>
      <c r="E429" s="12" t="s">
        <v>1672</v>
      </c>
      <c r="F429" s="18">
        <v>15</v>
      </c>
      <c r="G429" s="14"/>
      <c r="H429" s="15"/>
      <c r="I429" s="13"/>
      <c r="J429" s="16"/>
      <c r="K429" s="15"/>
      <c r="L429" s="15"/>
      <c r="M429" s="16"/>
      <c r="N429" s="15"/>
      <c r="O429" s="18">
        <v>0</v>
      </c>
      <c r="P429" s="16"/>
      <c r="Q429" s="15"/>
      <c r="R429" s="13"/>
      <c r="S429" s="16"/>
      <c r="T429" s="15"/>
      <c r="U429" s="13"/>
      <c r="V429" s="16"/>
      <c r="W429" s="15"/>
      <c r="X429" s="13"/>
      <c r="Y429" s="16"/>
      <c r="Z429" s="15"/>
      <c r="AA429" s="18">
        <v>12</v>
      </c>
      <c r="AB429" s="16"/>
      <c r="AC429" s="17"/>
      <c r="AD429" s="18">
        <v>22</v>
      </c>
      <c r="AE429" s="16"/>
      <c r="AF429" s="39"/>
      <c r="AG429" s="18">
        <v>32</v>
      </c>
      <c r="AH429" s="16"/>
      <c r="AI429" s="15"/>
      <c r="AJ429" s="18">
        <v>32</v>
      </c>
      <c r="AK429" s="16"/>
      <c r="AL429" s="15"/>
      <c r="AM429" s="18">
        <v>27</v>
      </c>
      <c r="AN429" s="16"/>
      <c r="AO429" s="20"/>
      <c r="AP429" s="18">
        <v>19</v>
      </c>
      <c r="AQ429" s="16"/>
      <c r="AR429" s="15"/>
      <c r="AS429" s="18">
        <v>14</v>
      </c>
      <c r="AT429" s="16"/>
      <c r="AU429" s="20"/>
      <c r="AV429" s="18">
        <v>14</v>
      </c>
      <c r="AW429" s="16"/>
      <c r="AX429" s="20"/>
      <c r="AY429" s="18">
        <v>15</v>
      </c>
      <c r="AZ429" s="16"/>
      <c r="BA429" s="20"/>
      <c r="BB429" s="18">
        <v>15</v>
      </c>
      <c r="BC429" s="16"/>
      <c r="BD429" s="15"/>
      <c r="BE429" s="18">
        <v>12</v>
      </c>
      <c r="BF429" s="16"/>
      <c r="BG429" s="20"/>
      <c r="BH429" s="18">
        <v>13</v>
      </c>
      <c r="BI429" s="16"/>
      <c r="BJ429" s="20"/>
      <c r="BK429" s="18">
        <v>13</v>
      </c>
      <c r="BL429" s="16"/>
      <c r="BM429" s="20"/>
      <c r="BN429" s="13">
        <v>17</v>
      </c>
      <c r="BO429" s="16"/>
      <c r="BP429" s="20"/>
      <c r="BQ429" s="13"/>
      <c r="BR429" s="16"/>
      <c r="BS429" s="20"/>
      <c r="BT429" s="21" t="s">
        <v>124</v>
      </c>
      <c r="BU429" s="37" t="s">
        <v>1673</v>
      </c>
      <c r="BV429" s="24" t="s">
        <v>1674</v>
      </c>
      <c r="BW429" s="23"/>
      <c r="BX429" s="23"/>
      <c r="BY429" s="11" t="s">
        <v>330</v>
      </c>
      <c r="BZ429" s="11" t="s">
        <v>205</v>
      </c>
    </row>
    <row r="430" spans="1:78" ht="90" x14ac:dyDescent="0.2">
      <c r="A430" s="10" t="s">
        <v>1612</v>
      </c>
      <c r="B430" s="11" t="s">
        <v>1613</v>
      </c>
      <c r="C430" s="10" t="s">
        <v>1614</v>
      </c>
      <c r="D430" s="28" t="s">
        <v>1675</v>
      </c>
      <c r="E430" s="12" t="s">
        <v>1676</v>
      </c>
      <c r="F430" s="18">
        <v>150000</v>
      </c>
      <c r="G430" s="14"/>
      <c r="H430" s="15"/>
      <c r="I430" s="18">
        <v>148000</v>
      </c>
      <c r="J430" s="16"/>
      <c r="K430" s="15"/>
      <c r="L430" s="15"/>
      <c r="M430" s="16"/>
      <c r="N430" s="15"/>
      <c r="O430" s="18">
        <v>131451</v>
      </c>
      <c r="P430" s="16"/>
      <c r="Q430" s="15"/>
      <c r="R430" s="18">
        <v>129684</v>
      </c>
      <c r="S430" s="16"/>
      <c r="T430" s="15"/>
      <c r="U430" s="13"/>
      <c r="V430" s="16"/>
      <c r="W430" s="15"/>
      <c r="X430" s="18">
        <v>127200</v>
      </c>
      <c r="Y430" s="16"/>
      <c r="Z430" s="15"/>
      <c r="AA430" s="18">
        <v>135460</v>
      </c>
      <c r="AB430" s="16"/>
      <c r="AC430" s="17"/>
      <c r="AD430" s="18">
        <v>134129</v>
      </c>
      <c r="AE430" s="16"/>
      <c r="AF430" s="39"/>
      <c r="AG430" s="18">
        <v>132278</v>
      </c>
      <c r="AH430" s="29">
        <v>2.2000000000000002</v>
      </c>
      <c r="AI430" s="20">
        <v>129034</v>
      </c>
      <c r="AJ430" s="18">
        <v>130288</v>
      </c>
      <c r="AK430" s="29">
        <v>2.2000000000000002</v>
      </c>
      <c r="AL430" s="20">
        <v>127708</v>
      </c>
      <c r="AM430" s="18">
        <v>128494</v>
      </c>
      <c r="AN430" s="29">
        <v>2.2000000000000002</v>
      </c>
      <c r="AO430" s="20">
        <v>126117</v>
      </c>
      <c r="AP430" s="18">
        <v>126716</v>
      </c>
      <c r="AQ430" s="29">
        <v>2.2000000000000002</v>
      </c>
      <c r="AR430" s="20">
        <v>124186</v>
      </c>
      <c r="AS430" s="18">
        <v>126079</v>
      </c>
      <c r="AT430" s="29"/>
      <c r="AU430" s="20">
        <v>122377</v>
      </c>
      <c r="AV430" s="18">
        <v>125260</v>
      </c>
      <c r="AW430" s="29"/>
      <c r="AX430" s="20"/>
      <c r="AY430" s="18">
        <v>125241</v>
      </c>
      <c r="AZ430" s="29"/>
      <c r="BA430" s="20"/>
      <c r="BB430" s="18">
        <v>126425</v>
      </c>
      <c r="BC430" s="29"/>
      <c r="BD430" s="15"/>
      <c r="BE430" s="18">
        <v>124322</v>
      </c>
      <c r="BF430" s="29"/>
      <c r="BG430" s="20"/>
      <c r="BH430" s="18">
        <v>123755</v>
      </c>
      <c r="BI430" s="29"/>
      <c r="BJ430" s="20"/>
      <c r="BK430" s="18">
        <v>122212</v>
      </c>
      <c r="BL430" s="29"/>
      <c r="BM430" s="20"/>
      <c r="BN430" s="13">
        <v>118713</v>
      </c>
      <c r="BO430" s="29"/>
      <c r="BP430" s="20"/>
      <c r="BQ430" s="13"/>
      <c r="BR430" s="29"/>
      <c r="BS430" s="20"/>
      <c r="BT430" s="21" t="s">
        <v>124</v>
      </c>
      <c r="BU430" s="37" t="s">
        <v>1677</v>
      </c>
      <c r="BV430" s="24" t="s">
        <v>1678</v>
      </c>
      <c r="BW430" s="23"/>
      <c r="BX430" s="23"/>
      <c r="BY430" s="11" t="s">
        <v>330</v>
      </c>
      <c r="BZ430" s="11" t="s">
        <v>205</v>
      </c>
    </row>
    <row r="431" spans="1:78" ht="146.25" x14ac:dyDescent="0.2">
      <c r="A431" s="10" t="s">
        <v>1612</v>
      </c>
      <c r="B431" s="11" t="s">
        <v>1613</v>
      </c>
      <c r="C431" s="10" t="s">
        <v>1613</v>
      </c>
      <c r="D431" s="28" t="s">
        <v>1679</v>
      </c>
      <c r="E431" s="12" t="s">
        <v>1680</v>
      </c>
      <c r="F431" s="13"/>
      <c r="G431" s="14"/>
      <c r="H431" s="15"/>
      <c r="I431" s="13"/>
      <c r="J431" s="14"/>
      <c r="K431" s="15"/>
      <c r="L431" s="18">
        <v>1350000</v>
      </c>
      <c r="M431" s="16"/>
      <c r="N431" s="20">
        <v>1180000</v>
      </c>
      <c r="O431" s="18">
        <v>2700000</v>
      </c>
      <c r="P431" s="16"/>
      <c r="Q431" s="20">
        <v>2370000</v>
      </c>
      <c r="R431" s="18">
        <v>4490000</v>
      </c>
      <c r="S431" s="16"/>
      <c r="T431" s="20">
        <v>4160000</v>
      </c>
      <c r="U431" s="18">
        <v>6080000</v>
      </c>
      <c r="V431" s="16"/>
      <c r="W431" s="20">
        <v>5810000</v>
      </c>
      <c r="X431" s="18">
        <v>7056000</v>
      </c>
      <c r="Y431" s="16"/>
      <c r="Z431" s="20">
        <v>6926000</v>
      </c>
      <c r="AA431" s="18">
        <v>8001595</v>
      </c>
      <c r="AB431" s="16"/>
      <c r="AC431" s="33">
        <v>8001595</v>
      </c>
      <c r="AD431" s="13"/>
      <c r="AE431" s="16"/>
      <c r="AF431" s="39"/>
      <c r="AG431" s="13"/>
      <c r="AH431" s="16"/>
      <c r="AI431" s="15"/>
      <c r="AJ431" s="13"/>
      <c r="AK431" s="16"/>
      <c r="AL431" s="15"/>
      <c r="AM431" s="13" t="s">
        <v>770</v>
      </c>
      <c r="AN431" s="16"/>
      <c r="AO431" s="20"/>
      <c r="AP431" s="18"/>
      <c r="AQ431" s="16"/>
      <c r="AR431" s="15"/>
      <c r="AS431" s="18"/>
      <c r="AT431" s="16"/>
      <c r="AU431" s="20"/>
      <c r="AV431" s="18"/>
      <c r="AW431" s="16"/>
      <c r="AX431" s="20"/>
      <c r="AY431" s="18"/>
      <c r="AZ431" s="16"/>
      <c r="BA431" s="20"/>
      <c r="BB431" s="18"/>
      <c r="BC431" s="16"/>
      <c r="BD431" s="15"/>
      <c r="BE431" s="18"/>
      <c r="BF431" s="16"/>
      <c r="BG431" s="20"/>
      <c r="BH431" s="18"/>
      <c r="BI431" s="16"/>
      <c r="BJ431" s="20"/>
      <c r="BK431" s="18"/>
      <c r="BL431" s="16"/>
      <c r="BM431" s="20"/>
      <c r="BN431" s="18"/>
      <c r="BO431" s="16"/>
      <c r="BP431" s="20"/>
      <c r="BQ431" s="18"/>
      <c r="BR431" s="16"/>
      <c r="BS431" s="20"/>
      <c r="BT431" s="21" t="s">
        <v>124</v>
      </c>
      <c r="BU431" s="37" t="s">
        <v>1681</v>
      </c>
      <c r="BV431" s="24" t="s">
        <v>1682</v>
      </c>
      <c r="BW431" s="24"/>
      <c r="BX431" s="34" t="s">
        <v>1683</v>
      </c>
      <c r="BY431" s="11" t="s">
        <v>330</v>
      </c>
      <c r="BZ431" s="25" t="s">
        <v>84</v>
      </c>
    </row>
    <row r="432" spans="1:78" ht="67.5" x14ac:dyDescent="0.2">
      <c r="A432" s="38" t="s">
        <v>192</v>
      </c>
      <c r="B432" s="25" t="s">
        <v>193</v>
      </c>
      <c r="C432" s="10" t="s">
        <v>214</v>
      </c>
      <c r="D432" s="28" t="s">
        <v>1684</v>
      </c>
      <c r="E432" s="12" t="s">
        <v>1685</v>
      </c>
      <c r="F432" s="13"/>
      <c r="G432" s="14"/>
      <c r="H432" s="15"/>
      <c r="I432" s="13"/>
      <c r="J432" s="16"/>
      <c r="K432" s="15"/>
      <c r="L432" s="18">
        <v>15680</v>
      </c>
      <c r="M432" s="16"/>
      <c r="N432" s="20">
        <v>9700</v>
      </c>
      <c r="O432" s="18">
        <v>52809</v>
      </c>
      <c r="P432" s="16"/>
      <c r="Q432" s="15"/>
      <c r="R432" s="18">
        <v>54430</v>
      </c>
      <c r="S432" s="16"/>
      <c r="T432" s="15"/>
      <c r="U432" s="18">
        <v>56226</v>
      </c>
      <c r="V432" s="16"/>
      <c r="W432" s="15"/>
      <c r="X432" s="18">
        <v>56759</v>
      </c>
      <c r="Y432" s="16"/>
      <c r="Z432" s="15"/>
      <c r="AA432" s="18">
        <v>57962</v>
      </c>
      <c r="AB432" s="16"/>
      <c r="AC432" s="17"/>
      <c r="AD432" s="18">
        <v>55817</v>
      </c>
      <c r="AE432" s="16"/>
      <c r="AF432" s="39"/>
      <c r="AG432" s="18">
        <v>55777</v>
      </c>
      <c r="AH432" s="16"/>
      <c r="AI432" s="15"/>
      <c r="AJ432" s="18">
        <v>57486</v>
      </c>
      <c r="AK432" s="16"/>
      <c r="AL432" s="15"/>
      <c r="AM432" s="18">
        <v>58919</v>
      </c>
      <c r="AN432" s="16"/>
      <c r="AO432" s="20"/>
      <c r="AP432" s="18">
        <v>62005</v>
      </c>
      <c r="AQ432" s="16"/>
      <c r="AR432" s="15"/>
      <c r="AS432" s="18">
        <v>65558</v>
      </c>
      <c r="AT432" s="16"/>
      <c r="AU432" s="20"/>
      <c r="AV432" s="18">
        <v>69083</v>
      </c>
      <c r="AW432" s="16"/>
      <c r="AX432" s="20"/>
      <c r="AY432" s="18">
        <v>71786</v>
      </c>
      <c r="AZ432" s="16"/>
      <c r="BA432" s="20"/>
      <c r="BB432" s="18">
        <v>73913</v>
      </c>
      <c r="BC432" s="16"/>
      <c r="BD432" s="15"/>
      <c r="BE432" s="18">
        <v>75722</v>
      </c>
      <c r="BF432" s="16"/>
      <c r="BG432" s="20"/>
      <c r="BH432" s="18">
        <v>78130</v>
      </c>
      <c r="BI432" s="16"/>
      <c r="BJ432" s="20"/>
      <c r="BK432" s="18">
        <v>79372</v>
      </c>
      <c r="BL432" s="16"/>
      <c r="BM432" s="20"/>
      <c r="BN432" s="18">
        <v>80511</v>
      </c>
      <c r="BO432" s="16"/>
      <c r="BP432" s="20"/>
      <c r="BQ432" s="18"/>
      <c r="BR432" s="16"/>
      <c r="BS432" s="20"/>
      <c r="BT432" s="21" t="s">
        <v>124</v>
      </c>
      <c r="BU432" s="37" t="s">
        <v>1686</v>
      </c>
      <c r="BV432" s="24" t="s">
        <v>1687</v>
      </c>
      <c r="BW432" s="23"/>
      <c r="BX432" s="23"/>
      <c r="BY432" s="11" t="s">
        <v>330</v>
      </c>
      <c r="BZ432" s="25" t="s">
        <v>84</v>
      </c>
    </row>
    <row r="433" spans="1:78" ht="67.5" x14ac:dyDescent="0.2">
      <c r="A433" s="38" t="s">
        <v>192</v>
      </c>
      <c r="B433" s="25" t="s">
        <v>193</v>
      </c>
      <c r="C433" s="10" t="s">
        <v>214</v>
      </c>
      <c r="D433" s="28" t="s">
        <v>1688</v>
      </c>
      <c r="E433" s="12" t="s">
        <v>1689</v>
      </c>
      <c r="F433" s="13"/>
      <c r="G433" s="14"/>
      <c r="H433" s="15"/>
      <c r="I433" s="13"/>
      <c r="J433" s="16"/>
      <c r="K433" s="15"/>
      <c r="L433" s="18">
        <v>232</v>
      </c>
      <c r="M433" s="16"/>
      <c r="N433" s="20">
        <v>232</v>
      </c>
      <c r="O433" s="18">
        <v>137</v>
      </c>
      <c r="P433" s="16"/>
      <c r="Q433" s="15"/>
      <c r="R433" s="18">
        <v>146</v>
      </c>
      <c r="S433" s="16"/>
      <c r="T433" s="15"/>
      <c r="U433" s="18">
        <v>153</v>
      </c>
      <c r="V433" s="16"/>
      <c r="W433" s="15"/>
      <c r="X433" s="18">
        <v>150</v>
      </c>
      <c r="Y433" s="16"/>
      <c r="Z433" s="15"/>
      <c r="AA433" s="18">
        <v>120</v>
      </c>
      <c r="AB433" s="16"/>
      <c r="AC433" s="17"/>
      <c r="AD433" s="18">
        <v>86</v>
      </c>
      <c r="AE433" s="16"/>
      <c r="AF433" s="39"/>
      <c r="AG433" s="18">
        <v>61</v>
      </c>
      <c r="AH433" s="16"/>
      <c r="AI433" s="15"/>
      <c r="AJ433" s="18">
        <v>31</v>
      </c>
      <c r="AK433" s="16"/>
      <c r="AL433" s="15"/>
      <c r="AM433" s="18">
        <v>33</v>
      </c>
      <c r="AN433" s="16"/>
      <c r="AO433" s="20"/>
      <c r="AP433" s="18">
        <v>27</v>
      </c>
      <c r="AQ433" s="16"/>
      <c r="AR433" s="15"/>
      <c r="AS433" s="18">
        <v>17</v>
      </c>
      <c r="AT433" s="16"/>
      <c r="AU433" s="20"/>
      <c r="AV433" s="18">
        <v>19</v>
      </c>
      <c r="AW433" s="16"/>
      <c r="AX433" s="20"/>
      <c r="AY433" s="18">
        <v>15</v>
      </c>
      <c r="AZ433" s="16"/>
      <c r="BA433" s="20"/>
      <c r="BB433" s="18">
        <v>15</v>
      </c>
      <c r="BC433" s="16"/>
      <c r="BD433" s="15"/>
      <c r="BE433" s="18">
        <v>10</v>
      </c>
      <c r="BF433" s="16"/>
      <c r="BG433" s="20"/>
      <c r="BH433" s="18">
        <v>10</v>
      </c>
      <c r="BI433" s="16"/>
      <c r="BJ433" s="20"/>
      <c r="BK433" s="18">
        <v>30</v>
      </c>
      <c r="BL433" s="16"/>
      <c r="BM433" s="20"/>
      <c r="BN433" s="18">
        <v>29</v>
      </c>
      <c r="BO433" s="16"/>
      <c r="BP433" s="20"/>
      <c r="BQ433" s="18"/>
      <c r="BR433" s="16"/>
      <c r="BS433" s="20"/>
      <c r="BT433" s="21" t="s">
        <v>160</v>
      </c>
      <c r="BU433" s="37" t="s">
        <v>1690</v>
      </c>
      <c r="BV433" s="24" t="s">
        <v>1691</v>
      </c>
      <c r="BW433" s="23"/>
      <c r="BX433" s="23"/>
      <c r="BY433" s="11" t="s">
        <v>330</v>
      </c>
      <c r="BZ433" s="25" t="s">
        <v>84</v>
      </c>
    </row>
    <row r="434" spans="1:78" ht="48" x14ac:dyDescent="0.2">
      <c r="A434" s="38" t="s">
        <v>192</v>
      </c>
      <c r="B434" s="25" t="s">
        <v>193</v>
      </c>
      <c r="C434" s="10" t="s">
        <v>1692</v>
      </c>
      <c r="D434" s="28" t="s">
        <v>1693</v>
      </c>
      <c r="E434" s="12" t="s">
        <v>1694</v>
      </c>
      <c r="F434" s="13"/>
      <c r="G434" s="14"/>
      <c r="H434" s="15"/>
      <c r="I434" s="13"/>
      <c r="J434" s="16"/>
      <c r="K434" s="15"/>
      <c r="L434" s="18">
        <v>338</v>
      </c>
      <c r="M434" s="16"/>
      <c r="N434" s="15"/>
      <c r="O434" s="18">
        <v>313</v>
      </c>
      <c r="P434" s="16"/>
      <c r="Q434" s="15"/>
      <c r="R434" s="18">
        <v>275</v>
      </c>
      <c r="S434" s="16"/>
      <c r="T434" s="15"/>
      <c r="U434" s="18">
        <v>321</v>
      </c>
      <c r="V434" s="16"/>
      <c r="W434" s="15"/>
      <c r="X434" s="18">
        <v>330</v>
      </c>
      <c r="Y434" s="16"/>
      <c r="Z434" s="15"/>
      <c r="AA434" s="18">
        <v>413</v>
      </c>
      <c r="AB434" s="16"/>
      <c r="AC434" s="17"/>
      <c r="AD434" s="18">
        <v>598</v>
      </c>
      <c r="AE434" s="16"/>
      <c r="AF434" s="39"/>
      <c r="AG434" s="18">
        <v>672</v>
      </c>
      <c r="AH434" s="16"/>
      <c r="AI434" s="15"/>
      <c r="AJ434" s="18">
        <v>732</v>
      </c>
      <c r="AK434" s="16"/>
      <c r="AL434" s="15"/>
      <c r="AM434" s="18">
        <v>749</v>
      </c>
      <c r="AN434" s="16"/>
      <c r="AO434" s="20"/>
      <c r="AP434" s="18">
        <v>648</v>
      </c>
      <c r="AQ434" s="16"/>
      <c r="AR434" s="15"/>
      <c r="AS434" s="18">
        <v>663</v>
      </c>
      <c r="AT434" s="16"/>
      <c r="AU434" s="20">
        <v>0</v>
      </c>
      <c r="AV434" s="18">
        <v>663</v>
      </c>
      <c r="AW434" s="16"/>
      <c r="AX434" s="20">
        <v>0</v>
      </c>
      <c r="AY434" s="18">
        <v>685</v>
      </c>
      <c r="AZ434" s="16"/>
      <c r="BA434" s="20">
        <v>0</v>
      </c>
      <c r="BB434" s="18">
        <v>756</v>
      </c>
      <c r="BC434" s="16"/>
      <c r="BD434" s="20">
        <v>0</v>
      </c>
      <c r="BE434" s="18">
        <v>800</v>
      </c>
      <c r="BF434" s="16"/>
      <c r="BG434" s="20">
        <v>0</v>
      </c>
      <c r="BH434" s="18">
        <v>899</v>
      </c>
      <c r="BI434" s="16"/>
      <c r="BJ434" s="20">
        <v>0</v>
      </c>
      <c r="BK434" s="18">
        <v>969</v>
      </c>
      <c r="BL434" s="16"/>
      <c r="BM434" s="20">
        <v>0</v>
      </c>
      <c r="BN434" s="18">
        <v>968</v>
      </c>
      <c r="BO434" s="16"/>
      <c r="BP434" s="20">
        <v>0</v>
      </c>
      <c r="BQ434" s="18"/>
      <c r="BR434" s="16"/>
      <c r="BS434" s="20"/>
      <c r="BT434" s="21" t="s">
        <v>124</v>
      </c>
      <c r="BU434" s="37" t="s">
        <v>1695</v>
      </c>
      <c r="BV434" s="24" t="s">
        <v>1696</v>
      </c>
      <c r="BW434" s="24"/>
      <c r="BX434" s="23"/>
      <c r="BY434" s="11" t="s">
        <v>330</v>
      </c>
      <c r="BZ434" s="25" t="s">
        <v>84</v>
      </c>
    </row>
    <row r="435" spans="1:78" ht="67.5" x14ac:dyDescent="0.2">
      <c r="A435" s="38" t="s">
        <v>192</v>
      </c>
      <c r="B435" s="25" t="s">
        <v>193</v>
      </c>
      <c r="C435" s="10" t="s">
        <v>1697</v>
      </c>
      <c r="D435" s="28" t="s">
        <v>1698</v>
      </c>
      <c r="E435" s="12" t="s">
        <v>1699</v>
      </c>
      <c r="F435" s="13"/>
      <c r="G435" s="14"/>
      <c r="H435" s="15"/>
      <c r="I435" s="13"/>
      <c r="J435" s="16"/>
      <c r="K435" s="15"/>
      <c r="L435" s="13"/>
      <c r="M435" s="16"/>
      <c r="N435" s="15"/>
      <c r="O435" s="18">
        <v>10</v>
      </c>
      <c r="P435" s="16"/>
      <c r="Q435" s="15"/>
      <c r="R435" s="18">
        <v>10</v>
      </c>
      <c r="S435" s="16"/>
      <c r="T435" s="15"/>
      <c r="U435" s="18">
        <v>11</v>
      </c>
      <c r="V435" s="29">
        <v>500</v>
      </c>
      <c r="W435" s="15"/>
      <c r="X435" s="18">
        <v>11</v>
      </c>
      <c r="Y435" s="29">
        <v>500</v>
      </c>
      <c r="Z435" s="15"/>
      <c r="AA435" s="18">
        <v>11</v>
      </c>
      <c r="AB435" s="29">
        <v>500</v>
      </c>
      <c r="AC435" s="17"/>
      <c r="AD435" s="18">
        <v>9</v>
      </c>
      <c r="AE435" s="29">
        <v>500</v>
      </c>
      <c r="AF435" s="39"/>
      <c r="AG435" s="18">
        <v>9</v>
      </c>
      <c r="AH435" s="29">
        <v>500</v>
      </c>
      <c r="AI435" s="15"/>
      <c r="AJ435" s="13"/>
      <c r="AK435" s="16"/>
      <c r="AL435" s="15"/>
      <c r="AM435" s="18">
        <v>6</v>
      </c>
      <c r="AN435" s="29">
        <v>500</v>
      </c>
      <c r="AO435" s="20"/>
      <c r="AP435" s="18">
        <v>5</v>
      </c>
      <c r="AQ435" s="29">
        <v>500</v>
      </c>
      <c r="AR435" s="15"/>
      <c r="AS435" s="18">
        <v>4</v>
      </c>
      <c r="AT435" s="29">
        <v>500</v>
      </c>
      <c r="AU435" s="20"/>
      <c r="AV435" s="18">
        <v>24</v>
      </c>
      <c r="AW435" s="29"/>
      <c r="AX435" s="20"/>
      <c r="AY435" s="18">
        <v>25</v>
      </c>
      <c r="AZ435" s="29"/>
      <c r="BA435" s="20"/>
      <c r="BB435" s="18">
        <v>25</v>
      </c>
      <c r="BC435" s="29"/>
      <c r="BD435" s="15"/>
      <c r="BE435" s="18">
        <v>25</v>
      </c>
      <c r="BF435" s="29"/>
      <c r="BG435" s="20"/>
      <c r="BH435" s="18">
        <v>7</v>
      </c>
      <c r="BI435" s="29"/>
      <c r="BJ435" s="20"/>
      <c r="BK435" s="18"/>
      <c r="BL435" s="29"/>
      <c r="BM435" s="20"/>
      <c r="BN435" s="18"/>
      <c r="BO435" s="29"/>
      <c r="BP435" s="20"/>
      <c r="BQ435" s="18"/>
      <c r="BR435" s="29"/>
      <c r="BS435" s="20"/>
      <c r="BT435" s="31"/>
      <c r="BU435" s="37" t="s">
        <v>1700</v>
      </c>
      <c r="BV435" s="24" t="s">
        <v>1701</v>
      </c>
      <c r="BW435" s="24" t="s">
        <v>1702</v>
      </c>
      <c r="BX435" s="23"/>
      <c r="BY435" s="11" t="s">
        <v>330</v>
      </c>
      <c r="BZ435" s="25" t="s">
        <v>84</v>
      </c>
    </row>
    <row r="436" spans="1:78" ht="67.5" x14ac:dyDescent="0.2">
      <c r="A436" s="38" t="s">
        <v>192</v>
      </c>
      <c r="B436" s="25" t="s">
        <v>193</v>
      </c>
      <c r="C436" s="10" t="s">
        <v>1697</v>
      </c>
      <c r="D436" s="28" t="s">
        <v>1703</v>
      </c>
      <c r="E436" s="12" t="s">
        <v>1704</v>
      </c>
      <c r="F436" s="13"/>
      <c r="G436" s="14"/>
      <c r="H436" s="15"/>
      <c r="I436" s="13"/>
      <c r="J436" s="16"/>
      <c r="K436" s="15"/>
      <c r="L436" s="13"/>
      <c r="M436" s="16"/>
      <c r="N436" s="15"/>
      <c r="O436" s="18">
        <v>31</v>
      </c>
      <c r="P436" s="16"/>
      <c r="Q436" s="15"/>
      <c r="R436" s="18">
        <v>38</v>
      </c>
      <c r="S436" s="16"/>
      <c r="T436" s="15"/>
      <c r="U436" s="18">
        <v>48</v>
      </c>
      <c r="V436" s="29">
        <v>500</v>
      </c>
      <c r="W436" s="15"/>
      <c r="X436" s="18">
        <v>46</v>
      </c>
      <c r="Y436" s="29">
        <v>500</v>
      </c>
      <c r="Z436" s="15"/>
      <c r="AA436" s="18">
        <v>46</v>
      </c>
      <c r="AB436" s="29">
        <v>500</v>
      </c>
      <c r="AC436" s="17"/>
      <c r="AD436" s="18">
        <v>40</v>
      </c>
      <c r="AE436" s="29">
        <v>500</v>
      </c>
      <c r="AF436" s="39"/>
      <c r="AG436" s="18">
        <v>35</v>
      </c>
      <c r="AH436" s="29">
        <v>500</v>
      </c>
      <c r="AI436" s="15"/>
      <c r="AJ436" s="13"/>
      <c r="AK436" s="16"/>
      <c r="AL436" s="15"/>
      <c r="AM436" s="18">
        <v>38</v>
      </c>
      <c r="AN436" s="29">
        <v>500</v>
      </c>
      <c r="AO436" s="20"/>
      <c r="AP436" s="18">
        <v>44</v>
      </c>
      <c r="AQ436" s="29">
        <v>500</v>
      </c>
      <c r="AR436" s="15"/>
      <c r="AS436" s="18">
        <v>45</v>
      </c>
      <c r="AT436" s="29">
        <v>500</v>
      </c>
      <c r="AU436" s="20"/>
      <c r="AV436" s="18">
        <v>46</v>
      </c>
      <c r="AW436" s="29"/>
      <c r="AX436" s="20"/>
      <c r="AY436" s="18">
        <v>39</v>
      </c>
      <c r="AZ436" s="29"/>
      <c r="BA436" s="20"/>
      <c r="BB436" s="18">
        <v>39</v>
      </c>
      <c r="BC436" s="29"/>
      <c r="BD436" s="15"/>
      <c r="BE436" s="18">
        <v>39</v>
      </c>
      <c r="BF436" s="29"/>
      <c r="BG436" s="20"/>
      <c r="BH436" s="18">
        <v>37</v>
      </c>
      <c r="BI436" s="29"/>
      <c r="BJ436" s="20"/>
      <c r="BK436" s="18"/>
      <c r="BL436" s="29"/>
      <c r="BM436" s="20"/>
      <c r="BN436" s="18"/>
      <c r="BO436" s="29"/>
      <c r="BP436" s="20"/>
      <c r="BQ436" s="18"/>
      <c r="BR436" s="29"/>
      <c r="BS436" s="20"/>
      <c r="BT436" s="31"/>
      <c r="BU436" s="37" t="s">
        <v>1700</v>
      </c>
      <c r="BV436" s="24" t="s">
        <v>1705</v>
      </c>
      <c r="BW436" s="24" t="s">
        <v>1702</v>
      </c>
      <c r="BX436" s="23"/>
      <c r="BY436" s="11" t="s">
        <v>330</v>
      </c>
      <c r="BZ436" s="25" t="s">
        <v>84</v>
      </c>
    </row>
    <row r="437" spans="1:78" ht="45" x14ac:dyDescent="0.2">
      <c r="A437" s="38" t="s">
        <v>192</v>
      </c>
      <c r="B437" s="25" t="s">
        <v>193</v>
      </c>
      <c r="C437" s="10" t="s">
        <v>1706</v>
      </c>
      <c r="D437" s="28" t="s">
        <v>1707</v>
      </c>
      <c r="E437" s="12" t="s">
        <v>1708</v>
      </c>
      <c r="F437" s="13"/>
      <c r="G437" s="14"/>
      <c r="H437" s="15"/>
      <c r="I437" s="13"/>
      <c r="J437" s="16"/>
      <c r="K437" s="15"/>
      <c r="L437" s="13"/>
      <c r="M437" s="16"/>
      <c r="N437" s="15"/>
      <c r="O437" s="18">
        <v>92</v>
      </c>
      <c r="P437" s="16"/>
      <c r="Q437" s="15"/>
      <c r="R437" s="18">
        <v>92</v>
      </c>
      <c r="S437" s="16"/>
      <c r="T437" s="15"/>
      <c r="U437" s="18">
        <v>90</v>
      </c>
      <c r="V437" s="16"/>
      <c r="W437" s="15"/>
      <c r="X437" s="18">
        <v>99</v>
      </c>
      <c r="Y437" s="16"/>
      <c r="Z437" s="15"/>
      <c r="AA437" s="18">
        <v>114</v>
      </c>
      <c r="AB437" s="16"/>
      <c r="AC437" s="17"/>
      <c r="AD437" s="18">
        <v>98</v>
      </c>
      <c r="AE437" s="16"/>
      <c r="AF437" s="39"/>
      <c r="AG437" s="18">
        <v>91</v>
      </c>
      <c r="AH437" s="16"/>
      <c r="AI437" s="20">
        <v>91</v>
      </c>
      <c r="AJ437" s="18">
        <v>87</v>
      </c>
      <c r="AK437" s="16"/>
      <c r="AL437" s="15"/>
      <c r="AM437" s="18">
        <v>86</v>
      </c>
      <c r="AN437" s="16"/>
      <c r="AO437" s="20"/>
      <c r="AP437" s="18">
        <v>88</v>
      </c>
      <c r="AQ437" s="16"/>
      <c r="AR437" s="15"/>
      <c r="AS437" s="18">
        <v>88</v>
      </c>
      <c r="AT437" s="16"/>
      <c r="AU437" s="20"/>
      <c r="AV437" s="18">
        <v>88</v>
      </c>
      <c r="AW437" s="16"/>
      <c r="AX437" s="20">
        <v>87</v>
      </c>
      <c r="AY437" s="18">
        <v>88</v>
      </c>
      <c r="AZ437" s="16"/>
      <c r="BA437" s="20">
        <v>82</v>
      </c>
      <c r="BB437" s="18">
        <v>88</v>
      </c>
      <c r="BC437" s="16"/>
      <c r="BD437" s="20">
        <v>92</v>
      </c>
      <c r="BE437" s="18">
        <v>88</v>
      </c>
      <c r="BF437" s="16"/>
      <c r="BG437" s="20">
        <v>92</v>
      </c>
      <c r="BH437" s="18">
        <v>103</v>
      </c>
      <c r="BI437" s="16"/>
      <c r="BJ437" s="20"/>
      <c r="BK437" s="18">
        <v>99</v>
      </c>
      <c r="BL437" s="16"/>
      <c r="BM437" s="20"/>
      <c r="BN437" s="18">
        <v>77</v>
      </c>
      <c r="BO437" s="16"/>
      <c r="BP437" s="20">
        <v>43</v>
      </c>
      <c r="BQ437" s="18"/>
      <c r="BR437" s="16"/>
      <c r="BS437" s="20"/>
      <c r="BT437" s="31"/>
      <c r="BU437" s="37" t="s">
        <v>1709</v>
      </c>
      <c r="BV437" s="24" t="s">
        <v>1710</v>
      </c>
      <c r="BW437" s="24"/>
      <c r="BX437" s="23"/>
      <c r="BY437" s="11" t="s">
        <v>330</v>
      </c>
      <c r="BZ437" s="25" t="s">
        <v>84</v>
      </c>
    </row>
    <row r="438" spans="1:78" ht="67.5" x14ac:dyDescent="0.2">
      <c r="A438" s="38" t="s">
        <v>192</v>
      </c>
      <c r="B438" s="25" t="s">
        <v>193</v>
      </c>
      <c r="C438" s="10" t="s">
        <v>1697</v>
      </c>
      <c r="D438" s="28" t="s">
        <v>1711</v>
      </c>
      <c r="E438" s="12" t="s">
        <v>1712</v>
      </c>
      <c r="F438" s="13"/>
      <c r="G438" s="14"/>
      <c r="H438" s="15"/>
      <c r="I438" s="13"/>
      <c r="J438" s="16"/>
      <c r="K438" s="15"/>
      <c r="L438" s="13"/>
      <c r="M438" s="16"/>
      <c r="N438" s="15"/>
      <c r="O438" s="18">
        <v>53</v>
      </c>
      <c r="P438" s="16"/>
      <c r="Q438" s="15"/>
      <c r="R438" s="18">
        <v>51</v>
      </c>
      <c r="S438" s="16"/>
      <c r="T438" s="15"/>
      <c r="U438" s="18">
        <v>53</v>
      </c>
      <c r="V438" s="29">
        <v>500</v>
      </c>
      <c r="W438" s="15"/>
      <c r="X438" s="18">
        <v>51</v>
      </c>
      <c r="Y438" s="29">
        <v>500</v>
      </c>
      <c r="Z438" s="15"/>
      <c r="AA438" s="18">
        <v>50</v>
      </c>
      <c r="AB438" s="29">
        <v>500</v>
      </c>
      <c r="AC438" s="17"/>
      <c r="AD438" s="18">
        <v>49</v>
      </c>
      <c r="AE438" s="29">
        <v>500</v>
      </c>
      <c r="AF438" s="39"/>
      <c r="AG438" s="18">
        <v>51</v>
      </c>
      <c r="AH438" s="29">
        <v>500</v>
      </c>
      <c r="AI438" s="15"/>
      <c r="AJ438" s="13"/>
      <c r="AK438" s="16"/>
      <c r="AL438" s="15"/>
      <c r="AM438" s="18">
        <v>46</v>
      </c>
      <c r="AN438" s="29">
        <v>500</v>
      </c>
      <c r="AO438" s="20"/>
      <c r="AP438" s="18">
        <v>47</v>
      </c>
      <c r="AQ438" s="29">
        <v>500</v>
      </c>
      <c r="AR438" s="15"/>
      <c r="AS438" s="18">
        <v>40</v>
      </c>
      <c r="AT438" s="29">
        <v>500</v>
      </c>
      <c r="AU438" s="20"/>
      <c r="AV438" s="18">
        <v>42</v>
      </c>
      <c r="AW438" s="29"/>
      <c r="AX438" s="20"/>
      <c r="AY438" s="18">
        <v>38</v>
      </c>
      <c r="AZ438" s="29"/>
      <c r="BA438" s="20"/>
      <c r="BB438" s="18">
        <v>38</v>
      </c>
      <c r="BC438" s="29"/>
      <c r="BD438" s="15"/>
      <c r="BE438" s="18">
        <v>38</v>
      </c>
      <c r="BF438" s="29"/>
      <c r="BG438" s="20"/>
      <c r="BH438" s="18">
        <v>42</v>
      </c>
      <c r="BI438" s="29"/>
      <c r="BJ438" s="20"/>
      <c r="BK438" s="18"/>
      <c r="BL438" s="29"/>
      <c r="BM438" s="20"/>
      <c r="BN438" s="18"/>
      <c r="BO438" s="29"/>
      <c r="BP438" s="20"/>
      <c r="BQ438" s="18"/>
      <c r="BR438" s="29"/>
      <c r="BS438" s="20"/>
      <c r="BT438" s="31"/>
      <c r="BU438" s="37" t="s">
        <v>1700</v>
      </c>
      <c r="BV438" s="24" t="s">
        <v>1713</v>
      </c>
      <c r="BW438" s="24" t="s">
        <v>1702</v>
      </c>
      <c r="BX438" s="23"/>
      <c r="BY438" s="11" t="s">
        <v>330</v>
      </c>
      <c r="BZ438" s="25" t="s">
        <v>84</v>
      </c>
    </row>
    <row r="439" spans="1:78" ht="48" x14ac:dyDescent="0.2">
      <c r="A439" s="38" t="s">
        <v>192</v>
      </c>
      <c r="B439" s="25" t="s">
        <v>193</v>
      </c>
      <c r="C439" s="10" t="s">
        <v>1692</v>
      </c>
      <c r="D439" s="28" t="s">
        <v>1714</v>
      </c>
      <c r="E439" s="12" t="s">
        <v>1715</v>
      </c>
      <c r="F439" s="13"/>
      <c r="G439" s="14"/>
      <c r="H439" s="15"/>
      <c r="I439" s="13"/>
      <c r="J439" s="16"/>
      <c r="K439" s="15"/>
      <c r="L439" s="18">
        <v>2779</v>
      </c>
      <c r="M439" s="16"/>
      <c r="N439" s="15"/>
      <c r="O439" s="18">
        <v>2603</v>
      </c>
      <c r="P439" s="16"/>
      <c r="Q439" s="15"/>
      <c r="R439" s="18">
        <v>2835</v>
      </c>
      <c r="S439" s="16"/>
      <c r="T439" s="15"/>
      <c r="U439" s="18">
        <v>3228</v>
      </c>
      <c r="V439" s="16"/>
      <c r="W439" s="15"/>
      <c r="X439" s="18">
        <v>3490</v>
      </c>
      <c r="Y439" s="16"/>
      <c r="Z439" s="15"/>
      <c r="AA439" s="18">
        <v>3601</v>
      </c>
      <c r="AB439" s="16"/>
      <c r="AC439" s="17"/>
      <c r="AD439" s="18">
        <v>3710</v>
      </c>
      <c r="AE439" s="16"/>
      <c r="AF439" s="39"/>
      <c r="AG439" s="18">
        <v>3753</v>
      </c>
      <c r="AH439" s="16"/>
      <c r="AI439" s="15">
        <v>166</v>
      </c>
      <c r="AJ439" s="18">
        <v>3763</v>
      </c>
      <c r="AK439" s="16"/>
      <c r="AL439" s="15">
        <v>190</v>
      </c>
      <c r="AM439" s="18">
        <v>3773</v>
      </c>
      <c r="AN439" s="16"/>
      <c r="AO439" s="15">
        <v>194</v>
      </c>
      <c r="AP439" s="18">
        <v>3867</v>
      </c>
      <c r="AQ439" s="16"/>
      <c r="AR439" s="15">
        <v>157</v>
      </c>
      <c r="AS439" s="18">
        <v>4028</v>
      </c>
      <c r="AT439" s="16"/>
      <c r="AU439" s="20">
        <v>156</v>
      </c>
      <c r="AV439" s="18">
        <v>4051</v>
      </c>
      <c r="AW439" s="16"/>
      <c r="AX439" s="20">
        <v>174</v>
      </c>
      <c r="AY439" s="18">
        <v>4233</v>
      </c>
      <c r="AZ439" s="16"/>
      <c r="BA439" s="20">
        <v>229</v>
      </c>
      <c r="BB439" s="18">
        <v>4297</v>
      </c>
      <c r="BC439" s="16"/>
      <c r="BD439" s="20">
        <v>292</v>
      </c>
      <c r="BE439" s="18">
        <v>4068</v>
      </c>
      <c r="BF439" s="16"/>
      <c r="BG439" s="20">
        <v>346</v>
      </c>
      <c r="BH439" s="18">
        <v>4144</v>
      </c>
      <c r="BI439" s="16"/>
      <c r="BJ439" s="20">
        <v>386</v>
      </c>
      <c r="BK439" s="18">
        <v>3951</v>
      </c>
      <c r="BL439" s="16"/>
      <c r="BM439" s="20">
        <v>381</v>
      </c>
      <c r="BN439" s="18">
        <v>3903</v>
      </c>
      <c r="BO439" s="16"/>
      <c r="BP439" s="20">
        <v>383</v>
      </c>
      <c r="BQ439" s="18"/>
      <c r="BR439" s="16"/>
      <c r="BS439" s="20"/>
      <c r="BT439" s="21" t="s">
        <v>124</v>
      </c>
      <c r="BU439" s="26"/>
      <c r="BV439" s="24" t="s">
        <v>1716</v>
      </c>
      <c r="BW439" s="23"/>
      <c r="BX439" s="23"/>
      <c r="BY439" s="11" t="s">
        <v>330</v>
      </c>
      <c r="BZ439" s="25" t="s">
        <v>84</v>
      </c>
    </row>
    <row r="440" spans="1:78" ht="48" x14ac:dyDescent="0.2">
      <c r="A440" s="38" t="s">
        <v>192</v>
      </c>
      <c r="B440" s="25" t="s">
        <v>193</v>
      </c>
      <c r="C440" s="10" t="s">
        <v>1692</v>
      </c>
      <c r="D440" s="28" t="s">
        <v>1717</v>
      </c>
      <c r="E440" s="12" t="s">
        <v>1718</v>
      </c>
      <c r="F440" s="13"/>
      <c r="G440" s="14"/>
      <c r="H440" s="15"/>
      <c r="I440" s="13"/>
      <c r="J440" s="16"/>
      <c r="K440" s="15"/>
      <c r="L440" s="18">
        <v>7266</v>
      </c>
      <c r="M440" s="16"/>
      <c r="N440" s="15"/>
      <c r="O440" s="18">
        <v>7473</v>
      </c>
      <c r="P440" s="16"/>
      <c r="Q440" s="15"/>
      <c r="R440" s="18">
        <v>7736</v>
      </c>
      <c r="S440" s="16"/>
      <c r="T440" s="15"/>
      <c r="U440" s="18">
        <v>7835</v>
      </c>
      <c r="V440" s="16"/>
      <c r="W440" s="15"/>
      <c r="X440" s="18">
        <v>7792</v>
      </c>
      <c r="Y440" s="16"/>
      <c r="Z440" s="15"/>
      <c r="AA440" s="18">
        <v>7456</v>
      </c>
      <c r="AB440" s="16"/>
      <c r="AC440" s="17"/>
      <c r="AD440" s="18">
        <v>7573</v>
      </c>
      <c r="AE440" s="16"/>
      <c r="AF440" s="39"/>
      <c r="AG440" s="18">
        <v>7776</v>
      </c>
      <c r="AH440" s="16"/>
      <c r="AI440" s="15">
        <v>217</v>
      </c>
      <c r="AJ440" s="18">
        <v>8047</v>
      </c>
      <c r="AK440" s="16"/>
      <c r="AL440" s="15">
        <v>268</v>
      </c>
      <c r="AM440" s="18">
        <v>8271</v>
      </c>
      <c r="AN440" s="16"/>
      <c r="AO440" s="15">
        <v>319</v>
      </c>
      <c r="AP440" s="18">
        <v>8453</v>
      </c>
      <c r="AQ440" s="16"/>
      <c r="AR440" s="15">
        <v>361</v>
      </c>
      <c r="AS440" s="18">
        <v>8571</v>
      </c>
      <c r="AT440" s="16"/>
      <c r="AU440" s="20">
        <v>418</v>
      </c>
      <c r="AV440" s="18">
        <v>8816</v>
      </c>
      <c r="AW440" s="16"/>
      <c r="AX440" s="20">
        <v>506</v>
      </c>
      <c r="AY440" s="18">
        <v>9057</v>
      </c>
      <c r="AZ440" s="16"/>
      <c r="BA440" s="20">
        <v>627</v>
      </c>
      <c r="BB440" s="18">
        <v>9069</v>
      </c>
      <c r="BC440" s="16"/>
      <c r="BD440" s="20">
        <v>773</v>
      </c>
      <c r="BE440" s="18">
        <v>8980</v>
      </c>
      <c r="BF440" s="16"/>
      <c r="BG440" s="20">
        <v>901</v>
      </c>
      <c r="BH440" s="13">
        <v>8904</v>
      </c>
      <c r="BI440" s="16"/>
      <c r="BJ440" s="20">
        <v>998</v>
      </c>
      <c r="BK440" s="18">
        <v>8783</v>
      </c>
      <c r="BL440" s="16"/>
      <c r="BM440" s="20">
        <v>1035</v>
      </c>
      <c r="BN440" s="18">
        <v>8902</v>
      </c>
      <c r="BO440" s="16"/>
      <c r="BP440" s="20">
        <v>1116</v>
      </c>
      <c r="BQ440" s="18"/>
      <c r="BR440" s="16"/>
      <c r="BS440" s="20"/>
      <c r="BT440" s="21" t="s">
        <v>124</v>
      </c>
      <c r="BU440" s="26"/>
      <c r="BV440" s="24" t="s">
        <v>1719</v>
      </c>
      <c r="BW440" s="23"/>
      <c r="BX440" s="23"/>
      <c r="BY440" s="11" t="s">
        <v>330</v>
      </c>
      <c r="BZ440" s="25" t="s">
        <v>84</v>
      </c>
    </row>
    <row r="441" spans="1:78" ht="60" x14ac:dyDescent="0.2">
      <c r="A441" s="38" t="s">
        <v>192</v>
      </c>
      <c r="B441" s="25" t="s">
        <v>193</v>
      </c>
      <c r="C441" s="10" t="s">
        <v>1692</v>
      </c>
      <c r="D441" s="28" t="s">
        <v>1720</v>
      </c>
      <c r="E441" s="12" t="s">
        <v>1721</v>
      </c>
      <c r="F441" s="13"/>
      <c r="G441" s="14"/>
      <c r="H441" s="15"/>
      <c r="I441" s="13"/>
      <c r="J441" s="16"/>
      <c r="K441" s="15"/>
      <c r="L441" s="18">
        <v>1</v>
      </c>
      <c r="M441" s="16"/>
      <c r="N441" s="15"/>
      <c r="O441" s="18">
        <v>3</v>
      </c>
      <c r="P441" s="16"/>
      <c r="Q441" s="15"/>
      <c r="R441" s="18">
        <v>3</v>
      </c>
      <c r="S441" s="16"/>
      <c r="T441" s="15"/>
      <c r="U441" s="18">
        <v>10</v>
      </c>
      <c r="V441" s="16"/>
      <c r="W441" s="15"/>
      <c r="X441" s="18">
        <v>15</v>
      </c>
      <c r="Y441" s="16"/>
      <c r="Z441" s="15"/>
      <c r="AA441" s="18">
        <v>17</v>
      </c>
      <c r="AB441" s="16"/>
      <c r="AC441" s="17"/>
      <c r="AD441" s="18">
        <v>20</v>
      </c>
      <c r="AE441" s="16"/>
      <c r="AF441" s="39"/>
      <c r="AG441" s="18">
        <v>16</v>
      </c>
      <c r="AH441" s="16"/>
      <c r="AI441" s="15">
        <v>0</v>
      </c>
      <c r="AJ441" s="18">
        <v>15</v>
      </c>
      <c r="AK441" s="16"/>
      <c r="AL441" s="15">
        <v>0</v>
      </c>
      <c r="AM441" s="18">
        <v>23</v>
      </c>
      <c r="AN441" s="16"/>
      <c r="AO441" s="15">
        <v>0</v>
      </c>
      <c r="AP441" s="18">
        <v>31</v>
      </c>
      <c r="AQ441" s="16"/>
      <c r="AR441" s="15">
        <v>0</v>
      </c>
      <c r="AS441" s="18">
        <v>41</v>
      </c>
      <c r="AT441" s="16"/>
      <c r="AU441" s="20"/>
      <c r="AV441" s="18">
        <v>50</v>
      </c>
      <c r="AW441" s="16"/>
      <c r="AX441" s="20">
        <v>0</v>
      </c>
      <c r="AY441" s="18">
        <v>54</v>
      </c>
      <c r="AZ441" s="16"/>
      <c r="BA441" s="20">
        <v>0</v>
      </c>
      <c r="BB441" s="18">
        <v>51</v>
      </c>
      <c r="BC441" s="16"/>
      <c r="BD441" s="20">
        <v>0</v>
      </c>
      <c r="BE441" s="18">
        <v>51</v>
      </c>
      <c r="BF441" s="16"/>
      <c r="BG441" s="20">
        <v>0</v>
      </c>
      <c r="BH441" s="13">
        <v>44</v>
      </c>
      <c r="BI441" s="16"/>
      <c r="BJ441" s="20">
        <v>0</v>
      </c>
      <c r="BK441" s="18">
        <v>37</v>
      </c>
      <c r="BL441" s="16"/>
      <c r="BM441" s="20">
        <v>0</v>
      </c>
      <c r="BN441" s="18">
        <v>36</v>
      </c>
      <c r="BO441" s="16"/>
      <c r="BP441" s="20">
        <v>0</v>
      </c>
      <c r="BQ441" s="18"/>
      <c r="BR441" s="16"/>
      <c r="BS441" s="20"/>
      <c r="BT441" s="21" t="s">
        <v>124</v>
      </c>
      <c r="BU441" s="37" t="s">
        <v>1695</v>
      </c>
      <c r="BV441" s="24" t="s">
        <v>1722</v>
      </c>
      <c r="BW441" s="23"/>
      <c r="BX441" s="23"/>
      <c r="BY441" s="11" t="s">
        <v>330</v>
      </c>
      <c r="BZ441" s="25" t="s">
        <v>84</v>
      </c>
    </row>
    <row r="442" spans="1:78" ht="48" x14ac:dyDescent="0.2">
      <c r="A442" s="38" t="s">
        <v>192</v>
      </c>
      <c r="B442" s="25" t="s">
        <v>193</v>
      </c>
      <c r="C442" s="10" t="s">
        <v>1692</v>
      </c>
      <c r="D442" s="28" t="s">
        <v>1723</v>
      </c>
      <c r="E442" s="12" t="s">
        <v>1724</v>
      </c>
      <c r="F442" s="13"/>
      <c r="G442" s="14"/>
      <c r="H442" s="15"/>
      <c r="I442" s="13"/>
      <c r="J442" s="16"/>
      <c r="K442" s="15"/>
      <c r="L442" s="18">
        <v>11943</v>
      </c>
      <c r="M442" s="16"/>
      <c r="N442" s="15"/>
      <c r="O442" s="18">
        <v>16115</v>
      </c>
      <c r="P442" s="16"/>
      <c r="Q442" s="15"/>
      <c r="R442" s="18">
        <v>17436</v>
      </c>
      <c r="S442" s="16"/>
      <c r="T442" s="15"/>
      <c r="U442" s="18">
        <v>18207</v>
      </c>
      <c r="V442" s="16"/>
      <c r="W442" s="15"/>
      <c r="X442" s="18">
        <v>18267</v>
      </c>
      <c r="Y442" s="16"/>
      <c r="Z442" s="15"/>
      <c r="AA442" s="18">
        <v>17668</v>
      </c>
      <c r="AB442" s="16"/>
      <c r="AC442" s="17"/>
      <c r="AD442" s="18">
        <v>18251</v>
      </c>
      <c r="AE442" s="16"/>
      <c r="AF442" s="39"/>
      <c r="AG442" s="18">
        <v>19440</v>
      </c>
      <c r="AH442" s="16"/>
      <c r="AI442" s="15">
        <v>2812</v>
      </c>
      <c r="AJ442" s="18">
        <v>19742</v>
      </c>
      <c r="AK442" s="16"/>
      <c r="AL442" s="15">
        <v>3076</v>
      </c>
      <c r="AM442" s="18">
        <v>20563</v>
      </c>
      <c r="AN442" s="16"/>
      <c r="AO442" s="15">
        <v>3510</v>
      </c>
      <c r="AP442" s="18">
        <v>21526</v>
      </c>
      <c r="AQ442" s="16"/>
      <c r="AR442" s="15">
        <v>3813</v>
      </c>
      <c r="AS442" s="18">
        <v>22100</v>
      </c>
      <c r="AT442" s="16"/>
      <c r="AU442" s="20">
        <v>3840</v>
      </c>
      <c r="AV442" s="18">
        <v>22734</v>
      </c>
      <c r="AW442" s="16"/>
      <c r="AX442" s="20">
        <v>4317</v>
      </c>
      <c r="AY442" s="18">
        <v>23481</v>
      </c>
      <c r="AZ442" s="16"/>
      <c r="BA442" s="20">
        <v>4791</v>
      </c>
      <c r="BB442" s="18">
        <v>23407</v>
      </c>
      <c r="BC442" s="16"/>
      <c r="BD442" s="20">
        <v>5393</v>
      </c>
      <c r="BE442" s="18">
        <v>23091</v>
      </c>
      <c r="BF442" s="16"/>
      <c r="BG442" s="20">
        <v>5849</v>
      </c>
      <c r="BH442" s="13">
        <v>22228</v>
      </c>
      <c r="BI442" s="16"/>
      <c r="BJ442" s="20">
        <v>5845</v>
      </c>
      <c r="BK442" s="18">
        <v>21104</v>
      </c>
      <c r="BL442" s="16"/>
      <c r="BM442" s="20">
        <v>5702</v>
      </c>
      <c r="BN442" s="18">
        <v>20652</v>
      </c>
      <c r="BO442" s="16"/>
      <c r="BP442" s="20">
        <v>5553</v>
      </c>
      <c r="BQ442" s="18"/>
      <c r="BR442" s="16"/>
      <c r="BS442" s="20"/>
      <c r="BT442" s="21" t="s">
        <v>124</v>
      </c>
      <c r="BU442" s="37" t="s">
        <v>1695</v>
      </c>
      <c r="BV442" s="24" t="s">
        <v>1725</v>
      </c>
      <c r="BW442" s="23"/>
      <c r="BX442" s="23"/>
      <c r="BY442" s="11" t="s">
        <v>330</v>
      </c>
      <c r="BZ442" s="25" t="s">
        <v>84</v>
      </c>
    </row>
    <row r="443" spans="1:78" ht="48" x14ac:dyDescent="0.2">
      <c r="A443" s="38" t="s">
        <v>192</v>
      </c>
      <c r="B443" s="25" t="s">
        <v>193</v>
      </c>
      <c r="C443" s="10" t="s">
        <v>1692</v>
      </c>
      <c r="D443" s="28" t="s">
        <v>1726</v>
      </c>
      <c r="E443" s="12" t="s">
        <v>1727</v>
      </c>
      <c r="F443" s="13"/>
      <c r="G443" s="14"/>
      <c r="H443" s="15"/>
      <c r="I443" s="13"/>
      <c r="J443" s="16"/>
      <c r="K443" s="15"/>
      <c r="L443" s="18">
        <v>8490</v>
      </c>
      <c r="M443" s="16"/>
      <c r="N443" s="15"/>
      <c r="O443" s="18">
        <v>11526</v>
      </c>
      <c r="P443" s="16"/>
      <c r="Q443" s="15"/>
      <c r="R443" s="18">
        <v>15816</v>
      </c>
      <c r="S443" s="16"/>
      <c r="T443" s="15"/>
      <c r="U443" s="18">
        <v>18347</v>
      </c>
      <c r="V443" s="16"/>
      <c r="W443" s="15"/>
      <c r="X443" s="18">
        <v>19441</v>
      </c>
      <c r="Y443" s="16"/>
      <c r="Z443" s="15"/>
      <c r="AA443" s="18">
        <v>19665</v>
      </c>
      <c r="AB443" s="16"/>
      <c r="AC443" s="17"/>
      <c r="AD443" s="18">
        <v>17550</v>
      </c>
      <c r="AE443" s="16"/>
      <c r="AF443" s="39"/>
      <c r="AG443" s="18">
        <v>16951</v>
      </c>
      <c r="AH443" s="16"/>
      <c r="AI443" s="15">
        <v>344</v>
      </c>
      <c r="AJ443" s="18">
        <v>17128</v>
      </c>
      <c r="AK443" s="16"/>
      <c r="AL443" s="15">
        <v>354</v>
      </c>
      <c r="AM443" s="18">
        <v>17230</v>
      </c>
      <c r="AN443" s="16"/>
      <c r="AO443" s="15">
        <v>455</v>
      </c>
      <c r="AP443" s="18">
        <v>17757</v>
      </c>
      <c r="AQ443" s="16"/>
      <c r="AR443" s="15">
        <v>532</v>
      </c>
      <c r="AS443" s="18">
        <v>17625</v>
      </c>
      <c r="AT443" s="16"/>
      <c r="AU443" s="20">
        <v>649</v>
      </c>
      <c r="AV443" s="18">
        <v>17191</v>
      </c>
      <c r="AW443" s="16"/>
      <c r="AX443" s="20">
        <v>903</v>
      </c>
      <c r="AY443" s="18">
        <v>17097</v>
      </c>
      <c r="AZ443" s="16"/>
      <c r="BA443" s="20">
        <v>1269</v>
      </c>
      <c r="BB443" s="18">
        <v>16253</v>
      </c>
      <c r="BC443" s="16"/>
      <c r="BD443" s="20">
        <v>1686</v>
      </c>
      <c r="BE443" s="18">
        <v>16115</v>
      </c>
      <c r="BF443" s="16"/>
      <c r="BG443" s="20">
        <v>2188</v>
      </c>
      <c r="BH443" s="13">
        <v>15900</v>
      </c>
      <c r="BI443" s="16"/>
      <c r="BJ443" s="20">
        <v>2508</v>
      </c>
      <c r="BK443" s="18">
        <v>15213</v>
      </c>
      <c r="BL443" s="16"/>
      <c r="BM443" s="20">
        <v>2734</v>
      </c>
      <c r="BN443" s="18">
        <v>15009</v>
      </c>
      <c r="BO443" s="16"/>
      <c r="BP443" s="20">
        <v>2886</v>
      </c>
      <c r="BQ443" s="18"/>
      <c r="BR443" s="16"/>
      <c r="BS443" s="20"/>
      <c r="BT443" s="21" t="s">
        <v>124</v>
      </c>
      <c r="BU443" s="26"/>
      <c r="BV443" s="24" t="s">
        <v>1728</v>
      </c>
      <c r="BW443" s="23"/>
      <c r="BX443" s="23"/>
      <c r="BY443" s="11" t="s">
        <v>330</v>
      </c>
      <c r="BZ443" s="25" t="s">
        <v>84</v>
      </c>
    </row>
    <row r="444" spans="1:78" ht="67.5" x14ac:dyDescent="0.2">
      <c r="A444" s="38" t="s">
        <v>192</v>
      </c>
      <c r="B444" s="25" t="s">
        <v>193</v>
      </c>
      <c r="C444" s="10" t="s">
        <v>1729</v>
      </c>
      <c r="D444" s="28" t="s">
        <v>1730</v>
      </c>
      <c r="E444" s="12" t="s">
        <v>1731</v>
      </c>
      <c r="F444" s="13"/>
      <c r="G444" s="14"/>
      <c r="H444" s="13"/>
      <c r="I444" s="13"/>
      <c r="J444" s="16"/>
      <c r="K444" s="13"/>
      <c r="L444" s="13"/>
      <c r="M444" s="16"/>
      <c r="N444" s="15"/>
      <c r="O444" s="18">
        <v>52615</v>
      </c>
      <c r="P444" s="29">
        <v>12.93</v>
      </c>
      <c r="Q444" s="15"/>
      <c r="R444" s="18">
        <v>49732</v>
      </c>
      <c r="S444" s="29">
        <v>13.43</v>
      </c>
      <c r="T444" s="15"/>
      <c r="U444" s="18">
        <v>49267</v>
      </c>
      <c r="V444" s="29">
        <v>13.31</v>
      </c>
      <c r="W444" s="15"/>
      <c r="X444" s="18">
        <v>48023</v>
      </c>
      <c r="Y444" s="29">
        <v>13.51</v>
      </c>
      <c r="Z444" s="15"/>
      <c r="AA444" s="18">
        <v>46702</v>
      </c>
      <c r="AB444" s="29">
        <v>13.89</v>
      </c>
      <c r="AC444" s="17"/>
      <c r="AD444" s="18">
        <v>45697</v>
      </c>
      <c r="AE444" s="29">
        <v>14.33</v>
      </c>
      <c r="AF444" s="39"/>
      <c r="AG444" s="18">
        <v>44494</v>
      </c>
      <c r="AH444" s="29">
        <v>14.83</v>
      </c>
      <c r="AI444" s="15"/>
      <c r="AJ444" s="18">
        <v>42881</v>
      </c>
      <c r="AK444" s="29">
        <v>15.51</v>
      </c>
      <c r="AL444" s="15"/>
      <c r="AM444" s="18">
        <v>41122</v>
      </c>
      <c r="AN444" s="29">
        <v>16.14</v>
      </c>
      <c r="AO444" s="20"/>
      <c r="AP444" s="18">
        <v>38222</v>
      </c>
      <c r="AQ444" s="29">
        <v>16.64</v>
      </c>
      <c r="AR444" s="15"/>
      <c r="AS444" s="18">
        <v>35305</v>
      </c>
      <c r="AT444" s="29">
        <v>17.059999999999999</v>
      </c>
      <c r="AU444" s="20"/>
      <c r="AV444" s="18">
        <v>32365</v>
      </c>
      <c r="AW444" s="29">
        <v>17.47</v>
      </c>
      <c r="AX444" s="20"/>
      <c r="AY444" s="18">
        <v>30290</v>
      </c>
      <c r="AZ444" s="29"/>
      <c r="BA444" s="20"/>
      <c r="BB444" s="18">
        <v>29784</v>
      </c>
      <c r="BC444" s="29"/>
      <c r="BD444" s="15"/>
      <c r="BE444" s="18">
        <v>28636</v>
      </c>
      <c r="BF444" s="29"/>
      <c r="BG444" s="20"/>
      <c r="BH444" s="18">
        <v>28290</v>
      </c>
      <c r="BI444" s="29"/>
      <c r="BJ444" s="20"/>
      <c r="BK444" s="18">
        <v>26893</v>
      </c>
      <c r="BL444" s="29"/>
      <c r="BM444" s="20"/>
      <c r="BN444" s="18">
        <v>19865</v>
      </c>
      <c r="BO444" s="29"/>
      <c r="BP444" s="20"/>
      <c r="BQ444" s="18"/>
      <c r="BR444" s="29"/>
      <c r="BS444" s="20"/>
      <c r="BT444" s="21" t="s">
        <v>119</v>
      </c>
      <c r="BU444" s="37" t="s">
        <v>1732</v>
      </c>
      <c r="BV444" s="24" t="s">
        <v>1733</v>
      </c>
      <c r="BW444" s="23"/>
      <c r="BX444" s="78"/>
      <c r="BY444" s="11" t="s">
        <v>330</v>
      </c>
      <c r="BZ444" s="11" t="s">
        <v>205</v>
      </c>
    </row>
    <row r="445" spans="1:78" ht="33.75" x14ac:dyDescent="0.2">
      <c r="A445" s="38" t="s">
        <v>192</v>
      </c>
      <c r="B445" s="25" t="s">
        <v>193</v>
      </c>
      <c r="C445" s="10" t="s">
        <v>200</v>
      </c>
      <c r="D445" s="28" t="s">
        <v>1734</v>
      </c>
      <c r="E445" s="12" t="s">
        <v>1735</v>
      </c>
      <c r="F445" s="13"/>
      <c r="G445" s="14"/>
      <c r="H445" s="15"/>
      <c r="I445" s="13"/>
      <c r="J445" s="16"/>
      <c r="K445" s="15"/>
      <c r="L445" s="13"/>
      <c r="M445" s="16"/>
      <c r="N445" s="15"/>
      <c r="O445" s="18">
        <v>272</v>
      </c>
      <c r="P445" s="16"/>
      <c r="Q445" s="15"/>
      <c r="R445" s="18">
        <v>255</v>
      </c>
      <c r="S445" s="16"/>
      <c r="T445" s="15"/>
      <c r="U445" s="18">
        <v>225</v>
      </c>
      <c r="V445" s="16"/>
      <c r="W445" s="15"/>
      <c r="X445" s="18">
        <v>228</v>
      </c>
      <c r="Y445" s="16"/>
      <c r="Z445" s="15"/>
      <c r="AA445" s="18">
        <v>202</v>
      </c>
      <c r="AB445" s="16"/>
      <c r="AC445" s="17"/>
      <c r="AD445" s="18">
        <v>210</v>
      </c>
      <c r="AE445" s="16"/>
      <c r="AF445" s="39"/>
      <c r="AG445" s="18">
        <v>209</v>
      </c>
      <c r="AH445" s="16"/>
      <c r="AI445" s="15"/>
      <c r="AJ445" s="18">
        <v>192</v>
      </c>
      <c r="AK445" s="16"/>
      <c r="AL445" s="15"/>
      <c r="AM445" s="18">
        <v>188</v>
      </c>
      <c r="AN445" s="16"/>
      <c r="AO445" s="20"/>
      <c r="AP445" s="18">
        <v>182</v>
      </c>
      <c r="AQ445" s="16"/>
      <c r="AR445" s="15"/>
      <c r="AS445" s="18"/>
      <c r="AT445" s="16"/>
      <c r="AU445" s="20"/>
      <c r="AV445" s="18">
        <v>185</v>
      </c>
      <c r="AW445" s="16"/>
      <c r="AX445" s="20"/>
      <c r="AY445" s="18">
        <v>175</v>
      </c>
      <c r="AZ445" s="16"/>
      <c r="BA445" s="20"/>
      <c r="BB445" s="18" t="s">
        <v>212</v>
      </c>
      <c r="BC445" s="16"/>
      <c r="BD445" s="15"/>
      <c r="BE445" s="18" t="s">
        <v>212</v>
      </c>
      <c r="BF445" s="16"/>
      <c r="BG445" s="20"/>
      <c r="BH445" s="18">
        <v>114</v>
      </c>
      <c r="BI445" s="16"/>
      <c r="BJ445" s="20"/>
      <c r="BK445" s="18">
        <v>159</v>
      </c>
      <c r="BL445" s="16"/>
      <c r="BM445" s="20"/>
      <c r="BN445" s="18">
        <v>117</v>
      </c>
      <c r="BO445" s="16"/>
      <c r="BP445" s="20"/>
      <c r="BQ445" s="18"/>
      <c r="BR445" s="16"/>
      <c r="BS445" s="20"/>
      <c r="BT445" s="31"/>
      <c r="BU445" s="26"/>
      <c r="BV445" s="24" t="s">
        <v>1736</v>
      </c>
      <c r="BW445" s="23"/>
      <c r="BX445" s="23"/>
      <c r="BY445" s="11" t="s">
        <v>330</v>
      </c>
      <c r="BZ445" s="25" t="s">
        <v>84</v>
      </c>
    </row>
    <row r="446" spans="1:78" ht="45" x14ac:dyDescent="0.2">
      <c r="A446" s="38" t="s">
        <v>192</v>
      </c>
      <c r="B446" s="25" t="s">
        <v>193</v>
      </c>
      <c r="C446" s="10" t="s">
        <v>214</v>
      </c>
      <c r="D446" s="28" t="s">
        <v>1737</v>
      </c>
      <c r="E446" s="12" t="s">
        <v>1738</v>
      </c>
      <c r="F446" s="13"/>
      <c r="G446" s="14"/>
      <c r="H446" s="15"/>
      <c r="I446" s="13"/>
      <c r="J446" s="16"/>
      <c r="K446" s="15"/>
      <c r="L446" s="18">
        <v>4750</v>
      </c>
      <c r="M446" s="16"/>
      <c r="N446" s="20">
        <v>4750</v>
      </c>
      <c r="O446" s="18">
        <v>4937</v>
      </c>
      <c r="P446" s="16"/>
      <c r="Q446" s="15"/>
      <c r="R446" s="18">
        <v>5103</v>
      </c>
      <c r="S446" s="16"/>
      <c r="T446" s="15"/>
      <c r="U446" s="18">
        <v>5109</v>
      </c>
      <c r="V446" s="16"/>
      <c r="W446" s="15"/>
      <c r="X446" s="18">
        <v>5164</v>
      </c>
      <c r="Y446" s="16"/>
      <c r="Z446" s="15"/>
      <c r="AA446" s="18">
        <v>5603</v>
      </c>
      <c r="AB446" s="16"/>
      <c r="AC446" s="17"/>
      <c r="AD446" s="18">
        <v>5646</v>
      </c>
      <c r="AE446" s="16"/>
      <c r="AF446" s="39"/>
      <c r="AG446" s="18">
        <v>5879</v>
      </c>
      <c r="AH446" s="16"/>
      <c r="AI446" s="15"/>
      <c r="AJ446" s="18">
        <v>6676</v>
      </c>
      <c r="AK446" s="16"/>
      <c r="AL446" s="15"/>
      <c r="AM446" s="18">
        <v>7089</v>
      </c>
      <c r="AN446" s="16"/>
      <c r="AO446" s="20"/>
      <c r="AP446" s="18">
        <v>7659</v>
      </c>
      <c r="AQ446" s="16"/>
      <c r="AR446" s="15"/>
      <c r="AS446" s="18">
        <v>8053</v>
      </c>
      <c r="AT446" s="16"/>
      <c r="AU446" s="20"/>
      <c r="AV446" s="18">
        <v>7845</v>
      </c>
      <c r="AW446" s="16"/>
      <c r="AX446" s="20"/>
      <c r="AY446" s="18">
        <v>8219</v>
      </c>
      <c r="AZ446" s="16"/>
      <c r="BA446" s="20"/>
      <c r="BB446" s="18">
        <v>8586</v>
      </c>
      <c r="BC446" s="16"/>
      <c r="BD446" s="15"/>
      <c r="BE446" s="18">
        <v>8485</v>
      </c>
      <c r="BF446" s="16"/>
      <c r="BG446" s="20"/>
      <c r="BH446" s="18">
        <v>8485</v>
      </c>
      <c r="BI446" s="16"/>
      <c r="BJ446" s="20"/>
      <c r="BK446" s="18">
        <v>8227</v>
      </c>
      <c r="BL446" s="16"/>
      <c r="BM446" s="20"/>
      <c r="BN446" s="18">
        <v>7506</v>
      </c>
      <c r="BO446" s="16"/>
      <c r="BP446" s="20"/>
      <c r="BQ446" s="18"/>
      <c r="BR446" s="16"/>
      <c r="BS446" s="20"/>
      <c r="BT446" s="21" t="s">
        <v>165</v>
      </c>
      <c r="BU446" s="37" t="s">
        <v>1739</v>
      </c>
      <c r="BV446" s="24" t="s">
        <v>1740</v>
      </c>
      <c r="BW446" s="23"/>
      <c r="BX446" s="23"/>
      <c r="BY446" s="11" t="s">
        <v>330</v>
      </c>
      <c r="BZ446" s="25" t="s">
        <v>84</v>
      </c>
    </row>
    <row r="447" spans="1:78" ht="33.75" x14ac:dyDescent="0.2">
      <c r="A447" s="38" t="s">
        <v>192</v>
      </c>
      <c r="B447" s="25" t="s">
        <v>193</v>
      </c>
      <c r="C447" s="10" t="s">
        <v>200</v>
      </c>
      <c r="D447" s="28" t="s">
        <v>1741</v>
      </c>
      <c r="E447" s="12" t="s">
        <v>1742</v>
      </c>
      <c r="F447" s="13"/>
      <c r="G447" s="14"/>
      <c r="H447" s="15"/>
      <c r="I447" s="13"/>
      <c r="J447" s="16"/>
      <c r="K447" s="15"/>
      <c r="L447" s="13"/>
      <c r="M447" s="16"/>
      <c r="N447" s="15"/>
      <c r="O447" s="18">
        <v>212</v>
      </c>
      <c r="P447" s="16"/>
      <c r="Q447" s="15"/>
      <c r="R447" s="18">
        <v>198</v>
      </c>
      <c r="S447" s="16"/>
      <c r="T447" s="15"/>
      <c r="U447" s="18">
        <v>223</v>
      </c>
      <c r="V447" s="16"/>
      <c r="W447" s="15"/>
      <c r="X447" s="18">
        <v>243</v>
      </c>
      <c r="Y447" s="16"/>
      <c r="Z447" s="15"/>
      <c r="AA447" s="18">
        <v>240</v>
      </c>
      <c r="AB447" s="16"/>
      <c r="AC447" s="17"/>
      <c r="AD447" s="18">
        <v>232</v>
      </c>
      <c r="AE447" s="16"/>
      <c r="AF447" s="39"/>
      <c r="AG447" s="18">
        <v>230</v>
      </c>
      <c r="AH447" s="16"/>
      <c r="AI447" s="15"/>
      <c r="AJ447" s="18">
        <v>222</v>
      </c>
      <c r="AK447" s="16"/>
      <c r="AL447" s="15"/>
      <c r="AM447" s="18">
        <v>275</v>
      </c>
      <c r="AN447" s="16"/>
      <c r="AO447" s="20"/>
      <c r="AP447" s="18">
        <v>268</v>
      </c>
      <c r="AQ447" s="16"/>
      <c r="AR447" s="15"/>
      <c r="AS447" s="18"/>
      <c r="AT447" s="16"/>
      <c r="AU447" s="20"/>
      <c r="AV447" s="18">
        <v>181</v>
      </c>
      <c r="AW447" s="16"/>
      <c r="AX447" s="20"/>
      <c r="AY447" s="18">
        <v>150</v>
      </c>
      <c r="AZ447" s="16"/>
      <c r="BA447" s="20"/>
      <c r="BB447" s="18" t="s">
        <v>212</v>
      </c>
      <c r="BC447" s="16"/>
      <c r="BD447" s="15"/>
      <c r="BE447" s="18" t="s">
        <v>212</v>
      </c>
      <c r="BF447" s="16"/>
      <c r="BG447" s="20"/>
      <c r="BH447" s="13">
        <v>121</v>
      </c>
      <c r="BI447" s="16"/>
      <c r="BJ447" s="20"/>
      <c r="BK447" s="18">
        <v>162</v>
      </c>
      <c r="BL447" s="16"/>
      <c r="BM447" s="20"/>
      <c r="BN447" s="18">
        <v>120</v>
      </c>
      <c r="BO447" s="16"/>
      <c r="BP447" s="20"/>
      <c r="BQ447" s="18"/>
      <c r="BR447" s="16"/>
      <c r="BS447" s="20"/>
      <c r="BT447" s="31"/>
      <c r="BU447" s="26"/>
      <c r="BV447" s="24" t="s">
        <v>1743</v>
      </c>
      <c r="BW447" s="23"/>
      <c r="BX447" s="23"/>
      <c r="BY447" s="11" t="s">
        <v>330</v>
      </c>
      <c r="BZ447" s="25" t="s">
        <v>84</v>
      </c>
    </row>
    <row r="448" spans="1:78" ht="33.75" x14ac:dyDescent="0.2">
      <c r="A448" s="38" t="s">
        <v>192</v>
      </c>
      <c r="B448" s="25" t="s">
        <v>193</v>
      </c>
      <c r="C448" s="10" t="s">
        <v>200</v>
      </c>
      <c r="D448" s="28" t="s">
        <v>1744</v>
      </c>
      <c r="E448" s="12" t="s">
        <v>1745</v>
      </c>
      <c r="F448" s="13"/>
      <c r="G448" s="14"/>
      <c r="H448" s="15"/>
      <c r="I448" s="13"/>
      <c r="J448" s="16"/>
      <c r="K448" s="15"/>
      <c r="L448" s="13"/>
      <c r="M448" s="16"/>
      <c r="N448" s="15"/>
      <c r="O448" s="18">
        <v>51</v>
      </c>
      <c r="P448" s="16"/>
      <c r="Q448" s="15"/>
      <c r="R448" s="18">
        <v>19</v>
      </c>
      <c r="S448" s="16"/>
      <c r="T448" s="15"/>
      <c r="U448" s="18">
        <v>19</v>
      </c>
      <c r="V448" s="16"/>
      <c r="W448" s="15"/>
      <c r="X448" s="18">
        <v>17</v>
      </c>
      <c r="Y448" s="16"/>
      <c r="Z448" s="15"/>
      <c r="AA448" s="18">
        <v>19</v>
      </c>
      <c r="AB448" s="16"/>
      <c r="AC448" s="17"/>
      <c r="AD448" s="18">
        <v>16</v>
      </c>
      <c r="AE448" s="16"/>
      <c r="AF448" s="39"/>
      <c r="AG448" s="18">
        <v>20</v>
      </c>
      <c r="AH448" s="16"/>
      <c r="AI448" s="15"/>
      <c r="AJ448" s="18">
        <v>21</v>
      </c>
      <c r="AK448" s="16"/>
      <c r="AL448" s="15"/>
      <c r="AM448" s="18">
        <v>19</v>
      </c>
      <c r="AN448" s="16"/>
      <c r="AO448" s="20"/>
      <c r="AP448" s="18">
        <v>18</v>
      </c>
      <c r="AQ448" s="16"/>
      <c r="AR448" s="15"/>
      <c r="AS448" s="18"/>
      <c r="AT448" s="16"/>
      <c r="AU448" s="20"/>
      <c r="AV448" s="18">
        <v>21</v>
      </c>
      <c r="AW448" s="16"/>
      <c r="AX448" s="20"/>
      <c r="AY448" s="18">
        <v>25</v>
      </c>
      <c r="AZ448" s="16"/>
      <c r="BA448" s="20"/>
      <c r="BB448" s="18" t="s">
        <v>212</v>
      </c>
      <c r="BC448" s="16"/>
      <c r="BD448" s="15"/>
      <c r="BE448" s="18" t="s">
        <v>212</v>
      </c>
      <c r="BF448" s="16"/>
      <c r="BG448" s="20"/>
      <c r="BH448" s="13">
        <v>12</v>
      </c>
      <c r="BI448" s="16"/>
      <c r="BJ448" s="20"/>
      <c r="BK448" s="18">
        <v>15</v>
      </c>
      <c r="BL448" s="16"/>
      <c r="BM448" s="20"/>
      <c r="BN448" s="18">
        <v>10</v>
      </c>
      <c r="BO448" s="16"/>
      <c r="BP448" s="20"/>
      <c r="BQ448" s="18"/>
      <c r="BR448" s="16"/>
      <c r="BS448" s="20"/>
      <c r="BT448" s="31"/>
      <c r="BU448" s="26"/>
      <c r="BV448" s="24" t="s">
        <v>1746</v>
      </c>
      <c r="BW448" s="23"/>
      <c r="BX448" s="24" t="s">
        <v>1747</v>
      </c>
      <c r="BY448" s="11" t="s">
        <v>330</v>
      </c>
      <c r="BZ448" s="25" t="s">
        <v>84</v>
      </c>
    </row>
    <row r="449" spans="1:78" ht="56.25" x14ac:dyDescent="0.2">
      <c r="A449" s="38" t="s">
        <v>192</v>
      </c>
      <c r="B449" s="25" t="s">
        <v>193</v>
      </c>
      <c r="C449" s="10" t="s">
        <v>214</v>
      </c>
      <c r="D449" s="28" t="s">
        <v>1748</v>
      </c>
      <c r="E449" s="12" t="s">
        <v>1749</v>
      </c>
      <c r="F449" s="13"/>
      <c r="G449" s="14"/>
      <c r="H449" s="15"/>
      <c r="I449" s="13"/>
      <c r="J449" s="16"/>
      <c r="K449" s="15"/>
      <c r="L449" s="18">
        <v>1200</v>
      </c>
      <c r="M449" s="16"/>
      <c r="N449" s="20">
        <v>587</v>
      </c>
      <c r="O449" s="18">
        <v>1930</v>
      </c>
      <c r="P449" s="16"/>
      <c r="Q449" s="15"/>
      <c r="R449" s="18">
        <v>1899</v>
      </c>
      <c r="S449" s="16"/>
      <c r="T449" s="15"/>
      <c r="U449" s="18">
        <v>1738</v>
      </c>
      <c r="V449" s="16"/>
      <c r="W449" s="15"/>
      <c r="X449" s="18">
        <v>1565</v>
      </c>
      <c r="Y449" s="16"/>
      <c r="Z449" s="15"/>
      <c r="AA449" s="18">
        <v>1446</v>
      </c>
      <c r="AB449" s="16"/>
      <c r="AC449" s="17"/>
      <c r="AD449" s="18">
        <v>1275</v>
      </c>
      <c r="AE449" s="16"/>
      <c r="AF449" s="39"/>
      <c r="AG449" s="18">
        <v>1394</v>
      </c>
      <c r="AH449" s="16"/>
      <c r="AI449" s="15"/>
      <c r="AJ449" s="18">
        <v>1606</v>
      </c>
      <c r="AK449" s="16"/>
      <c r="AL449" s="15"/>
      <c r="AM449" s="18">
        <v>1989</v>
      </c>
      <c r="AN449" s="16"/>
      <c r="AO449" s="20"/>
      <c r="AP449" s="18">
        <v>2246</v>
      </c>
      <c r="AQ449" s="16"/>
      <c r="AR449" s="15"/>
      <c r="AS449" s="18">
        <v>2103</v>
      </c>
      <c r="AT449" s="16"/>
      <c r="AU449" s="20"/>
      <c r="AV449" s="18">
        <v>1799</v>
      </c>
      <c r="AW449" s="16"/>
      <c r="AX449" s="20"/>
      <c r="AY449" s="18">
        <v>1659</v>
      </c>
      <c r="AZ449" s="16"/>
      <c r="BA449" s="20"/>
      <c r="BB449" s="18">
        <v>1551</v>
      </c>
      <c r="BC449" s="16"/>
      <c r="BD449" s="15"/>
      <c r="BE449" s="18">
        <v>1520</v>
      </c>
      <c r="BF449" s="16"/>
      <c r="BG449" s="20"/>
      <c r="BH449" s="18">
        <v>1997</v>
      </c>
      <c r="BI449" s="16"/>
      <c r="BJ449" s="20"/>
      <c r="BK449" s="18">
        <v>2117</v>
      </c>
      <c r="BL449" s="16"/>
      <c r="BM449" s="20"/>
      <c r="BN449" s="18">
        <v>2184</v>
      </c>
      <c r="BO449" s="16"/>
      <c r="BP449" s="20"/>
      <c r="BQ449" s="18"/>
      <c r="BR449" s="16"/>
      <c r="BS449" s="20"/>
      <c r="BT449" s="21" t="s">
        <v>160</v>
      </c>
      <c r="BU449" s="37" t="s">
        <v>1750</v>
      </c>
      <c r="BV449" s="24" t="s">
        <v>1751</v>
      </c>
      <c r="BW449" s="23"/>
      <c r="BX449" s="23"/>
      <c r="BY449" s="11" t="s">
        <v>330</v>
      </c>
      <c r="BZ449" s="25" t="s">
        <v>84</v>
      </c>
    </row>
    <row r="450" spans="1:78" ht="56.25" x14ac:dyDescent="0.2">
      <c r="A450" s="38" t="s">
        <v>192</v>
      </c>
      <c r="B450" s="25" t="s">
        <v>193</v>
      </c>
      <c r="C450" s="10" t="s">
        <v>214</v>
      </c>
      <c r="D450" s="28" t="s">
        <v>1752</v>
      </c>
      <c r="E450" s="12" t="s">
        <v>1753</v>
      </c>
      <c r="F450" s="13"/>
      <c r="G450" s="14"/>
      <c r="H450" s="15"/>
      <c r="I450" s="13"/>
      <c r="J450" s="16"/>
      <c r="K450" s="15"/>
      <c r="L450" s="18">
        <v>600</v>
      </c>
      <c r="M450" s="16"/>
      <c r="N450" s="20">
        <v>303</v>
      </c>
      <c r="O450" s="18">
        <v>695</v>
      </c>
      <c r="P450" s="16"/>
      <c r="Q450" s="15"/>
      <c r="R450" s="18">
        <v>762</v>
      </c>
      <c r="S450" s="16"/>
      <c r="T450" s="15"/>
      <c r="U450" s="18">
        <v>669</v>
      </c>
      <c r="V450" s="16"/>
      <c r="W450" s="15"/>
      <c r="X450" s="18">
        <v>649</v>
      </c>
      <c r="Y450" s="16"/>
      <c r="Z450" s="15"/>
      <c r="AA450" s="18">
        <v>603</v>
      </c>
      <c r="AB450" s="16"/>
      <c r="AC450" s="17"/>
      <c r="AD450" s="18">
        <v>486</v>
      </c>
      <c r="AE450" s="16"/>
      <c r="AF450" s="39"/>
      <c r="AG450" s="18">
        <v>699</v>
      </c>
      <c r="AH450" s="16"/>
      <c r="AI450" s="15"/>
      <c r="AJ450" s="18">
        <v>768</v>
      </c>
      <c r="AK450" s="16"/>
      <c r="AL450" s="15"/>
      <c r="AM450" s="18">
        <v>1082</v>
      </c>
      <c r="AN450" s="16"/>
      <c r="AO450" s="20"/>
      <c r="AP450" s="18">
        <v>1121</v>
      </c>
      <c r="AQ450" s="16"/>
      <c r="AR450" s="15"/>
      <c r="AS450" s="18">
        <v>1022</v>
      </c>
      <c r="AT450" s="16"/>
      <c r="AU450" s="20"/>
      <c r="AV450" s="18">
        <v>989</v>
      </c>
      <c r="AW450" s="16"/>
      <c r="AX450" s="20"/>
      <c r="AY450" s="18">
        <v>805</v>
      </c>
      <c r="AZ450" s="16"/>
      <c r="BA450" s="20"/>
      <c r="BB450" s="18">
        <v>830</v>
      </c>
      <c r="BC450" s="16"/>
      <c r="BD450" s="15"/>
      <c r="BE450" s="18">
        <v>793</v>
      </c>
      <c r="BF450" s="16"/>
      <c r="BG450" s="20"/>
      <c r="BH450" s="18">
        <v>792</v>
      </c>
      <c r="BI450" s="16"/>
      <c r="BJ450" s="20"/>
      <c r="BK450" s="18">
        <v>802</v>
      </c>
      <c r="BL450" s="16"/>
      <c r="BM450" s="20"/>
      <c r="BN450" s="18">
        <v>759</v>
      </c>
      <c r="BO450" s="16"/>
      <c r="BP450" s="20"/>
      <c r="BQ450" s="18"/>
      <c r="BR450" s="16"/>
      <c r="BS450" s="20"/>
      <c r="BT450" s="21" t="s">
        <v>160</v>
      </c>
      <c r="BU450" s="37" t="s">
        <v>1750</v>
      </c>
      <c r="BV450" s="24" t="s">
        <v>1754</v>
      </c>
      <c r="BW450" s="23"/>
      <c r="BX450" s="23"/>
      <c r="BY450" s="11" t="s">
        <v>330</v>
      </c>
      <c r="BZ450" s="25" t="s">
        <v>84</v>
      </c>
    </row>
    <row r="451" spans="1:78" ht="56.25" x14ac:dyDescent="0.2">
      <c r="A451" s="38" t="s">
        <v>192</v>
      </c>
      <c r="B451" s="25" t="s">
        <v>193</v>
      </c>
      <c r="C451" s="10" t="s">
        <v>214</v>
      </c>
      <c r="D451" s="28" t="s">
        <v>1755</v>
      </c>
      <c r="E451" s="12" t="s">
        <v>1756</v>
      </c>
      <c r="F451" s="13"/>
      <c r="G451" s="14"/>
      <c r="H451" s="15"/>
      <c r="I451" s="13"/>
      <c r="J451" s="16"/>
      <c r="K451" s="15"/>
      <c r="L451" s="18">
        <v>18000</v>
      </c>
      <c r="M451" s="16"/>
      <c r="N451" s="20">
        <v>8921</v>
      </c>
      <c r="O451" s="18">
        <v>15406</v>
      </c>
      <c r="P451" s="16"/>
      <c r="Q451" s="15"/>
      <c r="R451" s="18">
        <v>13549</v>
      </c>
      <c r="S451" s="16"/>
      <c r="T451" s="15"/>
      <c r="U451" s="18">
        <v>11704</v>
      </c>
      <c r="V451" s="16"/>
      <c r="W451" s="15"/>
      <c r="X451" s="18">
        <v>7206</v>
      </c>
      <c r="Y451" s="16"/>
      <c r="Z451" s="15"/>
      <c r="AA451" s="18">
        <v>7790</v>
      </c>
      <c r="AB451" s="16"/>
      <c r="AC451" s="17"/>
      <c r="AD451" s="18">
        <v>7827</v>
      </c>
      <c r="AE451" s="16"/>
      <c r="AF451" s="39"/>
      <c r="AG451" s="18">
        <v>7714</v>
      </c>
      <c r="AH451" s="16"/>
      <c r="AI451" s="15"/>
      <c r="AJ451" s="18">
        <v>7932</v>
      </c>
      <c r="AK451" s="16"/>
      <c r="AL451" s="15"/>
      <c r="AM451" s="18">
        <v>8250</v>
      </c>
      <c r="AN451" s="16"/>
      <c r="AO451" s="20"/>
      <c r="AP451" s="18">
        <v>8189</v>
      </c>
      <c r="AQ451" s="16"/>
      <c r="AR451" s="15"/>
      <c r="AS451" s="18">
        <v>7491</v>
      </c>
      <c r="AT451" s="16"/>
      <c r="AU451" s="20"/>
      <c r="AV451" s="18">
        <v>7329</v>
      </c>
      <c r="AW451" s="16"/>
      <c r="AX451" s="20"/>
      <c r="AY451" s="18">
        <v>6499</v>
      </c>
      <c r="AZ451" s="16"/>
      <c r="BA451" s="20"/>
      <c r="BB451" s="18">
        <v>6224</v>
      </c>
      <c r="BC451" s="16"/>
      <c r="BD451" s="15"/>
      <c r="BE451" s="18">
        <v>5728</v>
      </c>
      <c r="BF451" s="16"/>
      <c r="BG451" s="20"/>
      <c r="BH451" s="18">
        <v>5794</v>
      </c>
      <c r="BI451" s="16"/>
      <c r="BJ451" s="20"/>
      <c r="BK451" s="18">
        <v>5925</v>
      </c>
      <c r="BL451" s="16"/>
      <c r="BM451" s="20"/>
      <c r="BN451" s="18">
        <v>6252</v>
      </c>
      <c r="BO451" s="16"/>
      <c r="BP451" s="20"/>
      <c r="BQ451" s="18"/>
      <c r="BR451" s="16"/>
      <c r="BS451" s="20"/>
      <c r="BT451" s="21" t="s">
        <v>160</v>
      </c>
      <c r="BU451" s="37" t="s">
        <v>1750</v>
      </c>
      <c r="BV451" s="24" t="s">
        <v>1757</v>
      </c>
      <c r="BW451" s="23"/>
      <c r="BX451" s="23"/>
      <c r="BY451" s="11" t="s">
        <v>330</v>
      </c>
      <c r="BZ451" s="25" t="s">
        <v>84</v>
      </c>
    </row>
    <row r="452" spans="1:78" ht="56.25" x14ac:dyDescent="0.2">
      <c r="A452" s="38" t="s">
        <v>192</v>
      </c>
      <c r="B452" s="25" t="s">
        <v>193</v>
      </c>
      <c r="C452" s="10" t="s">
        <v>214</v>
      </c>
      <c r="D452" s="28" t="s">
        <v>1758</v>
      </c>
      <c r="E452" s="12" t="s">
        <v>1759</v>
      </c>
      <c r="F452" s="13"/>
      <c r="G452" s="14"/>
      <c r="H452" s="15"/>
      <c r="I452" s="13"/>
      <c r="J452" s="16"/>
      <c r="K452" s="15"/>
      <c r="L452" s="18">
        <v>2000</v>
      </c>
      <c r="M452" s="16"/>
      <c r="N452" s="20">
        <v>1034</v>
      </c>
      <c r="O452" s="18">
        <v>1688</v>
      </c>
      <c r="P452" s="16"/>
      <c r="Q452" s="15"/>
      <c r="R452" s="18">
        <v>1829</v>
      </c>
      <c r="S452" s="16"/>
      <c r="T452" s="15"/>
      <c r="U452" s="18">
        <v>1704</v>
      </c>
      <c r="V452" s="16"/>
      <c r="W452" s="15"/>
      <c r="X452" s="18">
        <v>1738</v>
      </c>
      <c r="Y452" s="16"/>
      <c r="Z452" s="15"/>
      <c r="AA452" s="18">
        <v>1573</v>
      </c>
      <c r="AB452" s="16"/>
      <c r="AC452" s="17"/>
      <c r="AD452" s="18">
        <v>1517</v>
      </c>
      <c r="AE452" s="16"/>
      <c r="AF452" s="39"/>
      <c r="AG452" s="18">
        <v>1519</v>
      </c>
      <c r="AH452" s="16"/>
      <c r="AI452" s="15"/>
      <c r="AJ452" s="18">
        <v>1386</v>
      </c>
      <c r="AK452" s="16"/>
      <c r="AL452" s="15"/>
      <c r="AM452" s="18">
        <v>1589</v>
      </c>
      <c r="AN452" s="16"/>
      <c r="AO452" s="20"/>
      <c r="AP452" s="18">
        <v>1622</v>
      </c>
      <c r="AQ452" s="16"/>
      <c r="AR452" s="15"/>
      <c r="AS452" s="18">
        <v>1929</v>
      </c>
      <c r="AT452" s="16"/>
      <c r="AU452" s="20"/>
      <c r="AV452" s="18">
        <v>2071</v>
      </c>
      <c r="AW452" s="16"/>
      <c r="AX452" s="20"/>
      <c r="AY452" s="18">
        <v>2160</v>
      </c>
      <c r="AZ452" s="16"/>
      <c r="BA452" s="20"/>
      <c r="BB452" s="18">
        <v>2221</v>
      </c>
      <c r="BC452" s="16"/>
      <c r="BD452" s="15"/>
      <c r="BE452" s="18">
        <v>2010</v>
      </c>
      <c r="BF452" s="16"/>
      <c r="BG452" s="20"/>
      <c r="BH452" s="18">
        <v>2080</v>
      </c>
      <c r="BI452" s="16"/>
      <c r="BJ452" s="20"/>
      <c r="BK452" s="18">
        <v>2053</v>
      </c>
      <c r="BL452" s="16"/>
      <c r="BM452" s="20"/>
      <c r="BN452" s="18">
        <v>2114</v>
      </c>
      <c r="BO452" s="16"/>
      <c r="BP452" s="20"/>
      <c r="BQ452" s="18"/>
      <c r="BR452" s="16"/>
      <c r="BS452" s="20"/>
      <c r="BT452" s="21" t="s">
        <v>160</v>
      </c>
      <c r="BU452" s="37" t="s">
        <v>1750</v>
      </c>
      <c r="BV452" s="24" t="s">
        <v>1760</v>
      </c>
      <c r="BW452" s="23"/>
      <c r="BX452" s="23"/>
      <c r="BY452" s="11" t="s">
        <v>330</v>
      </c>
      <c r="BZ452" s="25" t="s">
        <v>84</v>
      </c>
    </row>
    <row r="453" spans="1:78" ht="56.25" x14ac:dyDescent="0.2">
      <c r="A453" s="38" t="s">
        <v>192</v>
      </c>
      <c r="B453" s="25" t="s">
        <v>193</v>
      </c>
      <c r="C453" s="10" t="s">
        <v>214</v>
      </c>
      <c r="D453" s="28" t="s">
        <v>1761</v>
      </c>
      <c r="E453" s="12" t="s">
        <v>1762</v>
      </c>
      <c r="F453" s="13"/>
      <c r="G453" s="14"/>
      <c r="H453" s="15"/>
      <c r="I453" s="13"/>
      <c r="J453" s="16"/>
      <c r="K453" s="15"/>
      <c r="L453" s="18">
        <v>1500</v>
      </c>
      <c r="M453" s="16"/>
      <c r="N453" s="20">
        <v>771</v>
      </c>
      <c r="O453" s="18">
        <v>1937</v>
      </c>
      <c r="P453" s="16"/>
      <c r="Q453" s="15"/>
      <c r="R453" s="18">
        <v>1582</v>
      </c>
      <c r="S453" s="16"/>
      <c r="T453" s="15"/>
      <c r="U453" s="18">
        <v>1535</v>
      </c>
      <c r="V453" s="16"/>
      <c r="W453" s="15"/>
      <c r="X453" s="18">
        <v>1545</v>
      </c>
      <c r="Y453" s="16"/>
      <c r="Z453" s="15"/>
      <c r="AA453" s="18">
        <v>1517</v>
      </c>
      <c r="AB453" s="16"/>
      <c r="AC453" s="17"/>
      <c r="AD453" s="18">
        <v>1607</v>
      </c>
      <c r="AE453" s="16"/>
      <c r="AF453" s="39"/>
      <c r="AG453" s="18">
        <v>1581</v>
      </c>
      <c r="AH453" s="16"/>
      <c r="AI453" s="15"/>
      <c r="AJ453" s="18">
        <v>1497</v>
      </c>
      <c r="AK453" s="16"/>
      <c r="AL453" s="15"/>
      <c r="AM453" s="18">
        <v>1461</v>
      </c>
      <c r="AN453" s="16"/>
      <c r="AO453" s="20"/>
      <c r="AP453" s="18">
        <v>1309</v>
      </c>
      <c r="AQ453" s="16"/>
      <c r="AR453" s="15"/>
      <c r="AS453" s="18">
        <v>1429</v>
      </c>
      <c r="AT453" s="16"/>
      <c r="AU453" s="20"/>
      <c r="AV453" s="18">
        <v>1262</v>
      </c>
      <c r="AW453" s="16"/>
      <c r="AX453" s="20"/>
      <c r="AY453" s="18">
        <v>1129</v>
      </c>
      <c r="AZ453" s="16"/>
      <c r="BA453" s="20"/>
      <c r="BB453" s="18">
        <v>1132</v>
      </c>
      <c r="BC453" s="16"/>
      <c r="BD453" s="15"/>
      <c r="BE453" s="18">
        <v>799</v>
      </c>
      <c r="BF453" s="16"/>
      <c r="BG453" s="20"/>
      <c r="BH453" s="18">
        <v>909</v>
      </c>
      <c r="BI453" s="16"/>
      <c r="BJ453" s="20"/>
      <c r="BK453" s="18">
        <v>1056</v>
      </c>
      <c r="BL453" s="16"/>
      <c r="BM453" s="20"/>
      <c r="BN453" s="18">
        <v>1288</v>
      </c>
      <c r="BO453" s="16"/>
      <c r="BP453" s="20"/>
      <c r="BQ453" s="18"/>
      <c r="BR453" s="16"/>
      <c r="BS453" s="20"/>
      <c r="BT453" s="21" t="s">
        <v>160</v>
      </c>
      <c r="BU453" s="37" t="s">
        <v>1750</v>
      </c>
      <c r="BV453" s="24" t="s">
        <v>1763</v>
      </c>
      <c r="BW453" s="23"/>
      <c r="BX453" s="23"/>
      <c r="BY453" s="11" t="s">
        <v>330</v>
      </c>
      <c r="BZ453" s="25" t="s">
        <v>84</v>
      </c>
    </row>
    <row r="454" spans="1:78" ht="56.25" x14ac:dyDescent="0.2">
      <c r="A454" s="38" t="s">
        <v>192</v>
      </c>
      <c r="B454" s="25" t="s">
        <v>193</v>
      </c>
      <c r="C454" s="10" t="s">
        <v>214</v>
      </c>
      <c r="D454" s="28" t="s">
        <v>1764</v>
      </c>
      <c r="E454" s="12" t="s">
        <v>1765</v>
      </c>
      <c r="F454" s="13"/>
      <c r="G454" s="14"/>
      <c r="H454" s="15"/>
      <c r="I454" s="13"/>
      <c r="J454" s="16"/>
      <c r="K454" s="15"/>
      <c r="L454" s="18">
        <v>3400</v>
      </c>
      <c r="M454" s="16"/>
      <c r="N454" s="20">
        <v>1690</v>
      </c>
      <c r="O454" s="18">
        <v>1832</v>
      </c>
      <c r="P454" s="16"/>
      <c r="Q454" s="15"/>
      <c r="R454" s="18">
        <v>1275</v>
      </c>
      <c r="S454" s="16"/>
      <c r="T454" s="15"/>
      <c r="U454" s="18">
        <v>1280</v>
      </c>
      <c r="V454" s="16"/>
      <c r="W454" s="15"/>
      <c r="X454" s="18">
        <v>1201</v>
      </c>
      <c r="Y454" s="16"/>
      <c r="Z454" s="15"/>
      <c r="AA454" s="18">
        <v>1364</v>
      </c>
      <c r="AB454" s="16"/>
      <c r="AC454" s="17"/>
      <c r="AD454" s="18">
        <v>1322</v>
      </c>
      <c r="AE454" s="16"/>
      <c r="AF454" s="39"/>
      <c r="AG454" s="18">
        <v>1127</v>
      </c>
      <c r="AH454" s="16"/>
      <c r="AI454" s="15"/>
      <c r="AJ454" s="18">
        <v>1099</v>
      </c>
      <c r="AK454" s="16"/>
      <c r="AL454" s="15"/>
      <c r="AM454" s="18">
        <v>1137</v>
      </c>
      <c r="AN454" s="16"/>
      <c r="AO454" s="20"/>
      <c r="AP454" s="18">
        <v>1063</v>
      </c>
      <c r="AQ454" s="16"/>
      <c r="AR454" s="15"/>
      <c r="AS454" s="18">
        <v>1141</v>
      </c>
      <c r="AT454" s="16"/>
      <c r="AU454" s="20"/>
      <c r="AV454" s="18">
        <v>1045</v>
      </c>
      <c r="AW454" s="16"/>
      <c r="AX454" s="20"/>
      <c r="AY454" s="18">
        <v>862</v>
      </c>
      <c r="AZ454" s="16"/>
      <c r="BA454" s="20"/>
      <c r="BB454" s="18">
        <v>706</v>
      </c>
      <c r="BC454" s="16"/>
      <c r="BD454" s="15"/>
      <c r="BE454" s="18">
        <v>411</v>
      </c>
      <c r="BF454" s="16"/>
      <c r="BG454" s="20"/>
      <c r="BH454" s="18">
        <v>289</v>
      </c>
      <c r="BI454" s="16"/>
      <c r="BJ454" s="20"/>
      <c r="BK454" s="18">
        <v>10</v>
      </c>
      <c r="BL454" s="16"/>
      <c r="BM454" s="20"/>
      <c r="BN454" s="18">
        <v>5</v>
      </c>
      <c r="BO454" s="16"/>
      <c r="BP454" s="20"/>
      <c r="BQ454" s="18"/>
      <c r="BR454" s="16"/>
      <c r="BS454" s="20"/>
      <c r="BT454" s="21" t="s">
        <v>160</v>
      </c>
      <c r="BU454" s="37" t="s">
        <v>1750</v>
      </c>
      <c r="BV454" s="24" t="s">
        <v>1766</v>
      </c>
      <c r="BW454" s="23"/>
      <c r="BX454" s="23"/>
      <c r="BY454" s="11" t="s">
        <v>330</v>
      </c>
      <c r="BZ454" s="25" t="s">
        <v>84</v>
      </c>
    </row>
    <row r="455" spans="1:78" ht="56.25" x14ac:dyDescent="0.2">
      <c r="A455" s="38" t="s">
        <v>192</v>
      </c>
      <c r="B455" s="25" t="s">
        <v>193</v>
      </c>
      <c r="C455" s="10" t="s">
        <v>214</v>
      </c>
      <c r="D455" s="28" t="s">
        <v>1767</v>
      </c>
      <c r="E455" s="12" t="s">
        <v>1768</v>
      </c>
      <c r="F455" s="13"/>
      <c r="G455" s="14"/>
      <c r="H455" s="15"/>
      <c r="I455" s="13"/>
      <c r="J455" s="16"/>
      <c r="K455" s="15"/>
      <c r="L455" s="18">
        <v>3200</v>
      </c>
      <c r="M455" s="16"/>
      <c r="N455" s="20">
        <v>1626</v>
      </c>
      <c r="O455" s="18">
        <v>1804</v>
      </c>
      <c r="P455" s="16"/>
      <c r="Q455" s="15"/>
      <c r="R455" s="18">
        <v>1531</v>
      </c>
      <c r="S455" s="16"/>
      <c r="T455" s="15"/>
      <c r="U455" s="18">
        <v>1332</v>
      </c>
      <c r="V455" s="16"/>
      <c r="W455" s="15"/>
      <c r="X455" s="18">
        <v>1642</v>
      </c>
      <c r="Y455" s="16"/>
      <c r="Z455" s="15"/>
      <c r="AA455" s="18">
        <v>1512</v>
      </c>
      <c r="AB455" s="16"/>
      <c r="AC455" s="17"/>
      <c r="AD455" s="18">
        <v>1560</v>
      </c>
      <c r="AE455" s="16"/>
      <c r="AF455" s="39"/>
      <c r="AG455" s="18">
        <v>1606</v>
      </c>
      <c r="AH455" s="16"/>
      <c r="AI455" s="15"/>
      <c r="AJ455" s="18">
        <v>1061</v>
      </c>
      <c r="AK455" s="16"/>
      <c r="AL455" s="15"/>
      <c r="AM455" s="18">
        <v>1672</v>
      </c>
      <c r="AN455" s="16"/>
      <c r="AO455" s="20"/>
      <c r="AP455" s="18">
        <v>1935</v>
      </c>
      <c r="AQ455" s="16"/>
      <c r="AR455" s="15"/>
      <c r="AS455" s="18">
        <v>2207</v>
      </c>
      <c r="AT455" s="16"/>
      <c r="AU455" s="20"/>
      <c r="AV455" s="18">
        <v>2383</v>
      </c>
      <c r="AW455" s="16"/>
      <c r="AX455" s="20"/>
      <c r="AY455" s="18">
        <v>1812</v>
      </c>
      <c r="AZ455" s="16"/>
      <c r="BA455" s="20"/>
      <c r="BB455" s="18">
        <v>1558</v>
      </c>
      <c r="BC455" s="16"/>
      <c r="BD455" s="15"/>
      <c r="BE455" s="18">
        <v>1428</v>
      </c>
      <c r="BF455" s="16"/>
      <c r="BG455" s="20"/>
      <c r="BH455" s="18">
        <v>1848</v>
      </c>
      <c r="BI455" s="16"/>
      <c r="BJ455" s="20"/>
      <c r="BK455" s="18">
        <v>2083</v>
      </c>
      <c r="BL455" s="16"/>
      <c r="BM455" s="20"/>
      <c r="BN455" s="18">
        <v>2070</v>
      </c>
      <c r="BO455" s="16"/>
      <c r="BP455" s="20"/>
      <c r="BQ455" s="18"/>
      <c r="BR455" s="16"/>
      <c r="BS455" s="20"/>
      <c r="BT455" s="21" t="s">
        <v>160</v>
      </c>
      <c r="BU455" s="37" t="s">
        <v>1750</v>
      </c>
      <c r="BV455" s="24" t="s">
        <v>1769</v>
      </c>
      <c r="BW455" s="23"/>
      <c r="BX455" s="23"/>
      <c r="BY455" s="11" t="s">
        <v>330</v>
      </c>
      <c r="BZ455" s="25" t="s">
        <v>84</v>
      </c>
    </row>
    <row r="456" spans="1:78" ht="56.25" x14ac:dyDescent="0.2">
      <c r="A456" s="38" t="s">
        <v>192</v>
      </c>
      <c r="B456" s="25" t="s">
        <v>193</v>
      </c>
      <c r="C456" s="10" t="s">
        <v>214</v>
      </c>
      <c r="D456" s="28" t="s">
        <v>1770</v>
      </c>
      <c r="E456" s="12" t="s">
        <v>1771</v>
      </c>
      <c r="F456" s="13"/>
      <c r="G456" s="14"/>
      <c r="H456" s="15"/>
      <c r="I456" s="13"/>
      <c r="J456" s="16"/>
      <c r="K456" s="15"/>
      <c r="L456" s="18">
        <v>34000</v>
      </c>
      <c r="M456" s="16"/>
      <c r="N456" s="20">
        <v>16772</v>
      </c>
      <c r="O456" s="18">
        <v>21924</v>
      </c>
      <c r="P456" s="16"/>
      <c r="Q456" s="15"/>
      <c r="R456" s="18">
        <v>21169</v>
      </c>
      <c r="S456" s="16"/>
      <c r="T456" s="15"/>
      <c r="U456" s="18">
        <v>19520</v>
      </c>
      <c r="V456" s="16"/>
      <c r="W456" s="15"/>
      <c r="X456" s="18">
        <v>19813</v>
      </c>
      <c r="Y456" s="16"/>
      <c r="Z456" s="15"/>
      <c r="AA456" s="18">
        <v>18736</v>
      </c>
      <c r="AB456" s="16"/>
      <c r="AC456" s="17"/>
      <c r="AD456" s="18">
        <v>17976</v>
      </c>
      <c r="AE456" s="16"/>
      <c r="AF456" s="39"/>
      <c r="AG456" s="18">
        <v>17969</v>
      </c>
      <c r="AH456" s="16"/>
      <c r="AI456" s="15"/>
      <c r="AJ456" s="18">
        <v>16500</v>
      </c>
      <c r="AK456" s="16"/>
      <c r="AL456" s="15"/>
      <c r="AM456" s="18">
        <v>19252</v>
      </c>
      <c r="AN456" s="16"/>
      <c r="AO456" s="20"/>
      <c r="AP456" s="18">
        <v>21225</v>
      </c>
      <c r="AQ456" s="16"/>
      <c r="AR456" s="15"/>
      <c r="AS456" s="18">
        <v>23258</v>
      </c>
      <c r="AT456" s="16"/>
      <c r="AU456" s="20"/>
      <c r="AV456" s="18">
        <v>24505</v>
      </c>
      <c r="AW456" s="16"/>
      <c r="AX456" s="20"/>
      <c r="AY456" s="18">
        <v>23716</v>
      </c>
      <c r="AZ456" s="16"/>
      <c r="BA456" s="20"/>
      <c r="BB456" s="18">
        <v>22402</v>
      </c>
      <c r="BC456" s="16"/>
      <c r="BD456" s="15"/>
      <c r="BE456" s="18">
        <v>21556</v>
      </c>
      <c r="BF456" s="16"/>
      <c r="BG456" s="20"/>
      <c r="BH456" s="18">
        <v>25400</v>
      </c>
      <c r="BI456" s="16"/>
      <c r="BJ456" s="20"/>
      <c r="BK456" s="18">
        <v>30186</v>
      </c>
      <c r="BL456" s="16"/>
      <c r="BM456" s="20"/>
      <c r="BN456" s="18">
        <v>34435</v>
      </c>
      <c r="BO456" s="16"/>
      <c r="BP456" s="20"/>
      <c r="BQ456" s="18"/>
      <c r="BR456" s="16"/>
      <c r="BS456" s="20"/>
      <c r="BT456" s="21" t="s">
        <v>160</v>
      </c>
      <c r="BU456" s="37" t="s">
        <v>1750</v>
      </c>
      <c r="BV456" s="24" t="s">
        <v>1772</v>
      </c>
      <c r="BW456" s="23"/>
      <c r="BX456" s="23"/>
      <c r="BY456" s="11" t="s">
        <v>330</v>
      </c>
      <c r="BZ456" s="25" t="s">
        <v>84</v>
      </c>
    </row>
    <row r="457" spans="1:78" ht="36" x14ac:dyDescent="0.2">
      <c r="A457" s="38" t="s">
        <v>192</v>
      </c>
      <c r="B457" s="25" t="s">
        <v>193</v>
      </c>
      <c r="C457" s="10" t="s">
        <v>1692</v>
      </c>
      <c r="D457" s="28" t="s">
        <v>1773</v>
      </c>
      <c r="E457" s="12" t="s">
        <v>1774</v>
      </c>
      <c r="F457" s="13"/>
      <c r="G457" s="14"/>
      <c r="H457" s="15"/>
      <c r="I457" s="13"/>
      <c r="J457" s="16"/>
      <c r="K457" s="15"/>
      <c r="L457" s="13"/>
      <c r="M457" s="16"/>
      <c r="N457" s="15"/>
      <c r="O457" s="18">
        <v>261860</v>
      </c>
      <c r="P457" s="16"/>
      <c r="Q457" s="20">
        <v>5776</v>
      </c>
      <c r="R457" s="18">
        <v>271917</v>
      </c>
      <c r="S457" s="16"/>
      <c r="T457" s="15"/>
      <c r="U457" s="18">
        <v>279942</v>
      </c>
      <c r="V457" s="16"/>
      <c r="W457" s="15"/>
      <c r="X457" s="18">
        <v>281371</v>
      </c>
      <c r="Y457" s="16"/>
      <c r="Z457" s="15"/>
      <c r="AA457" s="18">
        <v>286198</v>
      </c>
      <c r="AB457" s="16"/>
      <c r="AC457" s="17"/>
      <c r="AD457" s="18">
        <v>291687</v>
      </c>
      <c r="AE457" s="16"/>
      <c r="AF457" s="39"/>
      <c r="AG457" s="18">
        <v>303475</v>
      </c>
      <c r="AH457" s="16"/>
      <c r="AI457" s="66"/>
      <c r="AJ457" s="18">
        <v>325530</v>
      </c>
      <c r="AK457" s="16"/>
      <c r="AL457" s="15"/>
      <c r="AM457" s="18">
        <v>347592</v>
      </c>
      <c r="AN457" s="16"/>
      <c r="AO457" s="20"/>
      <c r="AP457" s="18">
        <v>360339</v>
      </c>
      <c r="AQ457" s="16"/>
      <c r="AR457" s="15"/>
      <c r="AS457" s="18">
        <v>370577</v>
      </c>
      <c r="AT457" s="16"/>
      <c r="AU457" s="20"/>
      <c r="AV457" s="18">
        <v>379442</v>
      </c>
      <c r="AW457" s="16"/>
      <c r="AX457" s="20"/>
      <c r="AY457" s="18">
        <v>386314</v>
      </c>
      <c r="AZ457" s="16"/>
      <c r="BA457" s="20">
        <v>36478</v>
      </c>
      <c r="BB457" s="18">
        <v>398936</v>
      </c>
      <c r="BC457" s="16"/>
      <c r="BD457" s="20">
        <v>46164</v>
      </c>
      <c r="BE457" s="18">
        <v>408624</v>
      </c>
      <c r="BF457" s="16"/>
      <c r="BG457" s="20">
        <v>54737</v>
      </c>
      <c r="BH457" s="18">
        <v>421801</v>
      </c>
      <c r="BI457" s="16"/>
      <c r="BJ457" s="20">
        <v>63226</v>
      </c>
      <c r="BK457" s="18">
        <v>429484</v>
      </c>
      <c r="BL457" s="16"/>
      <c r="BM457" s="20">
        <v>70029</v>
      </c>
      <c r="BN457" s="18">
        <v>442373</v>
      </c>
      <c r="BO457" s="16"/>
      <c r="BP457" s="20">
        <v>77355</v>
      </c>
      <c r="BQ457" s="18"/>
      <c r="BR457" s="16"/>
      <c r="BS457" s="20"/>
      <c r="BT457" s="21" t="s">
        <v>124</v>
      </c>
      <c r="BU457" s="37" t="s">
        <v>1775</v>
      </c>
      <c r="BV457" s="24" t="s">
        <v>1776</v>
      </c>
      <c r="BW457" s="23"/>
      <c r="BX457" s="23"/>
      <c r="BY457" s="11" t="s">
        <v>330</v>
      </c>
      <c r="BZ457" s="25" t="s">
        <v>84</v>
      </c>
    </row>
    <row r="458" spans="1:78" ht="67.5" x14ac:dyDescent="0.2">
      <c r="A458" s="38" t="s">
        <v>192</v>
      </c>
      <c r="B458" s="25" t="s">
        <v>193</v>
      </c>
      <c r="C458" s="10" t="s">
        <v>1729</v>
      </c>
      <c r="D458" s="28" t="s">
        <v>1777</v>
      </c>
      <c r="E458" s="12" t="s">
        <v>1778</v>
      </c>
      <c r="F458" s="13"/>
      <c r="G458" s="14"/>
      <c r="H458" s="15"/>
      <c r="I458" s="13"/>
      <c r="J458" s="16"/>
      <c r="K458" s="15"/>
      <c r="L458" s="18">
        <v>117300</v>
      </c>
      <c r="M458" s="16"/>
      <c r="N458" s="15"/>
      <c r="O458" s="18">
        <v>118651</v>
      </c>
      <c r="P458" s="16"/>
      <c r="Q458" s="15"/>
      <c r="R458" s="18">
        <v>119283</v>
      </c>
      <c r="S458" s="16"/>
      <c r="T458" s="15"/>
      <c r="U458" s="18">
        <v>107384</v>
      </c>
      <c r="V458" s="29">
        <v>3.56</v>
      </c>
      <c r="W458" s="15"/>
      <c r="X458" s="18">
        <v>98038</v>
      </c>
      <c r="Y458" s="29">
        <v>3.55</v>
      </c>
      <c r="Z458" s="15"/>
      <c r="AA458" s="18">
        <v>98788</v>
      </c>
      <c r="AB458" s="29">
        <v>3.03</v>
      </c>
      <c r="AC458" s="17"/>
      <c r="AD458" s="18">
        <v>99725</v>
      </c>
      <c r="AE458" s="29">
        <v>2.8</v>
      </c>
      <c r="AF458" s="39"/>
      <c r="AG458" s="18">
        <v>100415</v>
      </c>
      <c r="AH458" s="29">
        <v>2.31</v>
      </c>
      <c r="AI458" s="15"/>
      <c r="AJ458" s="18">
        <v>99885</v>
      </c>
      <c r="AK458" s="29">
        <v>2.2999999999999998</v>
      </c>
      <c r="AL458" s="15"/>
      <c r="AM458" s="18">
        <v>99906</v>
      </c>
      <c r="AN458" s="29">
        <v>2.38</v>
      </c>
      <c r="AO458" s="20"/>
      <c r="AP458" s="18">
        <v>101330</v>
      </c>
      <c r="AQ458" s="29">
        <v>2.4</v>
      </c>
      <c r="AR458" s="15"/>
      <c r="AS458" s="18">
        <v>102560</v>
      </c>
      <c r="AT458" s="29">
        <v>2.4300000000000002</v>
      </c>
      <c r="AU458" s="20"/>
      <c r="AV458" s="18">
        <v>105054</v>
      </c>
      <c r="AW458" s="29">
        <v>2.39</v>
      </c>
      <c r="AX458" s="20"/>
      <c r="AY458" s="18">
        <v>106307</v>
      </c>
      <c r="AZ458" s="29"/>
      <c r="BA458" s="20"/>
      <c r="BB458" s="18">
        <v>103310</v>
      </c>
      <c r="BC458" s="29"/>
      <c r="BD458" s="15"/>
      <c r="BE458" s="18">
        <v>86988</v>
      </c>
      <c r="BF458" s="29"/>
      <c r="BG458" s="20"/>
      <c r="BH458" s="18">
        <v>71620</v>
      </c>
      <c r="BI458" s="29"/>
      <c r="BJ458" s="20"/>
      <c r="BK458" s="18">
        <v>59084</v>
      </c>
      <c r="BL458" s="29"/>
      <c r="BM458" s="20"/>
      <c r="BN458" s="18">
        <v>36009</v>
      </c>
      <c r="BO458" s="29"/>
      <c r="BP458" s="20"/>
      <c r="BQ458" s="18"/>
      <c r="BR458" s="29"/>
      <c r="BS458" s="20"/>
      <c r="BT458" s="21" t="s">
        <v>119</v>
      </c>
      <c r="BU458" s="26"/>
      <c r="BV458" s="24" t="s">
        <v>1779</v>
      </c>
      <c r="BW458" s="23"/>
      <c r="BX458" s="23"/>
      <c r="BY458" s="11" t="s">
        <v>330</v>
      </c>
      <c r="BZ458" s="25" t="s">
        <v>84</v>
      </c>
    </row>
    <row r="459" spans="1:78" ht="67.5" x14ac:dyDescent="0.2">
      <c r="A459" s="38" t="s">
        <v>192</v>
      </c>
      <c r="B459" s="25" t="s">
        <v>193</v>
      </c>
      <c r="C459" s="10" t="s">
        <v>1729</v>
      </c>
      <c r="D459" s="28" t="s">
        <v>1780</v>
      </c>
      <c r="E459" s="12" t="s">
        <v>1781</v>
      </c>
      <c r="F459" s="13"/>
      <c r="G459" s="14"/>
      <c r="H459" s="15"/>
      <c r="I459" s="13"/>
      <c r="J459" s="16"/>
      <c r="K459" s="15"/>
      <c r="L459" s="18">
        <v>3891</v>
      </c>
      <c r="M459" s="16"/>
      <c r="N459" s="15"/>
      <c r="O459" s="13"/>
      <c r="P459" s="16"/>
      <c r="Q459" s="15"/>
      <c r="R459" s="18">
        <v>4419</v>
      </c>
      <c r="S459" s="16"/>
      <c r="T459" s="15"/>
      <c r="U459" s="18">
        <v>5966</v>
      </c>
      <c r="V459" s="16"/>
      <c r="W459" s="15"/>
      <c r="X459" s="18">
        <v>8153</v>
      </c>
      <c r="Y459" s="16"/>
      <c r="Z459" s="15"/>
      <c r="AA459" s="18">
        <v>9059</v>
      </c>
      <c r="AB459" s="16"/>
      <c r="AC459" s="17"/>
      <c r="AD459" s="13"/>
      <c r="AE459" s="16"/>
      <c r="AF459" s="39"/>
      <c r="AG459" s="13"/>
      <c r="AH459" s="16"/>
      <c r="AI459" s="15"/>
      <c r="AJ459" s="13"/>
      <c r="AK459" s="16"/>
      <c r="AL459" s="15"/>
      <c r="AM459" s="13"/>
      <c r="AN459" s="16"/>
      <c r="AO459" s="20"/>
      <c r="AP459" s="13"/>
      <c r="AQ459" s="16"/>
      <c r="AR459" s="15"/>
      <c r="AS459" s="13"/>
      <c r="AT459" s="16"/>
      <c r="AU459" s="20"/>
      <c r="AV459" s="18"/>
      <c r="AW459" s="16"/>
      <c r="AX459" s="20"/>
      <c r="AY459" s="18"/>
      <c r="AZ459" s="16"/>
      <c r="BA459" s="20"/>
      <c r="BB459" s="18"/>
      <c r="BC459" s="16"/>
      <c r="BD459" s="15"/>
      <c r="BE459" s="18"/>
      <c r="BF459" s="16"/>
      <c r="BG459" s="20"/>
      <c r="BH459" s="18"/>
      <c r="BI459" s="16"/>
      <c r="BJ459" s="20"/>
      <c r="BK459" s="18"/>
      <c r="BL459" s="16"/>
      <c r="BM459" s="20"/>
      <c r="BN459" s="18"/>
      <c r="BO459" s="16"/>
      <c r="BP459" s="20"/>
      <c r="BQ459" s="18"/>
      <c r="BR459" s="16"/>
      <c r="BS459" s="20"/>
      <c r="BT459" s="21" t="s">
        <v>119</v>
      </c>
      <c r="BU459" s="26"/>
      <c r="BV459" s="24" t="s">
        <v>1782</v>
      </c>
      <c r="BW459" s="23"/>
      <c r="BY459" s="11" t="s">
        <v>330</v>
      </c>
      <c r="BZ459" s="25" t="s">
        <v>84</v>
      </c>
    </row>
    <row r="460" spans="1:78" ht="48" x14ac:dyDescent="0.2">
      <c r="A460" s="38" t="s">
        <v>192</v>
      </c>
      <c r="B460" s="25" t="s">
        <v>193</v>
      </c>
      <c r="C460" s="10" t="s">
        <v>1692</v>
      </c>
      <c r="D460" s="28" t="s">
        <v>1783</v>
      </c>
      <c r="E460" s="12" t="s">
        <v>1784</v>
      </c>
      <c r="F460" s="13"/>
      <c r="G460" s="14"/>
      <c r="H460" s="15"/>
      <c r="I460" s="13"/>
      <c r="J460" s="16"/>
      <c r="K460" s="15"/>
      <c r="L460" s="18">
        <v>12684</v>
      </c>
      <c r="M460" s="16"/>
      <c r="N460" s="15"/>
      <c r="O460" s="18">
        <v>14099</v>
      </c>
      <c r="P460" s="16"/>
      <c r="Q460" s="15"/>
      <c r="R460" s="13"/>
      <c r="S460" s="16"/>
      <c r="T460" s="15"/>
      <c r="U460" s="18">
        <v>16717</v>
      </c>
      <c r="V460" s="16"/>
      <c r="W460" s="15"/>
      <c r="X460" s="18">
        <v>19104</v>
      </c>
      <c r="Y460" s="16"/>
      <c r="Z460" s="15"/>
      <c r="AA460" s="18">
        <v>19903</v>
      </c>
      <c r="AB460" s="16"/>
      <c r="AC460" s="17"/>
      <c r="AD460" s="18">
        <v>20811</v>
      </c>
      <c r="AE460" s="16"/>
      <c r="AF460" s="39"/>
      <c r="AG460" s="18">
        <v>21443</v>
      </c>
      <c r="AH460" s="16"/>
      <c r="AI460" s="15"/>
      <c r="AJ460" s="18">
        <v>20650</v>
      </c>
      <c r="AK460" s="16"/>
      <c r="AL460" s="15"/>
      <c r="AM460" s="18">
        <v>21276</v>
      </c>
      <c r="AN460" s="16"/>
      <c r="AO460" s="20"/>
      <c r="AP460" s="18">
        <v>22197</v>
      </c>
      <c r="AQ460" s="16"/>
      <c r="AR460" s="15"/>
      <c r="AS460" s="18">
        <v>22399</v>
      </c>
      <c r="AT460" s="16"/>
      <c r="AU460" s="20"/>
      <c r="AV460" s="18">
        <v>22488</v>
      </c>
      <c r="AW460" s="16"/>
      <c r="AX460" s="20"/>
      <c r="AY460" s="18">
        <v>22261</v>
      </c>
      <c r="AZ460" s="16"/>
      <c r="BA460" s="20">
        <v>655</v>
      </c>
      <c r="BB460" s="18">
        <v>21014</v>
      </c>
      <c r="BC460" s="16"/>
      <c r="BD460" s="20">
        <v>815</v>
      </c>
      <c r="BE460" s="18">
        <v>19827</v>
      </c>
      <c r="BF460" s="16"/>
      <c r="BG460" s="20">
        <v>1000</v>
      </c>
      <c r="BH460" s="13">
        <v>19548</v>
      </c>
      <c r="BI460" s="16"/>
      <c r="BJ460" s="20">
        <v>1114</v>
      </c>
      <c r="BK460" s="18">
        <v>18930</v>
      </c>
      <c r="BL460" s="16"/>
      <c r="BM460" s="20">
        <v>1215</v>
      </c>
      <c r="BN460" s="18">
        <v>19209</v>
      </c>
      <c r="BO460" s="16"/>
      <c r="BP460" s="20">
        <v>1344</v>
      </c>
      <c r="BQ460" s="18"/>
      <c r="BR460" s="16"/>
      <c r="BS460" s="20"/>
      <c r="BT460" s="21" t="s">
        <v>262</v>
      </c>
      <c r="BU460" s="26"/>
      <c r="BV460" s="24" t="s">
        <v>1785</v>
      </c>
      <c r="BW460" s="23"/>
      <c r="BX460" s="23"/>
      <c r="BY460" s="11" t="s">
        <v>330</v>
      </c>
      <c r="BZ460" s="25" t="s">
        <v>84</v>
      </c>
    </row>
    <row r="461" spans="1:78" ht="48" x14ac:dyDescent="0.2">
      <c r="A461" s="38" t="s">
        <v>192</v>
      </c>
      <c r="B461" s="25" t="s">
        <v>193</v>
      </c>
      <c r="C461" s="10" t="s">
        <v>194</v>
      </c>
      <c r="D461" s="28" t="s">
        <v>1786</v>
      </c>
      <c r="E461" s="12" t="s">
        <v>1787</v>
      </c>
      <c r="F461" s="13"/>
      <c r="G461" s="14"/>
      <c r="H461" s="15"/>
      <c r="I461" s="13"/>
      <c r="J461" s="16"/>
      <c r="K461" s="15"/>
      <c r="L461" s="13"/>
      <c r="M461" s="16"/>
      <c r="N461" s="15"/>
      <c r="O461" s="18">
        <v>0</v>
      </c>
      <c r="P461" s="16"/>
      <c r="Q461" s="15"/>
      <c r="R461" s="18">
        <v>0</v>
      </c>
      <c r="S461" s="16"/>
      <c r="T461" s="15"/>
      <c r="U461" s="18">
        <v>16</v>
      </c>
      <c r="V461" s="16"/>
      <c r="W461" s="15"/>
      <c r="X461" s="18">
        <v>119</v>
      </c>
      <c r="Y461" s="16"/>
      <c r="Z461" s="15"/>
      <c r="AA461" s="18">
        <v>145</v>
      </c>
      <c r="AB461" s="16"/>
      <c r="AC461" s="17"/>
      <c r="AD461" s="18">
        <v>174</v>
      </c>
      <c r="AE461" s="16"/>
      <c r="AF461" s="39"/>
      <c r="AG461" s="18">
        <v>177</v>
      </c>
      <c r="AH461" s="16"/>
      <c r="AI461" s="15"/>
      <c r="AJ461" s="18">
        <v>80</v>
      </c>
      <c r="AK461" s="16"/>
      <c r="AL461" s="15"/>
      <c r="AM461" s="18">
        <v>76</v>
      </c>
      <c r="AN461" s="16"/>
      <c r="AO461" s="20"/>
      <c r="AP461" s="18">
        <v>71</v>
      </c>
      <c r="AQ461" s="16"/>
      <c r="AR461" s="15"/>
      <c r="AS461" s="18">
        <v>64</v>
      </c>
      <c r="AT461" s="16"/>
      <c r="AU461" s="20">
        <v>64</v>
      </c>
      <c r="AV461" s="18">
        <v>73</v>
      </c>
      <c r="AW461" s="16"/>
      <c r="AX461" s="20">
        <v>73</v>
      </c>
      <c r="AY461" s="18">
        <v>64</v>
      </c>
      <c r="AZ461" s="16"/>
      <c r="BA461" s="20">
        <v>64</v>
      </c>
      <c r="BB461" s="18" t="s">
        <v>212</v>
      </c>
      <c r="BC461" s="16"/>
      <c r="BD461" s="15"/>
      <c r="BE461" s="18" t="s">
        <v>212</v>
      </c>
      <c r="BF461" s="16"/>
      <c r="BG461" s="20"/>
      <c r="BH461" s="18"/>
      <c r="BI461" s="16"/>
      <c r="BJ461" s="20"/>
      <c r="BK461" s="18"/>
      <c r="BL461" s="16"/>
      <c r="BM461" s="20"/>
      <c r="BN461" s="18"/>
      <c r="BO461" s="16"/>
      <c r="BP461" s="20"/>
      <c r="BQ461" s="18"/>
      <c r="BR461" s="16"/>
      <c r="BS461" s="20"/>
      <c r="BT461" s="21" t="s">
        <v>262</v>
      </c>
      <c r="BU461" s="37" t="s">
        <v>1788</v>
      </c>
      <c r="BV461" s="24" t="s">
        <v>1789</v>
      </c>
      <c r="BW461" s="23"/>
      <c r="BX461" s="23"/>
      <c r="BY461" s="11" t="s">
        <v>330</v>
      </c>
      <c r="BZ461" s="25" t="s">
        <v>84</v>
      </c>
    </row>
    <row r="462" spans="1:78" ht="48" x14ac:dyDescent="0.2">
      <c r="A462" s="38" t="s">
        <v>192</v>
      </c>
      <c r="B462" s="25" t="s">
        <v>193</v>
      </c>
      <c r="C462" s="10" t="s">
        <v>1692</v>
      </c>
      <c r="D462" s="28" t="s">
        <v>1790</v>
      </c>
      <c r="E462" s="12" t="s">
        <v>1791</v>
      </c>
      <c r="F462" s="13"/>
      <c r="G462" s="14"/>
      <c r="H462" s="15"/>
      <c r="I462" s="13"/>
      <c r="J462" s="16"/>
      <c r="K462" s="15"/>
      <c r="L462" s="18">
        <v>4982</v>
      </c>
      <c r="M462" s="16"/>
      <c r="N462" s="15"/>
      <c r="O462" s="18">
        <v>13462</v>
      </c>
      <c r="P462" s="16"/>
      <c r="Q462" s="20">
        <v>7784</v>
      </c>
      <c r="R462" s="13"/>
      <c r="S462" s="16"/>
      <c r="T462" s="15"/>
      <c r="U462" s="18">
        <v>6785</v>
      </c>
      <c r="V462" s="16"/>
      <c r="W462" s="15"/>
      <c r="X462" s="18">
        <v>7105</v>
      </c>
      <c r="Y462" s="16"/>
      <c r="Z462" s="15"/>
      <c r="AA462" s="18">
        <v>7032</v>
      </c>
      <c r="AB462" s="16"/>
      <c r="AC462" s="17"/>
      <c r="AD462" s="18">
        <v>7541</v>
      </c>
      <c r="AE462" s="16"/>
      <c r="AF462" s="39"/>
      <c r="AG462" s="18">
        <v>8061</v>
      </c>
      <c r="AH462" s="16"/>
      <c r="AI462" s="15"/>
      <c r="AJ462" s="18">
        <v>8447</v>
      </c>
      <c r="AK462" s="16"/>
      <c r="AL462" s="15"/>
      <c r="AM462" s="18">
        <v>9218</v>
      </c>
      <c r="AN462" s="16"/>
      <c r="AO462" s="20"/>
      <c r="AP462" s="18">
        <v>9582</v>
      </c>
      <c r="AQ462" s="16"/>
      <c r="AR462" s="15"/>
      <c r="AS462" s="18">
        <v>9525</v>
      </c>
      <c r="AT462" s="16"/>
      <c r="AU462" s="20"/>
      <c r="AV462" s="18">
        <v>9203</v>
      </c>
      <c r="AW462" s="16"/>
      <c r="AX462" s="20"/>
      <c r="AY462" s="18">
        <v>8596</v>
      </c>
      <c r="AZ462" s="16"/>
      <c r="BA462" s="20">
        <v>943</v>
      </c>
      <c r="BB462" s="18">
        <v>7790</v>
      </c>
      <c r="BC462" s="16"/>
      <c r="BD462" s="20">
        <v>1623</v>
      </c>
      <c r="BE462" s="18">
        <v>7129</v>
      </c>
      <c r="BF462" s="16"/>
      <c r="BG462" s="20">
        <v>2351</v>
      </c>
      <c r="BH462" s="18">
        <v>6883</v>
      </c>
      <c r="BI462" s="16"/>
      <c r="BJ462" s="20">
        <v>2865</v>
      </c>
      <c r="BK462" s="18">
        <v>6655</v>
      </c>
      <c r="BL462" s="16"/>
      <c r="BM462" s="20">
        <v>3170</v>
      </c>
      <c r="BN462" s="18">
        <v>6632</v>
      </c>
      <c r="BO462" s="16"/>
      <c r="BP462" s="20">
        <v>3391</v>
      </c>
      <c r="BQ462" s="18"/>
      <c r="BR462" s="16"/>
      <c r="BS462" s="20"/>
      <c r="BT462" s="21" t="s">
        <v>262</v>
      </c>
      <c r="BU462" s="26"/>
      <c r="BV462" s="24" t="s">
        <v>1792</v>
      </c>
      <c r="BW462" s="23"/>
      <c r="BX462" s="23"/>
      <c r="BY462" s="11" t="s">
        <v>330</v>
      </c>
      <c r="BZ462" s="25" t="s">
        <v>84</v>
      </c>
    </row>
    <row r="463" spans="1:78" ht="36" x14ac:dyDescent="0.2">
      <c r="A463" s="38" t="s">
        <v>192</v>
      </c>
      <c r="B463" s="25" t="s">
        <v>193</v>
      </c>
      <c r="C463" s="10" t="s">
        <v>214</v>
      </c>
      <c r="D463" s="28" t="s">
        <v>1793</v>
      </c>
      <c r="E463" s="12" t="s">
        <v>1794</v>
      </c>
      <c r="F463" s="13"/>
      <c r="G463" s="14"/>
      <c r="H463" s="15"/>
      <c r="I463" s="13"/>
      <c r="J463" s="14"/>
      <c r="K463" s="15"/>
      <c r="L463" s="13"/>
      <c r="M463" s="14"/>
      <c r="N463" s="15"/>
      <c r="O463" s="13"/>
      <c r="P463" s="14"/>
      <c r="Q463" s="15"/>
      <c r="R463" s="13"/>
      <c r="S463" s="16"/>
      <c r="T463" s="15"/>
      <c r="U463" s="13"/>
      <c r="V463" s="16"/>
      <c r="W463" s="15"/>
      <c r="X463" s="13"/>
      <c r="Y463" s="16"/>
      <c r="Z463" s="15"/>
      <c r="AA463" s="13"/>
      <c r="AB463" s="16"/>
      <c r="AC463" s="17"/>
      <c r="AD463" s="13"/>
      <c r="AE463" s="16"/>
      <c r="AF463" s="39"/>
      <c r="AG463" s="13"/>
      <c r="AH463" s="16"/>
      <c r="AI463" s="15"/>
      <c r="AJ463" s="13"/>
      <c r="AK463" s="16"/>
      <c r="AL463" s="15"/>
      <c r="AM463" s="18"/>
      <c r="AN463" s="16"/>
      <c r="AO463" s="20"/>
      <c r="AP463" s="18">
        <v>159</v>
      </c>
      <c r="AQ463" s="16"/>
      <c r="AR463" s="15"/>
      <c r="AS463" s="18">
        <v>164</v>
      </c>
      <c r="AT463" s="16"/>
      <c r="AU463" s="20"/>
      <c r="AV463" s="18">
        <v>142</v>
      </c>
      <c r="AW463" s="16"/>
      <c r="AX463" s="20"/>
      <c r="AY463" s="18">
        <v>122</v>
      </c>
      <c r="AZ463" s="16"/>
      <c r="BA463" s="20"/>
      <c r="BB463" s="18">
        <v>77</v>
      </c>
      <c r="BC463" s="16"/>
      <c r="BD463" s="15"/>
      <c r="BE463" s="18">
        <v>70</v>
      </c>
      <c r="BF463" s="16"/>
      <c r="BG463" s="20"/>
      <c r="BH463" s="18">
        <v>100</v>
      </c>
      <c r="BI463" s="16"/>
      <c r="BJ463" s="20"/>
      <c r="BK463" s="18">
        <v>98</v>
      </c>
      <c r="BL463" s="16"/>
      <c r="BM463" s="20"/>
      <c r="BN463" s="18">
        <v>108</v>
      </c>
      <c r="BO463" s="16"/>
      <c r="BP463" s="20"/>
      <c r="BQ463" s="18"/>
      <c r="BR463" s="16"/>
      <c r="BS463" s="20"/>
      <c r="BT463" s="31"/>
      <c r="BU463" s="37" t="s">
        <v>1795</v>
      </c>
      <c r="BV463" s="24" t="s">
        <v>1796</v>
      </c>
      <c r="BW463" s="23"/>
      <c r="BX463" s="78"/>
      <c r="BY463" s="11" t="s">
        <v>330</v>
      </c>
      <c r="BZ463" s="11" t="s">
        <v>205</v>
      </c>
    </row>
    <row r="464" spans="1:78" ht="48" x14ac:dyDescent="0.2">
      <c r="A464" s="38" t="s">
        <v>192</v>
      </c>
      <c r="B464" s="25" t="s">
        <v>193</v>
      </c>
      <c r="C464" s="10" t="s">
        <v>1706</v>
      </c>
      <c r="D464" s="28" t="s">
        <v>1797</v>
      </c>
      <c r="E464" s="12" t="s">
        <v>1798</v>
      </c>
      <c r="F464" s="13"/>
      <c r="G464" s="14"/>
      <c r="H464" s="15"/>
      <c r="I464" s="13"/>
      <c r="J464" s="16"/>
      <c r="K464" s="15"/>
      <c r="L464" s="13"/>
      <c r="M464" s="16"/>
      <c r="N464" s="15"/>
      <c r="O464" s="18">
        <v>5939</v>
      </c>
      <c r="P464" s="16"/>
      <c r="Q464" s="15"/>
      <c r="R464" s="18">
        <v>6009</v>
      </c>
      <c r="S464" s="16"/>
      <c r="T464" s="15"/>
      <c r="U464" s="18">
        <v>6018</v>
      </c>
      <c r="V464" s="16"/>
      <c r="W464" s="15"/>
      <c r="X464" s="18">
        <v>6105</v>
      </c>
      <c r="Y464" s="16"/>
      <c r="Z464" s="20">
        <v>1498</v>
      </c>
      <c r="AA464" s="18">
        <v>6005</v>
      </c>
      <c r="AB464" s="16"/>
      <c r="AC464" s="33">
        <v>2963</v>
      </c>
      <c r="AD464" s="18">
        <v>5980</v>
      </c>
      <c r="AE464" s="16"/>
      <c r="AF464" s="19">
        <v>4427</v>
      </c>
      <c r="AG464" s="18">
        <v>5896</v>
      </c>
      <c r="AH464" s="16"/>
      <c r="AI464" s="20">
        <v>5896</v>
      </c>
      <c r="AJ464" s="18">
        <v>5846</v>
      </c>
      <c r="AK464" s="16"/>
      <c r="AL464" s="20">
        <v>5846</v>
      </c>
      <c r="AM464" s="18">
        <v>5852</v>
      </c>
      <c r="AN464" s="16"/>
      <c r="AO464" s="20">
        <v>5852</v>
      </c>
      <c r="AP464" s="18">
        <v>5843</v>
      </c>
      <c r="AQ464" s="16"/>
      <c r="AR464" s="20">
        <v>5843</v>
      </c>
      <c r="AS464" s="18">
        <v>5646</v>
      </c>
      <c r="AT464" s="16"/>
      <c r="AU464" s="20"/>
      <c r="AV464" s="18">
        <v>5646</v>
      </c>
      <c r="AW464" s="16"/>
      <c r="AX464" s="20">
        <v>5248</v>
      </c>
      <c r="AY464" s="18">
        <v>5646</v>
      </c>
      <c r="AZ464" s="16"/>
      <c r="BA464" s="20">
        <v>5198</v>
      </c>
      <c r="BB464" s="18">
        <v>5646</v>
      </c>
      <c r="BC464" s="16"/>
      <c r="BD464" s="20">
        <v>5164</v>
      </c>
      <c r="BE464" s="18">
        <v>5646</v>
      </c>
      <c r="BF464" s="16"/>
      <c r="BG464" s="20">
        <v>5167</v>
      </c>
      <c r="BH464" s="18">
        <v>5501</v>
      </c>
      <c r="BI464" s="16"/>
      <c r="BJ464" s="15"/>
      <c r="BK464" s="18">
        <v>5411</v>
      </c>
      <c r="BL464" s="16"/>
      <c r="BM464" s="20"/>
      <c r="BN464" s="18">
        <v>3956</v>
      </c>
      <c r="BO464" s="16"/>
      <c r="BP464" s="20"/>
      <c r="BQ464" s="18"/>
      <c r="BR464" s="16"/>
      <c r="BS464" s="20"/>
      <c r="BT464" s="31"/>
      <c r="BU464" s="37" t="s">
        <v>1799</v>
      </c>
      <c r="BV464" s="24" t="s">
        <v>1800</v>
      </c>
      <c r="BW464" s="23"/>
      <c r="BX464" s="23"/>
      <c r="BY464" s="11" t="s">
        <v>330</v>
      </c>
      <c r="BZ464" s="25" t="s">
        <v>84</v>
      </c>
    </row>
    <row r="465" spans="1:78" ht="56.25" x14ac:dyDescent="0.2">
      <c r="A465" s="38" t="s">
        <v>192</v>
      </c>
      <c r="B465" s="25" t="s">
        <v>193</v>
      </c>
      <c r="C465" s="10" t="s">
        <v>214</v>
      </c>
      <c r="D465" s="28" t="s">
        <v>1801</v>
      </c>
      <c r="E465" s="12" t="s">
        <v>1802</v>
      </c>
      <c r="F465" s="13"/>
      <c r="G465" s="14"/>
      <c r="H465" s="15"/>
      <c r="I465" s="13"/>
      <c r="J465" s="16"/>
      <c r="K465" s="15"/>
      <c r="L465" s="18">
        <v>1800</v>
      </c>
      <c r="M465" s="16"/>
      <c r="N465" s="15"/>
      <c r="O465" s="18">
        <v>1383</v>
      </c>
      <c r="P465" s="16"/>
      <c r="Q465" s="15"/>
      <c r="R465" s="18">
        <v>1289</v>
      </c>
      <c r="S465" s="16"/>
      <c r="T465" s="15"/>
      <c r="U465" s="18">
        <v>1277</v>
      </c>
      <c r="V465" s="16"/>
      <c r="W465" s="15"/>
      <c r="X465" s="18">
        <v>1248</v>
      </c>
      <c r="Y465" s="16"/>
      <c r="Z465" s="15"/>
      <c r="AA465" s="18">
        <v>1316</v>
      </c>
      <c r="AB465" s="16"/>
      <c r="AC465" s="17"/>
      <c r="AD465" s="18">
        <v>1345</v>
      </c>
      <c r="AE465" s="16"/>
      <c r="AF465" s="39"/>
      <c r="AG465" s="18">
        <v>1346</v>
      </c>
      <c r="AH465" s="16"/>
      <c r="AI465" s="15"/>
      <c r="AJ465" s="18">
        <v>1324</v>
      </c>
      <c r="AK465" s="16"/>
      <c r="AL465" s="15"/>
      <c r="AM465" s="18">
        <v>1264</v>
      </c>
      <c r="AN465" s="16"/>
      <c r="AO465" s="20"/>
      <c r="AP465" s="18">
        <v>1274</v>
      </c>
      <c r="AQ465" s="16"/>
      <c r="AR465" s="15"/>
      <c r="AS465" s="18">
        <v>1935</v>
      </c>
      <c r="AT465" s="16"/>
      <c r="AU465" s="20"/>
      <c r="AV465" s="18">
        <v>2470</v>
      </c>
      <c r="AW465" s="16"/>
      <c r="AX465" s="20"/>
      <c r="AY465" s="18">
        <v>3041</v>
      </c>
      <c r="AZ465" s="16"/>
      <c r="BA465" s="20"/>
      <c r="BB465" s="18">
        <v>3620</v>
      </c>
      <c r="BC465" s="16"/>
      <c r="BD465" s="15"/>
      <c r="BE465" s="18">
        <v>3673</v>
      </c>
      <c r="BF465" s="16"/>
      <c r="BG465" s="20"/>
      <c r="BH465" s="18">
        <v>3778</v>
      </c>
      <c r="BI465" s="16"/>
      <c r="BJ465" s="20"/>
      <c r="BK465" s="18">
        <v>3815</v>
      </c>
      <c r="BL465" s="16"/>
      <c r="BM465" s="20"/>
      <c r="BN465" s="18">
        <v>3933</v>
      </c>
      <c r="BO465" s="16"/>
      <c r="BP465" s="20"/>
      <c r="BQ465" s="18"/>
      <c r="BR465" s="16"/>
      <c r="BS465" s="20"/>
      <c r="BT465" s="21" t="s">
        <v>124</v>
      </c>
      <c r="BU465" s="37" t="s">
        <v>1803</v>
      </c>
      <c r="BV465" s="24" t="s">
        <v>1804</v>
      </c>
      <c r="BW465" s="23"/>
      <c r="BX465" s="23"/>
      <c r="BY465" s="11" t="s">
        <v>330</v>
      </c>
      <c r="BZ465" s="25" t="s">
        <v>84</v>
      </c>
    </row>
    <row r="466" spans="1:78" ht="45" x14ac:dyDescent="0.2">
      <c r="A466" s="38" t="s">
        <v>192</v>
      </c>
      <c r="B466" s="25" t="s">
        <v>193</v>
      </c>
      <c r="C466" s="38" t="s">
        <v>206</v>
      </c>
      <c r="D466" s="28" t="s">
        <v>1805</v>
      </c>
      <c r="E466" s="12" t="s">
        <v>1806</v>
      </c>
      <c r="F466" s="13"/>
      <c r="G466" s="14"/>
      <c r="H466" s="15"/>
      <c r="I466" s="13"/>
      <c r="J466" s="16"/>
      <c r="K466" s="15"/>
      <c r="L466" s="13"/>
      <c r="M466" s="16"/>
      <c r="N466" s="15"/>
      <c r="O466" s="18">
        <v>264</v>
      </c>
      <c r="P466" s="16"/>
      <c r="Q466" s="15"/>
      <c r="R466" s="18">
        <v>280</v>
      </c>
      <c r="S466" s="16"/>
      <c r="T466" s="15"/>
      <c r="U466" s="18">
        <v>290</v>
      </c>
      <c r="V466" s="16"/>
      <c r="W466" s="15"/>
      <c r="X466" s="18">
        <v>275</v>
      </c>
      <c r="Y466" s="16"/>
      <c r="Z466" s="15"/>
      <c r="AA466" s="18">
        <v>243</v>
      </c>
      <c r="AB466" s="16"/>
      <c r="AC466" s="17"/>
      <c r="AD466" s="18">
        <v>234</v>
      </c>
      <c r="AE466" s="16"/>
      <c r="AF466" s="39"/>
      <c r="AG466" s="18">
        <v>231</v>
      </c>
      <c r="AH466" s="16"/>
      <c r="AI466" s="15"/>
      <c r="AJ466" s="18">
        <v>240</v>
      </c>
      <c r="AK466" s="16"/>
      <c r="AL466" s="15"/>
      <c r="AM466" s="18">
        <v>239</v>
      </c>
      <c r="AN466" s="16"/>
      <c r="AO466" s="20"/>
      <c r="AP466" s="18"/>
      <c r="AQ466" s="16"/>
      <c r="AR466" s="15"/>
      <c r="AS466" s="18"/>
      <c r="AT466" s="16"/>
      <c r="AU466" s="20"/>
      <c r="AV466" s="18"/>
      <c r="AW466" s="16"/>
      <c r="AX466" s="20"/>
      <c r="AY466" s="18" t="s">
        <v>212</v>
      </c>
      <c r="AZ466" s="16"/>
      <c r="BA466" s="20"/>
      <c r="BB466" s="18"/>
      <c r="BC466" s="16"/>
      <c r="BD466" s="15"/>
      <c r="BE466" s="18"/>
      <c r="BF466" s="16"/>
      <c r="BG466" s="20"/>
      <c r="BH466" s="18">
        <v>0</v>
      </c>
      <c r="BI466" s="16"/>
      <c r="BJ466" s="20"/>
      <c r="BK466" s="18"/>
      <c r="BL466" s="16"/>
      <c r="BM466" s="20"/>
      <c r="BN466" s="18"/>
      <c r="BO466" s="16"/>
      <c r="BP466" s="20"/>
      <c r="BQ466" s="18"/>
      <c r="BR466" s="16"/>
      <c r="BS466" s="20"/>
      <c r="BT466" s="21" t="s">
        <v>81</v>
      </c>
      <c r="BU466" s="37" t="s">
        <v>1807</v>
      </c>
      <c r="BV466" s="24" t="s">
        <v>1808</v>
      </c>
      <c r="BW466" s="23"/>
      <c r="BX466" s="23"/>
      <c r="BY466" s="11" t="s">
        <v>330</v>
      </c>
      <c r="BZ466" s="11" t="s">
        <v>178</v>
      </c>
    </row>
    <row r="467" spans="1:78" ht="56.25" x14ac:dyDescent="0.2">
      <c r="A467" s="10" t="s">
        <v>1809</v>
      </c>
      <c r="B467" s="11" t="s">
        <v>1810</v>
      </c>
      <c r="C467" s="10" t="s">
        <v>1810</v>
      </c>
      <c r="D467" s="28" t="s">
        <v>1811</v>
      </c>
      <c r="E467" s="12" t="s">
        <v>1812</v>
      </c>
      <c r="F467" s="18">
        <v>15364</v>
      </c>
      <c r="G467" s="14"/>
      <c r="H467" s="15"/>
      <c r="I467" s="18">
        <v>17000</v>
      </c>
      <c r="J467" s="16"/>
      <c r="K467" s="20">
        <v>17000</v>
      </c>
      <c r="L467" s="18">
        <v>16891</v>
      </c>
      <c r="M467" s="16"/>
      <c r="N467" s="15"/>
      <c r="O467" s="18">
        <v>18184</v>
      </c>
      <c r="P467" s="16"/>
      <c r="Q467" s="15"/>
      <c r="R467" s="18">
        <v>18333</v>
      </c>
      <c r="S467" s="16"/>
      <c r="T467" s="15"/>
      <c r="U467" s="18">
        <v>18545</v>
      </c>
      <c r="V467" s="16"/>
      <c r="W467" s="15"/>
      <c r="X467" s="18">
        <v>19037</v>
      </c>
      <c r="Y467" s="16"/>
      <c r="Z467" s="15"/>
      <c r="AA467" s="18">
        <v>20513</v>
      </c>
      <c r="AB467" s="16"/>
      <c r="AC467" s="17"/>
      <c r="AD467" s="18">
        <v>20810</v>
      </c>
      <c r="AE467" s="16"/>
      <c r="AF467" s="39"/>
      <c r="AG467" s="18">
        <v>20614</v>
      </c>
      <c r="AH467" s="16"/>
      <c r="AI467" s="15"/>
      <c r="AJ467" s="18">
        <v>20417</v>
      </c>
      <c r="AK467" s="16"/>
      <c r="AL467" s="15"/>
      <c r="AM467" s="18">
        <v>19933</v>
      </c>
      <c r="AN467" s="16"/>
      <c r="AO467" s="20"/>
      <c r="AP467" s="18">
        <v>19463</v>
      </c>
      <c r="AQ467" s="16"/>
      <c r="AR467" s="15"/>
      <c r="AS467" s="18">
        <v>19498</v>
      </c>
      <c r="AT467" s="16"/>
      <c r="AU467" s="20"/>
      <c r="AV467" s="18">
        <v>19601</v>
      </c>
      <c r="AW467" s="16"/>
      <c r="AX467" s="20"/>
      <c r="AY467" s="18"/>
      <c r="AZ467" s="16"/>
      <c r="BA467" s="20"/>
      <c r="BB467" s="18"/>
      <c r="BC467" s="16"/>
      <c r="BD467" s="15"/>
      <c r="BE467" s="18"/>
      <c r="BF467" s="16"/>
      <c r="BG467" s="20"/>
      <c r="BH467" s="18">
        <v>18970</v>
      </c>
      <c r="BI467" s="16"/>
      <c r="BJ467" s="20"/>
      <c r="BK467" s="18"/>
      <c r="BL467" s="16"/>
      <c r="BM467" s="20"/>
      <c r="BN467" s="18"/>
      <c r="BO467" s="16"/>
      <c r="BP467" s="20"/>
      <c r="BQ467" s="18"/>
      <c r="BR467" s="16"/>
      <c r="BS467" s="20"/>
      <c r="BT467" s="21" t="s">
        <v>124</v>
      </c>
      <c r="BU467" s="37" t="s">
        <v>1813</v>
      </c>
      <c r="BV467" s="24" t="s">
        <v>1814</v>
      </c>
      <c r="BW467" s="23"/>
      <c r="BX467" s="23"/>
      <c r="BY467" s="11" t="s">
        <v>330</v>
      </c>
      <c r="BZ467" s="11" t="s">
        <v>205</v>
      </c>
    </row>
    <row r="468" spans="1:78" ht="191.25" x14ac:dyDescent="0.2">
      <c r="A468" s="10" t="s">
        <v>302</v>
      </c>
      <c r="B468" s="11" t="s">
        <v>303</v>
      </c>
      <c r="C468" s="10" t="s">
        <v>303</v>
      </c>
      <c r="D468" s="28" t="s">
        <v>1815</v>
      </c>
      <c r="E468" s="12" t="s">
        <v>1816</v>
      </c>
      <c r="F468" s="18">
        <v>1788457</v>
      </c>
      <c r="G468" s="56">
        <v>6.49</v>
      </c>
      <c r="H468" s="20">
        <v>411188</v>
      </c>
      <c r="I468" s="13"/>
      <c r="J468" s="16"/>
      <c r="K468" s="15"/>
      <c r="L468" s="18">
        <v>2053966</v>
      </c>
      <c r="M468" s="29">
        <v>6.49</v>
      </c>
      <c r="N468" s="20">
        <v>473283</v>
      </c>
      <c r="O468" s="18">
        <v>2057702</v>
      </c>
      <c r="P468" s="29">
        <v>6.24</v>
      </c>
      <c r="Q468" s="20">
        <v>535537</v>
      </c>
      <c r="R468" s="18">
        <v>2041218</v>
      </c>
      <c r="S468" s="29">
        <v>6.17</v>
      </c>
      <c r="T468" s="20">
        <v>547851</v>
      </c>
      <c r="U468" s="18">
        <v>2089911</v>
      </c>
      <c r="V468" s="29">
        <v>6.14</v>
      </c>
      <c r="W468" s="20">
        <v>570426</v>
      </c>
      <c r="X468" s="18">
        <v>2107843</v>
      </c>
      <c r="Y468" s="29">
        <v>6.06</v>
      </c>
      <c r="Z468" s="20">
        <v>593705</v>
      </c>
      <c r="AA468" s="18">
        <v>2075808</v>
      </c>
      <c r="AB468" s="29">
        <v>5.84</v>
      </c>
      <c r="AC468" s="33">
        <v>602910</v>
      </c>
      <c r="AD468" s="18">
        <v>2033113</v>
      </c>
      <c r="AE468" s="29">
        <v>5.53</v>
      </c>
      <c r="AF468" s="19">
        <v>630301</v>
      </c>
      <c r="AG468" s="18">
        <v>2018384</v>
      </c>
      <c r="AH468" s="29">
        <v>5.23</v>
      </c>
      <c r="AI468" s="20">
        <v>664659</v>
      </c>
      <c r="AJ468" s="18">
        <v>1948518</v>
      </c>
      <c r="AK468" s="29">
        <v>2.46</v>
      </c>
      <c r="AL468" s="20">
        <v>689126</v>
      </c>
      <c r="AM468" s="18">
        <v>1894380</v>
      </c>
      <c r="AN468" s="29">
        <v>2.52</v>
      </c>
      <c r="AO468" s="20">
        <v>708344</v>
      </c>
      <c r="AP468" s="18">
        <v>1921855</v>
      </c>
      <c r="AQ468" s="29">
        <v>3</v>
      </c>
      <c r="AR468" s="20">
        <v>771806</v>
      </c>
      <c r="AS468" s="18">
        <v>1916075</v>
      </c>
      <c r="AT468" s="29">
        <v>2.82</v>
      </c>
      <c r="AU468" s="20">
        <v>791807</v>
      </c>
      <c r="AV468" s="18">
        <v>1950926</v>
      </c>
      <c r="AW468" s="29">
        <v>2.7</v>
      </c>
      <c r="AX468" s="20">
        <v>849419</v>
      </c>
      <c r="AY468" s="18">
        <v>2036490</v>
      </c>
      <c r="AZ468" s="29">
        <v>2.25</v>
      </c>
      <c r="BA468" s="20">
        <v>921267</v>
      </c>
      <c r="BB468" s="18">
        <v>2007631</v>
      </c>
      <c r="BC468" s="29">
        <v>1.9</v>
      </c>
      <c r="BD468" s="20">
        <v>923864</v>
      </c>
      <c r="BE468" s="18">
        <v>2040235</v>
      </c>
      <c r="BF468" s="29">
        <v>1.8</v>
      </c>
      <c r="BG468" s="20">
        <v>986045</v>
      </c>
      <c r="BH468" s="18">
        <v>2082964</v>
      </c>
      <c r="BI468" s="29">
        <v>1.81</v>
      </c>
      <c r="BJ468" s="20">
        <v>1000274</v>
      </c>
      <c r="BK468" s="18"/>
      <c r="BL468" s="29"/>
      <c r="BM468" s="20"/>
      <c r="BN468" s="18"/>
      <c r="BO468" s="29"/>
      <c r="BP468" s="20"/>
      <c r="BQ468" s="18"/>
      <c r="BR468" s="29"/>
      <c r="BS468" s="20"/>
      <c r="BT468" s="21" t="s">
        <v>160</v>
      </c>
      <c r="BU468" s="37" t="s">
        <v>1817</v>
      </c>
      <c r="BV468" s="24" t="s">
        <v>1818</v>
      </c>
      <c r="BW468" s="24" t="s">
        <v>1819</v>
      </c>
      <c r="BX468" s="24" t="s">
        <v>1820</v>
      </c>
      <c r="BY468" s="11" t="s">
        <v>330</v>
      </c>
      <c r="BZ468" s="11" t="s">
        <v>205</v>
      </c>
    </row>
    <row r="469" spans="1:78" ht="78.75" x14ac:dyDescent="0.2">
      <c r="A469" s="10" t="s">
        <v>302</v>
      </c>
      <c r="B469" s="11" t="s">
        <v>303</v>
      </c>
      <c r="C469" s="10" t="s">
        <v>303</v>
      </c>
      <c r="D469" s="28" t="s">
        <v>1821</v>
      </c>
      <c r="E469" s="12" t="s">
        <v>1822</v>
      </c>
      <c r="F469" s="13"/>
      <c r="G469" s="14"/>
      <c r="H469" s="15"/>
      <c r="I469" s="13"/>
      <c r="J469" s="16"/>
      <c r="K469" s="15"/>
      <c r="L469" s="13"/>
      <c r="M469" s="16"/>
      <c r="N469" s="15"/>
      <c r="O469" s="18">
        <v>126654</v>
      </c>
      <c r="P469" s="16"/>
      <c r="Q469" s="20">
        <v>39412</v>
      </c>
      <c r="R469" s="18">
        <v>171535</v>
      </c>
      <c r="S469" s="16"/>
      <c r="T469" s="20">
        <v>79864</v>
      </c>
      <c r="U469" s="18">
        <v>179640</v>
      </c>
      <c r="V469" s="16"/>
      <c r="W469" s="20">
        <v>124168</v>
      </c>
      <c r="X469" s="18">
        <v>180257</v>
      </c>
      <c r="Y469" s="16"/>
      <c r="Z469" s="20">
        <v>163800</v>
      </c>
      <c r="AA469" s="18">
        <v>181757</v>
      </c>
      <c r="AB469" s="16"/>
      <c r="AC469" s="33">
        <v>165324</v>
      </c>
      <c r="AD469" s="18">
        <v>189782</v>
      </c>
      <c r="AE469" s="29">
        <v>0.09</v>
      </c>
      <c r="AF469" s="19">
        <v>174303</v>
      </c>
      <c r="AG469" s="18">
        <v>203176</v>
      </c>
      <c r="AH469" s="29">
        <v>0.27</v>
      </c>
      <c r="AI469" s="20">
        <v>189318</v>
      </c>
      <c r="AJ469" s="18">
        <v>211534</v>
      </c>
      <c r="AK469" s="29">
        <v>0.44</v>
      </c>
      <c r="AL469" s="20">
        <v>196997</v>
      </c>
      <c r="AM469" s="18">
        <v>223502</v>
      </c>
      <c r="AN469" s="29">
        <v>0.59</v>
      </c>
      <c r="AO469" s="20">
        <v>209619</v>
      </c>
      <c r="AP469" s="18">
        <v>229238</v>
      </c>
      <c r="AQ469" s="29">
        <v>0.73</v>
      </c>
      <c r="AR469" s="20">
        <v>214862</v>
      </c>
      <c r="AS469" s="18">
        <v>230710</v>
      </c>
      <c r="AT469" s="29">
        <v>0.73</v>
      </c>
      <c r="AU469" s="20">
        <v>216023</v>
      </c>
      <c r="AV469" s="18">
        <v>235806</v>
      </c>
      <c r="AW469" s="29">
        <v>0.71</v>
      </c>
      <c r="AX469" s="20">
        <v>218584</v>
      </c>
      <c r="AY469" s="18">
        <v>237719</v>
      </c>
      <c r="AZ469" s="29">
        <v>0.71</v>
      </c>
      <c r="BA469" s="20">
        <v>220535</v>
      </c>
      <c r="BB469" s="18">
        <v>239540</v>
      </c>
      <c r="BC469" s="29">
        <v>0.71</v>
      </c>
      <c r="BD469" s="20">
        <v>222639</v>
      </c>
      <c r="BE469" s="18">
        <v>239962</v>
      </c>
      <c r="BF469" s="29">
        <v>0.73</v>
      </c>
      <c r="BG469" s="20">
        <v>223199</v>
      </c>
      <c r="BH469" s="18">
        <v>240437</v>
      </c>
      <c r="BI469" s="29">
        <v>0.72</v>
      </c>
      <c r="BJ469" s="20">
        <v>226689</v>
      </c>
      <c r="BK469" s="18"/>
      <c r="BL469" s="29"/>
      <c r="BM469" s="20"/>
      <c r="BN469" s="18"/>
      <c r="BO469" s="29"/>
      <c r="BP469" s="20"/>
      <c r="BQ469" s="18"/>
      <c r="BR469" s="29"/>
      <c r="BS469" s="20"/>
      <c r="BT469" s="21" t="s">
        <v>124</v>
      </c>
      <c r="BU469" s="26"/>
      <c r="BV469" s="24" t="s">
        <v>1823</v>
      </c>
      <c r="BW469" s="23"/>
      <c r="BX469" s="24" t="s">
        <v>1824</v>
      </c>
      <c r="BY469" s="11" t="s">
        <v>330</v>
      </c>
      <c r="BZ469" s="11" t="s">
        <v>205</v>
      </c>
    </row>
    <row r="470" spans="1:78" ht="45" x14ac:dyDescent="0.2">
      <c r="A470" s="10" t="s">
        <v>302</v>
      </c>
      <c r="B470" s="11" t="s">
        <v>303</v>
      </c>
      <c r="C470" s="10" t="s">
        <v>1825</v>
      </c>
      <c r="D470" s="28" t="s">
        <v>1826</v>
      </c>
      <c r="E470" s="12" t="s">
        <v>1827</v>
      </c>
      <c r="F470" s="18">
        <v>373000</v>
      </c>
      <c r="G470" s="14"/>
      <c r="H470" s="20">
        <v>159000</v>
      </c>
      <c r="I470" s="13"/>
      <c r="J470" s="16"/>
      <c r="K470" s="15"/>
      <c r="L470" s="18">
        <v>374045</v>
      </c>
      <c r="M470" s="16"/>
      <c r="N470" s="15"/>
      <c r="O470" s="18">
        <v>347024</v>
      </c>
      <c r="P470" s="16"/>
      <c r="Q470" s="15"/>
      <c r="R470" s="18">
        <v>352771</v>
      </c>
      <c r="S470" s="16"/>
      <c r="T470" s="15"/>
      <c r="U470" s="18">
        <v>357497</v>
      </c>
      <c r="V470" s="16"/>
      <c r="W470" s="15"/>
      <c r="X470" s="18">
        <v>368415</v>
      </c>
      <c r="Y470" s="16"/>
      <c r="Z470" s="15"/>
      <c r="AA470" s="18">
        <v>369167</v>
      </c>
      <c r="AB470" s="16"/>
      <c r="AC470" s="17"/>
      <c r="AD470" s="18">
        <v>376010</v>
      </c>
      <c r="AE470" s="16"/>
      <c r="AF470" s="39"/>
      <c r="AG470" s="18">
        <v>375648</v>
      </c>
      <c r="AH470" s="16"/>
      <c r="AI470" s="15"/>
      <c r="AJ470" s="18">
        <v>382511</v>
      </c>
      <c r="AK470" s="16"/>
      <c r="AL470" s="20">
        <v>177279</v>
      </c>
      <c r="AM470" s="18">
        <v>400224</v>
      </c>
      <c r="AN470" s="16"/>
      <c r="AO470" s="20">
        <v>185192</v>
      </c>
      <c r="AP470" s="18">
        <v>407751</v>
      </c>
      <c r="AQ470" s="16"/>
      <c r="AR470" s="20">
        <v>185100</v>
      </c>
      <c r="AS470" s="18">
        <v>422065</v>
      </c>
      <c r="AT470" s="16"/>
      <c r="AU470" s="20">
        <v>191879</v>
      </c>
      <c r="AV470" s="18">
        <v>429186</v>
      </c>
      <c r="AW470" s="16"/>
      <c r="AX470" s="15">
        <v>196787</v>
      </c>
      <c r="AY470" s="18">
        <v>433616</v>
      </c>
      <c r="AZ470" s="16"/>
      <c r="BA470" s="20">
        <v>204427</v>
      </c>
      <c r="BB470" s="18">
        <v>438999</v>
      </c>
      <c r="BC470" s="16"/>
      <c r="BD470" s="20">
        <v>220496</v>
      </c>
      <c r="BE470" s="18">
        <v>451991</v>
      </c>
      <c r="BF470" s="16"/>
      <c r="BG470" s="20">
        <v>237201</v>
      </c>
      <c r="BH470" s="18">
        <v>464527</v>
      </c>
      <c r="BI470" s="16"/>
      <c r="BJ470" s="20">
        <v>255973</v>
      </c>
      <c r="BK470" s="18">
        <v>474327</v>
      </c>
      <c r="BL470" s="16"/>
      <c r="BM470" s="20">
        <v>273183</v>
      </c>
      <c r="BN470" s="13">
        <v>488454</v>
      </c>
      <c r="BO470" s="16"/>
      <c r="BP470" s="15">
        <v>287573</v>
      </c>
      <c r="BQ470" s="13"/>
      <c r="BR470" s="16"/>
      <c r="BS470" s="15"/>
      <c r="BT470" s="21" t="s">
        <v>124</v>
      </c>
      <c r="BU470" s="26"/>
      <c r="BV470" s="24" t="s">
        <v>1828</v>
      </c>
      <c r="BW470" s="23"/>
      <c r="BX470" s="23"/>
      <c r="BY470" s="11" t="s">
        <v>330</v>
      </c>
      <c r="BZ470" s="11" t="s">
        <v>205</v>
      </c>
    </row>
    <row r="471" spans="1:78" ht="45" x14ac:dyDescent="0.2">
      <c r="A471" s="10" t="s">
        <v>302</v>
      </c>
      <c r="B471" s="11" t="s">
        <v>303</v>
      </c>
      <c r="C471" s="10" t="s">
        <v>1825</v>
      </c>
      <c r="D471" s="28" t="s">
        <v>1829</v>
      </c>
      <c r="E471" s="12" t="s">
        <v>1830</v>
      </c>
      <c r="F471" s="18">
        <v>95000</v>
      </c>
      <c r="G471" s="14"/>
      <c r="H471" s="20">
        <v>49000</v>
      </c>
      <c r="I471" s="13"/>
      <c r="J471" s="16"/>
      <c r="K471" s="15"/>
      <c r="L471" s="18">
        <v>95278</v>
      </c>
      <c r="M471" s="16"/>
      <c r="N471" s="15"/>
      <c r="O471" s="18">
        <v>94173</v>
      </c>
      <c r="P471" s="16"/>
      <c r="Q471" s="15"/>
      <c r="R471" s="18">
        <v>97484</v>
      </c>
      <c r="S471" s="16"/>
      <c r="T471" s="15"/>
      <c r="U471" s="18">
        <v>99588</v>
      </c>
      <c r="V471" s="16"/>
      <c r="W471" s="15"/>
      <c r="X471" s="18">
        <v>104495</v>
      </c>
      <c r="Y471" s="16"/>
      <c r="Z471" s="15"/>
      <c r="AA471" s="18">
        <v>105301</v>
      </c>
      <c r="AB471" s="16"/>
      <c r="AC471" s="17"/>
      <c r="AD471" s="18">
        <v>106614</v>
      </c>
      <c r="AE471" s="16"/>
      <c r="AF471" s="39"/>
      <c r="AG471" s="18">
        <v>107743</v>
      </c>
      <c r="AH471" s="16"/>
      <c r="AI471" s="15"/>
      <c r="AJ471" s="18">
        <v>108933</v>
      </c>
      <c r="AK471" s="16"/>
      <c r="AL471" s="20">
        <v>61222</v>
      </c>
      <c r="AM471" s="18">
        <v>110520</v>
      </c>
      <c r="AN471" s="16"/>
      <c r="AO471" s="20">
        <v>61912</v>
      </c>
      <c r="AP471" s="18">
        <v>112490</v>
      </c>
      <c r="AQ471" s="16"/>
      <c r="AR471" s="20">
        <v>63565</v>
      </c>
      <c r="AS471" s="18">
        <v>113847</v>
      </c>
      <c r="AT471" s="16"/>
      <c r="AU471" s="20">
        <v>64256</v>
      </c>
      <c r="AV471" s="18">
        <v>116175</v>
      </c>
      <c r="AW471" s="16"/>
      <c r="AX471" s="15">
        <v>65017</v>
      </c>
      <c r="AY471" s="18">
        <v>119374</v>
      </c>
      <c r="AZ471" s="16"/>
      <c r="BA471" s="20">
        <v>67928</v>
      </c>
      <c r="BB471" s="18">
        <v>122552</v>
      </c>
      <c r="BC471" s="16"/>
      <c r="BD471" s="20">
        <v>69656</v>
      </c>
      <c r="BE471" s="18">
        <v>128122</v>
      </c>
      <c r="BF471" s="16"/>
      <c r="BG471" s="20">
        <v>74025</v>
      </c>
      <c r="BH471" s="18">
        <v>132300</v>
      </c>
      <c r="BI471" s="16"/>
      <c r="BJ471" s="20">
        <v>76839</v>
      </c>
      <c r="BK471" s="18">
        <v>133416</v>
      </c>
      <c r="BL471" s="16"/>
      <c r="BM471" s="20">
        <v>77756</v>
      </c>
      <c r="BN471" s="13">
        <v>133896</v>
      </c>
      <c r="BO471" s="16"/>
      <c r="BP471" s="15">
        <v>78592</v>
      </c>
      <c r="BQ471" s="13"/>
      <c r="BR471" s="16"/>
      <c r="BS471" s="15"/>
      <c r="BT471" s="21" t="s">
        <v>124</v>
      </c>
      <c r="BU471" s="26"/>
      <c r="BV471" s="24" t="s">
        <v>1831</v>
      </c>
      <c r="BW471" s="23"/>
      <c r="BX471" s="23"/>
      <c r="BY471" s="11" t="s">
        <v>330</v>
      </c>
      <c r="BZ471" s="11" t="s">
        <v>205</v>
      </c>
    </row>
    <row r="472" spans="1:78" ht="33.75" x14ac:dyDescent="0.2">
      <c r="A472" s="10" t="s">
        <v>302</v>
      </c>
      <c r="B472" s="11" t="s">
        <v>303</v>
      </c>
      <c r="C472" s="10" t="s">
        <v>1825</v>
      </c>
      <c r="D472" s="28" t="s">
        <v>1832</v>
      </c>
      <c r="E472" s="12" t="s">
        <v>1833</v>
      </c>
      <c r="F472" s="18">
        <v>203000</v>
      </c>
      <c r="G472" s="14"/>
      <c r="H472" s="20">
        <v>88000</v>
      </c>
      <c r="I472" s="13"/>
      <c r="J472" s="16"/>
      <c r="K472" s="15"/>
      <c r="L472" s="18">
        <v>136323</v>
      </c>
      <c r="M472" s="16"/>
      <c r="N472" s="15"/>
      <c r="O472" s="18">
        <v>124480</v>
      </c>
      <c r="P472" s="16"/>
      <c r="Q472" s="15"/>
      <c r="R472" s="18">
        <v>115575</v>
      </c>
      <c r="S472" s="16"/>
      <c r="T472" s="15"/>
      <c r="U472" s="18">
        <v>108102</v>
      </c>
      <c r="V472" s="16"/>
      <c r="W472" s="15"/>
      <c r="X472" s="18">
        <v>101360</v>
      </c>
      <c r="Y472" s="16"/>
      <c r="Z472" s="15"/>
      <c r="AA472" s="18">
        <v>98605</v>
      </c>
      <c r="AB472" s="16"/>
      <c r="AC472" s="17"/>
      <c r="AD472" s="18">
        <v>101314</v>
      </c>
      <c r="AE472" s="16"/>
      <c r="AF472" s="39"/>
      <c r="AG472" s="18">
        <v>98797</v>
      </c>
      <c r="AH472" s="16"/>
      <c r="AI472" s="15"/>
      <c r="AJ472" s="18">
        <v>150942</v>
      </c>
      <c r="AK472" s="16"/>
      <c r="AL472" s="20">
        <v>119195</v>
      </c>
      <c r="AM472" s="13">
        <v>275997</v>
      </c>
      <c r="AN472" s="16"/>
      <c r="AO472" s="20">
        <v>217399</v>
      </c>
      <c r="AP472" s="18">
        <v>278246</v>
      </c>
      <c r="AQ472" s="16"/>
      <c r="AR472" s="20">
        <v>221318</v>
      </c>
      <c r="AS472" s="18">
        <v>276974</v>
      </c>
      <c r="AT472" s="16"/>
      <c r="AU472" s="20">
        <v>221577</v>
      </c>
      <c r="AV472" s="18">
        <v>227901</v>
      </c>
      <c r="AW472" s="16"/>
      <c r="AX472" s="15">
        <v>178503</v>
      </c>
      <c r="AY472" s="18">
        <v>102537</v>
      </c>
      <c r="AZ472" s="16"/>
      <c r="BA472" s="20">
        <v>84140</v>
      </c>
      <c r="BB472" s="18">
        <v>96299</v>
      </c>
      <c r="BC472" s="16"/>
      <c r="BD472" s="20">
        <v>77554</v>
      </c>
      <c r="BE472" s="18">
        <v>97771</v>
      </c>
      <c r="BF472" s="16"/>
      <c r="BG472" s="20">
        <v>73761</v>
      </c>
      <c r="BH472" s="18">
        <v>113785</v>
      </c>
      <c r="BI472" s="16"/>
      <c r="BJ472" s="20">
        <v>84442</v>
      </c>
      <c r="BK472" s="18">
        <v>132004</v>
      </c>
      <c r="BL472" s="16"/>
      <c r="BM472" s="20">
        <v>94861</v>
      </c>
      <c r="BN472" s="13">
        <v>114207</v>
      </c>
      <c r="BO472" s="16"/>
      <c r="BP472" s="15">
        <v>81150</v>
      </c>
      <c r="BQ472" s="13"/>
      <c r="BR472" s="16"/>
      <c r="BS472" s="15"/>
      <c r="BT472" s="21" t="s">
        <v>124</v>
      </c>
      <c r="BU472" s="26"/>
      <c r="BV472" s="24" t="s">
        <v>1834</v>
      </c>
      <c r="BW472" s="23"/>
      <c r="BX472" s="23"/>
      <c r="BY472" s="11" t="s">
        <v>330</v>
      </c>
      <c r="BZ472" s="11" t="s">
        <v>205</v>
      </c>
    </row>
    <row r="473" spans="1:78" ht="56.25" x14ac:dyDescent="0.2">
      <c r="A473" s="10" t="s">
        <v>302</v>
      </c>
      <c r="B473" s="11" t="s">
        <v>303</v>
      </c>
      <c r="C473" s="10" t="s">
        <v>303</v>
      </c>
      <c r="D473" s="28" t="s">
        <v>1835</v>
      </c>
      <c r="E473" s="12" t="s">
        <v>1836</v>
      </c>
      <c r="F473" s="18">
        <v>372252</v>
      </c>
      <c r="G473" s="14"/>
      <c r="H473" s="20">
        <v>0</v>
      </c>
      <c r="I473" s="13"/>
      <c r="J473" s="16"/>
      <c r="K473" s="15"/>
      <c r="L473" s="18">
        <v>169495</v>
      </c>
      <c r="M473" s="16"/>
      <c r="N473" s="20">
        <v>0</v>
      </c>
      <c r="O473" s="18">
        <v>340588</v>
      </c>
      <c r="P473" s="16"/>
      <c r="Q473" s="20">
        <v>11345.915370000001</v>
      </c>
      <c r="R473" s="18">
        <v>354906</v>
      </c>
      <c r="S473" s="16"/>
      <c r="T473" s="20">
        <v>31548.98891</v>
      </c>
      <c r="U473" s="18">
        <v>375804</v>
      </c>
      <c r="V473" s="16"/>
      <c r="W473" s="20">
        <v>64504.111550000001</v>
      </c>
      <c r="X473" s="18">
        <v>390484</v>
      </c>
      <c r="Y473" s="16"/>
      <c r="Z473" s="20">
        <v>108595</v>
      </c>
      <c r="AA473" s="18">
        <v>377457</v>
      </c>
      <c r="AB473" s="16"/>
      <c r="AC473" s="33">
        <v>141246</v>
      </c>
      <c r="AD473" s="18">
        <v>377645</v>
      </c>
      <c r="AE473" s="29">
        <v>0.04</v>
      </c>
      <c r="AF473" s="19">
        <v>162940</v>
      </c>
      <c r="AG473" s="18">
        <v>371554</v>
      </c>
      <c r="AH473" s="29">
        <v>2.62</v>
      </c>
      <c r="AI473" s="20">
        <v>170975</v>
      </c>
      <c r="AJ473" s="18">
        <v>352435</v>
      </c>
      <c r="AK473" s="29">
        <v>3.32</v>
      </c>
      <c r="AL473" s="20">
        <v>173204</v>
      </c>
      <c r="AM473" s="18">
        <v>335122</v>
      </c>
      <c r="AN473" s="29">
        <v>3</v>
      </c>
      <c r="AO473" s="20">
        <v>176372</v>
      </c>
      <c r="AP473" s="18">
        <v>322817</v>
      </c>
      <c r="AQ473" s="29">
        <v>3.1</v>
      </c>
      <c r="AR473" s="20">
        <v>177187</v>
      </c>
      <c r="AS473" s="18">
        <v>324018</v>
      </c>
      <c r="AT473" s="29">
        <v>4.03</v>
      </c>
      <c r="AU473" s="20">
        <v>180101</v>
      </c>
      <c r="AV473" s="18">
        <v>316636</v>
      </c>
      <c r="AW473" s="29">
        <v>3.79</v>
      </c>
      <c r="AX473" s="20">
        <v>183507</v>
      </c>
      <c r="AY473" s="18">
        <v>316041</v>
      </c>
      <c r="AZ473" s="29">
        <v>3.77</v>
      </c>
      <c r="BA473" s="20">
        <v>186187</v>
      </c>
      <c r="BB473" s="18">
        <v>314730</v>
      </c>
      <c r="BC473" s="29">
        <v>3.64</v>
      </c>
      <c r="BD473" s="20">
        <v>187886</v>
      </c>
      <c r="BE473" s="18">
        <v>308473</v>
      </c>
      <c r="BF473" s="29">
        <v>4.21</v>
      </c>
      <c r="BG473" s="20">
        <v>191636</v>
      </c>
      <c r="BH473" s="18">
        <v>308088</v>
      </c>
      <c r="BI473" s="29">
        <v>4.75</v>
      </c>
      <c r="BJ473" s="20">
        <v>194619</v>
      </c>
      <c r="BK473" s="18"/>
      <c r="BL473" s="29"/>
      <c r="BM473" s="20"/>
      <c r="BN473" s="13"/>
      <c r="BO473" s="29"/>
      <c r="BP473" s="15" t="s">
        <v>212</v>
      </c>
      <c r="BQ473" s="13"/>
      <c r="BR473" s="29"/>
      <c r="BS473" s="15"/>
      <c r="BT473" s="21" t="s">
        <v>160</v>
      </c>
      <c r="BU473" s="26"/>
      <c r="BV473" s="24" t="s">
        <v>1837</v>
      </c>
      <c r="BW473" s="23"/>
      <c r="BX473" s="23"/>
      <c r="BY473" s="11" t="s">
        <v>330</v>
      </c>
      <c r="BZ473" s="11" t="s">
        <v>205</v>
      </c>
    </row>
    <row r="474" spans="1:78" ht="202.5" x14ac:dyDescent="0.2">
      <c r="A474" s="10" t="s">
        <v>302</v>
      </c>
      <c r="B474" s="11" t="s">
        <v>303</v>
      </c>
      <c r="C474" s="10" t="s">
        <v>303</v>
      </c>
      <c r="D474" s="28" t="s">
        <v>1838</v>
      </c>
      <c r="E474" s="12" t="s">
        <v>1839</v>
      </c>
      <c r="F474" s="18">
        <v>3807258</v>
      </c>
      <c r="G474" s="56">
        <v>1.42</v>
      </c>
      <c r="H474" s="20">
        <v>2340222</v>
      </c>
      <c r="I474" s="13"/>
      <c r="J474" s="16"/>
      <c r="K474" s="15"/>
      <c r="L474" s="18">
        <v>3550332</v>
      </c>
      <c r="M474" s="29">
        <v>1.29</v>
      </c>
      <c r="N474" s="20">
        <v>2480380</v>
      </c>
      <c r="O474" s="18">
        <v>3651076</v>
      </c>
      <c r="P474" s="29">
        <v>1.18</v>
      </c>
      <c r="Q474" s="20">
        <v>2615965</v>
      </c>
      <c r="R474" s="18">
        <v>3668530</v>
      </c>
      <c r="S474" s="29">
        <v>1.06</v>
      </c>
      <c r="T474" s="20">
        <v>2705824</v>
      </c>
      <c r="U474" s="18">
        <v>3701690</v>
      </c>
      <c r="V474" s="29">
        <v>0.97</v>
      </c>
      <c r="W474" s="20">
        <v>2786675</v>
      </c>
      <c r="X474" s="18">
        <v>3752137</v>
      </c>
      <c r="Y474" s="29">
        <v>0.89</v>
      </c>
      <c r="Z474" s="20">
        <v>2876048</v>
      </c>
      <c r="AA474" s="18">
        <v>3715019</v>
      </c>
      <c r="AB474" s="29">
        <v>1.57</v>
      </c>
      <c r="AC474" s="33">
        <v>2858506</v>
      </c>
      <c r="AD474" s="18">
        <v>3738221</v>
      </c>
      <c r="AE474" s="29">
        <v>1.96</v>
      </c>
      <c r="AF474" s="19">
        <v>2899526</v>
      </c>
      <c r="AG474" s="18">
        <v>3761761</v>
      </c>
      <c r="AH474" s="29">
        <v>2.4900000000000002</v>
      </c>
      <c r="AI474" s="20">
        <v>2949986</v>
      </c>
      <c r="AJ474" s="18">
        <v>3795096</v>
      </c>
      <c r="AK474" s="29">
        <v>2.76</v>
      </c>
      <c r="AL474" s="20">
        <v>3007585</v>
      </c>
      <c r="AM474" s="18">
        <v>3897065</v>
      </c>
      <c r="AN474" s="29">
        <v>1.78</v>
      </c>
      <c r="AO474" s="20">
        <v>3171049</v>
      </c>
      <c r="AP474" s="18">
        <v>3961514</v>
      </c>
      <c r="AQ474" s="29">
        <v>2.0499999999999998</v>
      </c>
      <c r="AR474" s="20">
        <v>3263181</v>
      </c>
      <c r="AS474" s="18">
        <v>4040982</v>
      </c>
      <c r="AT474" s="29">
        <v>1.72</v>
      </c>
      <c r="AU474" s="20">
        <v>3348509</v>
      </c>
      <c r="AV474" s="18">
        <v>4131895</v>
      </c>
      <c r="AW474" s="29">
        <v>1.72</v>
      </c>
      <c r="AX474" s="20">
        <v>3452702</v>
      </c>
      <c r="AY474" s="18">
        <v>4416410</v>
      </c>
      <c r="AZ474" s="29">
        <v>1.59</v>
      </c>
      <c r="BA474" s="20">
        <v>3725252</v>
      </c>
      <c r="BB474" s="18">
        <v>4704944</v>
      </c>
      <c r="BC474" s="29">
        <v>1.57</v>
      </c>
      <c r="BD474" s="20">
        <v>4037684</v>
      </c>
      <c r="BE474" s="18">
        <v>4972063</v>
      </c>
      <c r="BF474" s="29">
        <v>1.46</v>
      </c>
      <c r="BG474" s="20">
        <v>4350155</v>
      </c>
      <c r="BH474" s="18">
        <v>5158653</v>
      </c>
      <c r="BI474" s="29">
        <v>1.4</v>
      </c>
      <c r="BJ474" s="20">
        <v>4579840</v>
      </c>
      <c r="BK474" s="18"/>
      <c r="BL474" s="29"/>
      <c r="BM474" s="20"/>
      <c r="BN474" s="13"/>
      <c r="BO474" s="29"/>
      <c r="BP474" s="15" t="s">
        <v>212</v>
      </c>
      <c r="BQ474" s="13"/>
      <c r="BR474" s="29"/>
      <c r="BS474" s="15"/>
      <c r="BT474" s="21" t="s">
        <v>124</v>
      </c>
      <c r="BU474" s="37" t="s">
        <v>1840</v>
      </c>
      <c r="BV474" s="24" t="s">
        <v>1841</v>
      </c>
      <c r="BW474" s="24" t="s">
        <v>1842</v>
      </c>
      <c r="BX474" s="24" t="s">
        <v>1843</v>
      </c>
      <c r="BY474" s="11" t="s">
        <v>330</v>
      </c>
      <c r="BZ474" s="11" t="s">
        <v>205</v>
      </c>
    </row>
    <row r="475" spans="1:78" ht="270" x14ac:dyDescent="0.2">
      <c r="A475" s="10" t="s">
        <v>302</v>
      </c>
      <c r="B475" s="11" t="s">
        <v>303</v>
      </c>
      <c r="C475" s="10" t="s">
        <v>303</v>
      </c>
      <c r="D475" s="28" t="s">
        <v>1844</v>
      </c>
      <c r="E475" s="12" t="s">
        <v>1845</v>
      </c>
      <c r="F475" s="18">
        <v>17950000</v>
      </c>
      <c r="G475" s="56">
        <v>1.18</v>
      </c>
      <c r="H475" s="20">
        <v>5250000</v>
      </c>
      <c r="I475" s="13"/>
      <c r="J475" s="16"/>
      <c r="K475" s="15"/>
      <c r="L475" s="18">
        <v>17461000</v>
      </c>
      <c r="M475" s="29">
        <v>0.95</v>
      </c>
      <c r="N475" s="20">
        <v>5140000</v>
      </c>
      <c r="O475" s="18">
        <v>16446435</v>
      </c>
      <c r="P475" s="29">
        <v>0.94</v>
      </c>
      <c r="Q475" s="20">
        <v>4886796</v>
      </c>
      <c r="R475" s="18">
        <v>16489148</v>
      </c>
      <c r="S475" s="29">
        <v>0.92</v>
      </c>
      <c r="T475" s="20">
        <v>4765242</v>
      </c>
      <c r="U475" s="18">
        <v>16552102</v>
      </c>
      <c r="V475" s="29">
        <v>0.92</v>
      </c>
      <c r="W475" s="20">
        <v>4581482</v>
      </c>
      <c r="X475" s="18">
        <v>16692424</v>
      </c>
      <c r="Y475" s="29">
        <v>0.98</v>
      </c>
      <c r="Z475" s="20">
        <v>4396125</v>
      </c>
      <c r="AA475" s="18">
        <v>16749320</v>
      </c>
      <c r="AB475" s="29">
        <v>1.07</v>
      </c>
      <c r="AC475" s="33">
        <v>4480666</v>
      </c>
      <c r="AD475" s="18">
        <v>16920797</v>
      </c>
      <c r="AE475" s="29">
        <v>1.1399999999999999</v>
      </c>
      <c r="AF475" s="19">
        <v>4589618</v>
      </c>
      <c r="AG475" s="18">
        <v>14113693</v>
      </c>
      <c r="AH475" s="29">
        <v>1.4</v>
      </c>
      <c r="AI475" s="20">
        <v>4680965</v>
      </c>
      <c r="AJ475" s="18">
        <v>11348677</v>
      </c>
      <c r="AK475" s="29">
        <v>1.79</v>
      </c>
      <c r="AL475" s="20">
        <v>4751124</v>
      </c>
      <c r="AM475" s="18">
        <v>8603205</v>
      </c>
      <c r="AN475" s="29">
        <v>2.09</v>
      </c>
      <c r="AO475" s="20">
        <v>4776736</v>
      </c>
      <c r="AP475" s="18">
        <v>6084591</v>
      </c>
      <c r="AQ475" s="29">
        <v>2.66</v>
      </c>
      <c r="AR475" s="20">
        <v>4751868</v>
      </c>
      <c r="AS475" s="18">
        <v>6177290</v>
      </c>
      <c r="AT475" s="29">
        <v>2.2000000000000002</v>
      </c>
      <c r="AU475" s="20">
        <v>4781896</v>
      </c>
      <c r="AV475" s="18">
        <v>6381101</v>
      </c>
      <c r="AW475" s="29">
        <v>2.04</v>
      </c>
      <c r="AX475" s="20">
        <v>4942743</v>
      </c>
      <c r="AY475" s="18">
        <v>6500014</v>
      </c>
      <c r="AZ475" s="29">
        <v>2.1800000000000002</v>
      </c>
      <c r="BA475" s="20">
        <v>5073571</v>
      </c>
      <c r="BB475" s="18">
        <v>6547289</v>
      </c>
      <c r="BC475" s="29">
        <v>2.31</v>
      </c>
      <c r="BD475" s="20">
        <v>5145490</v>
      </c>
      <c r="BE475" s="18">
        <v>6634222</v>
      </c>
      <c r="BF475" s="29">
        <v>2.67</v>
      </c>
      <c r="BG475" s="20">
        <v>5239330</v>
      </c>
      <c r="BH475" s="18">
        <v>6705310</v>
      </c>
      <c r="BI475" s="29">
        <v>2.77</v>
      </c>
      <c r="BJ475" s="20">
        <v>5282822</v>
      </c>
      <c r="BK475" s="18"/>
      <c r="BL475" s="29"/>
      <c r="BM475" s="20"/>
      <c r="BN475" s="13"/>
      <c r="BO475" s="29"/>
      <c r="BP475" s="15" t="s">
        <v>212</v>
      </c>
      <c r="BQ475" s="13"/>
      <c r="BR475" s="29"/>
      <c r="BS475" s="15"/>
      <c r="BT475" s="21" t="s">
        <v>124</v>
      </c>
      <c r="BU475" s="37" t="s">
        <v>1846</v>
      </c>
      <c r="BV475" s="24" t="s">
        <v>1847</v>
      </c>
      <c r="BW475" s="24" t="s">
        <v>1848</v>
      </c>
      <c r="BX475" s="24" t="s">
        <v>1849</v>
      </c>
      <c r="BY475" s="11" t="s">
        <v>330</v>
      </c>
      <c r="BZ475" s="11" t="s">
        <v>205</v>
      </c>
    </row>
    <row r="476" spans="1:78" ht="202.5" x14ac:dyDescent="0.2">
      <c r="A476" s="10" t="s">
        <v>302</v>
      </c>
      <c r="B476" s="11" t="s">
        <v>303</v>
      </c>
      <c r="C476" s="10" t="s">
        <v>303</v>
      </c>
      <c r="D476" s="28" t="s">
        <v>1850</v>
      </c>
      <c r="E476" s="12" t="s">
        <v>1851</v>
      </c>
      <c r="F476" s="18">
        <v>97703808</v>
      </c>
      <c r="G476" s="56">
        <v>0.18</v>
      </c>
      <c r="H476" s="20">
        <v>96191696</v>
      </c>
      <c r="I476" s="13"/>
      <c r="J476" s="16"/>
      <c r="K476" s="15"/>
      <c r="L476" s="18">
        <v>98634777</v>
      </c>
      <c r="M476" s="29">
        <v>0.15</v>
      </c>
      <c r="N476" s="20">
        <v>98341502</v>
      </c>
      <c r="O476" s="18">
        <v>110570730</v>
      </c>
      <c r="P476" s="29">
        <v>0.12</v>
      </c>
      <c r="Q476" s="20">
        <v>110376986</v>
      </c>
      <c r="R476" s="18">
        <v>115623150</v>
      </c>
      <c r="S476" s="29">
        <v>0.12</v>
      </c>
      <c r="T476" s="20">
        <v>115442713</v>
      </c>
      <c r="U476" s="18">
        <v>121223934</v>
      </c>
      <c r="V476" s="29">
        <v>0.12</v>
      </c>
      <c r="W476" s="20">
        <v>121049124</v>
      </c>
      <c r="X476" s="18">
        <v>124928907</v>
      </c>
      <c r="Y476" s="29">
        <v>0.12</v>
      </c>
      <c r="Z476" s="20">
        <v>124755649</v>
      </c>
      <c r="AA476" s="18">
        <v>127778144</v>
      </c>
      <c r="AB476" s="29">
        <v>0.13</v>
      </c>
      <c r="AC476" s="33">
        <v>127595164</v>
      </c>
      <c r="AD476" s="18">
        <v>130600462</v>
      </c>
      <c r="AE476" s="29">
        <v>0.13</v>
      </c>
      <c r="AF476" s="19">
        <v>130408155</v>
      </c>
      <c r="AG476" s="18">
        <v>134543702</v>
      </c>
      <c r="AH476" s="29">
        <v>0.13</v>
      </c>
      <c r="AI476" s="20">
        <v>134359709</v>
      </c>
      <c r="AJ476" s="18">
        <v>138547796</v>
      </c>
      <c r="AK476" s="29">
        <v>0.13</v>
      </c>
      <c r="AL476" s="20">
        <v>138377329</v>
      </c>
      <c r="AM476" s="18">
        <v>142484891</v>
      </c>
      <c r="AN476" s="29">
        <v>0.1</v>
      </c>
      <c r="AO476" s="20">
        <v>142360139</v>
      </c>
      <c r="AP476" s="18">
        <v>146437222</v>
      </c>
      <c r="AQ476" s="29">
        <v>7.0000000000000007E-2</v>
      </c>
      <c r="AR476" s="20">
        <v>146353500</v>
      </c>
      <c r="AS476" s="18">
        <v>151274535</v>
      </c>
      <c r="AT476" s="29">
        <v>0.04</v>
      </c>
      <c r="AU476" s="20">
        <v>151216868</v>
      </c>
      <c r="AV476" s="18">
        <v>146816303</v>
      </c>
      <c r="AW476" s="29">
        <v>0.04</v>
      </c>
      <c r="AX476" s="20">
        <v>146785484</v>
      </c>
      <c r="AY476" s="18">
        <v>144270801</v>
      </c>
      <c r="AZ476" s="29">
        <v>0.02</v>
      </c>
      <c r="BA476" s="20">
        <v>144240479</v>
      </c>
      <c r="BB476" s="18">
        <v>139458627</v>
      </c>
      <c r="BC476" s="29">
        <v>0.02</v>
      </c>
      <c r="BD476" s="20">
        <v>139431089</v>
      </c>
      <c r="BE476" s="18">
        <v>134526771</v>
      </c>
      <c r="BF476" s="29">
        <v>0.01</v>
      </c>
      <c r="BG476" s="20">
        <v>134503126</v>
      </c>
      <c r="BH476" s="18">
        <v>137327249</v>
      </c>
      <c r="BI476" s="29">
        <v>0.01</v>
      </c>
      <c r="BJ476" s="20">
        <v>137306173</v>
      </c>
      <c r="BK476" s="18"/>
      <c r="BL476" s="29"/>
      <c r="BM476" s="20"/>
      <c r="BN476" s="13" t="s">
        <v>212</v>
      </c>
      <c r="BO476" s="29"/>
      <c r="BP476" s="15" t="s">
        <v>212</v>
      </c>
      <c r="BQ476" s="13"/>
      <c r="BR476" s="29"/>
      <c r="BS476" s="15"/>
      <c r="BT476" s="21" t="s">
        <v>124</v>
      </c>
      <c r="BU476" s="26"/>
      <c r="BV476" s="24" t="s">
        <v>1852</v>
      </c>
      <c r="BW476" s="24" t="s">
        <v>1842</v>
      </c>
      <c r="BX476" s="24" t="s">
        <v>1853</v>
      </c>
      <c r="BY476" s="11" t="s">
        <v>330</v>
      </c>
      <c r="BZ476" s="11" t="s">
        <v>205</v>
      </c>
    </row>
    <row r="477" spans="1:78" ht="33.75" x14ac:dyDescent="0.2">
      <c r="A477" s="10" t="s">
        <v>302</v>
      </c>
      <c r="B477" s="11" t="s">
        <v>303</v>
      </c>
      <c r="C477" s="10" t="s">
        <v>303</v>
      </c>
      <c r="D477" s="28" t="s">
        <v>1854</v>
      </c>
      <c r="E477" s="12" t="s">
        <v>1855</v>
      </c>
      <c r="F477" s="18">
        <v>8829844</v>
      </c>
      <c r="G477" s="14"/>
      <c r="H477" s="20">
        <v>0</v>
      </c>
      <c r="I477" s="13"/>
      <c r="J477" s="16"/>
      <c r="K477" s="15"/>
      <c r="L477" s="18">
        <v>9131250</v>
      </c>
      <c r="M477" s="16"/>
      <c r="N477" s="15"/>
      <c r="O477" s="18">
        <v>9076384</v>
      </c>
      <c r="P477" s="16"/>
      <c r="Q477" s="20">
        <v>1691</v>
      </c>
      <c r="R477" s="18">
        <v>8686560</v>
      </c>
      <c r="S477" s="16"/>
      <c r="T477" s="20">
        <v>3525</v>
      </c>
      <c r="U477" s="18">
        <v>9117548</v>
      </c>
      <c r="V477" s="16"/>
      <c r="W477" s="20">
        <v>5784</v>
      </c>
      <c r="X477" s="18">
        <v>9498398</v>
      </c>
      <c r="Y477" s="16"/>
      <c r="Z477" s="20">
        <v>8285</v>
      </c>
      <c r="AA477" s="18">
        <v>12469422</v>
      </c>
      <c r="AB477" s="16"/>
      <c r="AC477" s="33">
        <v>9072</v>
      </c>
      <c r="AD477" s="18">
        <v>14643032</v>
      </c>
      <c r="AE477" s="29">
        <v>5.97</v>
      </c>
      <c r="AF477" s="19">
        <v>9461</v>
      </c>
      <c r="AG477" s="18">
        <v>17076400</v>
      </c>
      <c r="AH477" s="29">
        <v>3.39</v>
      </c>
      <c r="AI477" s="20">
        <v>9682</v>
      </c>
      <c r="AJ477" s="18">
        <v>19363457</v>
      </c>
      <c r="AK477" s="29">
        <v>2.86</v>
      </c>
      <c r="AL477" s="20">
        <v>10637</v>
      </c>
      <c r="AM477" s="18">
        <v>19420526</v>
      </c>
      <c r="AN477" s="29">
        <v>2.81</v>
      </c>
      <c r="AO477" s="20">
        <v>11690</v>
      </c>
      <c r="AP477" s="18">
        <v>19652676</v>
      </c>
      <c r="AQ477" s="29">
        <v>2.89</v>
      </c>
      <c r="AR477" s="20">
        <v>13282</v>
      </c>
      <c r="AS477" s="18">
        <v>19020250</v>
      </c>
      <c r="AT477" s="29">
        <v>2.96</v>
      </c>
      <c r="AU477" s="20">
        <v>14311</v>
      </c>
      <c r="AV477" s="18">
        <v>19290673</v>
      </c>
      <c r="AW477" s="29">
        <v>2.89</v>
      </c>
      <c r="AX477" s="20">
        <v>15284</v>
      </c>
      <c r="AY477" s="18">
        <v>19428851</v>
      </c>
      <c r="AZ477" s="29">
        <v>2.86</v>
      </c>
      <c r="BA477" s="20">
        <v>759620</v>
      </c>
      <c r="BB477" s="18">
        <v>20145659</v>
      </c>
      <c r="BC477" s="29">
        <v>2.72</v>
      </c>
      <c r="BD477" s="20">
        <v>1209919</v>
      </c>
      <c r="BE477" s="18">
        <v>20931813</v>
      </c>
      <c r="BF477" s="29">
        <v>2.62</v>
      </c>
      <c r="BG477" s="20">
        <v>1471201</v>
      </c>
      <c r="BH477" s="18">
        <v>20785707</v>
      </c>
      <c r="BI477" s="29">
        <v>2.61</v>
      </c>
      <c r="BJ477" s="20">
        <v>1857476</v>
      </c>
      <c r="BK477" s="18"/>
      <c r="BL477" s="29"/>
      <c r="BM477" s="20"/>
      <c r="BN477" s="13"/>
      <c r="BO477" s="29"/>
      <c r="BP477" s="15" t="s">
        <v>212</v>
      </c>
      <c r="BQ477" s="13"/>
      <c r="BR477" s="29"/>
      <c r="BS477" s="15"/>
      <c r="BT477" s="31"/>
      <c r="BU477" s="26"/>
      <c r="BV477" s="24" t="s">
        <v>1856</v>
      </c>
      <c r="BW477" s="23"/>
      <c r="BX477" s="78"/>
      <c r="BY477" s="11" t="s">
        <v>330</v>
      </c>
      <c r="BZ477" s="11" t="s">
        <v>205</v>
      </c>
    </row>
    <row r="478" spans="1:78" ht="45" x14ac:dyDescent="0.2">
      <c r="A478" s="10" t="s">
        <v>302</v>
      </c>
      <c r="B478" s="11" t="s">
        <v>303</v>
      </c>
      <c r="C478" s="10" t="s">
        <v>303</v>
      </c>
      <c r="D478" s="28" t="s">
        <v>1857</v>
      </c>
      <c r="E478" s="12" t="s">
        <v>1858</v>
      </c>
      <c r="F478" s="18">
        <v>1008</v>
      </c>
      <c r="G478" s="14"/>
      <c r="H478" s="20">
        <v>1008</v>
      </c>
      <c r="I478" s="13"/>
      <c r="J478" s="16"/>
      <c r="K478" s="15"/>
      <c r="L478" s="13"/>
      <c r="M478" s="16"/>
      <c r="N478" s="15"/>
      <c r="O478" s="18">
        <v>529</v>
      </c>
      <c r="P478" s="16"/>
      <c r="Q478" s="20">
        <v>263</v>
      </c>
      <c r="R478" s="18">
        <v>843</v>
      </c>
      <c r="S478" s="16"/>
      <c r="T478" s="20">
        <v>577</v>
      </c>
      <c r="U478" s="18">
        <v>1131</v>
      </c>
      <c r="V478" s="16"/>
      <c r="W478" s="20">
        <v>865</v>
      </c>
      <c r="X478" s="18">
        <v>1112</v>
      </c>
      <c r="Y478" s="16"/>
      <c r="Z478" s="20">
        <v>1112</v>
      </c>
      <c r="AA478" s="18">
        <v>1140</v>
      </c>
      <c r="AB478" s="16"/>
      <c r="AC478" s="33">
        <v>1140</v>
      </c>
      <c r="AD478" s="18">
        <v>1096</v>
      </c>
      <c r="AE478" s="16"/>
      <c r="AF478" s="19">
        <v>1096</v>
      </c>
      <c r="AG478" s="18">
        <v>1100</v>
      </c>
      <c r="AH478" s="16"/>
      <c r="AI478" s="20">
        <v>1100</v>
      </c>
      <c r="AJ478" s="18">
        <v>1142</v>
      </c>
      <c r="AK478" s="29">
        <v>0.1</v>
      </c>
      <c r="AL478" s="20">
        <v>1142</v>
      </c>
      <c r="AM478" s="18">
        <v>1079</v>
      </c>
      <c r="AN478" s="29"/>
      <c r="AO478" s="20">
        <v>1079</v>
      </c>
      <c r="AP478" s="18">
        <v>1005</v>
      </c>
      <c r="AQ478" s="29"/>
      <c r="AR478" s="20">
        <v>1005</v>
      </c>
      <c r="AS478" s="18">
        <v>962</v>
      </c>
      <c r="AT478" s="29"/>
      <c r="AU478" s="20"/>
      <c r="AV478" s="18">
        <v>869</v>
      </c>
      <c r="AW478" s="29"/>
      <c r="AX478" s="20"/>
      <c r="AY478" s="18">
        <v>641</v>
      </c>
      <c r="AZ478" s="29"/>
      <c r="BA478" s="20"/>
      <c r="BB478" s="18">
        <v>445</v>
      </c>
      <c r="BC478" s="29"/>
      <c r="BD478" s="15"/>
      <c r="BE478" s="18">
        <v>196</v>
      </c>
      <c r="BF478" s="29"/>
      <c r="BG478" s="20">
        <v>0</v>
      </c>
      <c r="BH478" s="18">
        <v>0</v>
      </c>
      <c r="BI478" s="29">
        <v>0</v>
      </c>
      <c r="BJ478" s="20">
        <v>0</v>
      </c>
      <c r="BK478" s="18"/>
      <c r="BL478" s="29"/>
      <c r="BM478" s="20"/>
      <c r="BN478" s="13"/>
      <c r="BO478" s="29"/>
      <c r="BP478" s="15" t="s">
        <v>212</v>
      </c>
      <c r="BQ478" s="13"/>
      <c r="BR478" s="29"/>
      <c r="BS478" s="15"/>
      <c r="BT478" s="21" t="s">
        <v>81</v>
      </c>
      <c r="BU478" s="26"/>
      <c r="BV478" s="24" t="s">
        <v>1859</v>
      </c>
      <c r="BW478" s="23"/>
      <c r="BX478" s="23"/>
      <c r="BY478" s="11" t="s">
        <v>330</v>
      </c>
      <c r="BZ478" s="11" t="s">
        <v>205</v>
      </c>
    </row>
    <row r="479" spans="1:78" ht="33.75" x14ac:dyDescent="0.2">
      <c r="A479" s="10" t="s">
        <v>302</v>
      </c>
      <c r="B479" s="11" t="s">
        <v>303</v>
      </c>
      <c r="C479" s="10" t="s">
        <v>303</v>
      </c>
      <c r="D479" s="28" t="s">
        <v>1860</v>
      </c>
      <c r="E479" s="12" t="s">
        <v>1861</v>
      </c>
      <c r="F479" s="18">
        <v>960</v>
      </c>
      <c r="G479" s="14"/>
      <c r="H479" s="20">
        <v>960</v>
      </c>
      <c r="I479" s="13"/>
      <c r="J479" s="16"/>
      <c r="K479" s="15"/>
      <c r="L479" s="13"/>
      <c r="M479" s="16"/>
      <c r="N479" s="15"/>
      <c r="O479" s="18">
        <v>30</v>
      </c>
      <c r="P479" s="16"/>
      <c r="Q479" s="20">
        <v>21</v>
      </c>
      <c r="R479" s="18">
        <v>55</v>
      </c>
      <c r="S479" s="16"/>
      <c r="T479" s="20">
        <v>39</v>
      </c>
      <c r="U479" s="18">
        <v>81</v>
      </c>
      <c r="V479" s="16"/>
      <c r="W479" s="20">
        <v>51</v>
      </c>
      <c r="X479" s="18">
        <v>384</v>
      </c>
      <c r="Y479" s="16"/>
      <c r="Z479" s="20">
        <v>306</v>
      </c>
      <c r="AA479" s="18">
        <v>659</v>
      </c>
      <c r="AB479" s="16"/>
      <c r="AC479" s="33">
        <v>557</v>
      </c>
      <c r="AD479" s="18">
        <v>959</v>
      </c>
      <c r="AE479" s="29">
        <v>0.09</v>
      </c>
      <c r="AF479" s="19">
        <v>835</v>
      </c>
      <c r="AG479" s="18">
        <v>1276</v>
      </c>
      <c r="AH479" s="29">
        <v>0.09</v>
      </c>
      <c r="AI479" s="20">
        <v>1131</v>
      </c>
      <c r="AJ479" s="18">
        <v>1460</v>
      </c>
      <c r="AK479" s="29">
        <v>0.09</v>
      </c>
      <c r="AL479" s="20">
        <v>1310</v>
      </c>
      <c r="AM479" s="18">
        <v>1461</v>
      </c>
      <c r="AN479" s="29">
        <v>0.09</v>
      </c>
      <c r="AO479" s="20">
        <v>1315</v>
      </c>
      <c r="AP479" s="18">
        <v>1525</v>
      </c>
      <c r="AQ479" s="29">
        <v>0.09</v>
      </c>
      <c r="AR479" s="20">
        <v>1368</v>
      </c>
      <c r="AS479" s="18">
        <v>1617</v>
      </c>
      <c r="AT479" s="29">
        <v>0.09</v>
      </c>
      <c r="AU479" s="20">
        <v>1462</v>
      </c>
      <c r="AV479" s="18">
        <v>1466</v>
      </c>
      <c r="AW479" s="29">
        <v>7.0000000000000007E-2</v>
      </c>
      <c r="AX479" s="20">
        <v>1334</v>
      </c>
      <c r="AY479" s="18">
        <v>1566</v>
      </c>
      <c r="AZ479" s="29">
        <v>0.09</v>
      </c>
      <c r="BA479" s="20">
        <v>1422</v>
      </c>
      <c r="BB479" s="18">
        <v>1650</v>
      </c>
      <c r="BC479" s="29">
        <v>0.09</v>
      </c>
      <c r="BD479" s="20">
        <v>1500</v>
      </c>
      <c r="BE479" s="18">
        <v>1698</v>
      </c>
      <c r="BF479" s="29">
        <v>0.09</v>
      </c>
      <c r="BG479" s="20">
        <v>1530</v>
      </c>
      <c r="BH479" s="18">
        <v>1807</v>
      </c>
      <c r="BI479" s="29">
        <v>0.09</v>
      </c>
      <c r="BJ479" s="20">
        <v>1622</v>
      </c>
      <c r="BK479" s="18"/>
      <c r="BL479" s="29"/>
      <c r="BM479" s="20"/>
      <c r="BN479" s="13"/>
      <c r="BO479" s="29"/>
      <c r="BP479" s="15" t="s">
        <v>212</v>
      </c>
      <c r="BQ479" s="13"/>
      <c r="BR479" s="29"/>
      <c r="BS479" s="15"/>
      <c r="BT479" s="21" t="s">
        <v>262</v>
      </c>
      <c r="BU479" s="26"/>
      <c r="BV479" s="24" t="s">
        <v>1862</v>
      </c>
      <c r="BW479" s="23"/>
      <c r="BX479" s="24" t="s">
        <v>1863</v>
      </c>
      <c r="BY479" s="11" t="s">
        <v>330</v>
      </c>
      <c r="BZ479" s="11" t="s">
        <v>205</v>
      </c>
    </row>
    <row r="480" spans="1:78" ht="45" x14ac:dyDescent="0.2">
      <c r="A480" s="10" t="s">
        <v>302</v>
      </c>
      <c r="B480" s="11" t="s">
        <v>303</v>
      </c>
      <c r="C480" s="10" t="s">
        <v>1825</v>
      </c>
      <c r="D480" s="28" t="s">
        <v>1864</v>
      </c>
      <c r="E480" s="12" t="s">
        <v>1865</v>
      </c>
      <c r="F480" s="18">
        <v>345000</v>
      </c>
      <c r="G480" s="14"/>
      <c r="H480" s="20">
        <v>140000</v>
      </c>
      <c r="I480" s="13"/>
      <c r="J480" s="16"/>
      <c r="K480" s="15"/>
      <c r="L480" s="18">
        <v>382056</v>
      </c>
      <c r="M480" s="16"/>
      <c r="N480" s="15"/>
      <c r="O480" s="18">
        <v>242644</v>
      </c>
      <c r="P480" s="16"/>
      <c r="Q480" s="15"/>
      <c r="R480" s="18">
        <v>235508</v>
      </c>
      <c r="S480" s="16"/>
      <c r="T480" s="15"/>
      <c r="U480" s="18">
        <v>228238</v>
      </c>
      <c r="V480" s="16"/>
      <c r="W480" s="15"/>
      <c r="X480" s="18">
        <v>219879</v>
      </c>
      <c r="Y480" s="16"/>
      <c r="Z480" s="15"/>
      <c r="AA480" s="18">
        <v>212112</v>
      </c>
      <c r="AB480" s="16"/>
      <c r="AC480" s="17"/>
      <c r="AD480" s="18">
        <v>204958</v>
      </c>
      <c r="AE480" s="16"/>
      <c r="AF480" s="39"/>
      <c r="AG480" s="18">
        <v>196749</v>
      </c>
      <c r="AH480" s="16"/>
      <c r="AI480" s="15"/>
      <c r="AJ480" s="18">
        <v>190456</v>
      </c>
      <c r="AK480" s="16"/>
      <c r="AL480" s="20">
        <v>102703</v>
      </c>
      <c r="AM480" s="18">
        <v>184036</v>
      </c>
      <c r="AN480" s="16"/>
      <c r="AO480" s="20">
        <v>98725</v>
      </c>
      <c r="AP480" s="18">
        <v>177964</v>
      </c>
      <c r="AQ480" s="16"/>
      <c r="AR480" s="20">
        <v>97943</v>
      </c>
      <c r="AS480" s="18">
        <v>172650</v>
      </c>
      <c r="AT480" s="16"/>
      <c r="AU480" s="20">
        <v>95247</v>
      </c>
      <c r="AV480" s="18">
        <v>166888</v>
      </c>
      <c r="AW480" s="16"/>
      <c r="AX480" s="20">
        <v>91637</v>
      </c>
      <c r="AY480" s="18">
        <v>162372</v>
      </c>
      <c r="AZ480" s="16"/>
      <c r="BA480" s="20">
        <v>88891</v>
      </c>
      <c r="BB480" s="18">
        <v>158581</v>
      </c>
      <c r="BC480" s="16"/>
      <c r="BD480" s="20">
        <v>85953</v>
      </c>
      <c r="BE480" s="18">
        <v>153954</v>
      </c>
      <c r="BF480" s="16"/>
      <c r="BG480" s="20">
        <v>82350</v>
      </c>
      <c r="BH480" s="18">
        <v>151843</v>
      </c>
      <c r="BI480" s="16"/>
      <c r="BJ480" s="20">
        <v>80916</v>
      </c>
      <c r="BK480" s="18">
        <v>146691</v>
      </c>
      <c r="BL480" s="16"/>
      <c r="BM480" s="20">
        <v>77700</v>
      </c>
      <c r="BN480" s="13">
        <v>141808</v>
      </c>
      <c r="BO480" s="16"/>
      <c r="BP480" s="15">
        <v>74318</v>
      </c>
      <c r="BQ480" s="13"/>
      <c r="BR480" s="16"/>
      <c r="BS480" s="15"/>
      <c r="BT480" s="21" t="s">
        <v>81</v>
      </c>
      <c r="BU480" s="26"/>
      <c r="BV480" s="24" t="s">
        <v>1866</v>
      </c>
      <c r="BW480" s="23"/>
      <c r="BX480" s="23"/>
      <c r="BY480" s="11" t="s">
        <v>330</v>
      </c>
      <c r="BZ480" s="11" t="s">
        <v>205</v>
      </c>
    </row>
    <row r="481" spans="1:78" ht="33.75" x14ac:dyDescent="0.2">
      <c r="A481" s="10" t="s">
        <v>302</v>
      </c>
      <c r="B481" s="11" t="s">
        <v>303</v>
      </c>
      <c r="C481" s="10" t="s">
        <v>303</v>
      </c>
      <c r="D481" s="28" t="s">
        <v>1867</v>
      </c>
      <c r="E481" s="12" t="s">
        <v>1868</v>
      </c>
      <c r="F481" s="18">
        <v>569874</v>
      </c>
      <c r="G481" s="14"/>
      <c r="H481" s="20">
        <v>0</v>
      </c>
      <c r="I481" s="13"/>
      <c r="J481" s="16"/>
      <c r="K481" s="15"/>
      <c r="L481" s="18">
        <v>632693</v>
      </c>
      <c r="M481" s="16"/>
      <c r="N481" s="20">
        <v>0</v>
      </c>
      <c r="O481" s="18">
        <v>623188</v>
      </c>
      <c r="P481" s="16"/>
      <c r="Q481" s="20">
        <v>4898</v>
      </c>
      <c r="R481" s="18">
        <v>621078</v>
      </c>
      <c r="S481" s="16"/>
      <c r="T481" s="20">
        <v>9194</v>
      </c>
      <c r="U481" s="18">
        <v>626116</v>
      </c>
      <c r="V481" s="16"/>
      <c r="W481" s="20">
        <v>13231</v>
      </c>
      <c r="X481" s="18">
        <v>612857</v>
      </c>
      <c r="Y481" s="16"/>
      <c r="Z481" s="20">
        <v>18569</v>
      </c>
      <c r="AA481" s="18">
        <v>614006</v>
      </c>
      <c r="AB481" s="16"/>
      <c r="AC481" s="33">
        <v>18600</v>
      </c>
      <c r="AD481" s="18">
        <v>619248</v>
      </c>
      <c r="AE481" s="16"/>
      <c r="AF481" s="19">
        <v>19080</v>
      </c>
      <c r="AG481" s="18">
        <v>621993</v>
      </c>
      <c r="AH481" s="29">
        <v>7.13</v>
      </c>
      <c r="AI481" s="20">
        <v>19913</v>
      </c>
      <c r="AJ481" s="18">
        <v>635047</v>
      </c>
      <c r="AK481" s="29">
        <v>5.08</v>
      </c>
      <c r="AL481" s="20">
        <v>20283</v>
      </c>
      <c r="AM481" s="18">
        <v>622725</v>
      </c>
      <c r="AN481" s="29">
        <v>5.5</v>
      </c>
      <c r="AO481" s="20">
        <v>21328</v>
      </c>
      <c r="AP481" s="18">
        <v>619347</v>
      </c>
      <c r="AQ481" s="29">
        <v>5.89</v>
      </c>
      <c r="AR481" s="20">
        <v>22272</v>
      </c>
      <c r="AS481" s="18">
        <v>622443</v>
      </c>
      <c r="AT481" s="29">
        <v>6.27</v>
      </c>
      <c r="AU481" s="20">
        <v>24145</v>
      </c>
      <c r="AV481" s="18">
        <v>620850</v>
      </c>
      <c r="AW481" s="29">
        <v>6.82</v>
      </c>
      <c r="AX481" s="20">
        <v>25530</v>
      </c>
      <c r="AY481" s="18">
        <v>616923</v>
      </c>
      <c r="AZ481" s="29">
        <v>6.78</v>
      </c>
      <c r="BA481" s="20">
        <v>25883</v>
      </c>
      <c r="BB481" s="18">
        <v>609795</v>
      </c>
      <c r="BC481" s="29">
        <v>6.86</v>
      </c>
      <c r="BD481" s="20">
        <v>26419</v>
      </c>
      <c r="BE481" s="18">
        <v>613857</v>
      </c>
      <c r="BF481" s="29">
        <v>6.18</v>
      </c>
      <c r="BG481" s="20">
        <v>25595</v>
      </c>
      <c r="BH481" s="18">
        <v>587060</v>
      </c>
      <c r="BI481" s="29">
        <v>5.47</v>
      </c>
      <c r="BJ481" s="20">
        <v>22208</v>
      </c>
      <c r="BK481" s="18"/>
      <c r="BL481" s="29"/>
      <c r="BM481" s="20"/>
      <c r="BN481" s="13"/>
      <c r="BO481" s="29"/>
      <c r="BP481" s="15">
        <v>74318</v>
      </c>
      <c r="BQ481" s="13"/>
      <c r="BR481" s="29"/>
      <c r="BS481" s="15"/>
      <c r="BT481" s="21"/>
      <c r="BU481" s="37" t="s">
        <v>1869</v>
      </c>
      <c r="BV481" s="24" t="s">
        <v>1870</v>
      </c>
      <c r="BW481" s="23"/>
      <c r="BX481" s="23"/>
      <c r="BY481" s="11" t="s">
        <v>330</v>
      </c>
      <c r="BZ481" s="11" t="s">
        <v>205</v>
      </c>
    </row>
    <row r="482" spans="1:78" ht="56.25" x14ac:dyDescent="0.2">
      <c r="A482" s="10" t="s">
        <v>302</v>
      </c>
      <c r="B482" s="11" t="s">
        <v>303</v>
      </c>
      <c r="C482" s="10" t="s">
        <v>303</v>
      </c>
      <c r="D482" s="28" t="s">
        <v>1871</v>
      </c>
      <c r="E482" s="12" t="s">
        <v>1872</v>
      </c>
      <c r="F482" s="13"/>
      <c r="G482" s="14"/>
      <c r="H482" s="15"/>
      <c r="I482" s="13"/>
      <c r="J482" s="16"/>
      <c r="K482" s="15"/>
      <c r="L482" s="13"/>
      <c r="M482" s="16"/>
      <c r="N482" s="15"/>
      <c r="O482" s="18">
        <v>17263</v>
      </c>
      <c r="P482" s="16"/>
      <c r="Q482" s="20">
        <v>0</v>
      </c>
      <c r="R482" s="18">
        <v>22376</v>
      </c>
      <c r="S482" s="16"/>
      <c r="T482" s="20">
        <v>0</v>
      </c>
      <c r="U482" s="18">
        <v>20847</v>
      </c>
      <c r="V482" s="16"/>
      <c r="W482" s="20">
        <v>0</v>
      </c>
      <c r="X482" s="18">
        <v>19963</v>
      </c>
      <c r="Y482" s="16"/>
      <c r="Z482" s="20">
        <v>0</v>
      </c>
      <c r="AA482" s="18">
        <v>33432</v>
      </c>
      <c r="AB482" s="16"/>
      <c r="AC482" s="33">
        <v>0</v>
      </c>
      <c r="AD482" s="18">
        <v>36578</v>
      </c>
      <c r="AE482" s="16"/>
      <c r="AF482" s="19">
        <v>0</v>
      </c>
      <c r="AG482" s="18">
        <v>39377</v>
      </c>
      <c r="AH482" s="16"/>
      <c r="AI482" s="15"/>
      <c r="AJ482" s="18">
        <v>42308</v>
      </c>
      <c r="AK482" s="16"/>
      <c r="AL482" s="15"/>
      <c r="AM482" s="18">
        <v>35054</v>
      </c>
      <c r="AN482" s="16"/>
      <c r="AO482" s="20"/>
      <c r="AP482" s="18">
        <v>35165</v>
      </c>
      <c r="AQ482" s="29">
        <v>0</v>
      </c>
      <c r="AR482" s="15"/>
      <c r="AS482" s="18">
        <v>34386</v>
      </c>
      <c r="AT482" s="29"/>
      <c r="AU482" s="20"/>
      <c r="AV482" s="18">
        <v>36217</v>
      </c>
      <c r="AW482" s="29"/>
      <c r="AX482" s="20"/>
      <c r="AY482" s="18">
        <v>33960</v>
      </c>
      <c r="AZ482" s="29"/>
      <c r="BA482" s="20">
        <v>0</v>
      </c>
      <c r="BB482" s="18">
        <v>32228</v>
      </c>
      <c r="BC482" s="29"/>
      <c r="BD482" s="20">
        <v>0</v>
      </c>
      <c r="BE482" s="18">
        <v>30474</v>
      </c>
      <c r="BF482" s="29"/>
      <c r="BG482" s="20">
        <v>0</v>
      </c>
      <c r="BH482" s="18">
        <v>28849</v>
      </c>
      <c r="BI482" s="29">
        <v>0</v>
      </c>
      <c r="BJ482" s="20">
        <v>0</v>
      </c>
      <c r="BK482" s="18"/>
      <c r="BL482" s="29"/>
      <c r="BM482" s="20"/>
      <c r="BN482" s="13"/>
      <c r="BO482" s="29"/>
      <c r="BP482" s="20"/>
      <c r="BQ482" s="13"/>
      <c r="BR482" s="29"/>
      <c r="BS482" s="20"/>
      <c r="BT482" s="21" t="s">
        <v>124</v>
      </c>
      <c r="BU482" s="26"/>
      <c r="BV482" s="24" t="s">
        <v>1873</v>
      </c>
      <c r="BW482" s="23"/>
      <c r="BX482" s="24" t="s">
        <v>1874</v>
      </c>
      <c r="BY482" s="11" t="s">
        <v>330</v>
      </c>
      <c r="BZ482" s="11" t="s">
        <v>205</v>
      </c>
    </row>
    <row r="483" spans="1:78" ht="213.75" x14ac:dyDescent="0.2">
      <c r="A483" s="10" t="s">
        <v>302</v>
      </c>
      <c r="B483" s="11" t="s">
        <v>303</v>
      </c>
      <c r="C483" s="10" t="s">
        <v>303</v>
      </c>
      <c r="D483" s="28" t="s">
        <v>1875</v>
      </c>
      <c r="E483" s="12" t="s">
        <v>1876</v>
      </c>
      <c r="F483" s="18">
        <v>7820098</v>
      </c>
      <c r="G483" s="89">
        <v>6.47</v>
      </c>
      <c r="H483" s="20">
        <v>0</v>
      </c>
      <c r="I483" s="13"/>
      <c r="J483" s="16"/>
      <c r="K483" s="15"/>
      <c r="L483" s="18">
        <v>9082042</v>
      </c>
      <c r="M483" s="29">
        <v>5.21</v>
      </c>
      <c r="N483" s="20">
        <v>0</v>
      </c>
      <c r="O483" s="18">
        <v>8764419</v>
      </c>
      <c r="P483" s="29">
        <v>5.19</v>
      </c>
      <c r="Q483" s="20">
        <v>52654</v>
      </c>
      <c r="R483" s="18">
        <v>8208586</v>
      </c>
      <c r="S483" s="29">
        <v>5.19</v>
      </c>
      <c r="T483" s="20">
        <v>108364</v>
      </c>
      <c r="U483" s="18">
        <v>7590908</v>
      </c>
      <c r="V483" s="29">
        <v>5.16</v>
      </c>
      <c r="W483" s="20">
        <v>161641</v>
      </c>
      <c r="X483" s="18">
        <v>6935691</v>
      </c>
      <c r="Y483" s="29">
        <v>5.0999999999999996</v>
      </c>
      <c r="Z483" s="20">
        <v>218252</v>
      </c>
      <c r="AA483" s="18">
        <v>6774649</v>
      </c>
      <c r="AB483" s="29">
        <v>5.29</v>
      </c>
      <c r="AC483" s="33">
        <v>240703</v>
      </c>
      <c r="AD483" s="18">
        <v>6609164</v>
      </c>
      <c r="AE483" s="29">
        <v>5.98</v>
      </c>
      <c r="AF483" s="19">
        <v>244102</v>
      </c>
      <c r="AG483" s="18">
        <v>6706538</v>
      </c>
      <c r="AH483" s="29">
        <v>7.94</v>
      </c>
      <c r="AI483" s="20">
        <v>267565</v>
      </c>
      <c r="AJ483" s="18">
        <v>6977757</v>
      </c>
      <c r="AK483" s="29">
        <v>7.72</v>
      </c>
      <c r="AL483" s="20">
        <v>323253</v>
      </c>
      <c r="AM483" s="18">
        <v>6995727</v>
      </c>
      <c r="AN483" s="29">
        <v>9.2899999999999991</v>
      </c>
      <c r="AO483" s="20">
        <v>352800</v>
      </c>
      <c r="AP483" s="18">
        <v>7240189</v>
      </c>
      <c r="AQ483" s="29">
        <v>8.1999999999999993</v>
      </c>
      <c r="AR483" s="20">
        <v>402761</v>
      </c>
      <c r="AS483" s="18">
        <v>7127258</v>
      </c>
      <c r="AT483" s="29">
        <v>6.78</v>
      </c>
      <c r="AU483" s="20">
        <v>417285</v>
      </c>
      <c r="AV483" s="18">
        <v>6951394</v>
      </c>
      <c r="AW483" s="29">
        <v>7.14</v>
      </c>
      <c r="AX483" s="20">
        <v>430888</v>
      </c>
      <c r="AY483" s="18">
        <v>7014164</v>
      </c>
      <c r="AZ483" s="29">
        <v>7.11</v>
      </c>
      <c r="BA483" s="20">
        <v>470204</v>
      </c>
      <c r="BB483" s="18">
        <v>6831247</v>
      </c>
      <c r="BC483" s="29">
        <v>7.43</v>
      </c>
      <c r="BD483" s="20">
        <v>414582</v>
      </c>
      <c r="BE483" s="18">
        <v>7897383</v>
      </c>
      <c r="BF483" s="29">
        <v>6.56</v>
      </c>
      <c r="BG483" s="20">
        <v>366454</v>
      </c>
      <c r="BH483" s="18">
        <v>7424030</v>
      </c>
      <c r="BI483" s="29">
        <v>7.71</v>
      </c>
      <c r="BJ483" s="20">
        <v>258305</v>
      </c>
      <c r="BK483" s="18"/>
      <c r="BL483" s="29"/>
      <c r="BM483" s="20"/>
      <c r="BN483" s="13"/>
      <c r="BO483" s="29"/>
      <c r="BP483" s="20"/>
      <c r="BQ483" s="13"/>
      <c r="BR483" s="29"/>
      <c r="BS483" s="20"/>
      <c r="BT483" s="21" t="s">
        <v>124</v>
      </c>
      <c r="BU483" s="37" t="s">
        <v>1877</v>
      </c>
      <c r="BV483" s="24" t="s">
        <v>1878</v>
      </c>
      <c r="BW483" s="24" t="s">
        <v>1879</v>
      </c>
      <c r="BX483" s="23"/>
      <c r="BY483" s="11" t="s">
        <v>330</v>
      </c>
      <c r="BZ483" s="11" t="s">
        <v>205</v>
      </c>
    </row>
    <row r="484" spans="1:78" ht="191.25" x14ac:dyDescent="0.2">
      <c r="A484" s="10" t="s">
        <v>302</v>
      </c>
      <c r="B484" s="11" t="s">
        <v>303</v>
      </c>
      <c r="C484" s="10" t="s">
        <v>303</v>
      </c>
      <c r="D484" s="28" t="s">
        <v>1880</v>
      </c>
      <c r="E484" s="12" t="s">
        <v>1881</v>
      </c>
      <c r="F484" s="18">
        <v>94058239</v>
      </c>
      <c r="G484" s="56">
        <v>3.03</v>
      </c>
      <c r="H484" s="20">
        <v>70935752</v>
      </c>
      <c r="I484" s="13"/>
      <c r="J484" s="16"/>
      <c r="K484" s="15"/>
      <c r="L484" s="18">
        <v>99439596</v>
      </c>
      <c r="M484" s="29">
        <v>2.79</v>
      </c>
      <c r="N484" s="20">
        <v>77372911</v>
      </c>
      <c r="O484" s="18">
        <v>138893159</v>
      </c>
      <c r="P484" s="29">
        <v>2.0699999999999998</v>
      </c>
      <c r="Q484" s="20">
        <v>116491114</v>
      </c>
      <c r="R484" s="18">
        <v>232528103</v>
      </c>
      <c r="S484" s="29">
        <v>1.24</v>
      </c>
      <c r="T484" s="20">
        <v>210301015</v>
      </c>
      <c r="U484" s="18">
        <v>305715821</v>
      </c>
      <c r="V484" s="29">
        <v>0.88</v>
      </c>
      <c r="W484" s="20">
        <v>283899215</v>
      </c>
      <c r="X484" s="18">
        <v>380678501</v>
      </c>
      <c r="Y484" s="29">
        <v>0.72</v>
      </c>
      <c r="Z484" s="20">
        <v>358652486</v>
      </c>
      <c r="AA484" s="18">
        <v>413090170</v>
      </c>
      <c r="AB484" s="29">
        <v>0.71</v>
      </c>
      <c r="AC484" s="33">
        <v>391874051</v>
      </c>
      <c r="AD484" s="18">
        <v>409032968</v>
      </c>
      <c r="AE484" s="29">
        <v>0.67</v>
      </c>
      <c r="AF484" s="19">
        <v>388787417</v>
      </c>
      <c r="AG484" s="18">
        <v>423271672</v>
      </c>
      <c r="AH484" s="29">
        <v>0.71</v>
      </c>
      <c r="AI484" s="20">
        <v>403979608</v>
      </c>
      <c r="AJ484" s="18">
        <v>426796418</v>
      </c>
      <c r="AK484" s="29">
        <v>0.65</v>
      </c>
      <c r="AL484" s="20">
        <v>409386205</v>
      </c>
      <c r="AM484" s="18">
        <v>420572404</v>
      </c>
      <c r="AN484" s="29">
        <v>0.56999999999999995</v>
      </c>
      <c r="AO484" s="20">
        <v>404381413</v>
      </c>
      <c r="AP484" s="18">
        <v>413867388</v>
      </c>
      <c r="AQ484" s="29">
        <v>0.6</v>
      </c>
      <c r="AR484" s="20">
        <v>396889176</v>
      </c>
      <c r="AS484" s="18">
        <v>409463147</v>
      </c>
      <c r="AT484" s="29">
        <v>0.6</v>
      </c>
      <c r="AU484" s="20">
        <v>392339316</v>
      </c>
      <c r="AV484" s="18">
        <v>407799602</v>
      </c>
      <c r="AW484" s="29">
        <v>0.6</v>
      </c>
      <c r="AX484" s="20">
        <v>390183114</v>
      </c>
      <c r="AY484" s="18">
        <v>412996414</v>
      </c>
      <c r="AZ484" s="29">
        <v>0.63</v>
      </c>
      <c r="BA484" s="20">
        <v>394034361</v>
      </c>
      <c r="BB484" s="18">
        <v>412852391</v>
      </c>
      <c r="BC484" s="29">
        <v>0.71</v>
      </c>
      <c r="BD484" s="20">
        <v>393729852</v>
      </c>
      <c r="BE484" s="18">
        <v>410252934</v>
      </c>
      <c r="BF484" s="29">
        <v>0.73</v>
      </c>
      <c r="BG484" s="20">
        <v>390676510</v>
      </c>
      <c r="BH484" s="18">
        <v>405544113</v>
      </c>
      <c r="BI484" s="29">
        <v>0.74</v>
      </c>
      <c r="BJ484" s="20">
        <v>385656681</v>
      </c>
      <c r="BK484" s="18"/>
      <c r="BL484" s="29"/>
      <c r="BM484" s="20"/>
      <c r="BN484" s="13"/>
      <c r="BO484" s="29"/>
      <c r="BP484" s="20"/>
      <c r="BQ484" s="13"/>
      <c r="BR484" s="29"/>
      <c r="BS484" s="20"/>
      <c r="BT484" s="21" t="s">
        <v>124</v>
      </c>
      <c r="BU484" s="37" t="s">
        <v>1882</v>
      </c>
      <c r="BV484" s="24" t="s">
        <v>1883</v>
      </c>
      <c r="BW484" s="24" t="s">
        <v>1884</v>
      </c>
      <c r="BX484" s="24" t="s">
        <v>1885</v>
      </c>
      <c r="BY484" s="11" t="s">
        <v>330</v>
      </c>
      <c r="BZ484" s="11" t="s">
        <v>205</v>
      </c>
    </row>
    <row r="485" spans="1:78" ht="191.25" x14ac:dyDescent="0.2">
      <c r="A485" s="10" t="s">
        <v>302</v>
      </c>
      <c r="B485" s="11" t="s">
        <v>303</v>
      </c>
      <c r="C485" s="10" t="s">
        <v>303</v>
      </c>
      <c r="D485" s="28" t="s">
        <v>1886</v>
      </c>
      <c r="E485" s="12" t="s">
        <v>1887</v>
      </c>
      <c r="F485" s="13"/>
      <c r="G485" s="14"/>
      <c r="H485" s="15"/>
      <c r="I485" s="13"/>
      <c r="J485" s="16"/>
      <c r="K485" s="15"/>
      <c r="L485" s="13"/>
      <c r="M485" s="16"/>
      <c r="N485" s="15"/>
      <c r="O485" s="18">
        <v>11326105</v>
      </c>
      <c r="P485" s="29">
        <v>0.11</v>
      </c>
      <c r="Q485" s="20">
        <v>2175130</v>
      </c>
      <c r="R485" s="18">
        <v>10331091</v>
      </c>
      <c r="S485" s="29">
        <v>0.11</v>
      </c>
      <c r="T485" s="20">
        <v>2212279</v>
      </c>
      <c r="U485" s="18">
        <v>10617278</v>
      </c>
      <c r="V485" s="29">
        <v>0.11</v>
      </c>
      <c r="W485" s="20">
        <v>2195378</v>
      </c>
      <c r="X485" s="18">
        <v>9653835</v>
      </c>
      <c r="Y485" s="29">
        <v>0.11</v>
      </c>
      <c r="Z485" s="20">
        <v>2271942</v>
      </c>
      <c r="AA485" s="18">
        <v>9509439</v>
      </c>
      <c r="AB485" s="29">
        <v>0.23</v>
      </c>
      <c r="AC485" s="33">
        <v>2327505</v>
      </c>
      <c r="AD485" s="18">
        <v>8963317</v>
      </c>
      <c r="AE485" s="29">
        <v>0.23</v>
      </c>
      <c r="AF485" s="19">
        <v>2275899</v>
      </c>
      <c r="AG485" s="18">
        <v>8406237</v>
      </c>
      <c r="AH485" s="29">
        <v>0.23</v>
      </c>
      <c r="AI485" s="20">
        <v>2280995</v>
      </c>
      <c r="AJ485" s="18">
        <v>8776728</v>
      </c>
      <c r="AK485" s="29">
        <v>0.23</v>
      </c>
      <c r="AL485" s="20">
        <v>2245381</v>
      </c>
      <c r="AM485" s="18">
        <v>9017319</v>
      </c>
      <c r="AN485" s="29">
        <v>0.23</v>
      </c>
      <c r="AO485" s="20">
        <v>2346999</v>
      </c>
      <c r="AP485" s="18">
        <v>9702563</v>
      </c>
      <c r="AQ485" s="29">
        <v>0.23</v>
      </c>
      <c r="AR485" s="20">
        <v>2409426</v>
      </c>
      <c r="AS485" s="18">
        <v>10495876</v>
      </c>
      <c r="AT485" s="29">
        <v>0.23</v>
      </c>
      <c r="AU485" s="20">
        <v>2512062</v>
      </c>
      <c r="AV485" s="18">
        <v>10280980</v>
      </c>
      <c r="AW485" s="29">
        <v>0.23</v>
      </c>
      <c r="AX485" s="20">
        <v>2627505</v>
      </c>
      <c r="AY485" s="18">
        <v>9535839</v>
      </c>
      <c r="AZ485" s="29">
        <v>0.22</v>
      </c>
      <c r="BA485" s="20">
        <v>2667581</v>
      </c>
      <c r="BB485" s="18">
        <v>7774112</v>
      </c>
      <c r="BC485" s="29">
        <v>0.21</v>
      </c>
      <c r="BD485" s="20">
        <v>2628251</v>
      </c>
      <c r="BE485" s="18">
        <v>8640920</v>
      </c>
      <c r="BF485" s="29">
        <v>0.13</v>
      </c>
      <c r="BG485" s="20">
        <v>2595554</v>
      </c>
      <c r="BH485" s="18">
        <v>8795159</v>
      </c>
      <c r="BI485" s="29">
        <v>0.22</v>
      </c>
      <c r="BJ485" s="20">
        <v>2633426</v>
      </c>
      <c r="BK485" s="18"/>
      <c r="BL485" s="29"/>
      <c r="BM485" s="20"/>
      <c r="BN485" s="13"/>
      <c r="BO485" s="29"/>
      <c r="BP485" s="20"/>
      <c r="BQ485" s="13"/>
      <c r="BR485" s="29"/>
      <c r="BS485" s="20"/>
      <c r="BT485" s="21" t="s">
        <v>165</v>
      </c>
      <c r="BU485" s="26"/>
      <c r="BV485" s="24" t="s">
        <v>1888</v>
      </c>
      <c r="BW485" s="24" t="s">
        <v>1884</v>
      </c>
      <c r="BX485" s="23"/>
      <c r="BY485" s="11" t="s">
        <v>330</v>
      </c>
      <c r="BZ485" s="11" t="s">
        <v>205</v>
      </c>
    </row>
    <row r="486" spans="1:78" ht="191.25" x14ac:dyDescent="0.2">
      <c r="A486" s="10" t="s">
        <v>302</v>
      </c>
      <c r="B486" s="11" t="s">
        <v>303</v>
      </c>
      <c r="C486" s="10" t="s">
        <v>303</v>
      </c>
      <c r="D486" s="28" t="s">
        <v>1889</v>
      </c>
      <c r="E486" s="12" t="s">
        <v>1890</v>
      </c>
      <c r="F486" s="13"/>
      <c r="G486" s="14"/>
      <c r="H486" s="15"/>
      <c r="I486" s="13"/>
      <c r="J486" s="16"/>
      <c r="K486" s="15"/>
      <c r="L486" s="13"/>
      <c r="M486" s="16"/>
      <c r="N486" s="15"/>
      <c r="O486" s="18">
        <v>56313053</v>
      </c>
      <c r="P486" s="29">
        <v>0.23</v>
      </c>
      <c r="Q486" s="20">
        <v>50161837</v>
      </c>
      <c r="R486" s="18">
        <v>53275365</v>
      </c>
      <c r="S486" s="29">
        <v>0.23</v>
      </c>
      <c r="T486" s="20">
        <v>47334729</v>
      </c>
      <c r="U486" s="18">
        <v>54232478</v>
      </c>
      <c r="V486" s="29">
        <v>0.22</v>
      </c>
      <c r="W486" s="20">
        <v>48564454</v>
      </c>
      <c r="X486" s="18">
        <v>55551102</v>
      </c>
      <c r="Y486" s="29">
        <v>0.22</v>
      </c>
      <c r="Z486" s="20">
        <v>49978657</v>
      </c>
      <c r="AA486" s="18">
        <v>60376922</v>
      </c>
      <c r="AB486" s="29">
        <v>0.21</v>
      </c>
      <c r="AC486" s="33">
        <v>54854953</v>
      </c>
      <c r="AD486" s="18">
        <v>65456377</v>
      </c>
      <c r="AE486" s="29">
        <v>0.2</v>
      </c>
      <c r="AF486" s="19">
        <v>60061049</v>
      </c>
      <c r="AG486" s="18">
        <v>66088967</v>
      </c>
      <c r="AH486" s="29">
        <v>0.2</v>
      </c>
      <c r="AI486" s="20">
        <v>60635383</v>
      </c>
      <c r="AJ486" s="18">
        <v>65897778</v>
      </c>
      <c r="AK486" s="29">
        <v>0.19</v>
      </c>
      <c r="AL486" s="20">
        <v>60639964</v>
      </c>
      <c r="AM486" s="18">
        <v>65880954</v>
      </c>
      <c r="AN486" s="29">
        <v>0.19</v>
      </c>
      <c r="AO486" s="20">
        <v>60793794</v>
      </c>
      <c r="AP486" s="18">
        <v>62967196</v>
      </c>
      <c r="AQ486" s="29">
        <v>0.19</v>
      </c>
      <c r="AR486" s="20">
        <v>58079959</v>
      </c>
      <c r="AS486" s="18">
        <v>58653092</v>
      </c>
      <c r="AT486" s="29">
        <v>0.19</v>
      </c>
      <c r="AU486" s="20">
        <v>53991879</v>
      </c>
      <c r="AV486" s="18">
        <v>54613491</v>
      </c>
      <c r="AW486" s="29">
        <v>0.21</v>
      </c>
      <c r="AX486" s="20">
        <v>50258837</v>
      </c>
      <c r="AY486" s="18">
        <v>50775996</v>
      </c>
      <c r="AZ486" s="29">
        <v>0.23</v>
      </c>
      <c r="BA486" s="20">
        <v>46621855</v>
      </c>
      <c r="BB486" s="18">
        <v>50070304</v>
      </c>
      <c r="BC486" s="29">
        <v>0.25</v>
      </c>
      <c r="BD486" s="20">
        <v>46086494</v>
      </c>
      <c r="BE486" s="18">
        <v>50453192</v>
      </c>
      <c r="BF486" s="29">
        <v>0.2</v>
      </c>
      <c r="BG486" s="20">
        <v>46503755</v>
      </c>
      <c r="BH486" s="18">
        <v>51775910</v>
      </c>
      <c r="BI486" s="29">
        <v>0.27</v>
      </c>
      <c r="BJ486" s="20">
        <v>47871026</v>
      </c>
      <c r="BK486" s="18"/>
      <c r="BL486" s="29"/>
      <c r="BM486" s="20"/>
      <c r="BN486" s="13"/>
      <c r="BO486" s="29"/>
      <c r="BP486" s="20"/>
      <c r="BQ486" s="13"/>
      <c r="BR486" s="29"/>
      <c r="BS486" s="20"/>
      <c r="BT486" s="21" t="s">
        <v>165</v>
      </c>
      <c r="BU486" s="26"/>
      <c r="BV486" s="24" t="s">
        <v>1891</v>
      </c>
      <c r="BW486" s="24" t="s">
        <v>1819</v>
      </c>
      <c r="BX486" s="23"/>
      <c r="BY486" s="11" t="s">
        <v>330</v>
      </c>
      <c r="BZ486" s="11" t="s">
        <v>205</v>
      </c>
    </row>
    <row r="487" spans="1:78" ht="45" x14ac:dyDescent="0.2">
      <c r="A487" s="10" t="s">
        <v>302</v>
      </c>
      <c r="B487" s="11" t="s">
        <v>303</v>
      </c>
      <c r="C487" s="10" t="s">
        <v>1825</v>
      </c>
      <c r="D487" s="28" t="s">
        <v>1892</v>
      </c>
      <c r="E487" s="12" t="s">
        <v>1893</v>
      </c>
      <c r="F487" s="18">
        <v>290000</v>
      </c>
      <c r="G487" s="14"/>
      <c r="H487" s="20">
        <v>30000</v>
      </c>
      <c r="I487" s="13"/>
      <c r="J487" s="16"/>
      <c r="K487" s="15"/>
      <c r="L487" s="18">
        <v>241583</v>
      </c>
      <c r="M487" s="16"/>
      <c r="N487" s="15"/>
      <c r="O487" s="18">
        <v>245737</v>
      </c>
      <c r="P487" s="16"/>
      <c r="Q487" s="15"/>
      <c r="R487" s="18">
        <v>248211</v>
      </c>
      <c r="S487" s="16"/>
      <c r="T487" s="15"/>
      <c r="U487" s="18">
        <v>238471</v>
      </c>
      <c r="V487" s="16"/>
      <c r="W487" s="15"/>
      <c r="X487" s="18">
        <v>223870</v>
      </c>
      <c r="Y487" s="16"/>
      <c r="Z487" s="15"/>
      <c r="AA487" s="18">
        <v>212711</v>
      </c>
      <c r="AB487" s="16"/>
      <c r="AC487" s="17"/>
      <c r="AD487" s="18">
        <v>225673</v>
      </c>
      <c r="AE487" s="16"/>
      <c r="AF487" s="39"/>
      <c r="AG487" s="18">
        <v>254670</v>
      </c>
      <c r="AH487" s="16"/>
      <c r="AI487" s="15"/>
      <c r="AJ487" s="18">
        <v>321704</v>
      </c>
      <c r="AK487" s="16"/>
      <c r="AL487" s="20">
        <v>72564</v>
      </c>
      <c r="AM487" s="18">
        <v>416118</v>
      </c>
      <c r="AN487" s="16"/>
      <c r="AO487" s="20">
        <v>80768</v>
      </c>
      <c r="AP487" s="18">
        <v>455509</v>
      </c>
      <c r="AQ487" s="16"/>
      <c r="AR487" s="20">
        <v>86567</v>
      </c>
      <c r="AS487" s="18">
        <v>506716</v>
      </c>
      <c r="AT487" s="16"/>
      <c r="AU487" s="20">
        <v>93749</v>
      </c>
      <c r="AV487" s="18">
        <v>498436</v>
      </c>
      <c r="AW487" s="16"/>
      <c r="AX487" s="20">
        <v>108681</v>
      </c>
      <c r="AY487" s="18">
        <v>480231</v>
      </c>
      <c r="AZ487" s="16"/>
      <c r="BA487" s="20">
        <v>105053</v>
      </c>
      <c r="BB487" s="18">
        <v>458622</v>
      </c>
      <c r="BC487" s="16"/>
      <c r="BD487" s="20">
        <v>127642</v>
      </c>
      <c r="BE487" s="18">
        <v>388880</v>
      </c>
      <c r="BF487" s="16"/>
      <c r="BG487" s="20">
        <v>144160</v>
      </c>
      <c r="BH487" s="18">
        <v>356351</v>
      </c>
      <c r="BI487" s="16"/>
      <c r="BJ487" s="20">
        <v>149938</v>
      </c>
      <c r="BK487" s="18">
        <v>250466</v>
      </c>
      <c r="BL487" s="16"/>
      <c r="BM487" s="20">
        <v>148106</v>
      </c>
      <c r="BN487" s="13">
        <v>185083</v>
      </c>
      <c r="BO487" s="16"/>
      <c r="BP487" s="20"/>
      <c r="BQ487" s="13"/>
      <c r="BR487" s="16"/>
      <c r="BS487" s="20"/>
      <c r="BT487" s="21" t="s">
        <v>81</v>
      </c>
      <c r="BU487" s="26"/>
      <c r="BV487" s="24" t="s">
        <v>1894</v>
      </c>
      <c r="BW487" s="23"/>
      <c r="BX487" s="23"/>
      <c r="BY487" s="11" t="s">
        <v>330</v>
      </c>
      <c r="BZ487" s="11" t="s">
        <v>205</v>
      </c>
    </row>
    <row r="488" spans="1:78" ht="191.25" x14ac:dyDescent="0.2">
      <c r="A488" s="10" t="s">
        <v>302</v>
      </c>
      <c r="B488" s="11" t="s">
        <v>303</v>
      </c>
      <c r="C488" s="10" t="s">
        <v>303</v>
      </c>
      <c r="D488" s="28" t="s">
        <v>1895</v>
      </c>
      <c r="E488" s="12" t="s">
        <v>1896</v>
      </c>
      <c r="F488" s="18">
        <v>1533172</v>
      </c>
      <c r="G488" s="56">
        <v>2.12</v>
      </c>
      <c r="H488" s="20">
        <v>953554</v>
      </c>
      <c r="I488" s="13"/>
      <c r="J488" s="16"/>
      <c r="K488" s="15"/>
      <c r="L488" s="18">
        <v>1245786</v>
      </c>
      <c r="M488" s="29">
        <v>2.04</v>
      </c>
      <c r="N488" s="20">
        <v>1006281</v>
      </c>
      <c r="O488" s="18">
        <v>1389709</v>
      </c>
      <c r="P488" s="29">
        <v>1.81</v>
      </c>
      <c r="Q488" s="20">
        <v>1153789</v>
      </c>
      <c r="R488" s="18">
        <v>1536949</v>
      </c>
      <c r="S488" s="29">
        <v>1.64</v>
      </c>
      <c r="T488" s="20">
        <v>1301209</v>
      </c>
      <c r="U488" s="18">
        <v>1605463</v>
      </c>
      <c r="V488" s="29">
        <v>1.6</v>
      </c>
      <c r="W488" s="20">
        <v>1367972</v>
      </c>
      <c r="X488" s="18">
        <v>1752910</v>
      </c>
      <c r="Y488" s="29">
        <v>1.52</v>
      </c>
      <c r="Z488" s="20">
        <v>1510843</v>
      </c>
      <c r="AA488" s="18">
        <v>1714040</v>
      </c>
      <c r="AB488" s="29">
        <v>1.46</v>
      </c>
      <c r="AC488" s="33">
        <v>1464559</v>
      </c>
      <c r="AD488" s="18">
        <v>1667818</v>
      </c>
      <c r="AE488" s="29">
        <v>1.43</v>
      </c>
      <c r="AF488" s="19">
        <v>1411550</v>
      </c>
      <c r="AG488" s="18">
        <v>1667879</v>
      </c>
      <c r="AH488" s="29">
        <v>1.19</v>
      </c>
      <c r="AI488" s="20">
        <v>1421299</v>
      </c>
      <c r="AJ488" s="18">
        <v>1547550</v>
      </c>
      <c r="AK488" s="29">
        <v>1.07</v>
      </c>
      <c r="AL488" s="20">
        <v>1308329</v>
      </c>
      <c r="AM488" s="18">
        <v>1493754</v>
      </c>
      <c r="AN488" s="29">
        <v>0.98</v>
      </c>
      <c r="AO488" s="20">
        <v>1260643</v>
      </c>
      <c r="AP488" s="18">
        <v>1479476</v>
      </c>
      <c r="AQ488" s="29">
        <v>0.81</v>
      </c>
      <c r="AR488" s="20">
        <v>1246259</v>
      </c>
      <c r="AS488" s="18">
        <v>1481585</v>
      </c>
      <c r="AT488" s="29">
        <v>0.84</v>
      </c>
      <c r="AU488" s="20">
        <v>1237394</v>
      </c>
      <c r="AV488" s="18">
        <v>1557839</v>
      </c>
      <c r="AW488" s="29">
        <v>0.83</v>
      </c>
      <c r="AX488" s="20">
        <v>1295150</v>
      </c>
      <c r="AY488" s="18">
        <v>1609670</v>
      </c>
      <c r="AZ488" s="29">
        <v>0.89</v>
      </c>
      <c r="BA488" s="20">
        <v>1330455</v>
      </c>
      <c r="BB488" s="18">
        <v>1586026</v>
      </c>
      <c r="BC488" s="29">
        <v>1.02</v>
      </c>
      <c r="BD488" s="20">
        <v>1292790</v>
      </c>
      <c r="BE488" s="18">
        <v>1565699</v>
      </c>
      <c r="BF488" s="29">
        <v>1.1200000000000001</v>
      </c>
      <c r="BG488" s="20">
        <v>1255999</v>
      </c>
      <c r="BH488" s="18">
        <v>1526907</v>
      </c>
      <c r="BI488" s="29">
        <v>1.21</v>
      </c>
      <c r="BJ488" s="20">
        <v>1200483</v>
      </c>
      <c r="BK488" s="18"/>
      <c r="BL488" s="29"/>
      <c r="BM488" s="20"/>
      <c r="BN488" s="18"/>
      <c r="BO488" s="29"/>
      <c r="BP488" s="20"/>
      <c r="BQ488" s="18"/>
      <c r="BR488" s="29"/>
      <c r="BS488" s="20"/>
      <c r="BT488" s="21" t="s">
        <v>124</v>
      </c>
      <c r="BU488" s="37" t="s">
        <v>1897</v>
      </c>
      <c r="BV488" s="24" t="s">
        <v>1898</v>
      </c>
      <c r="BW488" s="24" t="s">
        <v>1899</v>
      </c>
      <c r="BX488" s="24" t="s">
        <v>1900</v>
      </c>
      <c r="BY488" s="11" t="s">
        <v>330</v>
      </c>
      <c r="BZ488" s="11" t="s">
        <v>205</v>
      </c>
    </row>
    <row r="489" spans="1:78" ht="157.5" x14ac:dyDescent="0.2">
      <c r="A489" s="10" t="s">
        <v>302</v>
      </c>
      <c r="B489" s="11" t="s">
        <v>303</v>
      </c>
      <c r="C489" s="10" t="s">
        <v>303</v>
      </c>
      <c r="D489" s="28" t="s">
        <v>1901</v>
      </c>
      <c r="E489" s="12" t="s">
        <v>1902</v>
      </c>
      <c r="F489" s="18">
        <v>437798150</v>
      </c>
      <c r="G489" s="56">
        <v>0.05</v>
      </c>
      <c r="H489" s="20">
        <v>437789530</v>
      </c>
      <c r="I489" s="13"/>
      <c r="J489" s="16"/>
      <c r="K489" s="15"/>
      <c r="L489" s="18">
        <v>390590310</v>
      </c>
      <c r="M489" s="29">
        <v>0.06</v>
      </c>
      <c r="N489" s="20">
        <v>390581327</v>
      </c>
      <c r="O489" s="18">
        <v>399386440</v>
      </c>
      <c r="P489" s="29">
        <v>0.06</v>
      </c>
      <c r="Q489" s="20">
        <v>399377439</v>
      </c>
      <c r="R489" s="18">
        <v>396764768</v>
      </c>
      <c r="S489" s="29">
        <v>0.06</v>
      </c>
      <c r="T489" s="20">
        <v>396755937</v>
      </c>
      <c r="U489" s="18">
        <v>384615963</v>
      </c>
      <c r="V489" s="29">
        <v>0.06</v>
      </c>
      <c r="W489" s="20">
        <v>384607279</v>
      </c>
      <c r="X489" s="18">
        <v>394512397</v>
      </c>
      <c r="Y489" s="29">
        <v>0.06</v>
      </c>
      <c r="Z489" s="20">
        <v>394503632</v>
      </c>
      <c r="AA489" s="18">
        <v>386476508</v>
      </c>
      <c r="AB489" s="29">
        <v>0.06</v>
      </c>
      <c r="AC489" s="33">
        <v>386468596</v>
      </c>
      <c r="AD489" s="18">
        <v>519177757</v>
      </c>
      <c r="AE489" s="29">
        <v>0.06</v>
      </c>
      <c r="AF489" s="19">
        <v>519170766</v>
      </c>
      <c r="AG489" s="18">
        <v>722820044</v>
      </c>
      <c r="AH489" s="29">
        <v>0.06</v>
      </c>
      <c r="AI489" s="20">
        <v>722813653</v>
      </c>
      <c r="AJ489" s="18">
        <v>917918509</v>
      </c>
      <c r="AK489" s="29">
        <v>0.06</v>
      </c>
      <c r="AL489" s="20">
        <v>917913126</v>
      </c>
      <c r="AM489" s="18">
        <v>1110189649</v>
      </c>
      <c r="AN489" s="29">
        <v>0.06</v>
      </c>
      <c r="AO489" s="20">
        <v>1110184489</v>
      </c>
      <c r="AP489" s="18">
        <v>1193948137</v>
      </c>
      <c r="AQ489" s="29">
        <v>0.06</v>
      </c>
      <c r="AR489" s="20">
        <v>1193942439</v>
      </c>
      <c r="AS489" s="18">
        <v>1225655386</v>
      </c>
      <c r="AT489" s="29">
        <v>0.06</v>
      </c>
      <c r="AU489" s="20">
        <v>1225650142</v>
      </c>
      <c r="AV489" s="18">
        <v>1333185678</v>
      </c>
      <c r="AW489" s="29">
        <v>0.06</v>
      </c>
      <c r="AX489" s="20">
        <v>1333180666</v>
      </c>
      <c r="AY489" s="18">
        <v>1452489377</v>
      </c>
      <c r="AZ489" s="29">
        <v>0.06</v>
      </c>
      <c r="BA489" s="20">
        <v>1452484720</v>
      </c>
      <c r="BB489" s="18">
        <v>1533877237</v>
      </c>
      <c r="BC489" s="29">
        <v>0.06</v>
      </c>
      <c r="BD489" s="20">
        <v>1533873829</v>
      </c>
      <c r="BE489" s="18">
        <v>1590784278</v>
      </c>
      <c r="BF489" s="29">
        <v>0.06</v>
      </c>
      <c r="BG489" s="20">
        <v>1590781488</v>
      </c>
      <c r="BH489" s="18">
        <v>1540077106</v>
      </c>
      <c r="BI489" s="29">
        <v>0.06</v>
      </c>
      <c r="BJ489" s="20">
        <v>1540076274</v>
      </c>
      <c r="BK489" s="18"/>
      <c r="BL489" s="29"/>
      <c r="BM489" s="20"/>
      <c r="BN489" s="18"/>
      <c r="BO489" s="29"/>
      <c r="BP489" s="20"/>
      <c r="BQ489" s="18"/>
      <c r="BR489" s="29"/>
      <c r="BS489" s="20"/>
      <c r="BT489" s="21" t="s">
        <v>124</v>
      </c>
      <c r="BU489" s="37" t="s">
        <v>1903</v>
      </c>
      <c r="BV489" s="24" t="s">
        <v>1904</v>
      </c>
      <c r="BW489" s="24" t="s">
        <v>1905</v>
      </c>
      <c r="BX489" s="24" t="s">
        <v>1906</v>
      </c>
      <c r="BY489" s="11" t="s">
        <v>330</v>
      </c>
      <c r="BZ489" s="11" t="s">
        <v>205</v>
      </c>
    </row>
    <row r="490" spans="1:78" ht="33.75" x14ac:dyDescent="0.2">
      <c r="A490" s="10" t="s">
        <v>302</v>
      </c>
      <c r="B490" s="11" t="s">
        <v>303</v>
      </c>
      <c r="C490" s="10" t="s">
        <v>303</v>
      </c>
      <c r="D490" s="28" t="s">
        <v>1907</v>
      </c>
      <c r="E490" s="12" t="s">
        <v>1908</v>
      </c>
      <c r="F490" s="18">
        <v>157063</v>
      </c>
      <c r="G490" s="14"/>
      <c r="H490" s="15"/>
      <c r="I490" s="13"/>
      <c r="J490" s="16"/>
      <c r="K490" s="15"/>
      <c r="L490" s="15"/>
      <c r="M490" s="16"/>
      <c r="N490" s="15"/>
      <c r="O490" s="18">
        <v>148842</v>
      </c>
      <c r="P490" s="16"/>
      <c r="Q490" s="20">
        <v>0</v>
      </c>
      <c r="R490" s="18">
        <v>163104</v>
      </c>
      <c r="S490" s="16"/>
      <c r="T490" s="20">
        <v>0</v>
      </c>
      <c r="U490" s="18">
        <v>177970</v>
      </c>
      <c r="V490" s="16"/>
      <c r="W490" s="20">
        <v>0</v>
      </c>
      <c r="X490" s="18">
        <v>191433</v>
      </c>
      <c r="Y490" s="16"/>
      <c r="Z490" s="20">
        <v>0</v>
      </c>
      <c r="AA490" s="18">
        <v>191946</v>
      </c>
      <c r="AB490" s="16"/>
      <c r="AC490" s="33">
        <v>0</v>
      </c>
      <c r="AD490" s="18">
        <v>190191</v>
      </c>
      <c r="AE490" s="16"/>
      <c r="AF490" s="19">
        <v>0</v>
      </c>
      <c r="AG490" s="18">
        <v>189866</v>
      </c>
      <c r="AH490" s="29">
        <v>19.22</v>
      </c>
      <c r="AI490" s="15"/>
      <c r="AJ490" s="18">
        <v>191364</v>
      </c>
      <c r="AK490" s="29">
        <v>13.79</v>
      </c>
      <c r="AL490" s="15"/>
      <c r="AM490" s="18">
        <v>201581</v>
      </c>
      <c r="AN490" s="29">
        <v>14.15</v>
      </c>
      <c r="AO490" s="20"/>
      <c r="AP490" s="18">
        <v>224245</v>
      </c>
      <c r="AQ490" s="29">
        <v>14.61</v>
      </c>
      <c r="AR490" s="15"/>
      <c r="AS490" s="90">
        <v>259176</v>
      </c>
      <c r="AT490" s="29">
        <v>10.67</v>
      </c>
      <c r="AU490" s="20"/>
      <c r="AV490" s="18">
        <v>292509</v>
      </c>
      <c r="AW490" s="29">
        <v>8.92</v>
      </c>
      <c r="AX490" s="20">
        <v>113620</v>
      </c>
      <c r="AY490" s="18">
        <v>277908</v>
      </c>
      <c r="AZ490" s="29">
        <v>9.25</v>
      </c>
      <c r="BA490" s="20">
        <v>110872</v>
      </c>
      <c r="BB490" s="90">
        <v>258202</v>
      </c>
      <c r="BC490" s="29">
        <v>10.35</v>
      </c>
      <c r="BD490" s="20">
        <v>110777</v>
      </c>
      <c r="BE490" s="90">
        <v>244970</v>
      </c>
      <c r="BF490" s="29">
        <v>10.220000000000001</v>
      </c>
      <c r="BG490" s="20">
        <v>110782</v>
      </c>
      <c r="BH490" s="90">
        <v>236017</v>
      </c>
      <c r="BI490" s="29">
        <v>37.299999999999997</v>
      </c>
      <c r="BJ490" s="20">
        <v>121759</v>
      </c>
      <c r="BK490" s="90"/>
      <c r="BL490" s="29"/>
      <c r="BM490" s="20"/>
      <c r="BN490" s="90"/>
      <c r="BO490" s="29"/>
      <c r="BP490" s="20"/>
      <c r="BQ490" s="90"/>
      <c r="BR490" s="29"/>
      <c r="BS490" s="20"/>
      <c r="BT490" s="21" t="s">
        <v>124</v>
      </c>
      <c r="BU490" s="26"/>
      <c r="BV490" s="24" t="s">
        <v>1909</v>
      </c>
      <c r="BW490" s="23"/>
      <c r="BX490" s="23"/>
      <c r="BY490" s="11" t="s">
        <v>330</v>
      </c>
      <c r="BZ490" s="11" t="s">
        <v>205</v>
      </c>
    </row>
    <row r="491" spans="1:78" ht="326.25" x14ac:dyDescent="0.2">
      <c r="A491" s="10" t="s">
        <v>302</v>
      </c>
      <c r="B491" s="11" t="s">
        <v>303</v>
      </c>
      <c r="C491" s="10" t="s">
        <v>303</v>
      </c>
      <c r="D491" s="28" t="s">
        <v>1910</v>
      </c>
      <c r="E491" s="12" t="s">
        <v>1911</v>
      </c>
      <c r="F491" s="18">
        <v>23512004</v>
      </c>
      <c r="G491" s="56">
        <v>1.37</v>
      </c>
      <c r="H491" s="20">
        <v>11169873</v>
      </c>
      <c r="I491" s="13"/>
      <c r="J491" s="16"/>
      <c r="K491" s="15"/>
      <c r="L491" s="18">
        <v>19456302</v>
      </c>
      <c r="M491" s="29">
        <v>1.71</v>
      </c>
      <c r="N491" s="20">
        <v>15093566</v>
      </c>
      <c r="O491" s="18">
        <v>20413500</v>
      </c>
      <c r="P491" s="29">
        <v>1.48</v>
      </c>
      <c r="Q491" s="20">
        <v>16560088</v>
      </c>
      <c r="R491" s="18">
        <v>20359479</v>
      </c>
      <c r="S491" s="29">
        <v>1.28</v>
      </c>
      <c r="T491" s="20">
        <v>17064668</v>
      </c>
      <c r="U491" s="18">
        <v>20327971</v>
      </c>
      <c r="V491" s="29">
        <v>1.21</v>
      </c>
      <c r="W491" s="20">
        <v>17265434</v>
      </c>
      <c r="X491" s="18">
        <v>20460070</v>
      </c>
      <c r="Y491" s="29">
        <v>1.2</v>
      </c>
      <c r="Z491" s="20">
        <v>17392861</v>
      </c>
      <c r="AA491" s="18">
        <v>20584852</v>
      </c>
      <c r="AB491" s="29">
        <v>1.28</v>
      </c>
      <c r="AC491" s="33">
        <v>17471408</v>
      </c>
      <c r="AD491" s="18">
        <v>20843114</v>
      </c>
      <c r="AE491" s="29">
        <v>1.18</v>
      </c>
      <c r="AF491" s="19">
        <v>17611604</v>
      </c>
      <c r="AG491" s="18">
        <v>20557701</v>
      </c>
      <c r="AH491" s="29">
        <v>1.18</v>
      </c>
      <c r="AI491" s="20">
        <v>17746058</v>
      </c>
      <c r="AJ491" s="18">
        <v>20347157</v>
      </c>
      <c r="AK491" s="29">
        <v>1.17</v>
      </c>
      <c r="AL491" s="20">
        <v>17801673</v>
      </c>
      <c r="AM491" s="18">
        <v>20118089</v>
      </c>
      <c r="AN491" s="29">
        <v>1.0900000000000001</v>
      </c>
      <c r="AO491" s="20">
        <v>17546939</v>
      </c>
      <c r="AP491" s="18">
        <v>19879352</v>
      </c>
      <c r="AQ491" s="29">
        <v>1</v>
      </c>
      <c r="AR491" s="20">
        <v>17265290</v>
      </c>
      <c r="AS491" s="18">
        <v>20049761</v>
      </c>
      <c r="AT491" s="29">
        <v>0.97</v>
      </c>
      <c r="AU491" s="20">
        <v>16952148</v>
      </c>
      <c r="AV491" s="18">
        <v>20138645</v>
      </c>
      <c r="AW491" s="29">
        <v>0.93</v>
      </c>
      <c r="AX491" s="20">
        <v>16757477</v>
      </c>
      <c r="AY491" s="18">
        <v>20520889</v>
      </c>
      <c r="AZ491" s="29">
        <v>0.79</v>
      </c>
      <c r="BA491" s="20">
        <v>17092056</v>
      </c>
      <c r="BB491" s="18">
        <v>20712362</v>
      </c>
      <c r="BC491" s="29">
        <v>0.71</v>
      </c>
      <c r="BD491" s="20">
        <v>17190442</v>
      </c>
      <c r="BE491" s="18">
        <v>20978625</v>
      </c>
      <c r="BF491" s="29">
        <v>0.61</v>
      </c>
      <c r="BG491" s="20">
        <v>17402506</v>
      </c>
      <c r="BH491" s="18">
        <v>21382857</v>
      </c>
      <c r="BI491" s="29">
        <v>0.53</v>
      </c>
      <c r="BJ491" s="20">
        <v>17719512</v>
      </c>
      <c r="BK491" s="18"/>
      <c r="BL491" s="29"/>
      <c r="BM491" s="20"/>
      <c r="BN491" s="18"/>
      <c r="BO491" s="29"/>
      <c r="BP491" s="20"/>
      <c r="BQ491" s="18"/>
      <c r="BR491" s="29"/>
      <c r="BS491" s="20"/>
      <c r="BT491" s="21" t="s">
        <v>124</v>
      </c>
      <c r="BU491" s="26"/>
      <c r="BV491" s="24" t="s">
        <v>1912</v>
      </c>
      <c r="BW491" s="24" t="s">
        <v>1913</v>
      </c>
      <c r="BX491" s="24" t="s">
        <v>1914</v>
      </c>
      <c r="BY491" s="11" t="s">
        <v>330</v>
      </c>
      <c r="BZ491" s="11" t="s">
        <v>205</v>
      </c>
    </row>
    <row r="492" spans="1:78" ht="78.75" x14ac:dyDescent="0.2">
      <c r="A492" s="10" t="s">
        <v>1915</v>
      </c>
      <c r="B492" s="11" t="s">
        <v>1916</v>
      </c>
      <c r="C492" s="10" t="s">
        <v>1917</v>
      </c>
      <c r="D492" s="28" t="s">
        <v>1918</v>
      </c>
      <c r="E492" s="12" t="s">
        <v>1919</v>
      </c>
      <c r="F492" s="18">
        <v>150</v>
      </c>
      <c r="G492" s="14"/>
      <c r="H492" s="15"/>
      <c r="I492" s="18">
        <v>41</v>
      </c>
      <c r="J492" s="16"/>
      <c r="K492" s="15"/>
      <c r="L492" s="18">
        <v>61</v>
      </c>
      <c r="M492" s="16"/>
      <c r="N492" s="15"/>
      <c r="O492" s="18">
        <v>55</v>
      </c>
      <c r="P492" s="16"/>
      <c r="Q492" s="15"/>
      <c r="R492" s="18">
        <v>37</v>
      </c>
      <c r="S492" s="16"/>
      <c r="T492" s="15"/>
      <c r="U492" s="18">
        <v>37</v>
      </c>
      <c r="V492" s="16"/>
      <c r="W492" s="15"/>
      <c r="X492" s="18">
        <v>28</v>
      </c>
      <c r="Y492" s="16"/>
      <c r="Z492" s="15"/>
      <c r="AA492" s="13"/>
      <c r="AB492" s="16"/>
      <c r="AC492" s="17"/>
      <c r="AD492" s="13"/>
      <c r="AE492" s="16"/>
      <c r="AF492" s="39"/>
      <c r="AG492" s="13"/>
      <c r="AH492" s="16"/>
      <c r="AI492" s="15"/>
      <c r="AJ492" s="13"/>
      <c r="AK492" s="16"/>
      <c r="AL492" s="15"/>
      <c r="AM492" s="13"/>
      <c r="AN492" s="16"/>
      <c r="AO492" s="20"/>
      <c r="AP492" s="13"/>
      <c r="AQ492" s="16"/>
      <c r="AR492" s="15"/>
      <c r="AS492" s="13"/>
      <c r="AT492" s="16"/>
      <c r="AU492" s="20"/>
      <c r="AV492" s="13"/>
      <c r="AW492" s="16"/>
      <c r="AX492" s="20"/>
      <c r="AY492" s="18"/>
      <c r="AZ492" s="16"/>
      <c r="BA492" s="20"/>
      <c r="BB492" s="18"/>
      <c r="BC492" s="16"/>
      <c r="BD492" s="15"/>
      <c r="BE492" s="18"/>
      <c r="BF492" s="16"/>
      <c r="BG492" s="20"/>
      <c r="BH492" s="18"/>
      <c r="BI492" s="16"/>
      <c r="BJ492" s="20"/>
      <c r="BK492" s="18"/>
      <c r="BL492" s="16"/>
      <c r="BM492" s="20"/>
      <c r="BN492" s="18"/>
      <c r="BO492" s="16"/>
      <c r="BP492" s="20"/>
      <c r="BQ492" s="18"/>
      <c r="BR492" s="16"/>
      <c r="BS492" s="20"/>
      <c r="BT492" s="21" t="s">
        <v>160</v>
      </c>
      <c r="BU492" s="26"/>
      <c r="BV492" s="24" t="s">
        <v>1920</v>
      </c>
      <c r="BW492" s="23"/>
      <c r="BX492" s="24" t="s">
        <v>1921</v>
      </c>
      <c r="BY492" s="11" t="s">
        <v>330</v>
      </c>
      <c r="BZ492" s="11" t="s">
        <v>205</v>
      </c>
    </row>
    <row r="493" spans="1:78" ht="78.75" x14ac:dyDescent="0.2">
      <c r="A493" s="10" t="s">
        <v>1915</v>
      </c>
      <c r="B493" s="11" t="s">
        <v>1916</v>
      </c>
      <c r="C493" s="10" t="s">
        <v>1917</v>
      </c>
      <c r="D493" s="91" t="s">
        <v>1922</v>
      </c>
      <c r="E493" s="12" t="s">
        <v>1923</v>
      </c>
      <c r="F493" s="18">
        <v>10</v>
      </c>
      <c r="G493" s="14"/>
      <c r="H493" s="15"/>
      <c r="I493" s="18">
        <v>0</v>
      </c>
      <c r="J493" s="16"/>
      <c r="K493" s="15"/>
      <c r="L493" s="18">
        <v>0</v>
      </c>
      <c r="M493" s="16"/>
      <c r="N493" s="15"/>
      <c r="O493" s="18">
        <v>0</v>
      </c>
      <c r="P493" s="16"/>
      <c r="Q493" s="15"/>
      <c r="R493" s="18">
        <v>0</v>
      </c>
      <c r="S493" s="16"/>
      <c r="T493" s="15"/>
      <c r="U493" s="18">
        <v>1</v>
      </c>
      <c r="V493" s="16"/>
      <c r="W493" s="15"/>
      <c r="X493" s="18">
        <v>3</v>
      </c>
      <c r="Y493" s="16"/>
      <c r="Z493" s="15"/>
      <c r="AA493" s="13"/>
      <c r="AB493" s="16"/>
      <c r="AC493" s="17"/>
      <c r="AD493" s="13"/>
      <c r="AE493" s="16"/>
      <c r="AF493" s="39"/>
      <c r="AG493" s="13"/>
      <c r="AH493" s="16"/>
      <c r="AI493" s="15"/>
      <c r="AJ493" s="13"/>
      <c r="AK493" s="16"/>
      <c r="AL493" s="15"/>
      <c r="AM493" s="13"/>
      <c r="AN493" s="16"/>
      <c r="AO493" s="20"/>
      <c r="AP493" s="13"/>
      <c r="AQ493" s="16"/>
      <c r="AR493" s="15"/>
      <c r="AS493" s="13"/>
      <c r="AT493" s="16"/>
      <c r="AU493" s="20"/>
      <c r="AV493" s="13"/>
      <c r="AW493" s="16"/>
      <c r="AX493" s="20"/>
      <c r="AY493" s="18"/>
      <c r="AZ493" s="16"/>
      <c r="BA493" s="20"/>
      <c r="BB493" s="18"/>
      <c r="BC493" s="16"/>
      <c r="BD493" s="15"/>
      <c r="BE493" s="18"/>
      <c r="BF493" s="16"/>
      <c r="BG493" s="20"/>
      <c r="BH493" s="18"/>
      <c r="BI493" s="16"/>
      <c r="BJ493" s="20"/>
      <c r="BK493" s="18"/>
      <c r="BL493" s="16"/>
      <c r="BM493" s="20"/>
      <c r="BN493" s="18"/>
      <c r="BO493" s="16"/>
      <c r="BP493" s="20"/>
      <c r="BQ493" s="18"/>
      <c r="BR493" s="16"/>
      <c r="BS493" s="20"/>
      <c r="BT493" s="21" t="s">
        <v>160</v>
      </c>
      <c r="BU493" s="26"/>
      <c r="BV493" s="24" t="s">
        <v>1924</v>
      </c>
      <c r="BW493" s="23"/>
      <c r="BX493" s="24" t="s">
        <v>1921</v>
      </c>
      <c r="BY493" s="11" t="s">
        <v>330</v>
      </c>
      <c r="BZ493" s="11" t="s">
        <v>205</v>
      </c>
    </row>
    <row r="494" spans="1:78" ht="67.5" x14ac:dyDescent="0.2">
      <c r="A494" s="10" t="s">
        <v>1915</v>
      </c>
      <c r="B494" s="11" t="s">
        <v>1916</v>
      </c>
      <c r="C494" s="10" t="s">
        <v>1917</v>
      </c>
      <c r="D494" s="28" t="s">
        <v>1925</v>
      </c>
      <c r="E494" s="12" t="s">
        <v>1926</v>
      </c>
      <c r="F494" s="18">
        <v>6750</v>
      </c>
      <c r="G494" s="14"/>
      <c r="H494" s="15"/>
      <c r="I494" s="18">
        <v>6977</v>
      </c>
      <c r="J494" s="16"/>
      <c r="K494" s="15"/>
      <c r="L494" s="18">
        <v>7349</v>
      </c>
      <c r="M494" s="16"/>
      <c r="N494" s="15"/>
      <c r="O494" s="18">
        <v>7570</v>
      </c>
      <c r="P494" s="16"/>
      <c r="Q494" s="15"/>
      <c r="R494" s="18">
        <v>7649</v>
      </c>
      <c r="S494" s="16"/>
      <c r="T494" s="15"/>
      <c r="U494" s="18">
        <v>7836</v>
      </c>
      <c r="V494" s="16"/>
      <c r="W494" s="15"/>
      <c r="X494" s="18">
        <v>8464</v>
      </c>
      <c r="Y494" s="16"/>
      <c r="Z494" s="15"/>
      <c r="AA494" s="13"/>
      <c r="AB494" s="16"/>
      <c r="AC494" s="17"/>
      <c r="AD494" s="13"/>
      <c r="AE494" s="16"/>
      <c r="AF494" s="39"/>
      <c r="AG494" s="13"/>
      <c r="AH494" s="16"/>
      <c r="AI494" s="15"/>
      <c r="AJ494" s="13"/>
      <c r="AK494" s="16"/>
      <c r="AL494" s="15"/>
      <c r="AM494" s="13"/>
      <c r="AN494" s="16"/>
      <c r="AO494" s="20"/>
      <c r="AP494" s="13"/>
      <c r="AQ494" s="16"/>
      <c r="AR494" s="15"/>
      <c r="AS494" s="13"/>
      <c r="AT494" s="16"/>
      <c r="AU494" s="20"/>
      <c r="AV494" s="13"/>
      <c r="AW494" s="16"/>
      <c r="AX494" s="20"/>
      <c r="AY494" s="18"/>
      <c r="AZ494" s="16"/>
      <c r="BA494" s="20"/>
      <c r="BB494" s="18"/>
      <c r="BC494" s="16"/>
      <c r="BD494" s="15"/>
      <c r="BE494" s="18"/>
      <c r="BF494" s="16"/>
      <c r="BG494" s="20"/>
      <c r="BH494" s="18"/>
      <c r="BI494" s="16"/>
      <c r="BJ494" s="20"/>
      <c r="BK494" s="18"/>
      <c r="BL494" s="16"/>
      <c r="BM494" s="20"/>
      <c r="BN494" s="18"/>
      <c r="BO494" s="16"/>
      <c r="BP494" s="20"/>
      <c r="BQ494" s="18"/>
      <c r="BR494" s="16"/>
      <c r="BS494" s="20"/>
      <c r="BT494" s="21" t="s">
        <v>160</v>
      </c>
      <c r="BU494" s="26"/>
      <c r="BV494" s="24" t="s">
        <v>1927</v>
      </c>
      <c r="BW494" s="23"/>
      <c r="BX494" s="24" t="s">
        <v>1921</v>
      </c>
      <c r="BY494" s="11" t="s">
        <v>330</v>
      </c>
      <c r="BZ494" s="11" t="s">
        <v>205</v>
      </c>
    </row>
    <row r="495" spans="1:78" ht="67.5" x14ac:dyDescent="0.2">
      <c r="A495" s="10" t="s">
        <v>1915</v>
      </c>
      <c r="B495" s="11" t="s">
        <v>1916</v>
      </c>
      <c r="C495" s="10" t="s">
        <v>1917</v>
      </c>
      <c r="D495" s="28" t="s">
        <v>1928</v>
      </c>
      <c r="E495" s="12" t="s">
        <v>1929</v>
      </c>
      <c r="F495" s="18">
        <v>10</v>
      </c>
      <c r="G495" s="14"/>
      <c r="H495" s="15"/>
      <c r="I495" s="18">
        <v>3</v>
      </c>
      <c r="J495" s="16"/>
      <c r="K495" s="15"/>
      <c r="L495" s="18">
        <v>2</v>
      </c>
      <c r="M495" s="16"/>
      <c r="N495" s="15"/>
      <c r="O495" s="18">
        <v>4</v>
      </c>
      <c r="P495" s="16"/>
      <c r="Q495" s="15"/>
      <c r="R495" s="18">
        <v>5</v>
      </c>
      <c r="S495" s="16"/>
      <c r="T495" s="15"/>
      <c r="U495" s="18">
        <v>3</v>
      </c>
      <c r="V495" s="16"/>
      <c r="W495" s="15"/>
      <c r="X495" s="18">
        <v>4</v>
      </c>
      <c r="Y495" s="16"/>
      <c r="Z495" s="15"/>
      <c r="AA495" s="13"/>
      <c r="AB495" s="16"/>
      <c r="AC495" s="17"/>
      <c r="AD495" s="13"/>
      <c r="AE495" s="16"/>
      <c r="AF495" s="39"/>
      <c r="AG495" s="13"/>
      <c r="AH495" s="16"/>
      <c r="AI495" s="15"/>
      <c r="AJ495" s="13"/>
      <c r="AK495" s="16"/>
      <c r="AL495" s="15"/>
      <c r="AM495" s="13"/>
      <c r="AN495" s="16"/>
      <c r="AO495" s="20"/>
      <c r="AP495" s="13"/>
      <c r="AQ495" s="16"/>
      <c r="AR495" s="15"/>
      <c r="AS495" s="13"/>
      <c r="AT495" s="16"/>
      <c r="AU495" s="20"/>
      <c r="AV495" s="13"/>
      <c r="AW495" s="16"/>
      <c r="AX495" s="20"/>
      <c r="AY495" s="18"/>
      <c r="AZ495" s="16"/>
      <c r="BA495" s="20"/>
      <c r="BB495" s="18"/>
      <c r="BC495" s="16"/>
      <c r="BD495" s="15"/>
      <c r="BE495" s="18"/>
      <c r="BF495" s="16"/>
      <c r="BG495" s="20"/>
      <c r="BH495" s="18"/>
      <c r="BI495" s="16"/>
      <c r="BJ495" s="20"/>
      <c r="BK495" s="18"/>
      <c r="BL495" s="16"/>
      <c r="BM495" s="20"/>
      <c r="BN495" s="18"/>
      <c r="BO495" s="16"/>
      <c r="BP495" s="20"/>
      <c r="BQ495" s="18"/>
      <c r="BR495" s="16"/>
      <c r="BS495" s="20"/>
      <c r="BT495" s="21" t="s">
        <v>160</v>
      </c>
      <c r="BU495" s="26"/>
      <c r="BV495" s="24" t="s">
        <v>1930</v>
      </c>
      <c r="BW495" s="23"/>
      <c r="BX495" s="24" t="s">
        <v>1921</v>
      </c>
      <c r="BY495" s="11" t="s">
        <v>330</v>
      </c>
      <c r="BZ495" s="11" t="s">
        <v>205</v>
      </c>
    </row>
    <row r="496" spans="1:78" ht="67.5" x14ac:dyDescent="0.2">
      <c r="A496" s="10" t="s">
        <v>1915</v>
      </c>
      <c r="B496" s="11" t="s">
        <v>1916</v>
      </c>
      <c r="C496" s="10" t="s">
        <v>1917</v>
      </c>
      <c r="D496" s="28" t="s">
        <v>1931</v>
      </c>
      <c r="E496" s="12" t="s">
        <v>1932</v>
      </c>
      <c r="F496" s="18">
        <v>5250</v>
      </c>
      <c r="G496" s="14"/>
      <c r="H496" s="15"/>
      <c r="I496" s="18">
        <v>6715</v>
      </c>
      <c r="J496" s="16"/>
      <c r="K496" s="15"/>
      <c r="L496" s="18">
        <v>7016</v>
      </c>
      <c r="M496" s="16"/>
      <c r="N496" s="15"/>
      <c r="O496" s="18">
        <v>6395</v>
      </c>
      <c r="P496" s="16"/>
      <c r="Q496" s="15"/>
      <c r="R496" s="18">
        <v>4569</v>
      </c>
      <c r="S496" s="16"/>
      <c r="T496" s="15"/>
      <c r="U496" s="18">
        <v>1986</v>
      </c>
      <c r="V496" s="16"/>
      <c r="W496" s="15"/>
      <c r="X496" s="18">
        <v>317</v>
      </c>
      <c r="Y496" s="16"/>
      <c r="Z496" s="15"/>
      <c r="AA496" s="13"/>
      <c r="AB496" s="16"/>
      <c r="AC496" s="17"/>
      <c r="AD496" s="13"/>
      <c r="AE496" s="16"/>
      <c r="AF496" s="39"/>
      <c r="AG496" s="13"/>
      <c r="AH496" s="16"/>
      <c r="AI496" s="15"/>
      <c r="AJ496" s="13"/>
      <c r="AK496" s="16"/>
      <c r="AL496" s="15"/>
      <c r="AM496" s="13"/>
      <c r="AN496" s="16"/>
      <c r="AO496" s="20"/>
      <c r="AP496" s="13"/>
      <c r="AQ496" s="16"/>
      <c r="AR496" s="15"/>
      <c r="AS496" s="13"/>
      <c r="AT496" s="16"/>
      <c r="AU496" s="20"/>
      <c r="AV496" s="13"/>
      <c r="AW496" s="16"/>
      <c r="AX496" s="20"/>
      <c r="AY496" s="18"/>
      <c r="AZ496" s="16"/>
      <c r="BA496" s="20"/>
      <c r="BB496" s="18"/>
      <c r="BC496" s="16"/>
      <c r="BD496" s="15"/>
      <c r="BE496" s="18"/>
      <c r="BF496" s="16"/>
      <c r="BG496" s="20"/>
      <c r="BH496" s="18"/>
      <c r="BI496" s="16"/>
      <c r="BJ496" s="20"/>
      <c r="BK496" s="18"/>
      <c r="BL496" s="16"/>
      <c r="BM496" s="20"/>
      <c r="BN496" s="18"/>
      <c r="BO496" s="16"/>
      <c r="BP496" s="20"/>
      <c r="BQ496" s="18"/>
      <c r="BR496" s="16"/>
      <c r="BS496" s="20"/>
      <c r="BT496" s="21" t="s">
        <v>160</v>
      </c>
      <c r="BU496" s="26"/>
      <c r="BV496" s="24" t="s">
        <v>1933</v>
      </c>
      <c r="BW496" s="23"/>
      <c r="BX496" s="24" t="s">
        <v>1921</v>
      </c>
      <c r="BY496" s="11" t="s">
        <v>330</v>
      </c>
      <c r="BZ496" s="11" t="s">
        <v>205</v>
      </c>
    </row>
    <row r="497" spans="1:78" ht="67.5" x14ac:dyDescent="0.2">
      <c r="A497" s="10" t="s">
        <v>1915</v>
      </c>
      <c r="B497" s="11" t="s">
        <v>1916</v>
      </c>
      <c r="C497" s="10" t="s">
        <v>1917</v>
      </c>
      <c r="D497" s="28" t="s">
        <v>1934</v>
      </c>
      <c r="E497" s="12" t="s">
        <v>1935</v>
      </c>
      <c r="F497" s="18">
        <v>3250</v>
      </c>
      <c r="G497" s="14"/>
      <c r="H497" s="15"/>
      <c r="I497" s="18">
        <v>3386</v>
      </c>
      <c r="J497" s="16"/>
      <c r="K497" s="15"/>
      <c r="L497" s="18">
        <v>3396</v>
      </c>
      <c r="M497" s="16"/>
      <c r="N497" s="15"/>
      <c r="O497" s="18">
        <v>3601</v>
      </c>
      <c r="P497" s="16"/>
      <c r="Q497" s="15"/>
      <c r="R497" s="18">
        <v>5438</v>
      </c>
      <c r="S497" s="16"/>
      <c r="T497" s="15"/>
      <c r="U497" s="18">
        <v>7618</v>
      </c>
      <c r="V497" s="16"/>
      <c r="W497" s="15"/>
      <c r="X497" s="18">
        <v>10631</v>
      </c>
      <c r="Y497" s="16"/>
      <c r="Z497" s="15"/>
      <c r="AA497" s="13"/>
      <c r="AB497" s="16"/>
      <c r="AC497" s="17"/>
      <c r="AD497" s="13"/>
      <c r="AE497" s="16"/>
      <c r="AF497" s="39"/>
      <c r="AG497" s="13"/>
      <c r="AH497" s="16"/>
      <c r="AI497" s="15"/>
      <c r="AJ497" s="13"/>
      <c r="AK497" s="16"/>
      <c r="AL497" s="15"/>
      <c r="AM497" s="13"/>
      <c r="AN497" s="16"/>
      <c r="AO497" s="20"/>
      <c r="AP497" s="13"/>
      <c r="AQ497" s="16"/>
      <c r="AR497" s="15"/>
      <c r="AS497" s="13"/>
      <c r="AT497" s="16"/>
      <c r="AU497" s="20"/>
      <c r="AV497" s="13"/>
      <c r="AW497" s="16"/>
      <c r="AX497" s="20"/>
      <c r="AY497" s="18"/>
      <c r="AZ497" s="16"/>
      <c r="BA497" s="20"/>
      <c r="BB497" s="18"/>
      <c r="BC497" s="16"/>
      <c r="BD497" s="15"/>
      <c r="BE497" s="18"/>
      <c r="BF497" s="16"/>
      <c r="BG497" s="20"/>
      <c r="BH497" s="18"/>
      <c r="BI497" s="16"/>
      <c r="BJ497" s="20"/>
      <c r="BK497" s="18"/>
      <c r="BL497" s="16"/>
      <c r="BM497" s="20"/>
      <c r="BN497" s="18"/>
      <c r="BO497" s="16"/>
      <c r="BP497" s="20"/>
      <c r="BQ497" s="18"/>
      <c r="BR497" s="16"/>
      <c r="BS497" s="20"/>
      <c r="BT497" s="21" t="s">
        <v>160</v>
      </c>
      <c r="BU497" s="26"/>
      <c r="BV497" s="24" t="s">
        <v>1936</v>
      </c>
      <c r="BW497" s="23"/>
      <c r="BX497" s="24" t="s">
        <v>1921</v>
      </c>
      <c r="BY497" s="11" t="s">
        <v>330</v>
      </c>
      <c r="BZ497" s="11" t="s">
        <v>205</v>
      </c>
    </row>
    <row r="498" spans="1:78" ht="67.5" x14ac:dyDescent="0.2">
      <c r="A498" s="10" t="s">
        <v>1915</v>
      </c>
      <c r="B498" s="11" t="s">
        <v>1916</v>
      </c>
      <c r="C498" s="10" t="s">
        <v>1917</v>
      </c>
      <c r="D498" s="28" t="s">
        <v>1937</v>
      </c>
      <c r="E498" s="12" t="s">
        <v>1938</v>
      </c>
      <c r="F498" s="18">
        <v>6500</v>
      </c>
      <c r="G498" s="14"/>
      <c r="H498" s="15"/>
      <c r="I498" s="18">
        <v>6237</v>
      </c>
      <c r="J498" s="16"/>
      <c r="K498" s="15"/>
      <c r="L498" s="18">
        <v>6098</v>
      </c>
      <c r="M498" s="16"/>
      <c r="N498" s="15"/>
      <c r="O498" s="18">
        <v>6435</v>
      </c>
      <c r="P498" s="16"/>
      <c r="Q498" s="15"/>
      <c r="R498" s="18">
        <v>9855</v>
      </c>
      <c r="S498" s="16"/>
      <c r="T498" s="15"/>
      <c r="U498" s="18">
        <v>10811</v>
      </c>
      <c r="V498" s="16"/>
      <c r="W498" s="15"/>
      <c r="X498" s="18">
        <v>11251</v>
      </c>
      <c r="Y498" s="16"/>
      <c r="Z498" s="15"/>
      <c r="AA498" s="13"/>
      <c r="AB498" s="16"/>
      <c r="AC498" s="17"/>
      <c r="AD498" s="13"/>
      <c r="AE498" s="16"/>
      <c r="AF498" s="39"/>
      <c r="AG498" s="13"/>
      <c r="AH498" s="16"/>
      <c r="AI498" s="15"/>
      <c r="AJ498" s="13"/>
      <c r="AK498" s="16"/>
      <c r="AL498" s="15"/>
      <c r="AM498" s="13"/>
      <c r="AN498" s="16"/>
      <c r="AO498" s="20"/>
      <c r="AP498" s="13"/>
      <c r="AQ498" s="16"/>
      <c r="AR498" s="15"/>
      <c r="AS498" s="13"/>
      <c r="AT498" s="16"/>
      <c r="AU498" s="20"/>
      <c r="AV498" s="13"/>
      <c r="AW498" s="16"/>
      <c r="AX498" s="20"/>
      <c r="AY498" s="18"/>
      <c r="AZ498" s="16"/>
      <c r="BA498" s="20"/>
      <c r="BB498" s="18"/>
      <c r="BC498" s="16"/>
      <c r="BD498" s="15"/>
      <c r="BE498" s="18"/>
      <c r="BF498" s="16"/>
      <c r="BG498" s="20"/>
      <c r="BH498" s="18"/>
      <c r="BI498" s="16"/>
      <c r="BJ498" s="20"/>
      <c r="BK498" s="18"/>
      <c r="BL498" s="16"/>
      <c r="BM498" s="20"/>
      <c r="BN498" s="18"/>
      <c r="BO498" s="16"/>
      <c r="BP498" s="20"/>
      <c r="BQ498" s="18"/>
      <c r="BR498" s="16"/>
      <c r="BS498" s="20"/>
      <c r="BT498" s="21" t="s">
        <v>160</v>
      </c>
      <c r="BU498" s="26"/>
      <c r="BV498" s="24" t="s">
        <v>1939</v>
      </c>
      <c r="BW498" s="23"/>
      <c r="BX498" s="24" t="s">
        <v>1921</v>
      </c>
      <c r="BY498" s="11" t="s">
        <v>330</v>
      </c>
      <c r="BZ498" s="11" t="s">
        <v>205</v>
      </c>
    </row>
    <row r="499" spans="1:78" ht="101.25" x14ac:dyDescent="0.2">
      <c r="A499" s="10" t="s">
        <v>1915</v>
      </c>
      <c r="B499" s="11" t="s">
        <v>1916</v>
      </c>
      <c r="C499" s="10" t="s">
        <v>1917</v>
      </c>
      <c r="D499" s="28" t="s">
        <v>1940</v>
      </c>
      <c r="E499" s="12" t="s">
        <v>1941</v>
      </c>
      <c r="F499" s="18">
        <v>1500</v>
      </c>
      <c r="G499" s="14"/>
      <c r="H499" s="15"/>
      <c r="I499" s="18">
        <v>3017</v>
      </c>
      <c r="J499" s="16"/>
      <c r="K499" s="15"/>
      <c r="L499" s="18">
        <v>1584</v>
      </c>
      <c r="M499" s="16"/>
      <c r="N499" s="15"/>
      <c r="O499" s="18">
        <v>1603</v>
      </c>
      <c r="P499" s="16"/>
      <c r="Q499" s="15"/>
      <c r="R499" s="18">
        <v>1517</v>
      </c>
      <c r="S499" s="16"/>
      <c r="T499" s="15"/>
      <c r="U499" s="18">
        <v>1345</v>
      </c>
      <c r="V499" s="16"/>
      <c r="W499" s="15"/>
      <c r="X499" s="18">
        <v>1212</v>
      </c>
      <c r="Y499" s="16"/>
      <c r="Z499" s="15"/>
      <c r="AA499" s="13"/>
      <c r="AB499" s="16"/>
      <c r="AC499" s="17"/>
      <c r="AD499" s="13"/>
      <c r="AE499" s="16"/>
      <c r="AF499" s="39"/>
      <c r="AG499" s="13"/>
      <c r="AH499" s="16"/>
      <c r="AI499" s="15"/>
      <c r="AJ499" s="13"/>
      <c r="AK499" s="16"/>
      <c r="AL499" s="15"/>
      <c r="AM499" s="13"/>
      <c r="AN499" s="16"/>
      <c r="AO499" s="20"/>
      <c r="AP499" s="13"/>
      <c r="AQ499" s="16"/>
      <c r="AR499" s="15"/>
      <c r="AS499" s="13"/>
      <c r="AT499" s="16"/>
      <c r="AU499" s="20"/>
      <c r="AV499" s="13"/>
      <c r="AW499" s="16"/>
      <c r="AX499" s="20"/>
      <c r="AY499" s="18"/>
      <c r="AZ499" s="16"/>
      <c r="BA499" s="20"/>
      <c r="BB499" s="18"/>
      <c r="BC499" s="16"/>
      <c r="BD499" s="15"/>
      <c r="BE499" s="18"/>
      <c r="BF499" s="16"/>
      <c r="BG499" s="20"/>
      <c r="BH499" s="18"/>
      <c r="BI499" s="16"/>
      <c r="BJ499" s="20"/>
      <c r="BK499" s="18"/>
      <c r="BL499" s="16"/>
      <c r="BM499" s="20"/>
      <c r="BN499" s="18"/>
      <c r="BO499" s="16"/>
      <c r="BP499" s="20"/>
      <c r="BQ499" s="18"/>
      <c r="BR499" s="16"/>
      <c r="BS499" s="20"/>
      <c r="BT499" s="21" t="s">
        <v>165</v>
      </c>
      <c r="BU499" s="26"/>
      <c r="BV499" s="24" t="s">
        <v>1942</v>
      </c>
      <c r="BW499" s="23"/>
      <c r="BX499" s="24" t="s">
        <v>1921</v>
      </c>
      <c r="BY499" s="11" t="s">
        <v>330</v>
      </c>
      <c r="BZ499" s="11" t="s">
        <v>205</v>
      </c>
    </row>
    <row r="500" spans="1:78" ht="67.5" x14ac:dyDescent="0.2">
      <c r="A500" s="10" t="s">
        <v>1915</v>
      </c>
      <c r="B500" s="11" t="s">
        <v>1916</v>
      </c>
      <c r="C500" s="10" t="s">
        <v>1917</v>
      </c>
      <c r="D500" s="28" t="s">
        <v>1943</v>
      </c>
      <c r="E500" s="12" t="s">
        <v>1944</v>
      </c>
      <c r="F500" s="18">
        <v>500</v>
      </c>
      <c r="G500" s="14"/>
      <c r="H500" s="15"/>
      <c r="I500" s="18">
        <v>555</v>
      </c>
      <c r="J500" s="16"/>
      <c r="K500" s="15"/>
      <c r="L500" s="18">
        <v>524</v>
      </c>
      <c r="M500" s="16"/>
      <c r="N500" s="15"/>
      <c r="O500" s="18">
        <v>563</v>
      </c>
      <c r="P500" s="16"/>
      <c r="Q500" s="15"/>
      <c r="R500" s="18">
        <v>737</v>
      </c>
      <c r="S500" s="16"/>
      <c r="T500" s="15"/>
      <c r="U500" s="18">
        <v>826</v>
      </c>
      <c r="V500" s="16"/>
      <c r="W500" s="15"/>
      <c r="X500" s="18">
        <v>967</v>
      </c>
      <c r="Y500" s="16"/>
      <c r="Z500" s="15"/>
      <c r="AA500" s="13"/>
      <c r="AB500" s="16"/>
      <c r="AC500" s="17"/>
      <c r="AD500" s="13"/>
      <c r="AE500" s="16"/>
      <c r="AF500" s="39"/>
      <c r="AG500" s="13"/>
      <c r="AH500" s="16"/>
      <c r="AI500" s="15"/>
      <c r="AJ500" s="13"/>
      <c r="AK500" s="16"/>
      <c r="AL500" s="15"/>
      <c r="AM500" s="13"/>
      <c r="AN500" s="16"/>
      <c r="AO500" s="20"/>
      <c r="AP500" s="13"/>
      <c r="AQ500" s="16"/>
      <c r="AR500" s="15"/>
      <c r="AS500" s="13"/>
      <c r="AT500" s="16"/>
      <c r="AU500" s="20"/>
      <c r="AV500" s="13"/>
      <c r="AW500" s="16"/>
      <c r="AX500" s="20"/>
      <c r="AY500" s="18"/>
      <c r="AZ500" s="16"/>
      <c r="BA500" s="20"/>
      <c r="BB500" s="18"/>
      <c r="BC500" s="16"/>
      <c r="BD500" s="15"/>
      <c r="BE500" s="18"/>
      <c r="BF500" s="16"/>
      <c r="BG500" s="20"/>
      <c r="BH500" s="18"/>
      <c r="BI500" s="16"/>
      <c r="BJ500" s="20"/>
      <c r="BK500" s="18"/>
      <c r="BL500" s="16"/>
      <c r="BM500" s="20"/>
      <c r="BN500" s="18"/>
      <c r="BO500" s="16"/>
      <c r="BP500" s="20"/>
      <c r="BQ500" s="18"/>
      <c r="BR500" s="16"/>
      <c r="BS500" s="20"/>
      <c r="BT500" s="21" t="s">
        <v>124</v>
      </c>
      <c r="BU500" s="26"/>
      <c r="BV500" s="24" t="s">
        <v>1945</v>
      </c>
      <c r="BW500" s="23"/>
      <c r="BX500" s="24" t="s">
        <v>1921</v>
      </c>
      <c r="BY500" s="11" t="s">
        <v>330</v>
      </c>
      <c r="BZ500" s="11" t="s">
        <v>205</v>
      </c>
    </row>
    <row r="501" spans="1:78" ht="56.25" x14ac:dyDescent="0.2">
      <c r="A501" s="10" t="s">
        <v>318</v>
      </c>
      <c r="B501" s="11" t="s">
        <v>318</v>
      </c>
      <c r="C501" s="38" t="s">
        <v>1946</v>
      </c>
      <c r="D501" s="28" t="s">
        <v>1947</v>
      </c>
      <c r="E501" s="12" t="s">
        <v>1948</v>
      </c>
      <c r="F501" s="13"/>
      <c r="G501" s="14"/>
      <c r="H501" s="15"/>
      <c r="I501" s="13"/>
      <c r="J501" s="16"/>
      <c r="K501" s="15"/>
      <c r="L501" s="13"/>
      <c r="M501" s="16"/>
      <c r="N501" s="15"/>
      <c r="O501" s="18">
        <v>203</v>
      </c>
      <c r="P501" s="16"/>
      <c r="Q501" s="20">
        <v>129</v>
      </c>
      <c r="R501" s="18">
        <v>207</v>
      </c>
      <c r="S501" s="16"/>
      <c r="T501" s="20">
        <v>155</v>
      </c>
      <c r="U501" s="18">
        <v>204</v>
      </c>
      <c r="V501" s="16"/>
      <c r="W501" s="20">
        <v>160</v>
      </c>
      <c r="X501" s="18">
        <v>167</v>
      </c>
      <c r="Y501" s="16"/>
      <c r="Z501" s="20">
        <v>143</v>
      </c>
      <c r="AA501" s="18">
        <v>883</v>
      </c>
      <c r="AB501" s="16"/>
      <c r="AC501" s="33">
        <v>138</v>
      </c>
      <c r="AD501" s="18">
        <v>894</v>
      </c>
      <c r="AE501" s="16"/>
      <c r="AF501" s="19">
        <v>131</v>
      </c>
      <c r="AG501" s="18">
        <v>910</v>
      </c>
      <c r="AH501" s="16"/>
      <c r="AI501" s="20">
        <v>146</v>
      </c>
      <c r="AJ501" s="18">
        <v>950</v>
      </c>
      <c r="AK501" s="16"/>
      <c r="AL501" s="20">
        <v>165</v>
      </c>
      <c r="AM501" s="18">
        <v>988</v>
      </c>
      <c r="AN501" s="16"/>
      <c r="AO501" s="20">
        <v>184</v>
      </c>
      <c r="AP501" s="18">
        <v>1009</v>
      </c>
      <c r="AQ501" s="16"/>
      <c r="AR501" s="20">
        <v>185</v>
      </c>
      <c r="AS501" s="18">
        <v>1030</v>
      </c>
      <c r="AT501" s="16"/>
      <c r="AU501" s="20">
        <v>197</v>
      </c>
      <c r="AV501" s="18">
        <v>1030</v>
      </c>
      <c r="AW501" s="16"/>
      <c r="AX501" s="20">
        <v>187</v>
      </c>
      <c r="AY501" s="18">
        <v>1040</v>
      </c>
      <c r="AZ501" s="16"/>
      <c r="BA501" s="20">
        <v>181</v>
      </c>
      <c r="BB501" s="18">
        <v>1047</v>
      </c>
      <c r="BC501" s="16"/>
      <c r="BD501" s="20">
        <v>177</v>
      </c>
      <c r="BE501" s="18">
        <v>1043</v>
      </c>
      <c r="BF501" s="16"/>
      <c r="BG501" s="20">
        <v>157</v>
      </c>
      <c r="BH501" s="18">
        <v>1039</v>
      </c>
      <c r="BI501" s="16"/>
      <c r="BJ501" s="20">
        <v>161</v>
      </c>
      <c r="BK501" s="13">
        <v>993</v>
      </c>
      <c r="BL501" s="16"/>
      <c r="BM501" s="15">
        <v>154</v>
      </c>
      <c r="BN501" s="13">
        <v>931</v>
      </c>
      <c r="BO501" s="16"/>
      <c r="BP501" s="15">
        <v>169</v>
      </c>
      <c r="BQ501" s="13"/>
      <c r="BR501" s="16"/>
      <c r="BS501" s="15"/>
      <c r="BT501" s="21" t="s">
        <v>160</v>
      </c>
      <c r="BU501" s="40" t="s">
        <v>1949</v>
      </c>
      <c r="BV501" s="34" t="s">
        <v>1950</v>
      </c>
      <c r="BW501" s="23"/>
      <c r="BX501" s="23"/>
      <c r="BY501" s="11" t="s">
        <v>330</v>
      </c>
      <c r="BZ501" s="11" t="s">
        <v>205</v>
      </c>
    </row>
    <row r="502" spans="1:78" ht="67.5" x14ac:dyDescent="0.2">
      <c r="A502" s="10" t="s">
        <v>318</v>
      </c>
      <c r="B502" s="11" t="s">
        <v>318</v>
      </c>
      <c r="C502" s="10" t="s">
        <v>1951</v>
      </c>
      <c r="D502" s="28" t="s">
        <v>1952</v>
      </c>
      <c r="E502" s="12" t="s">
        <v>1953</v>
      </c>
      <c r="F502" s="13"/>
      <c r="G502" s="14"/>
      <c r="H502" s="15"/>
      <c r="I502" s="13"/>
      <c r="J502" s="16"/>
      <c r="K502" s="15"/>
      <c r="L502" s="18">
        <v>49384</v>
      </c>
      <c r="M502" s="29">
        <v>6</v>
      </c>
      <c r="N502" s="20">
        <v>49384</v>
      </c>
      <c r="O502" s="18">
        <v>91319</v>
      </c>
      <c r="P502" s="29">
        <v>6</v>
      </c>
      <c r="Q502" s="20">
        <v>91319</v>
      </c>
      <c r="R502" s="18">
        <v>135024</v>
      </c>
      <c r="S502" s="29">
        <v>6</v>
      </c>
      <c r="T502" s="20">
        <v>135024</v>
      </c>
      <c r="U502" s="18">
        <v>165480</v>
      </c>
      <c r="V502" s="16"/>
      <c r="W502" s="20">
        <v>165480</v>
      </c>
      <c r="X502" s="18">
        <v>165779</v>
      </c>
      <c r="Y502" s="16"/>
      <c r="Z502" s="20">
        <v>165779</v>
      </c>
      <c r="AA502" s="18">
        <v>165900</v>
      </c>
      <c r="AB502" s="16"/>
      <c r="AC502" s="45">
        <v>165900</v>
      </c>
      <c r="AD502" s="18">
        <v>169799</v>
      </c>
      <c r="AE502" s="16"/>
      <c r="AF502" s="19">
        <v>169799</v>
      </c>
      <c r="AG502" s="18">
        <v>171316</v>
      </c>
      <c r="AH502" s="16"/>
      <c r="AI502" s="18">
        <v>171316</v>
      </c>
      <c r="AJ502" s="18">
        <v>174067</v>
      </c>
      <c r="AK502" s="16"/>
      <c r="AL502" s="20">
        <v>174067</v>
      </c>
      <c r="AM502" s="18">
        <v>173748</v>
      </c>
      <c r="AN502" s="16"/>
      <c r="AO502" s="20">
        <v>173748</v>
      </c>
      <c r="AP502" s="18">
        <v>171417</v>
      </c>
      <c r="AQ502" s="16"/>
      <c r="AR502" s="20">
        <v>171417</v>
      </c>
      <c r="AS502" s="18">
        <v>171203</v>
      </c>
      <c r="AT502" s="16"/>
      <c r="AU502" s="20">
        <v>171203</v>
      </c>
      <c r="AV502" s="18">
        <v>172851</v>
      </c>
      <c r="AW502" s="16"/>
      <c r="AX502" s="20">
        <v>172851</v>
      </c>
      <c r="AY502" s="18">
        <v>175675</v>
      </c>
      <c r="AZ502" s="16"/>
      <c r="BA502" s="20">
        <v>175675</v>
      </c>
      <c r="BB502" s="18">
        <v>175494</v>
      </c>
      <c r="BC502" s="16"/>
      <c r="BD502" s="20">
        <v>175494</v>
      </c>
      <c r="BE502" s="18">
        <v>175066</v>
      </c>
      <c r="BF502" s="16"/>
      <c r="BG502" s="20">
        <v>175066</v>
      </c>
      <c r="BH502" s="18">
        <v>176055</v>
      </c>
      <c r="BI502" s="16"/>
      <c r="BJ502" s="20">
        <v>176055</v>
      </c>
      <c r="BK502" s="13">
        <v>173264</v>
      </c>
      <c r="BL502" s="16"/>
      <c r="BM502" s="15">
        <v>173264</v>
      </c>
      <c r="BN502" s="13">
        <v>170935</v>
      </c>
      <c r="BO502" s="16"/>
      <c r="BP502" s="15">
        <v>170935</v>
      </c>
      <c r="BQ502" s="13"/>
      <c r="BR502" s="16"/>
      <c r="BS502" s="15"/>
      <c r="BT502" s="21" t="s">
        <v>81</v>
      </c>
      <c r="BU502" s="37" t="s">
        <v>1954</v>
      </c>
      <c r="BV502" s="24" t="s">
        <v>1955</v>
      </c>
      <c r="BW502" s="24" t="s">
        <v>1956</v>
      </c>
      <c r="BX502" s="24" t="s">
        <v>1957</v>
      </c>
      <c r="BY502" s="11" t="s">
        <v>330</v>
      </c>
      <c r="BZ502" s="11" t="s">
        <v>178</v>
      </c>
    </row>
    <row r="503" spans="1:78" ht="12" customHeight="1" x14ac:dyDescent="0.2">
      <c r="A503" s="10" t="s">
        <v>318</v>
      </c>
      <c r="B503" s="11" t="s">
        <v>318</v>
      </c>
      <c r="C503" s="10" t="s">
        <v>1958</v>
      </c>
      <c r="D503" s="28" t="s">
        <v>1959</v>
      </c>
      <c r="E503" s="12" t="s">
        <v>1960</v>
      </c>
      <c r="F503" s="18">
        <v>350</v>
      </c>
      <c r="G503" s="14"/>
      <c r="H503" s="20">
        <v>0</v>
      </c>
      <c r="I503" s="18">
        <v>278</v>
      </c>
      <c r="J503" s="16"/>
      <c r="K503" s="20">
        <v>0</v>
      </c>
      <c r="L503" s="18">
        <v>290</v>
      </c>
      <c r="M503" s="16"/>
      <c r="N503" s="20">
        <v>0</v>
      </c>
      <c r="O503" s="18">
        <v>314</v>
      </c>
      <c r="P503" s="16"/>
      <c r="Q503" s="20">
        <v>0</v>
      </c>
      <c r="R503" s="18">
        <v>294</v>
      </c>
      <c r="S503" s="16"/>
      <c r="T503" s="20">
        <v>0</v>
      </c>
      <c r="U503" s="18">
        <v>298</v>
      </c>
      <c r="V503" s="16"/>
      <c r="W503" s="20">
        <v>0</v>
      </c>
      <c r="X503" s="18">
        <v>303</v>
      </c>
      <c r="Y503" s="16"/>
      <c r="Z503" s="20">
        <v>0</v>
      </c>
      <c r="AA503" s="18">
        <v>298</v>
      </c>
      <c r="AB503" s="16"/>
      <c r="AC503" s="33">
        <v>0</v>
      </c>
      <c r="AD503" s="18">
        <v>287</v>
      </c>
      <c r="AE503" s="16"/>
      <c r="AF503" s="19">
        <v>0</v>
      </c>
      <c r="AG503" s="18">
        <v>283</v>
      </c>
      <c r="AH503" s="16"/>
      <c r="AI503" s="19">
        <v>0</v>
      </c>
      <c r="AJ503" s="18">
        <v>334</v>
      </c>
      <c r="AK503" s="16"/>
      <c r="AL503" s="19">
        <v>0</v>
      </c>
      <c r="AM503" s="18">
        <v>516</v>
      </c>
      <c r="AN503" s="16"/>
      <c r="AO503" s="20">
        <v>0</v>
      </c>
      <c r="AP503" s="18">
        <v>703</v>
      </c>
      <c r="AQ503" s="16"/>
      <c r="AR503" s="20">
        <v>0</v>
      </c>
      <c r="AS503" s="18">
        <v>830</v>
      </c>
      <c r="AT503" s="16"/>
      <c r="AU503" s="20">
        <v>0</v>
      </c>
      <c r="AV503" s="18">
        <v>892</v>
      </c>
      <c r="AW503" s="16"/>
      <c r="AX503" s="20">
        <v>0</v>
      </c>
      <c r="AY503" s="18">
        <v>853</v>
      </c>
      <c r="AZ503" s="16"/>
      <c r="BA503" s="20">
        <v>0</v>
      </c>
      <c r="BB503" s="18">
        <v>857</v>
      </c>
      <c r="BC503" s="16"/>
      <c r="BD503" s="20">
        <v>0</v>
      </c>
      <c r="BE503" s="18">
        <v>808</v>
      </c>
      <c r="BF503" s="16"/>
      <c r="BG503" s="20">
        <v>0</v>
      </c>
      <c r="BH503" s="18">
        <v>829</v>
      </c>
      <c r="BI503" s="16"/>
      <c r="BJ503" s="20">
        <v>0</v>
      </c>
      <c r="BK503" s="13">
        <v>829</v>
      </c>
      <c r="BL503" s="16"/>
      <c r="BM503" s="15">
        <v>0</v>
      </c>
      <c r="BN503" s="13">
        <v>810</v>
      </c>
      <c r="BO503" s="16"/>
      <c r="BP503" s="15">
        <v>0</v>
      </c>
      <c r="BQ503" s="13"/>
      <c r="BR503" s="16"/>
      <c r="BS503" s="15"/>
      <c r="BT503" s="21" t="s">
        <v>160</v>
      </c>
      <c r="BU503" s="26"/>
      <c r="BV503" s="24" t="s">
        <v>1961</v>
      </c>
      <c r="BW503" s="23"/>
      <c r="BX503" s="23"/>
      <c r="BY503" s="11" t="s">
        <v>330</v>
      </c>
      <c r="BZ503" s="11" t="s">
        <v>205</v>
      </c>
    </row>
    <row r="504" spans="1:78" ht="12" customHeight="1" x14ac:dyDescent="0.2">
      <c r="A504" s="10" t="s">
        <v>318</v>
      </c>
      <c r="B504" s="11" t="s">
        <v>318</v>
      </c>
      <c r="C504" s="10" t="s">
        <v>318</v>
      </c>
      <c r="D504" s="28" t="s">
        <v>1962</v>
      </c>
      <c r="E504" s="12" t="s">
        <v>1963</v>
      </c>
      <c r="F504" s="13"/>
      <c r="G504" s="14"/>
      <c r="H504" s="15"/>
      <c r="I504" s="13"/>
      <c r="J504" s="16"/>
      <c r="K504" s="15"/>
      <c r="L504" s="13"/>
      <c r="M504" s="16"/>
      <c r="N504" s="15"/>
      <c r="O504" s="13"/>
      <c r="P504" s="16"/>
      <c r="Q504" s="15"/>
      <c r="R504" s="13"/>
      <c r="S504" s="16"/>
      <c r="T504" s="15"/>
      <c r="U504" s="13"/>
      <c r="V504" s="16"/>
      <c r="W504" s="15"/>
      <c r="X504" s="13"/>
      <c r="Y504" s="16"/>
      <c r="Z504" s="15"/>
      <c r="AA504" s="18">
        <v>0</v>
      </c>
      <c r="AB504" s="16"/>
      <c r="AC504" s="17"/>
      <c r="AD504" s="18">
        <v>0</v>
      </c>
      <c r="AE504" s="16"/>
      <c r="AF504" s="39"/>
      <c r="AG504" s="18">
        <v>0</v>
      </c>
      <c r="AH504" s="16"/>
      <c r="AI504" s="15"/>
      <c r="AJ504" s="18">
        <v>0</v>
      </c>
      <c r="AK504" s="16"/>
      <c r="AL504" s="15"/>
      <c r="AM504" s="13"/>
      <c r="AN504" s="16"/>
      <c r="AO504" s="20"/>
      <c r="AP504" s="13"/>
      <c r="AQ504" s="16"/>
      <c r="AR504" s="15"/>
      <c r="AS504" s="13"/>
      <c r="AT504" s="16"/>
      <c r="AU504" s="20"/>
      <c r="AV504" s="13"/>
      <c r="AW504" s="16"/>
      <c r="AX504" s="20"/>
      <c r="AY504" s="13"/>
      <c r="AZ504" s="16"/>
      <c r="BA504" s="20"/>
      <c r="BB504" s="13"/>
      <c r="BC504" s="16"/>
      <c r="BD504" s="15"/>
      <c r="BE504" s="18"/>
      <c r="BF504" s="16"/>
      <c r="BG504" s="20"/>
      <c r="BH504" s="18"/>
      <c r="BI504" s="16"/>
      <c r="BJ504" s="20"/>
      <c r="BK504" s="13" t="s">
        <v>212</v>
      </c>
      <c r="BL504" s="16"/>
      <c r="BM504" s="15" t="s">
        <v>212</v>
      </c>
      <c r="BN504" s="13" t="s">
        <v>212</v>
      </c>
      <c r="BO504" s="16"/>
      <c r="BP504" s="15">
        <v>0</v>
      </c>
      <c r="BQ504" s="13"/>
      <c r="BR504" s="16"/>
      <c r="BS504" s="15"/>
      <c r="BT504" s="21" t="s">
        <v>81</v>
      </c>
      <c r="BU504" s="37" t="s">
        <v>1964</v>
      </c>
      <c r="BV504" s="24" t="s">
        <v>1965</v>
      </c>
      <c r="BW504" s="44"/>
      <c r="BX504" s="23"/>
      <c r="BY504" s="11" t="s">
        <v>330</v>
      </c>
      <c r="BZ504" s="11" t="s">
        <v>205</v>
      </c>
    </row>
    <row r="505" spans="1:78" ht="12" customHeight="1" x14ac:dyDescent="0.2">
      <c r="A505" s="10" t="s">
        <v>318</v>
      </c>
      <c r="B505" s="11" t="s">
        <v>318</v>
      </c>
      <c r="C505" s="10" t="s">
        <v>1951</v>
      </c>
      <c r="D505" s="28" t="s">
        <v>1966</v>
      </c>
      <c r="E505" s="12" t="s">
        <v>1967</v>
      </c>
      <c r="F505" s="13"/>
      <c r="G505" s="14"/>
      <c r="H505" s="15"/>
      <c r="I505" s="13"/>
      <c r="J505" s="16"/>
      <c r="K505" s="15"/>
      <c r="L505" s="18">
        <v>2069</v>
      </c>
      <c r="M505" s="16"/>
      <c r="N505" s="15"/>
      <c r="O505" s="18">
        <v>4006</v>
      </c>
      <c r="P505" s="16"/>
      <c r="Q505" s="15"/>
      <c r="R505" s="18">
        <v>5987</v>
      </c>
      <c r="S505" s="16"/>
      <c r="T505" s="20">
        <v>0</v>
      </c>
      <c r="U505" s="18">
        <v>8161</v>
      </c>
      <c r="V505" s="16"/>
      <c r="W505" s="20">
        <v>0</v>
      </c>
      <c r="X505" s="18">
        <v>8598</v>
      </c>
      <c r="Y505" s="16"/>
      <c r="Z505" s="20">
        <v>0</v>
      </c>
      <c r="AA505" s="18">
        <v>10557</v>
      </c>
      <c r="AB505" s="16"/>
      <c r="AC505" s="33">
        <v>0</v>
      </c>
      <c r="AD505" s="18">
        <v>12875</v>
      </c>
      <c r="AE505" s="16"/>
      <c r="AF505" s="19">
        <v>0</v>
      </c>
      <c r="AG505" s="18">
        <v>14667</v>
      </c>
      <c r="AH505" s="16"/>
      <c r="AI505" s="20">
        <v>0</v>
      </c>
      <c r="AJ505" s="18">
        <v>15751</v>
      </c>
      <c r="AK505" s="16"/>
      <c r="AL505" s="20">
        <v>0</v>
      </c>
      <c r="AM505" s="18">
        <v>14457</v>
      </c>
      <c r="AN505" s="16"/>
      <c r="AO505" s="20">
        <v>0</v>
      </c>
      <c r="AP505" s="18">
        <v>12368</v>
      </c>
      <c r="AQ505" s="16"/>
      <c r="AR505" s="20">
        <v>0</v>
      </c>
      <c r="AS505" s="18">
        <v>10615</v>
      </c>
      <c r="AT505" s="16"/>
      <c r="AU505" s="20">
        <v>0</v>
      </c>
      <c r="AV505" s="18">
        <v>9452</v>
      </c>
      <c r="AW505" s="16"/>
      <c r="AX505" s="20">
        <v>0</v>
      </c>
      <c r="AY505" s="18">
        <v>9233</v>
      </c>
      <c r="AZ505" s="16"/>
      <c r="BA505" s="20">
        <v>0</v>
      </c>
      <c r="BB505" s="18">
        <v>9307</v>
      </c>
      <c r="BC505" s="16"/>
      <c r="BD505" s="20">
        <v>0</v>
      </c>
      <c r="BE505" s="18">
        <v>8853</v>
      </c>
      <c r="BF505" s="16"/>
      <c r="BG505" s="20">
        <v>0</v>
      </c>
      <c r="BH505" s="18">
        <v>8682</v>
      </c>
      <c r="BI505" s="16"/>
      <c r="BJ505" s="20">
        <v>0</v>
      </c>
      <c r="BK505" s="13">
        <v>7742</v>
      </c>
      <c r="BL505" s="16"/>
      <c r="BM505" s="15">
        <v>0</v>
      </c>
      <c r="BN505" s="13">
        <v>6907</v>
      </c>
      <c r="BO505" s="16"/>
      <c r="BP505" s="15">
        <v>0</v>
      </c>
      <c r="BQ505" s="13"/>
      <c r="BR505" s="16"/>
      <c r="BS505" s="15"/>
      <c r="BT505" s="21" t="s">
        <v>124</v>
      </c>
      <c r="BU505" s="37" t="s">
        <v>1968</v>
      </c>
      <c r="BV505" s="24" t="s">
        <v>1969</v>
      </c>
      <c r="BW505" s="23"/>
      <c r="BX505" s="24" t="s">
        <v>1970</v>
      </c>
      <c r="BY505" s="11" t="s">
        <v>330</v>
      </c>
      <c r="BZ505" s="11" t="s">
        <v>178</v>
      </c>
    </row>
    <row r="506" spans="1:78" ht="12" customHeight="1" x14ac:dyDescent="0.2">
      <c r="A506" s="10" t="s">
        <v>318</v>
      </c>
      <c r="B506" s="11" t="s">
        <v>318</v>
      </c>
      <c r="C506" s="10" t="s">
        <v>1951</v>
      </c>
      <c r="D506" s="28" t="s">
        <v>1971</v>
      </c>
      <c r="E506" s="12" t="s">
        <v>1972</v>
      </c>
      <c r="F506" s="13"/>
      <c r="G506" s="14"/>
      <c r="H506" s="15"/>
      <c r="I506" s="13"/>
      <c r="J506" s="16"/>
      <c r="K506" s="15"/>
      <c r="L506" s="18">
        <v>790</v>
      </c>
      <c r="M506" s="16"/>
      <c r="N506" s="15"/>
      <c r="O506" s="18">
        <v>1415</v>
      </c>
      <c r="P506" s="16"/>
      <c r="Q506" s="15"/>
      <c r="R506" s="18">
        <v>1862</v>
      </c>
      <c r="S506" s="16"/>
      <c r="T506" s="20">
        <v>0</v>
      </c>
      <c r="U506" s="18">
        <v>2205</v>
      </c>
      <c r="V506" s="16"/>
      <c r="W506" s="20">
        <v>0</v>
      </c>
      <c r="X506" s="18">
        <v>2085</v>
      </c>
      <c r="Y506" s="16"/>
      <c r="Z506" s="20">
        <v>0</v>
      </c>
      <c r="AA506" s="18">
        <v>1864</v>
      </c>
      <c r="AB506" s="16"/>
      <c r="AC506" s="33">
        <v>0</v>
      </c>
      <c r="AD506" s="18">
        <v>1860</v>
      </c>
      <c r="AE506" s="16"/>
      <c r="AF506" s="39"/>
      <c r="AG506" s="18">
        <v>1802</v>
      </c>
      <c r="AH506" s="16"/>
      <c r="AI506" s="15"/>
      <c r="AJ506" s="18">
        <v>1782</v>
      </c>
      <c r="AK506" s="16"/>
      <c r="AL506" s="15"/>
      <c r="AM506" s="18">
        <v>1886</v>
      </c>
      <c r="AN506" s="16"/>
      <c r="AO506" s="20">
        <v>0</v>
      </c>
      <c r="AP506" s="18">
        <v>1901</v>
      </c>
      <c r="AQ506" s="16"/>
      <c r="AR506" s="20">
        <v>0</v>
      </c>
      <c r="AS506" s="18">
        <v>1926</v>
      </c>
      <c r="AT506" s="16"/>
      <c r="AU506" s="20">
        <v>0</v>
      </c>
      <c r="AV506" s="18">
        <v>1823</v>
      </c>
      <c r="AW506" s="16"/>
      <c r="AX506" s="20">
        <v>0</v>
      </c>
      <c r="AY506" s="18">
        <v>1739</v>
      </c>
      <c r="AZ506" s="16"/>
      <c r="BA506" s="20">
        <v>0</v>
      </c>
      <c r="BB506" s="18">
        <v>1680</v>
      </c>
      <c r="BC506" s="16"/>
      <c r="BD506" s="20">
        <v>0</v>
      </c>
      <c r="BE506" s="18">
        <v>1659</v>
      </c>
      <c r="BF506" s="16"/>
      <c r="BG506" s="20">
        <v>0</v>
      </c>
      <c r="BH506" s="18">
        <v>1659</v>
      </c>
      <c r="BI506" s="16"/>
      <c r="BJ506" s="20">
        <v>0</v>
      </c>
      <c r="BK506" s="13">
        <v>1680</v>
      </c>
      <c r="BL506" s="16"/>
      <c r="BM506" s="15">
        <v>0</v>
      </c>
      <c r="BN506" s="13">
        <v>1677</v>
      </c>
      <c r="BO506" s="16"/>
      <c r="BP506" s="15">
        <v>0</v>
      </c>
      <c r="BQ506" s="13"/>
      <c r="BR506" s="16"/>
      <c r="BS506" s="15"/>
      <c r="BT506" s="21" t="s">
        <v>124</v>
      </c>
      <c r="BU506" s="26"/>
      <c r="BV506" s="24" t="s">
        <v>1973</v>
      </c>
      <c r="BW506" s="23"/>
      <c r="BX506" s="24" t="s">
        <v>1970</v>
      </c>
      <c r="BY506" s="11" t="s">
        <v>330</v>
      </c>
      <c r="BZ506" s="11" t="s">
        <v>178</v>
      </c>
    </row>
    <row r="507" spans="1:78" ht="56.25" x14ac:dyDescent="0.2">
      <c r="A507" s="10" t="s">
        <v>318</v>
      </c>
      <c r="B507" s="11" t="s">
        <v>318</v>
      </c>
      <c r="C507" s="10" t="s">
        <v>318</v>
      </c>
      <c r="D507" s="28" t="s">
        <v>1974</v>
      </c>
      <c r="E507" s="12" t="s">
        <v>1975</v>
      </c>
      <c r="F507" s="18">
        <v>800</v>
      </c>
      <c r="G507" s="14"/>
      <c r="H507" s="20">
        <v>0</v>
      </c>
      <c r="I507" s="18">
        <v>250</v>
      </c>
      <c r="J507" s="16"/>
      <c r="K507" s="20">
        <v>0</v>
      </c>
      <c r="L507" s="18">
        <v>250</v>
      </c>
      <c r="M507" s="16"/>
      <c r="N507" s="20">
        <v>0</v>
      </c>
      <c r="O507" s="18">
        <v>250</v>
      </c>
      <c r="P507" s="16"/>
      <c r="Q507" s="20">
        <v>0</v>
      </c>
      <c r="R507" s="18">
        <v>250</v>
      </c>
      <c r="S507" s="16"/>
      <c r="T507" s="20">
        <v>0</v>
      </c>
      <c r="U507" s="18">
        <v>250</v>
      </c>
      <c r="V507" s="16"/>
      <c r="W507" s="20">
        <v>0</v>
      </c>
      <c r="X507" s="18">
        <v>250</v>
      </c>
      <c r="Y507" s="16"/>
      <c r="Z507" s="20">
        <v>0</v>
      </c>
      <c r="AA507" s="18">
        <v>251</v>
      </c>
      <c r="AB507" s="16"/>
      <c r="AC507" s="33">
        <v>0</v>
      </c>
      <c r="AD507" s="18">
        <v>250</v>
      </c>
      <c r="AE507" s="16"/>
      <c r="AF507" s="19">
        <v>0</v>
      </c>
      <c r="AG507" s="18">
        <v>250</v>
      </c>
      <c r="AH507" s="16"/>
      <c r="AI507" s="20">
        <v>0</v>
      </c>
      <c r="AJ507" s="18">
        <v>264</v>
      </c>
      <c r="AK507" s="16"/>
      <c r="AL507" s="20">
        <v>0</v>
      </c>
      <c r="AM507" s="18">
        <v>278</v>
      </c>
      <c r="AN507" s="16"/>
      <c r="AO507" s="20">
        <v>0</v>
      </c>
      <c r="AP507" s="18">
        <v>306</v>
      </c>
      <c r="AQ507" s="16"/>
      <c r="AR507" s="20">
        <v>0</v>
      </c>
      <c r="AS507" s="18">
        <v>332</v>
      </c>
      <c r="AT507" s="16"/>
      <c r="AU507" s="20">
        <v>0</v>
      </c>
      <c r="AV507" s="18">
        <v>380</v>
      </c>
      <c r="AW507" s="16"/>
      <c r="AX507" s="20">
        <v>0</v>
      </c>
      <c r="AY507" s="18">
        <v>472</v>
      </c>
      <c r="AZ507" s="16"/>
      <c r="BA507" s="20">
        <v>0</v>
      </c>
      <c r="BB507" s="18">
        <v>547</v>
      </c>
      <c r="BC507" s="16"/>
      <c r="BD507" s="20">
        <v>0</v>
      </c>
      <c r="BE507" s="18">
        <v>602</v>
      </c>
      <c r="BF507" s="16"/>
      <c r="BG507" s="20">
        <v>0</v>
      </c>
      <c r="BH507" s="18">
        <v>631</v>
      </c>
      <c r="BI507" s="16"/>
      <c r="BJ507" s="20">
        <v>0</v>
      </c>
      <c r="BK507" s="13">
        <v>583</v>
      </c>
      <c r="BL507" s="16"/>
      <c r="BM507" s="15">
        <v>0</v>
      </c>
      <c r="BN507" s="13">
        <v>536</v>
      </c>
      <c r="BO507" s="16"/>
      <c r="BP507" s="15">
        <v>0</v>
      </c>
      <c r="BQ507" s="13"/>
      <c r="BR507" s="16"/>
      <c r="BS507" s="15"/>
      <c r="BT507" s="21" t="s">
        <v>160</v>
      </c>
      <c r="BU507" s="26"/>
      <c r="BV507" s="24" t="s">
        <v>1976</v>
      </c>
      <c r="BW507" s="23"/>
      <c r="BX507" s="23"/>
      <c r="BY507" s="11" t="s">
        <v>330</v>
      </c>
      <c r="BZ507" s="11" t="s">
        <v>178</v>
      </c>
    </row>
    <row r="508" spans="1:78" ht="78.75" x14ac:dyDescent="0.2">
      <c r="A508" s="10" t="s">
        <v>318</v>
      </c>
      <c r="B508" s="11" t="s">
        <v>318</v>
      </c>
      <c r="C508" s="10" t="s">
        <v>318</v>
      </c>
      <c r="D508" s="28" t="s">
        <v>1977</v>
      </c>
      <c r="E508" s="12" t="s">
        <v>1978</v>
      </c>
      <c r="F508" s="18">
        <v>14000</v>
      </c>
      <c r="G508" s="14"/>
      <c r="H508" s="20">
        <v>0</v>
      </c>
      <c r="I508" s="18">
        <v>14000</v>
      </c>
      <c r="J508" s="16"/>
      <c r="K508" s="20">
        <v>0</v>
      </c>
      <c r="L508" s="18">
        <v>14000</v>
      </c>
      <c r="M508" s="16"/>
      <c r="N508" s="20">
        <v>0</v>
      </c>
      <c r="O508" s="18">
        <v>14000</v>
      </c>
      <c r="P508" s="16"/>
      <c r="Q508" s="20">
        <v>0</v>
      </c>
      <c r="R508" s="18">
        <v>14000</v>
      </c>
      <c r="S508" s="16"/>
      <c r="T508" s="20">
        <v>0</v>
      </c>
      <c r="U508" s="18">
        <v>14000</v>
      </c>
      <c r="V508" s="16"/>
      <c r="W508" s="20">
        <v>0</v>
      </c>
      <c r="X508" s="18">
        <v>14000</v>
      </c>
      <c r="Y508" s="16"/>
      <c r="Z508" s="20">
        <v>0</v>
      </c>
      <c r="AA508" s="18">
        <v>14000</v>
      </c>
      <c r="AB508" s="16"/>
      <c r="AC508" s="33">
        <v>0</v>
      </c>
      <c r="AD508" s="18">
        <v>14000</v>
      </c>
      <c r="AE508" s="16"/>
      <c r="AF508" s="19">
        <v>0</v>
      </c>
      <c r="AG508" s="18">
        <v>14000</v>
      </c>
      <c r="AH508" s="16"/>
      <c r="AI508" s="20">
        <v>0</v>
      </c>
      <c r="AJ508" s="18">
        <v>15883</v>
      </c>
      <c r="AK508" s="16"/>
      <c r="AL508" s="20">
        <v>0</v>
      </c>
      <c r="AM508" s="18">
        <v>18057</v>
      </c>
      <c r="AN508" s="16"/>
      <c r="AO508" s="20">
        <v>0</v>
      </c>
      <c r="AP508" s="18">
        <v>19862</v>
      </c>
      <c r="AQ508" s="16"/>
      <c r="AR508" s="20">
        <v>0</v>
      </c>
      <c r="AS508" s="18">
        <v>21404</v>
      </c>
      <c r="AT508" s="16"/>
      <c r="AU508" s="20">
        <v>0</v>
      </c>
      <c r="AV508" s="18">
        <v>21421</v>
      </c>
      <c r="AW508" s="16"/>
      <c r="AX508" s="20">
        <v>0</v>
      </c>
      <c r="AY508" s="18">
        <v>21677</v>
      </c>
      <c r="AZ508" s="16"/>
      <c r="BA508" s="20">
        <v>0</v>
      </c>
      <c r="BB508" s="18">
        <v>21911</v>
      </c>
      <c r="BC508" s="16"/>
      <c r="BD508" s="20">
        <v>0</v>
      </c>
      <c r="BE508" s="18">
        <v>22073</v>
      </c>
      <c r="BF508" s="16"/>
      <c r="BG508" s="20">
        <v>0</v>
      </c>
      <c r="BH508" s="18">
        <v>21817</v>
      </c>
      <c r="BI508" s="16"/>
      <c r="BJ508" s="20">
        <v>0</v>
      </c>
      <c r="BK508" s="13">
        <v>21549</v>
      </c>
      <c r="BL508" s="16"/>
      <c r="BM508" s="15">
        <v>0</v>
      </c>
      <c r="BN508" s="13">
        <v>21867</v>
      </c>
      <c r="BO508" s="16"/>
      <c r="BP508" s="15">
        <v>0</v>
      </c>
      <c r="BQ508" s="13"/>
      <c r="BR508" s="16"/>
      <c r="BS508" s="15"/>
      <c r="BT508" s="21" t="s">
        <v>160</v>
      </c>
      <c r="BU508" s="37" t="s">
        <v>1979</v>
      </c>
      <c r="BV508" s="24" t="s">
        <v>1980</v>
      </c>
      <c r="BW508" s="24" t="s">
        <v>1981</v>
      </c>
      <c r="BX508" s="23"/>
      <c r="BY508" s="11" t="s">
        <v>330</v>
      </c>
      <c r="BZ508" s="11" t="s">
        <v>205</v>
      </c>
    </row>
    <row r="509" spans="1:78" ht="45" x14ac:dyDescent="0.2">
      <c r="A509" s="10" t="s">
        <v>318</v>
      </c>
      <c r="B509" s="11" t="s">
        <v>318</v>
      </c>
      <c r="C509" s="10" t="s">
        <v>318</v>
      </c>
      <c r="D509" s="28" t="s">
        <v>1982</v>
      </c>
      <c r="E509" s="12" t="s">
        <v>1983</v>
      </c>
      <c r="F509" s="18">
        <v>100000</v>
      </c>
      <c r="G509" s="14"/>
      <c r="H509" s="15"/>
      <c r="I509" s="18">
        <v>89661</v>
      </c>
      <c r="J509" s="16"/>
      <c r="K509" s="15"/>
      <c r="L509" s="18">
        <v>88156</v>
      </c>
      <c r="M509" s="16"/>
      <c r="N509" s="15"/>
      <c r="O509" s="18">
        <v>86180</v>
      </c>
      <c r="P509" s="16"/>
      <c r="Q509" s="15"/>
      <c r="R509" s="18">
        <v>77957</v>
      </c>
      <c r="S509" s="16"/>
      <c r="T509" s="20">
        <v>16394</v>
      </c>
      <c r="U509" s="18">
        <v>75717</v>
      </c>
      <c r="V509" s="16"/>
      <c r="W509" s="15"/>
      <c r="X509" s="18">
        <v>73927</v>
      </c>
      <c r="Y509" s="16"/>
      <c r="Z509" s="20">
        <v>42994</v>
      </c>
      <c r="AA509" s="18">
        <v>72403</v>
      </c>
      <c r="AB509" s="16"/>
      <c r="AC509" s="33">
        <v>56496</v>
      </c>
      <c r="AD509" s="18">
        <v>70996</v>
      </c>
      <c r="AE509" s="16"/>
      <c r="AF509" s="19">
        <v>55117</v>
      </c>
      <c r="AG509" s="18">
        <v>72718</v>
      </c>
      <c r="AH509" s="16"/>
      <c r="AI509" s="20">
        <v>57313</v>
      </c>
      <c r="AJ509" s="18">
        <v>74994</v>
      </c>
      <c r="AK509" s="16"/>
      <c r="AL509" s="20">
        <v>59639</v>
      </c>
      <c r="AM509" s="18">
        <v>76442</v>
      </c>
      <c r="AN509" s="16"/>
      <c r="AO509" s="20">
        <v>60921</v>
      </c>
      <c r="AP509" s="18">
        <v>75262</v>
      </c>
      <c r="AQ509" s="16"/>
      <c r="AR509" s="20">
        <v>59473</v>
      </c>
      <c r="AS509" s="18">
        <v>71967</v>
      </c>
      <c r="AT509" s="16"/>
      <c r="AU509" s="20">
        <v>56589</v>
      </c>
      <c r="AV509" s="18">
        <v>68988</v>
      </c>
      <c r="AW509" s="16"/>
      <c r="AX509" s="20">
        <v>50905</v>
      </c>
      <c r="AY509" s="18">
        <v>67008</v>
      </c>
      <c r="AZ509" s="16"/>
      <c r="BA509" s="20">
        <v>45869</v>
      </c>
      <c r="BB509" s="18">
        <v>66329</v>
      </c>
      <c r="BC509" s="16"/>
      <c r="BD509" s="20">
        <v>42327</v>
      </c>
      <c r="BE509" s="18">
        <v>65154</v>
      </c>
      <c r="BF509" s="16"/>
      <c r="BG509" s="20">
        <v>38503</v>
      </c>
      <c r="BH509" s="18">
        <v>65243</v>
      </c>
      <c r="BI509" s="16"/>
      <c r="BJ509" s="20">
        <v>38559</v>
      </c>
      <c r="BK509" s="13">
        <v>64612</v>
      </c>
      <c r="BL509" s="16"/>
      <c r="BM509" s="15">
        <v>38455</v>
      </c>
      <c r="BN509" s="13">
        <v>64274</v>
      </c>
      <c r="BO509" s="16"/>
      <c r="BP509" s="15">
        <v>38267</v>
      </c>
      <c r="BQ509" s="13"/>
      <c r="BR509" s="16"/>
      <c r="BS509" s="15"/>
      <c r="BT509" s="21" t="s">
        <v>124</v>
      </c>
      <c r="BU509" s="26"/>
      <c r="BV509" s="24" t="s">
        <v>1984</v>
      </c>
      <c r="BW509" s="23"/>
      <c r="BX509" s="23"/>
      <c r="BY509" s="11" t="s">
        <v>330</v>
      </c>
      <c r="BZ509" s="11" t="s">
        <v>205</v>
      </c>
    </row>
    <row r="510" spans="1:78" ht="101.25" x14ac:dyDescent="0.2">
      <c r="A510" s="10" t="s">
        <v>318</v>
      </c>
      <c r="B510" s="11" t="s">
        <v>318</v>
      </c>
      <c r="C510" s="10" t="s">
        <v>318</v>
      </c>
      <c r="D510" s="28" t="s">
        <v>1985</v>
      </c>
      <c r="E510" s="12" t="s">
        <v>1986</v>
      </c>
      <c r="F510" s="18">
        <v>600</v>
      </c>
      <c r="G510" s="14"/>
      <c r="H510" s="15"/>
      <c r="I510" s="18">
        <v>750</v>
      </c>
      <c r="J510" s="16"/>
      <c r="K510" s="15"/>
      <c r="L510" s="18">
        <v>750</v>
      </c>
      <c r="M510" s="16"/>
      <c r="N510" s="15"/>
      <c r="O510" s="18">
        <v>750</v>
      </c>
      <c r="P510" s="16"/>
      <c r="Q510" s="15"/>
      <c r="R510" s="18">
        <v>750</v>
      </c>
      <c r="S510" s="16"/>
      <c r="T510" s="20">
        <v>0</v>
      </c>
      <c r="U510" s="18">
        <v>750</v>
      </c>
      <c r="V510" s="16"/>
      <c r="W510" s="20">
        <v>0</v>
      </c>
      <c r="X510" s="18">
        <v>748</v>
      </c>
      <c r="Y510" s="16"/>
      <c r="Z510" s="20">
        <v>0</v>
      </c>
      <c r="AA510" s="18">
        <v>748</v>
      </c>
      <c r="AB510" s="16"/>
      <c r="AC510" s="33">
        <v>0</v>
      </c>
      <c r="AD510" s="18">
        <v>750</v>
      </c>
      <c r="AE510" s="16"/>
      <c r="AF510" s="19">
        <v>0</v>
      </c>
      <c r="AG510" s="18">
        <v>904</v>
      </c>
      <c r="AH510" s="16"/>
      <c r="AI510" s="20">
        <v>0</v>
      </c>
      <c r="AJ510" s="18">
        <v>1041</v>
      </c>
      <c r="AK510" s="16"/>
      <c r="AL510" s="20">
        <v>0</v>
      </c>
      <c r="AM510" s="18">
        <v>1259</v>
      </c>
      <c r="AN510" s="16"/>
      <c r="AO510" s="20">
        <v>0</v>
      </c>
      <c r="AP510" s="18">
        <v>1430</v>
      </c>
      <c r="AQ510" s="16"/>
      <c r="AR510" s="20">
        <v>0</v>
      </c>
      <c r="AS510" s="18">
        <v>1434</v>
      </c>
      <c r="AT510" s="16"/>
      <c r="AU510" s="20">
        <v>0</v>
      </c>
      <c r="AV510" s="18">
        <v>1482</v>
      </c>
      <c r="AW510" s="16"/>
      <c r="AX510" s="20">
        <v>0</v>
      </c>
      <c r="AY510" s="18">
        <v>1480</v>
      </c>
      <c r="AZ510" s="16"/>
      <c r="BA510" s="20">
        <v>0</v>
      </c>
      <c r="BB510" s="18">
        <v>1533</v>
      </c>
      <c r="BC510" s="16"/>
      <c r="BD510" s="20">
        <v>0</v>
      </c>
      <c r="BE510" s="18">
        <v>1673</v>
      </c>
      <c r="BF510" s="16"/>
      <c r="BG510" s="20">
        <v>0</v>
      </c>
      <c r="BH510" s="18">
        <v>1790</v>
      </c>
      <c r="BI510" s="16"/>
      <c r="BJ510" s="20">
        <v>0</v>
      </c>
      <c r="BK510" s="13">
        <v>2009</v>
      </c>
      <c r="BL510" s="16"/>
      <c r="BM510" s="15">
        <v>0</v>
      </c>
      <c r="BN510" s="13">
        <v>2209</v>
      </c>
      <c r="BO510" s="16"/>
      <c r="BP510" s="15">
        <v>0</v>
      </c>
      <c r="BQ510" s="13"/>
      <c r="BR510" s="16"/>
      <c r="BS510" s="15"/>
      <c r="BT510" s="21" t="s">
        <v>160</v>
      </c>
      <c r="BU510" s="26"/>
      <c r="BV510" s="24" t="s">
        <v>1987</v>
      </c>
      <c r="BW510" s="24" t="s">
        <v>1988</v>
      </c>
      <c r="BX510" s="23"/>
      <c r="BY510" s="11" t="s">
        <v>330</v>
      </c>
      <c r="BZ510" s="11" t="s">
        <v>205</v>
      </c>
    </row>
    <row r="511" spans="1:78" ht="56.25" x14ac:dyDescent="0.2">
      <c r="A511" s="10" t="s">
        <v>318</v>
      </c>
      <c r="B511" s="11" t="s">
        <v>318</v>
      </c>
      <c r="C511" s="10" t="s">
        <v>1958</v>
      </c>
      <c r="D511" s="28" t="s">
        <v>1989</v>
      </c>
      <c r="E511" s="12" t="s">
        <v>1990</v>
      </c>
      <c r="F511" s="18">
        <v>460</v>
      </c>
      <c r="G511" s="14"/>
      <c r="H511" s="20">
        <v>0</v>
      </c>
      <c r="I511" s="18">
        <v>435</v>
      </c>
      <c r="J511" s="16"/>
      <c r="K511" s="20">
        <v>0</v>
      </c>
      <c r="L511" s="18">
        <v>440</v>
      </c>
      <c r="M511" s="16"/>
      <c r="N511" s="20">
        <v>0</v>
      </c>
      <c r="O511" s="18">
        <v>478</v>
      </c>
      <c r="P511" s="16"/>
      <c r="Q511" s="20">
        <v>0</v>
      </c>
      <c r="R511" s="18">
        <v>498</v>
      </c>
      <c r="S511" s="16"/>
      <c r="T511" s="20">
        <v>0</v>
      </c>
      <c r="U511" s="18">
        <v>523</v>
      </c>
      <c r="V511" s="16"/>
      <c r="W511" s="20">
        <v>0</v>
      </c>
      <c r="X511" s="18">
        <v>525</v>
      </c>
      <c r="Y511" s="16"/>
      <c r="Z511" s="20">
        <v>0</v>
      </c>
      <c r="AA511" s="18">
        <v>531</v>
      </c>
      <c r="AB511" s="16"/>
      <c r="AC511" s="33">
        <v>0</v>
      </c>
      <c r="AD511" s="18">
        <v>521</v>
      </c>
      <c r="AE511" s="16"/>
      <c r="AF511" s="19">
        <v>0</v>
      </c>
      <c r="AG511" s="18">
        <v>524</v>
      </c>
      <c r="AH511" s="16"/>
      <c r="AI511" s="19">
        <v>0</v>
      </c>
      <c r="AJ511" s="18">
        <v>537</v>
      </c>
      <c r="AK511" s="16"/>
      <c r="AL511" s="19">
        <v>0</v>
      </c>
      <c r="AM511" s="18">
        <v>561</v>
      </c>
      <c r="AN511" s="16"/>
      <c r="AO511" s="20">
        <v>0</v>
      </c>
      <c r="AP511" s="18">
        <v>576</v>
      </c>
      <c r="AQ511" s="16"/>
      <c r="AR511" s="20">
        <v>0</v>
      </c>
      <c r="AS511" s="18">
        <v>569</v>
      </c>
      <c r="AT511" s="16"/>
      <c r="AU511" s="20">
        <v>0</v>
      </c>
      <c r="AV511" s="18">
        <v>612</v>
      </c>
      <c r="AW511" s="16"/>
      <c r="AX511" s="20">
        <v>0</v>
      </c>
      <c r="AY511" s="18">
        <v>610</v>
      </c>
      <c r="AZ511" s="16"/>
      <c r="BA511" s="20">
        <v>0</v>
      </c>
      <c r="BB511" s="18">
        <v>613</v>
      </c>
      <c r="BC511" s="16"/>
      <c r="BD511" s="20">
        <v>0</v>
      </c>
      <c r="BE511" s="18">
        <v>611</v>
      </c>
      <c r="BF511" s="16"/>
      <c r="BG511" s="20">
        <v>0</v>
      </c>
      <c r="BH511" s="18">
        <v>611</v>
      </c>
      <c r="BI511" s="16"/>
      <c r="BJ511" s="20">
        <v>0</v>
      </c>
      <c r="BK511" s="13">
        <v>617</v>
      </c>
      <c r="BL511" s="16"/>
      <c r="BM511" s="15">
        <v>0</v>
      </c>
      <c r="BN511" s="13">
        <v>598</v>
      </c>
      <c r="BO511" s="16"/>
      <c r="BP511" s="15">
        <v>0</v>
      </c>
      <c r="BQ511" s="13"/>
      <c r="BR511" s="16"/>
      <c r="BS511" s="15"/>
      <c r="BT511" s="21" t="s">
        <v>160</v>
      </c>
      <c r="BU511" s="26"/>
      <c r="BV511" s="24" t="s">
        <v>1991</v>
      </c>
      <c r="BW511" s="23"/>
      <c r="BX511" s="23"/>
      <c r="BY511" s="11" t="s">
        <v>330</v>
      </c>
      <c r="BZ511" s="11" t="s">
        <v>205</v>
      </c>
    </row>
    <row r="512" spans="1:78" ht="24" x14ac:dyDescent="0.2">
      <c r="A512" s="10" t="s">
        <v>1992</v>
      </c>
      <c r="B512" s="11" t="s">
        <v>1993</v>
      </c>
      <c r="C512" s="10" t="s">
        <v>1994</v>
      </c>
      <c r="D512" s="28" t="s">
        <v>1995</v>
      </c>
      <c r="E512" s="12" t="s">
        <v>1996</v>
      </c>
      <c r="F512" s="18">
        <v>31000</v>
      </c>
      <c r="G512" s="14"/>
      <c r="H512" s="15"/>
      <c r="I512" s="18">
        <v>284244</v>
      </c>
      <c r="J512" s="16"/>
      <c r="K512" s="20">
        <v>284244</v>
      </c>
      <c r="L512" s="18">
        <v>280000</v>
      </c>
      <c r="M512" s="16"/>
      <c r="N512" s="15"/>
      <c r="O512" s="18">
        <v>438477</v>
      </c>
      <c r="P512" s="16"/>
      <c r="Q512" s="20">
        <v>438477</v>
      </c>
      <c r="R512" s="18">
        <v>473585</v>
      </c>
      <c r="S512" s="16"/>
      <c r="T512" s="20">
        <v>473585</v>
      </c>
      <c r="U512" s="13"/>
      <c r="V512" s="16"/>
      <c r="W512" s="15"/>
      <c r="X512" s="13"/>
      <c r="Y512" s="16"/>
      <c r="Z512" s="15"/>
      <c r="AA512" s="18">
        <v>558518</v>
      </c>
      <c r="AB512" s="16"/>
      <c r="AC512" s="33">
        <v>558518</v>
      </c>
      <c r="AD512" s="18">
        <v>613618</v>
      </c>
      <c r="AE512" s="16"/>
      <c r="AF512" s="19">
        <v>613618</v>
      </c>
      <c r="AG512" s="13"/>
      <c r="AH512" s="16"/>
      <c r="AI512" s="15"/>
      <c r="AJ512" s="13"/>
      <c r="AK512" s="16"/>
      <c r="AL512" s="15"/>
      <c r="AM512" s="13"/>
      <c r="AN512" s="16"/>
      <c r="AO512" s="20"/>
      <c r="AP512" s="13"/>
      <c r="AQ512" s="16"/>
      <c r="AR512" s="15"/>
      <c r="AS512" s="13"/>
      <c r="AT512" s="16"/>
      <c r="AU512" s="20"/>
      <c r="AV512" s="13"/>
      <c r="AW512" s="16"/>
      <c r="AX512" s="20"/>
      <c r="AY512" s="13"/>
      <c r="AZ512" s="16"/>
      <c r="BA512" s="20"/>
      <c r="BB512" s="13"/>
      <c r="BC512" s="16"/>
      <c r="BD512" s="15"/>
      <c r="BE512" s="18"/>
      <c r="BF512" s="16"/>
      <c r="BG512" s="20"/>
      <c r="BH512" s="18"/>
      <c r="BI512" s="16"/>
      <c r="BJ512" s="20"/>
      <c r="BK512" s="18"/>
      <c r="BL512" s="16"/>
      <c r="BM512" s="20"/>
      <c r="BN512" s="18"/>
      <c r="BO512" s="16"/>
      <c r="BP512" s="20"/>
      <c r="BQ512" s="18"/>
      <c r="BR512" s="16"/>
      <c r="BS512" s="20"/>
      <c r="BT512" s="21" t="s">
        <v>203</v>
      </c>
      <c r="BU512" s="37" t="s">
        <v>1997</v>
      </c>
      <c r="BV512" s="24" t="s">
        <v>1998</v>
      </c>
      <c r="BW512" s="23"/>
      <c r="BX512" s="23"/>
      <c r="BY512" s="11" t="s">
        <v>330</v>
      </c>
      <c r="BZ512" s="11" t="s">
        <v>205</v>
      </c>
    </row>
    <row r="513" spans="1:78" ht="56.25" x14ac:dyDescent="0.2">
      <c r="A513" s="10" t="s">
        <v>1992</v>
      </c>
      <c r="B513" s="11" t="s">
        <v>1993</v>
      </c>
      <c r="C513" s="38" t="s">
        <v>1999</v>
      </c>
      <c r="D513" s="28" t="s">
        <v>2000</v>
      </c>
      <c r="E513" s="12" t="s">
        <v>2001</v>
      </c>
      <c r="F513" s="18">
        <v>1000</v>
      </c>
      <c r="G513" s="14"/>
      <c r="H513" s="15"/>
      <c r="I513" s="13"/>
      <c r="J513" s="16"/>
      <c r="K513" s="15"/>
      <c r="L513" s="13"/>
      <c r="M513" s="16"/>
      <c r="N513" s="15"/>
      <c r="O513" s="18">
        <v>1067</v>
      </c>
      <c r="P513" s="29">
        <v>9.3699999999999992</v>
      </c>
      <c r="Q513" s="15"/>
      <c r="R513" s="18">
        <v>2200</v>
      </c>
      <c r="S513" s="16"/>
      <c r="T513" s="20">
        <v>85</v>
      </c>
      <c r="U513" s="18">
        <v>95</v>
      </c>
      <c r="V513" s="16"/>
      <c r="W513" s="20">
        <v>95</v>
      </c>
      <c r="X513" s="18">
        <v>122</v>
      </c>
      <c r="Y513" s="29">
        <v>81.97</v>
      </c>
      <c r="Z513" s="15"/>
      <c r="AA513" s="18">
        <v>126</v>
      </c>
      <c r="AB513" s="16"/>
      <c r="AC513" s="33">
        <v>126</v>
      </c>
      <c r="AD513" s="13"/>
      <c r="AE513" s="16"/>
      <c r="AF513" s="39"/>
      <c r="AG513" s="13"/>
      <c r="AH513" s="16"/>
      <c r="AI513" s="15"/>
      <c r="AJ513" s="13"/>
      <c r="AK513" s="16"/>
      <c r="AL513" s="15"/>
      <c r="AM513" s="13"/>
      <c r="AN513" s="16"/>
      <c r="AO513" s="20"/>
      <c r="AP513" s="13"/>
      <c r="AQ513" s="16"/>
      <c r="AR513" s="15"/>
      <c r="AS513" s="13"/>
      <c r="AT513" s="16"/>
      <c r="AU513" s="20"/>
      <c r="AV513" s="13"/>
      <c r="AW513" s="16"/>
      <c r="AX513" s="20"/>
      <c r="AY513" s="13"/>
      <c r="AZ513" s="16"/>
      <c r="BA513" s="20"/>
      <c r="BB513" s="13"/>
      <c r="BC513" s="16"/>
      <c r="BD513" s="15"/>
      <c r="BE513" s="18"/>
      <c r="BF513" s="16"/>
      <c r="BG513" s="20"/>
      <c r="BH513" s="18"/>
      <c r="BI513" s="16"/>
      <c r="BJ513" s="20"/>
      <c r="BK513" s="18"/>
      <c r="BL513" s="16"/>
      <c r="BM513" s="20"/>
      <c r="BN513" s="18"/>
      <c r="BO513" s="16"/>
      <c r="BP513" s="20"/>
      <c r="BQ513" s="18"/>
      <c r="BR513" s="16"/>
      <c r="BS513" s="20"/>
      <c r="BT513" s="21" t="s">
        <v>124</v>
      </c>
      <c r="BU513" s="37" t="s">
        <v>2002</v>
      </c>
      <c r="BV513" s="24" t="s">
        <v>2003</v>
      </c>
      <c r="BW513" s="23"/>
      <c r="BX513" s="23"/>
      <c r="BY513" s="11" t="s">
        <v>330</v>
      </c>
      <c r="BZ513" s="11" t="s">
        <v>205</v>
      </c>
    </row>
    <row r="514" spans="1:78" ht="56.25" x14ac:dyDescent="0.2">
      <c r="A514" s="38" t="s">
        <v>2004</v>
      </c>
      <c r="B514" s="25" t="s">
        <v>2005</v>
      </c>
      <c r="C514" s="10" t="s">
        <v>2006</v>
      </c>
      <c r="D514" s="28" t="s">
        <v>2007</v>
      </c>
      <c r="E514" s="12" t="s">
        <v>2008</v>
      </c>
      <c r="F514" s="13"/>
      <c r="G514" s="14"/>
      <c r="H514" s="15"/>
      <c r="I514" s="13"/>
      <c r="J514" s="16"/>
      <c r="K514" s="15"/>
      <c r="L514" s="18">
        <v>14</v>
      </c>
      <c r="M514" s="16"/>
      <c r="N514" s="20">
        <v>14</v>
      </c>
      <c r="O514" s="18">
        <v>19</v>
      </c>
      <c r="P514" s="16"/>
      <c r="Q514" s="20">
        <v>19</v>
      </c>
      <c r="R514" s="18">
        <v>19</v>
      </c>
      <c r="S514" s="16"/>
      <c r="T514" s="20">
        <v>19</v>
      </c>
      <c r="U514" s="18">
        <v>19</v>
      </c>
      <c r="V514" s="16"/>
      <c r="W514" s="20">
        <v>19</v>
      </c>
      <c r="X514" s="18">
        <v>19</v>
      </c>
      <c r="Y514" s="16"/>
      <c r="Z514" s="20">
        <v>19</v>
      </c>
      <c r="AA514" s="18">
        <v>16</v>
      </c>
      <c r="AB514" s="16"/>
      <c r="AC514" s="33">
        <v>16</v>
      </c>
      <c r="AD514" s="18">
        <v>16</v>
      </c>
      <c r="AE514" s="16"/>
      <c r="AF514" s="19">
        <v>16</v>
      </c>
      <c r="AG514" s="18">
        <v>18</v>
      </c>
      <c r="AH514" s="16"/>
      <c r="AI514" s="20">
        <v>18</v>
      </c>
      <c r="AJ514" s="18">
        <v>17</v>
      </c>
      <c r="AK514" s="16"/>
      <c r="AL514" s="20">
        <v>17</v>
      </c>
      <c r="AM514" s="18">
        <v>17</v>
      </c>
      <c r="AN514" s="16"/>
      <c r="AO514" s="20">
        <v>17</v>
      </c>
      <c r="AP514" s="18">
        <v>12</v>
      </c>
      <c r="AQ514" s="16"/>
      <c r="AR514" s="20">
        <v>12</v>
      </c>
      <c r="AS514" s="18">
        <v>12</v>
      </c>
      <c r="AT514" s="16"/>
      <c r="AU514" s="20">
        <v>12</v>
      </c>
      <c r="AV514" s="18">
        <v>9</v>
      </c>
      <c r="AW514" s="16"/>
      <c r="AX514" s="20">
        <v>9</v>
      </c>
      <c r="AY514" s="18">
        <v>7</v>
      </c>
      <c r="AZ514" s="16"/>
      <c r="BA514" s="20">
        <v>7</v>
      </c>
      <c r="BB514" s="18">
        <v>8</v>
      </c>
      <c r="BC514" s="16"/>
      <c r="BD514" s="20">
        <v>8</v>
      </c>
      <c r="BE514" s="18">
        <v>4</v>
      </c>
      <c r="BF514" s="16"/>
      <c r="BG514" s="20">
        <v>4</v>
      </c>
      <c r="BH514" s="18">
        <v>2</v>
      </c>
      <c r="BI514" s="16"/>
      <c r="BJ514" s="20">
        <v>2</v>
      </c>
      <c r="BK514" s="18">
        <v>2</v>
      </c>
      <c r="BL514" s="16"/>
      <c r="BM514" s="20">
        <v>2</v>
      </c>
      <c r="BN514" s="13">
        <v>2</v>
      </c>
      <c r="BO514" s="16"/>
      <c r="BP514" s="20"/>
      <c r="BQ514" s="13"/>
      <c r="BR514" s="16"/>
      <c r="BS514" s="20"/>
      <c r="BT514" s="21" t="s">
        <v>160</v>
      </c>
      <c r="BU514" s="40" t="s">
        <v>2009</v>
      </c>
      <c r="BV514" s="24" t="s">
        <v>2010</v>
      </c>
      <c r="BW514" s="23"/>
      <c r="BX514" s="23"/>
      <c r="BY514" s="11" t="s">
        <v>330</v>
      </c>
      <c r="BZ514" s="25" t="s">
        <v>84</v>
      </c>
    </row>
    <row r="515" spans="1:78" ht="67.5" x14ac:dyDescent="0.2">
      <c r="A515" s="10" t="s">
        <v>2011</v>
      </c>
      <c r="B515" s="11" t="s">
        <v>2012</v>
      </c>
      <c r="C515" s="10" t="s">
        <v>2013</v>
      </c>
      <c r="D515" s="28" t="s">
        <v>2014</v>
      </c>
      <c r="E515" s="12" t="s">
        <v>2015</v>
      </c>
      <c r="F515" s="13"/>
      <c r="G515" s="14"/>
      <c r="H515" s="15"/>
      <c r="I515" s="13"/>
      <c r="J515" s="16"/>
      <c r="K515" s="15"/>
      <c r="L515" s="18"/>
      <c r="M515" s="16"/>
      <c r="N515" s="20"/>
      <c r="O515" s="18">
        <v>160212</v>
      </c>
      <c r="P515" s="16"/>
      <c r="Q515" s="20"/>
      <c r="R515" s="18">
        <v>157449</v>
      </c>
      <c r="S515" s="16"/>
      <c r="T515" s="20"/>
      <c r="U515" s="18">
        <v>156212</v>
      </c>
      <c r="V515" s="16"/>
      <c r="W515" s="20"/>
      <c r="X515" s="18">
        <v>155300</v>
      </c>
      <c r="Y515" s="16"/>
      <c r="Z515" s="20"/>
      <c r="AA515" s="18">
        <v>148638</v>
      </c>
      <c r="AB515" s="16"/>
      <c r="AC515" s="17"/>
      <c r="AD515" s="18">
        <v>149006</v>
      </c>
      <c r="AE515" s="16"/>
      <c r="AF515" s="39"/>
      <c r="AG515" s="18">
        <v>145810</v>
      </c>
      <c r="AH515" s="16"/>
      <c r="AI515" s="15"/>
      <c r="AJ515" s="18">
        <v>144275</v>
      </c>
      <c r="AK515" s="29">
        <v>0.93</v>
      </c>
      <c r="AL515" s="15"/>
      <c r="AM515" s="18"/>
      <c r="AN515" s="16"/>
      <c r="AO515" s="20"/>
      <c r="AP515" s="18"/>
      <c r="AQ515" s="16"/>
      <c r="AR515" s="15"/>
      <c r="AS515" s="18"/>
      <c r="AT515" s="16"/>
      <c r="AU515" s="20">
        <v>509</v>
      </c>
      <c r="AV515" s="18"/>
      <c r="AW515" s="16"/>
      <c r="AX515" s="20">
        <v>3347</v>
      </c>
      <c r="AY515" s="18"/>
      <c r="AZ515" s="16"/>
      <c r="BA515" s="20">
        <v>13246</v>
      </c>
      <c r="BB515" s="13">
        <v>191676</v>
      </c>
      <c r="BC515" s="16"/>
      <c r="BD515" s="15">
        <v>32567</v>
      </c>
      <c r="BE515" s="13">
        <v>234022</v>
      </c>
      <c r="BF515" s="16"/>
      <c r="BG515" s="15">
        <v>54701</v>
      </c>
      <c r="BH515" s="18">
        <v>265569</v>
      </c>
      <c r="BI515" s="16"/>
      <c r="BJ515" s="20">
        <v>83767</v>
      </c>
      <c r="BK515" s="18">
        <v>257481</v>
      </c>
      <c r="BL515" s="16"/>
      <c r="BM515" s="20">
        <v>105167</v>
      </c>
      <c r="BN515" s="18">
        <v>257266</v>
      </c>
      <c r="BO515" s="16"/>
      <c r="BP515" s="20">
        <v>125558</v>
      </c>
      <c r="BQ515" s="18"/>
      <c r="BR515" s="16"/>
      <c r="BS515" s="20"/>
      <c r="BT515" s="21" t="s">
        <v>119</v>
      </c>
      <c r="BU515" s="78"/>
      <c r="BV515" s="34" t="s">
        <v>2016</v>
      </c>
      <c r="BW515" s="23"/>
      <c r="BX515" s="78"/>
      <c r="BY515" s="25" t="s">
        <v>330</v>
      </c>
      <c r="BZ515" s="11" t="s">
        <v>205</v>
      </c>
    </row>
    <row r="516" spans="1:78" ht="33.75" x14ac:dyDescent="0.2">
      <c r="A516" s="10" t="s">
        <v>2011</v>
      </c>
      <c r="B516" s="11" t="s">
        <v>2012</v>
      </c>
      <c r="C516" s="10" t="s">
        <v>2017</v>
      </c>
      <c r="D516" s="92" t="s">
        <v>2018</v>
      </c>
      <c r="E516" s="12" t="s">
        <v>2019</v>
      </c>
      <c r="F516" s="18">
        <v>50000</v>
      </c>
      <c r="G516" s="14"/>
      <c r="H516" s="15"/>
      <c r="I516" s="18">
        <v>50000</v>
      </c>
      <c r="J516" s="16"/>
      <c r="K516" s="15"/>
      <c r="L516" s="18">
        <v>50000</v>
      </c>
      <c r="M516" s="16"/>
      <c r="N516" s="15"/>
      <c r="O516" s="18">
        <v>34531</v>
      </c>
      <c r="P516" s="16"/>
      <c r="Q516" s="20">
        <v>0</v>
      </c>
      <c r="R516" s="18">
        <v>32281</v>
      </c>
      <c r="S516" s="16"/>
      <c r="T516" s="20">
        <v>0</v>
      </c>
      <c r="U516" s="18">
        <v>30508</v>
      </c>
      <c r="V516" s="16"/>
      <c r="W516" s="20">
        <v>0</v>
      </c>
      <c r="X516" s="18">
        <v>29301</v>
      </c>
      <c r="Y516" s="16"/>
      <c r="Z516" s="20">
        <v>0</v>
      </c>
      <c r="AA516" s="18">
        <v>27801</v>
      </c>
      <c r="AB516" s="16"/>
      <c r="AC516" s="17"/>
      <c r="AD516" s="18">
        <v>26588</v>
      </c>
      <c r="AE516" s="16"/>
      <c r="AF516" s="39"/>
      <c r="AG516" s="18">
        <v>25418</v>
      </c>
      <c r="AH516" s="16"/>
      <c r="AI516" s="15"/>
      <c r="AJ516" s="18">
        <v>23751</v>
      </c>
      <c r="AK516" s="16"/>
      <c r="AL516" s="15"/>
      <c r="AM516" s="18">
        <v>22359</v>
      </c>
      <c r="AN516" s="16"/>
      <c r="AO516" s="20"/>
      <c r="AP516" s="18">
        <v>21225</v>
      </c>
      <c r="AQ516" s="16"/>
      <c r="AR516" s="15"/>
      <c r="AS516" s="18">
        <v>19984</v>
      </c>
      <c r="AT516" s="16"/>
      <c r="AU516" s="20"/>
      <c r="AV516" s="18">
        <v>18895</v>
      </c>
      <c r="AW516" s="16"/>
      <c r="AX516" s="20"/>
      <c r="AY516" s="18">
        <v>15719</v>
      </c>
      <c r="AZ516" s="16"/>
      <c r="BA516" s="20"/>
      <c r="BB516" s="18">
        <v>12473</v>
      </c>
      <c r="BC516" s="16"/>
      <c r="BD516" s="15"/>
      <c r="BE516" s="18">
        <v>9963</v>
      </c>
      <c r="BF516" s="16"/>
      <c r="BG516" s="20"/>
      <c r="BH516" s="18"/>
      <c r="BI516" s="16"/>
      <c r="BJ516" s="20"/>
      <c r="BK516" s="18"/>
      <c r="BL516" s="16"/>
      <c r="BM516" s="20"/>
      <c r="BN516" s="18"/>
      <c r="BO516" s="16"/>
      <c r="BP516" s="20"/>
      <c r="BQ516" s="18"/>
      <c r="BR516" s="16"/>
      <c r="BS516" s="20"/>
      <c r="BT516" s="21" t="s">
        <v>124</v>
      </c>
      <c r="BU516" s="93" t="s">
        <v>2020</v>
      </c>
      <c r="BV516" s="24" t="s">
        <v>2021</v>
      </c>
      <c r="BW516" s="23"/>
      <c r="BX516" s="23"/>
      <c r="BY516" s="11" t="s">
        <v>330</v>
      </c>
      <c r="BZ516" s="11" t="s">
        <v>205</v>
      </c>
    </row>
    <row r="517" spans="1:78" ht="67.5" x14ac:dyDescent="0.2">
      <c r="A517" s="38" t="s">
        <v>336</v>
      </c>
      <c r="B517" s="25" t="s">
        <v>337</v>
      </c>
      <c r="C517" s="38" t="s">
        <v>493</v>
      </c>
      <c r="D517" s="28" t="s">
        <v>2022</v>
      </c>
      <c r="E517" s="12" t="s">
        <v>2023</v>
      </c>
      <c r="F517" s="18"/>
      <c r="G517" s="14"/>
      <c r="H517" s="20"/>
      <c r="I517" s="20"/>
      <c r="J517" s="16"/>
      <c r="K517" s="18"/>
      <c r="L517" s="18"/>
      <c r="M517" s="14"/>
      <c r="N517" s="20"/>
      <c r="O517" s="20"/>
      <c r="P517" s="16"/>
      <c r="Q517" s="18"/>
      <c r="R517" s="18"/>
      <c r="S517" s="14"/>
      <c r="T517" s="20"/>
      <c r="U517" s="20"/>
      <c r="V517" s="16"/>
      <c r="W517" s="18"/>
      <c r="X517" s="18"/>
      <c r="Y517" s="14"/>
      <c r="Z517" s="20"/>
      <c r="AA517" s="18"/>
      <c r="AB517" s="14"/>
      <c r="AC517" s="20"/>
      <c r="AD517" s="20"/>
      <c r="AE517" s="16"/>
      <c r="AF517" s="18"/>
      <c r="AG517" s="18"/>
      <c r="AH517" s="14"/>
      <c r="AI517" s="20"/>
      <c r="AJ517" s="18"/>
      <c r="AK517" s="14"/>
      <c r="AL517" s="20"/>
      <c r="AM517" s="18"/>
      <c r="AN517" s="14"/>
      <c r="AO517" s="20"/>
      <c r="AP517" s="18"/>
      <c r="AQ517" s="14"/>
      <c r="AR517" s="20"/>
      <c r="AS517" s="18"/>
      <c r="AT517" s="14"/>
      <c r="AU517" s="20"/>
      <c r="AV517" s="18"/>
      <c r="AW517" s="14"/>
      <c r="AX517" s="20"/>
      <c r="AY517" s="18"/>
      <c r="AZ517" s="14"/>
      <c r="BA517" s="20"/>
      <c r="BB517" s="18"/>
      <c r="BC517" s="14"/>
      <c r="BD517" s="20"/>
      <c r="BE517" s="18"/>
      <c r="BF517" s="14"/>
      <c r="BG517" s="20"/>
      <c r="BH517" s="18">
        <v>8964</v>
      </c>
      <c r="BI517" s="14"/>
      <c r="BJ517" s="20">
        <v>8964</v>
      </c>
      <c r="BK517" s="18"/>
      <c r="BL517" s="14"/>
      <c r="BM517" s="20"/>
      <c r="BN517" s="18">
        <v>7774</v>
      </c>
      <c r="BO517" s="14"/>
      <c r="BP517" s="20">
        <v>7774</v>
      </c>
      <c r="BQ517" s="18"/>
      <c r="BR517" s="14"/>
      <c r="BS517" s="20"/>
      <c r="BT517" s="21"/>
      <c r="BU517" s="40" t="s">
        <v>2024</v>
      </c>
      <c r="BV517" s="34" t="s">
        <v>2025</v>
      </c>
      <c r="BW517" s="23"/>
      <c r="BX517" s="23"/>
      <c r="BY517" s="25" t="s">
        <v>2026</v>
      </c>
      <c r="BZ517" s="25" t="s">
        <v>178</v>
      </c>
    </row>
    <row r="518" spans="1:78" ht="67.5" x14ac:dyDescent="0.2">
      <c r="A518" s="38" t="s">
        <v>336</v>
      </c>
      <c r="B518" s="25" t="s">
        <v>337</v>
      </c>
      <c r="C518" s="38" t="s">
        <v>493</v>
      </c>
      <c r="D518" s="28" t="s">
        <v>2027</v>
      </c>
      <c r="E518" s="12" t="s">
        <v>2028</v>
      </c>
      <c r="F518" s="18"/>
      <c r="G518" s="14"/>
      <c r="H518" s="20"/>
      <c r="I518" s="20"/>
      <c r="J518" s="16"/>
      <c r="K518" s="18"/>
      <c r="L518" s="18"/>
      <c r="M518" s="14"/>
      <c r="N518" s="20"/>
      <c r="O518" s="20"/>
      <c r="P518" s="16"/>
      <c r="Q518" s="18"/>
      <c r="R518" s="18"/>
      <c r="S518" s="14"/>
      <c r="T518" s="20"/>
      <c r="U518" s="20"/>
      <c r="V518" s="16"/>
      <c r="W518" s="18"/>
      <c r="X518" s="18"/>
      <c r="Y518" s="14"/>
      <c r="Z518" s="20"/>
      <c r="AA518" s="18"/>
      <c r="AB518" s="14"/>
      <c r="AC518" s="20"/>
      <c r="AD518" s="20"/>
      <c r="AE518" s="16"/>
      <c r="AF518" s="18"/>
      <c r="AG518" s="18"/>
      <c r="AH518" s="14"/>
      <c r="AI518" s="20"/>
      <c r="AJ518" s="18"/>
      <c r="AK518" s="14"/>
      <c r="AL518" s="20"/>
      <c r="AM518" s="18"/>
      <c r="AN518" s="14"/>
      <c r="AO518" s="20"/>
      <c r="AP518" s="18"/>
      <c r="AQ518" s="14"/>
      <c r="AR518" s="20"/>
      <c r="AS518" s="18"/>
      <c r="AT518" s="14"/>
      <c r="AU518" s="20"/>
      <c r="AV518" s="18"/>
      <c r="AW518" s="14"/>
      <c r="AX518" s="20"/>
      <c r="AY518" s="18"/>
      <c r="AZ518" s="14"/>
      <c r="BA518" s="20"/>
      <c r="BB518" s="18"/>
      <c r="BC518" s="14"/>
      <c r="BD518" s="20"/>
      <c r="BE518" s="18"/>
      <c r="BF518" s="14"/>
      <c r="BG518" s="20"/>
      <c r="BH518" s="18">
        <v>37110</v>
      </c>
      <c r="BI518" s="14"/>
      <c r="BJ518" s="20">
        <v>37110</v>
      </c>
      <c r="BK518" s="18"/>
      <c r="BL518" s="14"/>
      <c r="BM518" s="20"/>
      <c r="BN518" s="18">
        <v>30012</v>
      </c>
      <c r="BO518" s="14"/>
      <c r="BP518" s="20">
        <v>30012</v>
      </c>
      <c r="BQ518" s="18"/>
      <c r="BR518" s="14"/>
      <c r="BS518" s="20"/>
      <c r="BT518" s="21"/>
      <c r="BU518" s="40" t="s">
        <v>2029</v>
      </c>
      <c r="BV518" s="34" t="s">
        <v>2030</v>
      </c>
      <c r="BW518" s="23"/>
      <c r="BX518" s="23"/>
      <c r="BY518" s="25" t="s">
        <v>2026</v>
      </c>
      <c r="BZ518" s="25" t="s">
        <v>178</v>
      </c>
    </row>
    <row r="519" spans="1:78" ht="45" x14ac:dyDescent="0.2">
      <c r="A519" s="38" t="s">
        <v>336</v>
      </c>
      <c r="B519" s="25" t="s">
        <v>337</v>
      </c>
      <c r="C519" s="25" t="s">
        <v>337</v>
      </c>
      <c r="D519" s="28" t="s">
        <v>2031</v>
      </c>
      <c r="E519" s="12" t="s">
        <v>2032</v>
      </c>
      <c r="F519" s="18">
        <v>2517</v>
      </c>
      <c r="G519" s="14"/>
      <c r="H519" s="20">
        <v>2517</v>
      </c>
      <c r="I519" s="18">
        <v>1924</v>
      </c>
      <c r="J519" s="16"/>
      <c r="K519" s="20">
        <v>1924</v>
      </c>
      <c r="L519" s="18">
        <v>1902</v>
      </c>
      <c r="M519" s="16"/>
      <c r="N519" s="20">
        <v>1902</v>
      </c>
      <c r="O519" s="18">
        <v>1637</v>
      </c>
      <c r="P519" s="16"/>
      <c r="Q519" s="20">
        <v>1637</v>
      </c>
      <c r="R519" s="18">
        <v>2105</v>
      </c>
      <c r="S519" s="16"/>
      <c r="T519" s="20">
        <v>2105</v>
      </c>
      <c r="U519" s="18">
        <v>2092</v>
      </c>
      <c r="V519" s="16"/>
      <c r="W519" s="20">
        <v>2092</v>
      </c>
      <c r="X519" s="18">
        <v>2035</v>
      </c>
      <c r="Y519" s="16"/>
      <c r="Z519" s="20">
        <v>2035</v>
      </c>
      <c r="AA519" s="18">
        <v>2540</v>
      </c>
      <c r="AB519" s="16"/>
      <c r="AC519" s="33">
        <v>2540</v>
      </c>
      <c r="AD519" s="18">
        <v>1716</v>
      </c>
      <c r="AE519" s="16"/>
      <c r="AF519" s="19">
        <v>1716</v>
      </c>
      <c r="AG519" s="18">
        <v>1717</v>
      </c>
      <c r="AH519" s="16"/>
      <c r="AI519" s="20">
        <v>1717</v>
      </c>
      <c r="AJ519" s="18">
        <v>1707</v>
      </c>
      <c r="AK519" s="16"/>
      <c r="AL519" s="20">
        <v>1707</v>
      </c>
      <c r="AM519" s="18">
        <v>6237</v>
      </c>
      <c r="AN519" s="16"/>
      <c r="AO519" s="20">
        <v>1545</v>
      </c>
      <c r="AP519" s="18">
        <v>7274</v>
      </c>
      <c r="AQ519" s="16"/>
      <c r="AR519" s="20">
        <v>2971</v>
      </c>
      <c r="AS519" s="18">
        <v>674</v>
      </c>
      <c r="AT519" s="16"/>
      <c r="AU519" s="20">
        <v>3080</v>
      </c>
      <c r="AV519" s="18">
        <v>7462</v>
      </c>
      <c r="AW519" s="16"/>
      <c r="AX519" s="20">
        <v>7462</v>
      </c>
      <c r="AY519" s="18">
        <v>2910</v>
      </c>
      <c r="AZ519" s="16"/>
      <c r="BA519" s="20">
        <v>2910</v>
      </c>
      <c r="BB519" s="18">
        <v>2095</v>
      </c>
      <c r="BC519" s="16"/>
      <c r="BD519" s="20">
        <v>2095</v>
      </c>
      <c r="BE519" s="18">
        <v>2472</v>
      </c>
      <c r="BF519" s="16"/>
      <c r="BG519" s="20">
        <v>2472</v>
      </c>
      <c r="BH519" s="18">
        <v>3119</v>
      </c>
      <c r="BI519" s="16"/>
      <c r="BJ519" s="20">
        <v>3119</v>
      </c>
      <c r="BK519" s="18">
        <v>3165</v>
      </c>
      <c r="BL519" s="16"/>
      <c r="BM519" s="20">
        <v>3165</v>
      </c>
      <c r="BN519" s="18">
        <v>3893</v>
      </c>
      <c r="BO519" s="16"/>
      <c r="BP519" s="20">
        <v>3893</v>
      </c>
      <c r="BQ519" s="18"/>
      <c r="BR519" s="16"/>
      <c r="BS519" s="20"/>
      <c r="BT519" s="21" t="s">
        <v>262</v>
      </c>
      <c r="BU519" s="37" t="s">
        <v>2033</v>
      </c>
      <c r="BV519" s="24" t="s">
        <v>2034</v>
      </c>
      <c r="BW519" s="23"/>
      <c r="BX519" s="23"/>
      <c r="BY519" s="11" t="s">
        <v>2026</v>
      </c>
      <c r="BZ519" s="11" t="s">
        <v>205</v>
      </c>
    </row>
    <row r="520" spans="1:78" ht="1.5" customHeight="1" x14ac:dyDescent="0.2">
      <c r="A520" s="38" t="s">
        <v>336</v>
      </c>
      <c r="B520" s="25" t="s">
        <v>337</v>
      </c>
      <c r="C520" s="25" t="s">
        <v>337</v>
      </c>
      <c r="D520" s="28" t="s">
        <v>2035</v>
      </c>
      <c r="E520" s="12" t="s">
        <v>2036</v>
      </c>
      <c r="F520" s="18">
        <v>920</v>
      </c>
      <c r="G520" s="14"/>
      <c r="H520" s="20">
        <v>920</v>
      </c>
      <c r="I520" s="18">
        <v>645</v>
      </c>
      <c r="J520" s="16"/>
      <c r="K520" s="20">
        <v>645</v>
      </c>
      <c r="L520" s="18">
        <v>645</v>
      </c>
      <c r="M520" s="16"/>
      <c r="N520" s="20">
        <v>645</v>
      </c>
      <c r="O520" s="18">
        <v>647</v>
      </c>
      <c r="P520" s="16"/>
      <c r="Q520" s="20">
        <v>647</v>
      </c>
      <c r="R520" s="18">
        <v>842</v>
      </c>
      <c r="S520" s="16"/>
      <c r="T520" s="20">
        <v>842</v>
      </c>
      <c r="U520" s="18">
        <v>842</v>
      </c>
      <c r="V520" s="16"/>
      <c r="W520" s="20">
        <v>842</v>
      </c>
      <c r="X520" s="18">
        <v>842</v>
      </c>
      <c r="Y520" s="16"/>
      <c r="Z520" s="20">
        <v>842</v>
      </c>
      <c r="AA520" s="18">
        <v>845</v>
      </c>
      <c r="AB520" s="16"/>
      <c r="AC520" s="33">
        <v>845</v>
      </c>
      <c r="AD520" s="18">
        <v>639</v>
      </c>
      <c r="AE520" s="16"/>
      <c r="AF520" s="19">
        <v>639</v>
      </c>
      <c r="AG520" s="18">
        <v>639</v>
      </c>
      <c r="AH520" s="16"/>
      <c r="AI520" s="20">
        <v>639</v>
      </c>
      <c r="AJ520" s="18">
        <v>639</v>
      </c>
      <c r="AK520" s="16"/>
      <c r="AL520" s="20">
        <v>639</v>
      </c>
      <c r="AM520" s="18">
        <v>784</v>
      </c>
      <c r="AN520" s="16"/>
      <c r="AO520" s="18">
        <v>784</v>
      </c>
      <c r="AP520" s="18">
        <v>674</v>
      </c>
      <c r="AQ520" s="16"/>
      <c r="AR520" s="18">
        <v>674</v>
      </c>
      <c r="AS520" s="18">
        <v>674</v>
      </c>
      <c r="AT520" s="16"/>
      <c r="AU520" s="18">
        <v>674</v>
      </c>
      <c r="AV520" s="18">
        <v>674</v>
      </c>
      <c r="AW520" s="16"/>
      <c r="AX520" s="20">
        <v>674</v>
      </c>
      <c r="AY520" s="18">
        <v>520</v>
      </c>
      <c r="AZ520" s="16"/>
      <c r="BA520" s="20">
        <v>520</v>
      </c>
      <c r="BB520" s="18">
        <v>98</v>
      </c>
      <c r="BC520" s="16"/>
      <c r="BD520" s="20">
        <v>98</v>
      </c>
      <c r="BE520" s="18">
        <v>98</v>
      </c>
      <c r="BF520" s="16"/>
      <c r="BG520" s="20">
        <v>98</v>
      </c>
      <c r="BH520" s="18">
        <v>101</v>
      </c>
      <c r="BI520" s="16"/>
      <c r="BJ520" s="20">
        <v>101</v>
      </c>
      <c r="BK520" s="18">
        <v>103</v>
      </c>
      <c r="BL520" s="16"/>
      <c r="BM520" s="20">
        <v>103</v>
      </c>
      <c r="BN520" s="18">
        <v>1446</v>
      </c>
      <c r="BO520" s="16"/>
      <c r="BP520" s="20">
        <v>1446</v>
      </c>
      <c r="BQ520" s="18"/>
      <c r="BR520" s="16"/>
      <c r="BS520" s="20"/>
      <c r="BT520" s="21" t="s">
        <v>124</v>
      </c>
      <c r="BU520" s="37" t="s">
        <v>2033</v>
      </c>
      <c r="BV520" s="24" t="s">
        <v>2037</v>
      </c>
      <c r="BW520" s="23"/>
      <c r="BX520" s="23"/>
      <c r="BY520" s="11" t="s">
        <v>2026</v>
      </c>
      <c r="BZ520" s="11" t="s">
        <v>205</v>
      </c>
    </row>
    <row r="521" spans="1:78" ht="1.5" customHeight="1" x14ac:dyDescent="0.2">
      <c r="A521" s="10" t="s">
        <v>1099</v>
      </c>
      <c r="B521" s="11" t="s">
        <v>1100</v>
      </c>
      <c r="C521" s="11" t="s">
        <v>1100</v>
      </c>
      <c r="D521" s="28" t="s">
        <v>2038</v>
      </c>
      <c r="E521" s="12" t="s">
        <v>2039</v>
      </c>
      <c r="F521" s="13"/>
      <c r="G521" s="14"/>
      <c r="H521" s="15"/>
      <c r="I521" s="18">
        <v>23326</v>
      </c>
      <c r="J521" s="16"/>
      <c r="K521" s="15"/>
      <c r="L521" s="18">
        <v>18288</v>
      </c>
      <c r="M521" s="16"/>
      <c r="N521" s="15"/>
      <c r="O521" s="18">
        <v>16510</v>
      </c>
      <c r="P521" s="16"/>
      <c r="Q521" s="18">
        <v>16510</v>
      </c>
      <c r="R521" s="18">
        <v>14817</v>
      </c>
      <c r="S521" s="16"/>
      <c r="T521" s="18">
        <v>14817</v>
      </c>
      <c r="U521" s="18">
        <v>15999</v>
      </c>
      <c r="V521" s="16"/>
      <c r="W521" s="18">
        <v>15999</v>
      </c>
      <c r="X521" s="18">
        <v>13814</v>
      </c>
      <c r="Y521" s="16"/>
      <c r="Z521" s="20">
        <v>13814</v>
      </c>
      <c r="AA521" s="18">
        <v>13628</v>
      </c>
      <c r="AB521" s="16"/>
      <c r="AC521" s="33">
        <v>13628</v>
      </c>
      <c r="AD521" s="18">
        <v>12774</v>
      </c>
      <c r="AE521" s="16"/>
      <c r="AF521" s="19">
        <v>12774</v>
      </c>
      <c r="AG521" s="18">
        <v>9995</v>
      </c>
      <c r="AH521" s="16"/>
      <c r="AI521" s="20">
        <v>9995</v>
      </c>
      <c r="AJ521" s="18">
        <v>9883</v>
      </c>
      <c r="AK521" s="16"/>
      <c r="AL521" s="20">
        <v>9883</v>
      </c>
      <c r="AM521" s="18">
        <v>8931</v>
      </c>
      <c r="AN521" s="16"/>
      <c r="AO521" s="20">
        <v>8931</v>
      </c>
      <c r="AP521" s="18">
        <v>7609</v>
      </c>
      <c r="AQ521" s="16"/>
      <c r="AR521" s="20">
        <v>7609</v>
      </c>
      <c r="AS521" s="18">
        <v>7050</v>
      </c>
      <c r="AT521" s="16"/>
      <c r="AU521" s="20">
        <v>7050</v>
      </c>
      <c r="AV521" s="18">
        <v>6584</v>
      </c>
      <c r="AW521" s="16"/>
      <c r="AX521" s="20">
        <v>6584</v>
      </c>
      <c r="AY521" s="18">
        <v>6670</v>
      </c>
      <c r="AZ521" s="16"/>
      <c r="BA521" s="20">
        <v>6670</v>
      </c>
      <c r="BB521" s="18">
        <v>7012</v>
      </c>
      <c r="BC521" s="16"/>
      <c r="BD521" s="20">
        <v>7012</v>
      </c>
      <c r="BE521" s="18">
        <v>7524</v>
      </c>
      <c r="BF521" s="16"/>
      <c r="BG521" s="20">
        <v>7524</v>
      </c>
      <c r="BH521" s="18">
        <v>8355</v>
      </c>
      <c r="BI521" s="16"/>
      <c r="BJ521" s="20">
        <v>8355</v>
      </c>
      <c r="BK521" s="18">
        <v>9705</v>
      </c>
      <c r="BL521" s="16"/>
      <c r="BM521" s="20">
        <v>9705</v>
      </c>
      <c r="BN521" s="18">
        <v>8604</v>
      </c>
      <c r="BO521" s="29">
        <v>31</v>
      </c>
      <c r="BP521" s="20">
        <v>8604</v>
      </c>
      <c r="BQ521" s="18"/>
      <c r="BR521" s="29">
        <v>16</v>
      </c>
      <c r="BS521" s="20"/>
      <c r="BT521" s="21" t="s">
        <v>262</v>
      </c>
      <c r="BU521" s="37" t="s">
        <v>1113</v>
      </c>
      <c r="BV521" s="24" t="s">
        <v>2040</v>
      </c>
      <c r="BW521" s="23"/>
      <c r="BX521" s="23"/>
      <c r="BY521" s="11" t="s">
        <v>2026</v>
      </c>
      <c r="BZ521" s="11" t="s">
        <v>205</v>
      </c>
    </row>
    <row r="522" spans="1:78" ht="67.5" x14ac:dyDescent="0.2">
      <c r="A522" s="10" t="s">
        <v>948</v>
      </c>
      <c r="B522" s="11" t="s">
        <v>949</v>
      </c>
      <c r="C522" s="10" t="s">
        <v>1018</v>
      </c>
      <c r="D522" s="28" t="s">
        <v>2041</v>
      </c>
      <c r="E522" s="12" t="s">
        <v>2042</v>
      </c>
      <c r="F522" s="13"/>
      <c r="G522" s="14"/>
      <c r="H522" s="15"/>
      <c r="I522" s="13"/>
      <c r="J522" s="16"/>
      <c r="K522" s="15"/>
      <c r="L522" s="13"/>
      <c r="M522" s="16"/>
      <c r="N522" s="15"/>
      <c r="O522" s="18">
        <v>3468</v>
      </c>
      <c r="P522" s="29">
        <v>69.02</v>
      </c>
      <c r="Q522" s="20">
        <v>0</v>
      </c>
      <c r="R522" s="18">
        <v>3467</v>
      </c>
      <c r="S522" s="29">
        <v>72.33</v>
      </c>
      <c r="T522" s="15"/>
      <c r="U522" s="13"/>
      <c r="V522" s="16"/>
      <c r="W522" s="15"/>
      <c r="X522" s="13"/>
      <c r="Y522" s="16"/>
      <c r="Z522" s="15"/>
      <c r="AA522" s="13"/>
      <c r="AB522" s="16"/>
      <c r="AC522" s="17"/>
      <c r="AD522" s="13"/>
      <c r="AE522" s="16"/>
      <c r="AF522" s="39"/>
      <c r="AG522" s="13"/>
      <c r="AH522" s="16"/>
      <c r="AI522" s="15"/>
      <c r="AJ522" s="13"/>
      <c r="AK522" s="16"/>
      <c r="AL522" s="15"/>
      <c r="AM522" s="13"/>
      <c r="AN522" s="16"/>
      <c r="AO522" s="20"/>
      <c r="AP522" s="13"/>
      <c r="AQ522" s="16"/>
      <c r="AR522" s="15"/>
      <c r="AS522" s="13"/>
      <c r="AT522" s="16"/>
      <c r="AU522" s="20"/>
      <c r="AV522" s="18">
        <v>18449</v>
      </c>
      <c r="AW522" s="29">
        <v>1537</v>
      </c>
      <c r="AX522" s="20">
        <v>17747</v>
      </c>
      <c r="AY522" s="18"/>
      <c r="AZ522" s="29"/>
      <c r="BA522" s="20"/>
      <c r="BB522" s="18"/>
      <c r="BC522" s="29"/>
      <c r="BD522" s="15"/>
      <c r="BE522" s="18"/>
      <c r="BF522" s="29"/>
      <c r="BG522" s="20"/>
      <c r="BH522" s="18"/>
      <c r="BI522" s="29"/>
      <c r="BJ522" s="20"/>
      <c r="BK522" s="18"/>
      <c r="BL522" s="29"/>
      <c r="BM522" s="20"/>
      <c r="BN522" s="13" t="s">
        <v>212</v>
      </c>
      <c r="BO522" s="29"/>
      <c r="BP522" s="15" t="s">
        <v>212</v>
      </c>
      <c r="BQ522" s="13"/>
      <c r="BR522" s="29"/>
      <c r="BS522" s="15"/>
      <c r="BT522" s="21" t="s">
        <v>119</v>
      </c>
      <c r="BU522" s="37" t="s">
        <v>2043</v>
      </c>
      <c r="BV522" s="24" t="s">
        <v>2044</v>
      </c>
      <c r="BW522" s="24" t="s">
        <v>2045</v>
      </c>
      <c r="BX522" s="23"/>
      <c r="BY522" s="11" t="s">
        <v>2046</v>
      </c>
      <c r="BZ522" s="11" t="s">
        <v>205</v>
      </c>
    </row>
    <row r="523" spans="1:78" ht="135" x14ac:dyDescent="0.2">
      <c r="A523" s="10" t="s">
        <v>948</v>
      </c>
      <c r="B523" s="11" t="s">
        <v>949</v>
      </c>
      <c r="C523" s="10" t="s">
        <v>1018</v>
      </c>
      <c r="D523" s="28" t="s">
        <v>2047</v>
      </c>
      <c r="E523" s="12" t="s">
        <v>2048</v>
      </c>
      <c r="F523" s="13"/>
      <c r="G523" s="14"/>
      <c r="H523" s="15"/>
      <c r="I523" s="13"/>
      <c r="J523" s="16"/>
      <c r="K523" s="15"/>
      <c r="L523" s="13"/>
      <c r="M523" s="16"/>
      <c r="N523" s="15"/>
      <c r="O523" s="18">
        <v>56</v>
      </c>
      <c r="P523" s="29">
        <v>1178.01</v>
      </c>
      <c r="Q523" s="20">
        <v>0</v>
      </c>
      <c r="R523" s="18">
        <v>55</v>
      </c>
      <c r="S523" s="29">
        <v>1085.47</v>
      </c>
      <c r="T523" s="15"/>
      <c r="U523" s="13"/>
      <c r="V523" s="16"/>
      <c r="W523" s="15"/>
      <c r="X523" s="13"/>
      <c r="Y523" s="16"/>
      <c r="Z523" s="15"/>
      <c r="AA523" s="13"/>
      <c r="AB523" s="16"/>
      <c r="AC523" s="17"/>
      <c r="AD523" s="13"/>
      <c r="AE523" s="16"/>
      <c r="AF523" s="39"/>
      <c r="AG523" s="13"/>
      <c r="AH523" s="16"/>
      <c r="AI523" s="15"/>
      <c r="AJ523" s="13"/>
      <c r="AK523" s="16"/>
      <c r="AL523" s="15"/>
      <c r="AM523" s="13"/>
      <c r="AN523" s="16"/>
      <c r="AO523" s="20"/>
      <c r="AP523" s="13"/>
      <c r="AQ523" s="16"/>
      <c r="AR523" s="15"/>
      <c r="AS523" s="13"/>
      <c r="AT523" s="16"/>
      <c r="AU523" s="20"/>
      <c r="AV523" s="18">
        <v>19941</v>
      </c>
      <c r="AW523" s="29">
        <v>1661.75</v>
      </c>
      <c r="AX523" s="20">
        <v>19886</v>
      </c>
      <c r="AY523" s="18"/>
      <c r="AZ523" s="29"/>
      <c r="BA523" s="20"/>
      <c r="BB523" s="18"/>
      <c r="BC523" s="29"/>
      <c r="BD523" s="15"/>
      <c r="BE523" s="18"/>
      <c r="BF523" s="29"/>
      <c r="BG523" s="20"/>
      <c r="BH523" s="18"/>
      <c r="BI523" s="29"/>
      <c r="BJ523" s="20"/>
      <c r="BK523" s="18"/>
      <c r="BL523" s="29"/>
      <c r="BM523" s="20"/>
      <c r="BN523" s="13" t="s">
        <v>212</v>
      </c>
      <c r="BO523" s="29"/>
      <c r="BP523" s="15" t="s">
        <v>212</v>
      </c>
      <c r="BQ523" s="13"/>
      <c r="BR523" s="29"/>
      <c r="BS523" s="15"/>
      <c r="BT523" s="21" t="s">
        <v>119</v>
      </c>
      <c r="BU523" s="37" t="s">
        <v>2049</v>
      </c>
      <c r="BV523" s="24" t="s">
        <v>2050</v>
      </c>
      <c r="BW523" s="24" t="s">
        <v>2051</v>
      </c>
      <c r="BX523" s="23"/>
      <c r="BY523" s="11" t="s">
        <v>2046</v>
      </c>
      <c r="BZ523" s="11" t="s">
        <v>205</v>
      </c>
    </row>
    <row r="524" spans="1:78" ht="67.5" x14ac:dyDescent="0.2">
      <c r="A524" s="10" t="s">
        <v>323</v>
      </c>
      <c r="B524" s="11" t="s">
        <v>324</v>
      </c>
      <c r="C524" s="10" t="s">
        <v>2052</v>
      </c>
      <c r="D524" s="28" t="s">
        <v>2053</v>
      </c>
      <c r="E524" s="12" t="s">
        <v>2054</v>
      </c>
      <c r="F524" s="18">
        <v>55432</v>
      </c>
      <c r="G524" s="14"/>
      <c r="H524" s="15"/>
      <c r="I524" s="13"/>
      <c r="J524" s="16"/>
      <c r="K524" s="15"/>
      <c r="L524" s="13"/>
      <c r="M524" s="16"/>
      <c r="N524" s="15"/>
      <c r="O524" s="18">
        <v>48362</v>
      </c>
      <c r="P524" s="16"/>
      <c r="Q524" s="15"/>
      <c r="R524" s="18">
        <v>47561</v>
      </c>
      <c r="S524" s="16"/>
      <c r="T524" s="15"/>
      <c r="U524" s="18">
        <v>47041</v>
      </c>
      <c r="V524" s="16"/>
      <c r="W524" s="15"/>
      <c r="X524" s="18">
        <v>47186</v>
      </c>
      <c r="Y524" s="16"/>
      <c r="Z524" s="20">
        <v>0</v>
      </c>
      <c r="AA524" s="18">
        <v>46434</v>
      </c>
      <c r="AB524" s="16"/>
      <c r="AC524" s="33">
        <v>0</v>
      </c>
      <c r="AD524" s="18">
        <v>46750</v>
      </c>
      <c r="AE524" s="16"/>
      <c r="AF524" s="19">
        <v>0</v>
      </c>
      <c r="AG524" s="18">
        <v>46942</v>
      </c>
      <c r="AH524" s="16"/>
      <c r="AI524" s="20">
        <v>0</v>
      </c>
      <c r="AJ524" s="18">
        <v>47147</v>
      </c>
      <c r="AK524" s="16"/>
      <c r="AL524" s="20">
        <v>0</v>
      </c>
      <c r="AM524" s="18">
        <v>47624</v>
      </c>
      <c r="AN524" s="16"/>
      <c r="AO524" s="20">
        <v>0</v>
      </c>
      <c r="AP524" s="18">
        <v>47099</v>
      </c>
      <c r="AQ524" s="16"/>
      <c r="AR524" s="20">
        <v>0</v>
      </c>
      <c r="AS524" s="18">
        <v>46813</v>
      </c>
      <c r="AT524" s="16"/>
      <c r="AU524" s="20"/>
      <c r="AV524" s="18">
        <v>45520</v>
      </c>
      <c r="AW524" s="16"/>
      <c r="AX524" s="20"/>
      <c r="AY524" s="18">
        <v>44223</v>
      </c>
      <c r="AZ524" s="16"/>
      <c r="BA524" s="20">
        <v>0</v>
      </c>
      <c r="BB524" s="18">
        <v>43176</v>
      </c>
      <c r="BC524" s="16"/>
      <c r="BD524" s="20">
        <v>0</v>
      </c>
      <c r="BE524" s="18">
        <v>41870</v>
      </c>
      <c r="BF524" s="16"/>
      <c r="BG524" s="20">
        <v>0</v>
      </c>
      <c r="BH524" s="18">
        <v>41436</v>
      </c>
      <c r="BI524" s="16"/>
      <c r="BJ524" s="20">
        <v>0</v>
      </c>
      <c r="BK524" s="18">
        <v>40695</v>
      </c>
      <c r="BL524" s="16"/>
      <c r="BM524" s="20">
        <v>0</v>
      </c>
      <c r="BN524" s="18">
        <v>40243</v>
      </c>
      <c r="BO524" s="16"/>
      <c r="BP524" s="20">
        <v>0</v>
      </c>
      <c r="BQ524" s="18"/>
      <c r="BR524" s="16"/>
      <c r="BS524" s="20"/>
      <c r="BT524" s="21" t="s">
        <v>119</v>
      </c>
      <c r="BU524" s="37" t="s">
        <v>2055</v>
      </c>
      <c r="BV524" s="24" t="s">
        <v>2056</v>
      </c>
      <c r="BW524" s="23"/>
      <c r="BX524" s="23"/>
      <c r="BY524" s="11" t="s">
        <v>2057</v>
      </c>
      <c r="BZ524" s="11" t="s">
        <v>205</v>
      </c>
    </row>
    <row r="525" spans="1:78" ht="33.75" x14ac:dyDescent="0.2">
      <c r="A525" s="10" t="s">
        <v>77</v>
      </c>
      <c r="B525" s="11" t="s">
        <v>78</v>
      </c>
      <c r="C525" s="10" t="s">
        <v>331</v>
      </c>
      <c r="D525" s="28" t="s">
        <v>2058</v>
      </c>
      <c r="E525" s="12" t="s">
        <v>2059</v>
      </c>
      <c r="F525" s="18">
        <v>36000</v>
      </c>
      <c r="G525" s="14"/>
      <c r="H525" s="20">
        <v>36000</v>
      </c>
      <c r="I525" s="18">
        <v>17150</v>
      </c>
      <c r="J525" s="16"/>
      <c r="K525" s="20">
        <v>17150</v>
      </c>
      <c r="L525" s="13">
        <v>15550</v>
      </c>
      <c r="M525" s="16"/>
      <c r="N525" s="15">
        <v>15550</v>
      </c>
      <c r="O525" s="18">
        <v>16656</v>
      </c>
      <c r="P525" s="16"/>
      <c r="Q525" s="20">
        <v>16656</v>
      </c>
      <c r="R525" s="13">
        <v>15841</v>
      </c>
      <c r="S525" s="16"/>
      <c r="T525" s="20">
        <v>15841</v>
      </c>
      <c r="U525" s="18">
        <v>14915</v>
      </c>
      <c r="V525" s="16"/>
      <c r="W525" s="20">
        <v>14915</v>
      </c>
      <c r="X525" s="18">
        <v>15331</v>
      </c>
      <c r="Y525" s="16"/>
      <c r="Z525" s="20">
        <v>15331</v>
      </c>
      <c r="AA525" s="18">
        <v>14761</v>
      </c>
      <c r="AB525" s="16"/>
      <c r="AC525" s="33">
        <v>14761</v>
      </c>
      <c r="AD525" s="18">
        <v>14814</v>
      </c>
      <c r="AE525" s="16"/>
      <c r="AF525" s="19">
        <v>14814</v>
      </c>
      <c r="AG525" s="18">
        <v>14984</v>
      </c>
      <c r="AH525" s="16"/>
      <c r="AI525" s="20">
        <v>14984</v>
      </c>
      <c r="AJ525" s="18">
        <v>13192</v>
      </c>
      <c r="AK525" s="16"/>
      <c r="AL525" s="20">
        <v>13192</v>
      </c>
      <c r="AM525" s="13">
        <v>9419</v>
      </c>
      <c r="AN525" s="16"/>
      <c r="AO525" s="20">
        <v>9419</v>
      </c>
      <c r="AP525" s="13"/>
      <c r="AQ525" s="16"/>
      <c r="AR525" s="15"/>
      <c r="AS525" s="13"/>
      <c r="AT525" s="16"/>
      <c r="AU525" s="20"/>
      <c r="AV525" s="13"/>
      <c r="AW525" s="16"/>
      <c r="AX525" s="20"/>
      <c r="AY525" s="13"/>
      <c r="AZ525" s="16"/>
      <c r="BA525" s="20"/>
      <c r="BB525" s="13"/>
      <c r="BC525" s="16"/>
      <c r="BD525" s="15"/>
      <c r="BE525" s="18"/>
      <c r="BF525" s="16"/>
      <c r="BG525" s="20"/>
      <c r="BH525" s="18"/>
      <c r="BI525" s="16"/>
      <c r="BJ525" s="20"/>
      <c r="BK525" s="18"/>
      <c r="BL525" s="16"/>
      <c r="BM525" s="20"/>
      <c r="BN525" s="18"/>
      <c r="BO525" s="16"/>
      <c r="BP525" s="20"/>
      <c r="BQ525" s="18"/>
      <c r="BR525" s="16"/>
      <c r="BS525" s="20"/>
      <c r="BT525" s="21" t="s">
        <v>124</v>
      </c>
      <c r="BU525" s="22" t="s">
        <v>2060</v>
      </c>
      <c r="BV525" s="24" t="s">
        <v>2061</v>
      </c>
      <c r="BW525" s="24" t="s">
        <v>2062</v>
      </c>
      <c r="BX525" s="23"/>
      <c r="BY525" s="11" t="s">
        <v>2057</v>
      </c>
      <c r="BZ525" s="11" t="s">
        <v>205</v>
      </c>
    </row>
    <row r="526" spans="1:78" ht="56.25" x14ac:dyDescent="0.2">
      <c r="A526" s="10" t="s">
        <v>77</v>
      </c>
      <c r="B526" s="11" t="s">
        <v>78</v>
      </c>
      <c r="C526" s="10" t="s">
        <v>78</v>
      </c>
      <c r="D526" s="28" t="s">
        <v>2063</v>
      </c>
      <c r="E526" s="12" t="s">
        <v>2064</v>
      </c>
      <c r="F526" s="13"/>
      <c r="G526" s="14"/>
      <c r="H526" s="15"/>
      <c r="I526" s="13"/>
      <c r="J526" s="16"/>
      <c r="K526" s="15"/>
      <c r="L526" s="13"/>
      <c r="M526" s="16"/>
      <c r="N526" s="15"/>
      <c r="O526" s="13"/>
      <c r="P526" s="16"/>
      <c r="Q526" s="15"/>
      <c r="R526" s="13"/>
      <c r="S526" s="16"/>
      <c r="T526" s="15"/>
      <c r="U526" s="13"/>
      <c r="V526" s="16"/>
      <c r="W526" s="15"/>
      <c r="X526" s="13"/>
      <c r="Y526" s="16"/>
      <c r="Z526" s="15"/>
      <c r="AA526" s="13"/>
      <c r="AB526" s="16"/>
      <c r="AC526" s="17"/>
      <c r="AD526" s="13"/>
      <c r="AE526" s="16"/>
      <c r="AF526" s="39"/>
      <c r="AG526" s="13"/>
      <c r="AH526" s="16"/>
      <c r="AI526" s="15"/>
      <c r="AJ526" s="13"/>
      <c r="AK526" s="16"/>
      <c r="AL526" s="15"/>
      <c r="AM526" s="13"/>
      <c r="AN526" s="16"/>
      <c r="AO526" s="20"/>
      <c r="AP526" s="13"/>
      <c r="AQ526" s="16"/>
      <c r="AR526" s="15"/>
      <c r="AS526" s="13"/>
      <c r="AT526" s="16"/>
      <c r="AU526" s="20"/>
      <c r="AV526" s="13"/>
      <c r="AW526" s="16"/>
      <c r="AX526" s="20"/>
      <c r="AY526" s="13"/>
      <c r="AZ526" s="16"/>
      <c r="BA526" s="20"/>
      <c r="BB526" s="13"/>
      <c r="BC526" s="16"/>
      <c r="BD526" s="15"/>
      <c r="BE526" s="18"/>
      <c r="BF526" s="16"/>
      <c r="BG526" s="20"/>
      <c r="BH526" s="18"/>
      <c r="BI526" s="16"/>
      <c r="BJ526" s="20"/>
      <c r="BK526" s="18"/>
      <c r="BL526" s="16"/>
      <c r="BM526" s="20"/>
      <c r="BN526" s="18"/>
      <c r="BO526" s="16"/>
      <c r="BP526" s="20"/>
      <c r="BQ526" s="18"/>
      <c r="BR526" s="16"/>
      <c r="BS526" s="20"/>
      <c r="BT526" s="21" t="s">
        <v>124</v>
      </c>
      <c r="BU526" s="37" t="s">
        <v>2065</v>
      </c>
      <c r="BV526" s="24" t="s">
        <v>2066</v>
      </c>
      <c r="BW526" s="23"/>
      <c r="BX526" s="23"/>
      <c r="BY526" s="11" t="s">
        <v>2057</v>
      </c>
      <c r="BZ526" s="11" t="s">
        <v>205</v>
      </c>
    </row>
    <row r="527" spans="1:78" ht="45" x14ac:dyDescent="0.2">
      <c r="A527" s="10" t="s">
        <v>77</v>
      </c>
      <c r="B527" s="11" t="s">
        <v>78</v>
      </c>
      <c r="C527" s="10" t="s">
        <v>78</v>
      </c>
      <c r="D527" s="28" t="s">
        <v>2067</v>
      </c>
      <c r="E527" s="12" t="s">
        <v>2068</v>
      </c>
      <c r="F527" s="13"/>
      <c r="G527" s="14"/>
      <c r="H527" s="15"/>
      <c r="I527" s="13"/>
      <c r="J527" s="16"/>
      <c r="K527" s="15"/>
      <c r="L527" s="13"/>
      <c r="M527" s="16"/>
      <c r="N527" s="15"/>
      <c r="O527" s="13"/>
      <c r="P527" s="16"/>
      <c r="Q527" s="15"/>
      <c r="R527" s="13"/>
      <c r="S527" s="16"/>
      <c r="T527" s="15"/>
      <c r="U527" s="13"/>
      <c r="V527" s="16"/>
      <c r="W527" s="15"/>
      <c r="X527" s="13"/>
      <c r="Y527" s="16"/>
      <c r="Z527" s="15"/>
      <c r="AA527" s="13"/>
      <c r="AB527" s="16"/>
      <c r="AC527" s="17"/>
      <c r="AD527" s="13"/>
      <c r="AE527" s="16"/>
      <c r="AF527" s="39"/>
      <c r="AG527" s="13"/>
      <c r="AH527" s="16"/>
      <c r="AI527" s="15"/>
      <c r="AJ527" s="13"/>
      <c r="AK527" s="16"/>
      <c r="AL527" s="15"/>
      <c r="AM527" s="13"/>
      <c r="AN527" s="16"/>
      <c r="AO527" s="20"/>
      <c r="AP527" s="13"/>
      <c r="AQ527" s="16"/>
      <c r="AR527" s="15"/>
      <c r="AS527" s="13"/>
      <c r="AT527" s="16"/>
      <c r="AU527" s="20"/>
      <c r="AV527" s="13"/>
      <c r="AW527" s="16"/>
      <c r="AX527" s="20"/>
      <c r="AY527" s="13"/>
      <c r="AZ527" s="16"/>
      <c r="BA527" s="20"/>
      <c r="BB527" s="13"/>
      <c r="BC527" s="16"/>
      <c r="BD527" s="15"/>
      <c r="BE527" s="18"/>
      <c r="BF527" s="16"/>
      <c r="BG527" s="20"/>
      <c r="BH527" s="18"/>
      <c r="BI527" s="16"/>
      <c r="BJ527" s="20"/>
      <c r="BK527" s="18"/>
      <c r="BL527" s="16"/>
      <c r="BM527" s="20"/>
      <c r="BN527" s="18"/>
      <c r="BO527" s="16"/>
      <c r="BP527" s="20"/>
      <c r="BQ527" s="18"/>
      <c r="BR527" s="16"/>
      <c r="BS527" s="20"/>
      <c r="BT527" s="21" t="s">
        <v>124</v>
      </c>
      <c r="BU527" s="37" t="s">
        <v>2069</v>
      </c>
      <c r="BV527" s="24" t="s">
        <v>2070</v>
      </c>
      <c r="BW527" s="23"/>
      <c r="BX527" s="23"/>
      <c r="BY527" s="11" t="s">
        <v>2057</v>
      </c>
      <c r="BZ527" s="11" t="s">
        <v>205</v>
      </c>
    </row>
    <row r="528" spans="1:78" ht="56.25" x14ac:dyDescent="0.2">
      <c r="A528" s="10" t="s">
        <v>77</v>
      </c>
      <c r="B528" s="11" t="s">
        <v>78</v>
      </c>
      <c r="C528" s="10" t="s">
        <v>78</v>
      </c>
      <c r="D528" s="28" t="s">
        <v>2071</v>
      </c>
      <c r="E528" s="12" t="s">
        <v>2072</v>
      </c>
      <c r="F528" s="13"/>
      <c r="G528" s="14"/>
      <c r="H528" s="15"/>
      <c r="I528" s="13"/>
      <c r="J528" s="16"/>
      <c r="K528" s="15"/>
      <c r="L528" s="13"/>
      <c r="M528" s="16"/>
      <c r="N528" s="15"/>
      <c r="O528" s="13"/>
      <c r="P528" s="16"/>
      <c r="Q528" s="15"/>
      <c r="R528" s="13"/>
      <c r="S528" s="16"/>
      <c r="T528" s="15"/>
      <c r="U528" s="13"/>
      <c r="V528" s="16"/>
      <c r="W528" s="15"/>
      <c r="X528" s="13"/>
      <c r="Y528" s="16"/>
      <c r="Z528" s="15"/>
      <c r="AA528" s="13"/>
      <c r="AB528" s="16"/>
      <c r="AC528" s="17"/>
      <c r="AD528" s="13"/>
      <c r="AE528" s="16"/>
      <c r="AF528" s="39"/>
      <c r="AG528" s="13"/>
      <c r="AH528" s="16"/>
      <c r="AI528" s="15"/>
      <c r="AJ528" s="13"/>
      <c r="AK528" s="16"/>
      <c r="AL528" s="15"/>
      <c r="AM528" s="13"/>
      <c r="AN528" s="16"/>
      <c r="AO528" s="20"/>
      <c r="AP528" s="13"/>
      <c r="AQ528" s="16"/>
      <c r="AR528" s="15"/>
      <c r="AS528" s="13"/>
      <c r="AT528" s="16"/>
      <c r="AU528" s="20"/>
      <c r="AV528" s="13"/>
      <c r="AW528" s="16"/>
      <c r="AX528" s="20"/>
      <c r="AY528" s="13"/>
      <c r="AZ528" s="16"/>
      <c r="BA528" s="20"/>
      <c r="BB528" s="13"/>
      <c r="BC528" s="16"/>
      <c r="BD528" s="15"/>
      <c r="BE528" s="18"/>
      <c r="BF528" s="16"/>
      <c r="BG528" s="20"/>
      <c r="BH528" s="18"/>
      <c r="BI528" s="16"/>
      <c r="BJ528" s="20"/>
      <c r="BK528" s="18"/>
      <c r="BL528" s="16"/>
      <c r="BM528" s="20"/>
      <c r="BN528" s="18"/>
      <c r="BO528" s="16"/>
      <c r="BP528" s="20"/>
      <c r="BQ528" s="18"/>
      <c r="BR528" s="16"/>
      <c r="BS528" s="20"/>
      <c r="BT528" s="21" t="s">
        <v>124</v>
      </c>
      <c r="BU528" s="22" t="s">
        <v>2073</v>
      </c>
      <c r="BV528" s="24" t="s">
        <v>2074</v>
      </c>
      <c r="BW528" s="23"/>
      <c r="BX528" s="23"/>
      <c r="BY528" s="11" t="s">
        <v>2057</v>
      </c>
      <c r="BZ528" s="11" t="s">
        <v>205</v>
      </c>
    </row>
    <row r="529" spans="1:78" ht="45" x14ac:dyDescent="0.2">
      <c r="A529" s="10" t="s">
        <v>77</v>
      </c>
      <c r="B529" s="11" t="s">
        <v>78</v>
      </c>
      <c r="C529" s="10" t="s">
        <v>331</v>
      </c>
      <c r="D529" s="9" t="s">
        <v>2075</v>
      </c>
      <c r="E529" s="12" t="s">
        <v>2076</v>
      </c>
      <c r="F529" s="18">
        <v>6400000</v>
      </c>
      <c r="G529" s="94">
        <v>5.0000000000000001E-3</v>
      </c>
      <c r="H529" s="20">
        <v>6400000</v>
      </c>
      <c r="I529" s="18">
        <v>4820000</v>
      </c>
      <c r="J529" s="94">
        <v>6.6400000000000001E-3</v>
      </c>
      <c r="K529" s="20">
        <v>4820000</v>
      </c>
      <c r="L529" s="18">
        <v>4490000</v>
      </c>
      <c r="M529" s="94">
        <v>7.1300000000000001E-3</v>
      </c>
      <c r="N529" s="20">
        <v>4490000</v>
      </c>
      <c r="O529" s="18">
        <v>5118265</v>
      </c>
      <c r="P529" s="94">
        <v>6.2500000000000003E-3</v>
      </c>
      <c r="Q529" s="20">
        <v>5118265</v>
      </c>
      <c r="R529" s="18">
        <v>4610858</v>
      </c>
      <c r="S529" s="94">
        <v>6.9499999999999996E-3</v>
      </c>
      <c r="T529" s="20">
        <v>4610858</v>
      </c>
      <c r="U529" s="18">
        <v>4437591</v>
      </c>
      <c r="V529" s="94">
        <v>7.2100000000000003E-3</v>
      </c>
      <c r="W529" s="20">
        <v>4437591</v>
      </c>
      <c r="X529" s="18">
        <v>4783747</v>
      </c>
      <c r="Y529" s="55">
        <f>32067/X529</f>
        <v>6.7033227300691278E-3</v>
      </c>
      <c r="Z529" s="20">
        <v>4783747</v>
      </c>
      <c r="AA529" s="18">
        <v>4408760</v>
      </c>
      <c r="AB529" s="94">
        <v>7.2700000000000004E-3</v>
      </c>
      <c r="AC529" s="33">
        <v>4408760</v>
      </c>
      <c r="AD529" s="18">
        <v>4648400</v>
      </c>
      <c r="AE529" s="94">
        <v>6.8999999999999999E-3</v>
      </c>
      <c r="AF529" s="19">
        <v>4648400</v>
      </c>
      <c r="AG529" s="18">
        <v>4961827</v>
      </c>
      <c r="AH529" s="94">
        <v>6.4599999999999996E-3</v>
      </c>
      <c r="AI529" s="20">
        <v>4961827</v>
      </c>
      <c r="AJ529" s="18">
        <v>4863624</v>
      </c>
      <c r="AK529" s="95">
        <v>6.5900000000000004E-3</v>
      </c>
      <c r="AL529" s="20">
        <v>4863624</v>
      </c>
      <c r="AM529" s="13">
        <v>3868019</v>
      </c>
      <c r="AN529" s="95">
        <v>8.2900000000000005E-3</v>
      </c>
      <c r="AO529" s="20">
        <v>3868019</v>
      </c>
      <c r="AP529" s="13"/>
      <c r="AQ529" s="95"/>
      <c r="AR529" s="15"/>
      <c r="AS529" s="18">
        <v>21692</v>
      </c>
      <c r="AT529" s="95"/>
      <c r="AU529" s="20"/>
      <c r="AV529" s="18"/>
      <c r="AW529" s="95"/>
      <c r="AX529" s="20"/>
      <c r="AY529" s="18"/>
      <c r="AZ529" s="95"/>
      <c r="BA529" s="20"/>
      <c r="BB529" s="18"/>
      <c r="BC529" s="95"/>
      <c r="BD529" s="15"/>
      <c r="BE529" s="18"/>
      <c r="BF529" s="95"/>
      <c r="BG529" s="20"/>
      <c r="BH529" s="18"/>
      <c r="BI529" s="95"/>
      <c r="BJ529" s="20"/>
      <c r="BK529" s="18"/>
      <c r="BL529" s="95"/>
      <c r="BM529" s="20"/>
      <c r="BN529" s="18"/>
      <c r="BO529" s="95"/>
      <c r="BP529" s="20"/>
      <c r="BQ529" s="18"/>
      <c r="BR529" s="95"/>
      <c r="BS529" s="20"/>
      <c r="BT529" s="21" t="s">
        <v>124</v>
      </c>
      <c r="BU529" s="22" t="s">
        <v>2060</v>
      </c>
      <c r="BV529" s="24" t="s">
        <v>2077</v>
      </c>
      <c r="BW529" s="24" t="s">
        <v>2078</v>
      </c>
      <c r="BX529" s="23"/>
      <c r="BY529" s="11" t="s">
        <v>2057</v>
      </c>
      <c r="BZ529" s="11" t="s">
        <v>205</v>
      </c>
    </row>
    <row r="530" spans="1:78" ht="22.5" x14ac:dyDescent="0.2">
      <c r="A530" s="10" t="s">
        <v>77</v>
      </c>
      <c r="B530" s="11" t="s">
        <v>78</v>
      </c>
      <c r="C530" s="10" t="s">
        <v>78</v>
      </c>
      <c r="D530" s="28" t="s">
        <v>2079</v>
      </c>
      <c r="E530" s="12" t="s">
        <v>2080</v>
      </c>
      <c r="F530" s="13"/>
      <c r="G530" s="14"/>
      <c r="H530" s="15"/>
      <c r="I530" s="13"/>
      <c r="J530" s="16"/>
      <c r="K530" s="15"/>
      <c r="L530" s="13"/>
      <c r="M530" s="16"/>
      <c r="N530" s="15"/>
      <c r="O530" s="13"/>
      <c r="P530" s="16"/>
      <c r="Q530" s="15"/>
      <c r="R530" s="13"/>
      <c r="S530" s="16"/>
      <c r="T530" s="15"/>
      <c r="U530" s="13"/>
      <c r="V530" s="16"/>
      <c r="W530" s="15"/>
      <c r="X530" s="13"/>
      <c r="Y530" s="16"/>
      <c r="Z530" s="15"/>
      <c r="AA530" s="13"/>
      <c r="AB530" s="16"/>
      <c r="AC530" s="17"/>
      <c r="AD530" s="18">
        <v>2249081</v>
      </c>
      <c r="AE530" s="16"/>
      <c r="AF530" s="19">
        <v>1590283</v>
      </c>
      <c r="AG530" s="18">
        <v>5663381</v>
      </c>
      <c r="AH530" s="16"/>
      <c r="AI530" s="20">
        <v>4106727</v>
      </c>
      <c r="AJ530" s="18">
        <v>7408267</v>
      </c>
      <c r="AK530" s="16"/>
      <c r="AL530" s="20">
        <v>5370387</v>
      </c>
      <c r="AM530" s="18">
        <v>9581230</v>
      </c>
      <c r="AN530" s="16"/>
      <c r="AO530" s="20">
        <v>7361684</v>
      </c>
      <c r="AP530" s="13">
        <v>8828143</v>
      </c>
      <c r="AQ530" s="16"/>
      <c r="AR530" s="15">
        <v>6863160</v>
      </c>
      <c r="AS530" s="13"/>
      <c r="AT530" s="16"/>
      <c r="AU530" s="20"/>
      <c r="AV530" s="13"/>
      <c r="AW530" s="16"/>
      <c r="AX530" s="20"/>
      <c r="AY530" s="18">
        <v>10222630</v>
      </c>
      <c r="AZ530" s="16"/>
      <c r="BA530" s="20">
        <v>8073342</v>
      </c>
      <c r="BB530" s="13">
        <v>9930588</v>
      </c>
      <c r="BC530" s="16"/>
      <c r="BD530" s="15">
        <v>7884349</v>
      </c>
      <c r="BE530" s="13">
        <v>9446151</v>
      </c>
      <c r="BF530" s="16"/>
      <c r="BG530" s="15">
        <v>7515086</v>
      </c>
      <c r="BH530" s="18">
        <v>8963167</v>
      </c>
      <c r="BI530" s="16"/>
      <c r="BJ530" s="20">
        <v>7059437</v>
      </c>
      <c r="BK530" s="18"/>
      <c r="BL530" s="16"/>
      <c r="BM530" s="20"/>
      <c r="BN530" s="18">
        <v>8104238</v>
      </c>
      <c r="BO530" s="16"/>
      <c r="BP530" s="20">
        <v>6188972</v>
      </c>
      <c r="BQ530" s="18"/>
      <c r="BR530" s="16"/>
      <c r="BS530" s="20"/>
      <c r="BT530" s="21" t="s">
        <v>262</v>
      </c>
      <c r="BU530" s="22" t="s">
        <v>2081</v>
      </c>
      <c r="BV530" s="24" t="s">
        <v>2082</v>
      </c>
      <c r="BW530" s="23"/>
      <c r="BX530" s="23"/>
      <c r="BY530" s="11" t="s">
        <v>2057</v>
      </c>
      <c r="BZ530" s="11" t="s">
        <v>205</v>
      </c>
    </row>
    <row r="531" spans="1:78" ht="45" x14ac:dyDescent="0.2">
      <c r="A531" s="38" t="s">
        <v>336</v>
      </c>
      <c r="B531" s="25" t="s">
        <v>337</v>
      </c>
      <c r="C531" s="38" t="s">
        <v>346</v>
      </c>
      <c r="D531" s="28" t="s">
        <v>2083</v>
      </c>
      <c r="E531" s="12" t="s">
        <v>2084</v>
      </c>
      <c r="F531" s="18"/>
      <c r="G531" s="14"/>
      <c r="H531" s="20"/>
      <c r="I531" s="20"/>
      <c r="J531" s="16"/>
      <c r="K531" s="18"/>
      <c r="L531" s="18"/>
      <c r="M531" s="14"/>
      <c r="N531" s="20"/>
      <c r="O531" s="20"/>
      <c r="P531" s="16"/>
      <c r="Q531" s="18"/>
      <c r="R531" s="18"/>
      <c r="S531" s="14"/>
      <c r="T531" s="20"/>
      <c r="U531" s="20"/>
      <c r="V531" s="16"/>
      <c r="W531" s="18"/>
      <c r="X531" s="18"/>
      <c r="Y531" s="14"/>
      <c r="Z531" s="20"/>
      <c r="AA531" s="18"/>
      <c r="AB531" s="14"/>
      <c r="AC531" s="20"/>
      <c r="AD531" s="20"/>
      <c r="AE531" s="16"/>
      <c r="AF531" s="18"/>
      <c r="AG531" s="18"/>
      <c r="AH531" s="14"/>
      <c r="AI531" s="20"/>
      <c r="AJ531" s="18"/>
      <c r="AK531" s="14"/>
      <c r="AL531" s="20"/>
      <c r="AM531" s="18"/>
      <c r="AN531" s="14"/>
      <c r="AO531" s="20"/>
      <c r="AP531" s="18"/>
      <c r="AQ531" s="14"/>
      <c r="AR531" s="20"/>
      <c r="AS531" s="18"/>
      <c r="AT531" s="14"/>
      <c r="AU531" s="20"/>
      <c r="AV531" s="18">
        <v>110192</v>
      </c>
      <c r="AW531" s="14"/>
      <c r="AX531" s="20">
        <v>99418</v>
      </c>
      <c r="AY531" s="18">
        <v>109345</v>
      </c>
      <c r="AZ531" s="14"/>
      <c r="BA531" s="20">
        <v>100005</v>
      </c>
      <c r="BB531" s="18">
        <v>110159</v>
      </c>
      <c r="BC531" s="14"/>
      <c r="BD531" s="20">
        <v>101593</v>
      </c>
      <c r="BE531" s="18">
        <v>107097</v>
      </c>
      <c r="BF531" s="14"/>
      <c r="BG531" s="20">
        <v>99852</v>
      </c>
      <c r="BH531" s="18">
        <v>107827</v>
      </c>
      <c r="BI531" s="14"/>
      <c r="BJ531" s="20">
        <v>101152</v>
      </c>
      <c r="BK531" s="18">
        <v>105620</v>
      </c>
      <c r="BL531" s="14"/>
      <c r="BM531" s="20">
        <v>99303</v>
      </c>
      <c r="BN531" s="18">
        <v>112238</v>
      </c>
      <c r="BO531" s="14"/>
      <c r="BP531" s="20">
        <v>105611</v>
      </c>
      <c r="BQ531" s="18"/>
      <c r="BR531" s="14"/>
      <c r="BS531" s="20"/>
      <c r="BT531" s="21"/>
      <c r="BU531" s="40" t="s">
        <v>2085</v>
      </c>
      <c r="BV531" s="34" t="s">
        <v>2086</v>
      </c>
      <c r="BW531" s="23"/>
      <c r="BX531" s="23"/>
      <c r="BY531" s="25" t="s">
        <v>2057</v>
      </c>
      <c r="BZ531" s="25" t="s">
        <v>205</v>
      </c>
    </row>
    <row r="532" spans="1:78" ht="33.75" x14ac:dyDescent="0.2">
      <c r="A532" s="38" t="s">
        <v>336</v>
      </c>
      <c r="B532" s="25" t="s">
        <v>337</v>
      </c>
      <c r="C532" s="28" t="s">
        <v>447</v>
      </c>
      <c r="D532" s="28" t="s">
        <v>2087</v>
      </c>
      <c r="E532" s="12" t="s">
        <v>2088</v>
      </c>
      <c r="F532" s="13"/>
      <c r="G532" s="14"/>
      <c r="H532" s="15"/>
      <c r="I532" s="13"/>
      <c r="J532" s="16"/>
      <c r="K532" s="15"/>
      <c r="L532" s="13"/>
      <c r="M532" s="16"/>
      <c r="N532" s="15"/>
      <c r="O532" s="13"/>
      <c r="P532" s="16"/>
      <c r="Q532" s="15"/>
      <c r="R532" s="18">
        <v>16465</v>
      </c>
      <c r="S532" s="16"/>
      <c r="T532" s="20">
        <v>0</v>
      </c>
      <c r="U532" s="18">
        <v>16068</v>
      </c>
      <c r="V532" s="16"/>
      <c r="W532" s="20">
        <v>0</v>
      </c>
      <c r="X532" s="18">
        <v>16065</v>
      </c>
      <c r="Y532" s="16"/>
      <c r="Z532" s="20">
        <v>0</v>
      </c>
      <c r="AA532" s="18">
        <v>16049</v>
      </c>
      <c r="AB532" s="16"/>
      <c r="AC532" s="33">
        <v>0</v>
      </c>
      <c r="AD532" s="18">
        <v>15721</v>
      </c>
      <c r="AE532" s="16"/>
      <c r="AF532" s="19">
        <v>0</v>
      </c>
      <c r="AG532" s="18">
        <v>15188</v>
      </c>
      <c r="AH532" s="16"/>
      <c r="AI532" s="20">
        <v>0</v>
      </c>
      <c r="AJ532" s="18">
        <v>14676</v>
      </c>
      <c r="AK532" s="16"/>
      <c r="AL532" s="20">
        <v>0</v>
      </c>
      <c r="AM532" s="18">
        <v>14233</v>
      </c>
      <c r="AN532" s="16"/>
      <c r="AO532" s="20">
        <v>0</v>
      </c>
      <c r="AP532" s="18">
        <v>13749</v>
      </c>
      <c r="AQ532" s="16"/>
      <c r="AR532" s="20">
        <v>0</v>
      </c>
      <c r="AS532" s="18">
        <v>13352</v>
      </c>
      <c r="AT532" s="16"/>
      <c r="AU532" s="20">
        <v>0</v>
      </c>
      <c r="AV532" s="18">
        <v>13159</v>
      </c>
      <c r="AW532" s="16"/>
      <c r="AX532" s="20">
        <v>0</v>
      </c>
      <c r="AY532" s="18">
        <v>13253</v>
      </c>
      <c r="AZ532" s="29">
        <v>148.99</v>
      </c>
      <c r="BA532" s="20">
        <v>237</v>
      </c>
      <c r="BB532" s="18">
        <v>15565</v>
      </c>
      <c r="BC532" s="29">
        <v>93.39</v>
      </c>
      <c r="BD532" s="20">
        <v>3395</v>
      </c>
      <c r="BE532" s="18">
        <v>15682</v>
      </c>
      <c r="BF532" s="29">
        <v>85.56</v>
      </c>
      <c r="BG532" s="20">
        <v>6538</v>
      </c>
      <c r="BH532" s="18">
        <v>15799</v>
      </c>
      <c r="BI532" s="29">
        <v>85.56</v>
      </c>
      <c r="BJ532" s="20">
        <v>9806</v>
      </c>
      <c r="BK532" s="18">
        <v>15819</v>
      </c>
      <c r="BL532" s="29">
        <v>87</v>
      </c>
      <c r="BM532" s="20">
        <v>13109</v>
      </c>
      <c r="BN532" s="18">
        <v>13134</v>
      </c>
      <c r="BO532" s="29"/>
      <c r="BP532" s="20">
        <v>12947</v>
      </c>
      <c r="BQ532" s="18"/>
      <c r="BR532" s="29">
        <v>85</v>
      </c>
      <c r="BS532" s="20"/>
      <c r="BT532" s="31"/>
      <c r="BU532" s="40" t="s">
        <v>2089</v>
      </c>
      <c r="BV532" s="24" t="s">
        <v>2090</v>
      </c>
      <c r="BW532" s="23"/>
      <c r="BX532" s="23"/>
      <c r="BY532" s="11" t="s">
        <v>2057</v>
      </c>
      <c r="BZ532" s="11" t="s">
        <v>205</v>
      </c>
    </row>
    <row r="533" spans="1:78" ht="56.25" x14ac:dyDescent="0.2">
      <c r="A533" s="38" t="s">
        <v>336</v>
      </c>
      <c r="B533" s="25" t="s">
        <v>337</v>
      </c>
      <c r="C533" s="28" t="s">
        <v>447</v>
      </c>
      <c r="D533" s="28" t="s">
        <v>2091</v>
      </c>
      <c r="E533" s="12" t="s">
        <v>2092</v>
      </c>
      <c r="F533" s="18">
        <v>30118</v>
      </c>
      <c r="G533" s="14"/>
      <c r="H533" s="15"/>
      <c r="I533" s="18">
        <v>29305</v>
      </c>
      <c r="J533" s="16"/>
      <c r="K533" s="15"/>
      <c r="L533" s="13"/>
      <c r="M533" s="16"/>
      <c r="N533" s="15"/>
      <c r="O533" s="18">
        <v>29677</v>
      </c>
      <c r="P533" s="16"/>
      <c r="Q533" s="20">
        <v>29677</v>
      </c>
      <c r="R533" s="18">
        <v>29048</v>
      </c>
      <c r="S533" s="16"/>
      <c r="T533" s="18">
        <v>29048</v>
      </c>
      <c r="U533" s="18">
        <v>27653</v>
      </c>
      <c r="V533" s="16"/>
      <c r="W533" s="20">
        <v>27653</v>
      </c>
      <c r="X533" s="18">
        <v>27135</v>
      </c>
      <c r="Y533" s="16"/>
      <c r="Z533" s="20">
        <v>27002</v>
      </c>
      <c r="AA533" s="18">
        <v>27164</v>
      </c>
      <c r="AB533" s="16"/>
      <c r="AC533" s="33">
        <v>26901</v>
      </c>
      <c r="AD533" s="18">
        <v>26736</v>
      </c>
      <c r="AE533" s="16"/>
      <c r="AF533" s="19">
        <v>26736</v>
      </c>
      <c r="AG533" s="18">
        <v>26719</v>
      </c>
      <c r="AH533" s="16"/>
      <c r="AI533" s="20">
        <v>26719</v>
      </c>
      <c r="AJ533" s="18">
        <v>26490</v>
      </c>
      <c r="AK533" s="16"/>
      <c r="AL533" s="20">
        <v>26490</v>
      </c>
      <c r="AM533" s="18">
        <v>25350</v>
      </c>
      <c r="AN533" s="16"/>
      <c r="AO533" s="20">
        <v>25350</v>
      </c>
      <c r="AP533" s="18">
        <v>24237</v>
      </c>
      <c r="AQ533" s="16"/>
      <c r="AR533" s="20">
        <v>24237</v>
      </c>
      <c r="AS533" s="18">
        <v>24598</v>
      </c>
      <c r="AT533" s="16"/>
      <c r="AU533" s="20">
        <v>24598</v>
      </c>
      <c r="AV533" s="18">
        <v>25018</v>
      </c>
      <c r="AW533" s="16"/>
      <c r="AX533" s="20">
        <v>25018</v>
      </c>
      <c r="AY533" s="18">
        <v>25875</v>
      </c>
      <c r="AZ533" s="29">
        <v>90</v>
      </c>
      <c r="BA533" s="20">
        <v>25875</v>
      </c>
      <c r="BB533" s="18">
        <v>26789</v>
      </c>
      <c r="BC533" s="29">
        <v>90</v>
      </c>
      <c r="BD533" s="20">
        <v>26789</v>
      </c>
      <c r="BE533" s="18">
        <v>26502</v>
      </c>
      <c r="BF533" s="29">
        <v>90</v>
      </c>
      <c r="BG533" s="20">
        <v>26502</v>
      </c>
      <c r="BH533" s="18">
        <v>25887</v>
      </c>
      <c r="BI533" s="29">
        <v>90</v>
      </c>
      <c r="BJ533" s="20">
        <v>25887</v>
      </c>
      <c r="BK533" s="18">
        <v>25250</v>
      </c>
      <c r="BL533" s="29">
        <v>90</v>
      </c>
      <c r="BM533" s="20">
        <v>25250</v>
      </c>
      <c r="BN533" s="18">
        <v>25096</v>
      </c>
      <c r="BO533" s="29"/>
      <c r="BP533" s="20">
        <v>25096</v>
      </c>
      <c r="BQ533" s="18"/>
      <c r="BR533" s="29">
        <v>90</v>
      </c>
      <c r="BS533" s="20"/>
      <c r="BT533" s="21" t="s">
        <v>160</v>
      </c>
      <c r="BU533" s="40" t="s">
        <v>2093</v>
      </c>
      <c r="BV533" s="96" t="s">
        <v>2094</v>
      </c>
      <c r="BW533" s="23"/>
      <c r="BX533" s="23"/>
      <c r="BY533" s="11" t="s">
        <v>2057</v>
      </c>
      <c r="BZ533" s="11" t="s">
        <v>205</v>
      </c>
    </row>
    <row r="534" spans="1:78" ht="67.5" x14ac:dyDescent="0.2">
      <c r="A534" s="38" t="s">
        <v>336</v>
      </c>
      <c r="B534" s="25" t="s">
        <v>337</v>
      </c>
      <c r="C534" s="10" t="s">
        <v>447</v>
      </c>
      <c r="D534" s="28" t="s">
        <v>2095</v>
      </c>
      <c r="E534" s="12" t="s">
        <v>2096</v>
      </c>
      <c r="F534" s="18">
        <v>54000</v>
      </c>
      <c r="G534" s="14"/>
      <c r="H534" s="15"/>
      <c r="I534" s="18">
        <v>52542</v>
      </c>
      <c r="J534" s="16"/>
      <c r="K534" s="15"/>
      <c r="L534" s="13"/>
      <c r="M534" s="16"/>
      <c r="N534" s="15"/>
      <c r="O534" s="18">
        <v>50478</v>
      </c>
      <c r="P534" s="16"/>
      <c r="Q534" s="20">
        <v>0</v>
      </c>
      <c r="R534" s="18">
        <v>36764</v>
      </c>
      <c r="S534" s="16"/>
      <c r="T534" s="20">
        <v>0</v>
      </c>
      <c r="U534" s="18">
        <v>34673</v>
      </c>
      <c r="V534" s="16"/>
      <c r="W534" s="20">
        <v>0</v>
      </c>
      <c r="X534" s="18">
        <v>34669</v>
      </c>
      <c r="Y534" s="16"/>
      <c r="Z534" s="20">
        <v>0</v>
      </c>
      <c r="AA534" s="18">
        <v>33512</v>
      </c>
      <c r="AB534" s="16"/>
      <c r="AC534" s="33">
        <v>0</v>
      </c>
      <c r="AD534" s="18">
        <v>32838</v>
      </c>
      <c r="AE534" s="16"/>
      <c r="AF534" s="19">
        <v>0</v>
      </c>
      <c r="AG534" s="18">
        <v>33352</v>
      </c>
      <c r="AH534" s="16"/>
      <c r="AI534" s="20">
        <v>0</v>
      </c>
      <c r="AJ534" s="18">
        <v>33526</v>
      </c>
      <c r="AK534" s="16"/>
      <c r="AL534" s="20">
        <v>0</v>
      </c>
      <c r="AM534" s="18">
        <v>35274</v>
      </c>
      <c r="AN534" s="16"/>
      <c r="AO534" s="20">
        <v>0</v>
      </c>
      <c r="AP534" s="18">
        <v>38534</v>
      </c>
      <c r="AQ534" s="16"/>
      <c r="AR534" s="20">
        <v>0</v>
      </c>
      <c r="AS534" s="18">
        <v>42168</v>
      </c>
      <c r="AT534" s="16"/>
      <c r="AU534" s="20">
        <v>0</v>
      </c>
      <c r="AV534" s="18">
        <v>41400</v>
      </c>
      <c r="AW534" s="16"/>
      <c r="AX534" s="20">
        <v>0</v>
      </c>
      <c r="AY534" s="18">
        <v>39227</v>
      </c>
      <c r="AZ534" s="16"/>
      <c r="BA534" s="20">
        <v>0</v>
      </c>
      <c r="BB534" s="18">
        <v>37192</v>
      </c>
      <c r="BC534" s="16"/>
      <c r="BD534" s="20">
        <v>0</v>
      </c>
      <c r="BE534" s="18">
        <v>35491</v>
      </c>
      <c r="BF534" s="16"/>
      <c r="BG534" s="20">
        <v>0</v>
      </c>
      <c r="BH534" s="18">
        <v>39271</v>
      </c>
      <c r="BI534" s="16"/>
      <c r="BJ534" s="20">
        <v>0</v>
      </c>
      <c r="BK534" s="18">
        <v>41700</v>
      </c>
      <c r="BL534" s="16"/>
      <c r="BM534" s="20">
        <v>0</v>
      </c>
      <c r="BN534" s="18">
        <v>46858</v>
      </c>
      <c r="BO534" s="16"/>
      <c r="BP534" s="20">
        <v>0</v>
      </c>
      <c r="BQ534" s="18"/>
      <c r="BR534" s="16"/>
      <c r="BS534" s="20"/>
      <c r="BT534" s="21" t="s">
        <v>119</v>
      </c>
      <c r="BU534" s="37" t="s">
        <v>2097</v>
      </c>
      <c r="BV534" s="24" t="s">
        <v>2098</v>
      </c>
      <c r="BW534" s="23"/>
      <c r="BX534" s="23"/>
      <c r="BY534" s="11" t="s">
        <v>2057</v>
      </c>
      <c r="BZ534" s="11" t="s">
        <v>205</v>
      </c>
    </row>
    <row r="535" spans="1:78" ht="45" x14ac:dyDescent="0.2">
      <c r="A535" s="38" t="s">
        <v>336</v>
      </c>
      <c r="B535" s="25" t="s">
        <v>337</v>
      </c>
      <c r="C535" s="10" t="s">
        <v>447</v>
      </c>
      <c r="D535" s="28" t="s">
        <v>2099</v>
      </c>
      <c r="E535" s="12" t="s">
        <v>2100</v>
      </c>
      <c r="F535" s="13"/>
      <c r="G535" s="14"/>
      <c r="H535" s="15"/>
      <c r="I535" s="13"/>
      <c r="J535" s="16"/>
      <c r="K535" s="15"/>
      <c r="L535" s="13"/>
      <c r="M535" s="16"/>
      <c r="N535" s="15"/>
      <c r="O535" s="13"/>
      <c r="P535" s="16"/>
      <c r="Q535" s="15"/>
      <c r="R535" s="18">
        <v>93890</v>
      </c>
      <c r="S535" s="29">
        <v>31</v>
      </c>
      <c r="T535" s="20">
        <v>0</v>
      </c>
      <c r="U535" s="18">
        <v>84882</v>
      </c>
      <c r="V535" s="29">
        <v>33</v>
      </c>
      <c r="W535" s="15"/>
      <c r="X535" s="18">
        <v>86850</v>
      </c>
      <c r="Y535" s="29">
        <v>33</v>
      </c>
      <c r="Z535" s="15"/>
      <c r="AA535" s="18">
        <v>90139</v>
      </c>
      <c r="AB535" s="29">
        <v>33</v>
      </c>
      <c r="AC535" s="17"/>
      <c r="AD535" s="18">
        <v>95969</v>
      </c>
      <c r="AE535" s="29">
        <v>33</v>
      </c>
      <c r="AF535" s="39"/>
      <c r="AG535" s="18">
        <v>102634</v>
      </c>
      <c r="AH535" s="29">
        <v>76</v>
      </c>
      <c r="AI535" s="20">
        <v>146</v>
      </c>
      <c r="AJ535" s="18">
        <v>99627</v>
      </c>
      <c r="AK535" s="29">
        <v>75.069999999999993</v>
      </c>
      <c r="AL535" s="20">
        <v>5000</v>
      </c>
      <c r="AM535" s="18">
        <v>101250</v>
      </c>
      <c r="AN535" s="29">
        <v>75.83</v>
      </c>
      <c r="AO535" s="20">
        <v>13378</v>
      </c>
      <c r="AP535" s="18">
        <v>100180</v>
      </c>
      <c r="AQ535" s="29">
        <v>79.86</v>
      </c>
      <c r="AR535" s="20">
        <v>26566</v>
      </c>
      <c r="AS535" s="18">
        <v>101021</v>
      </c>
      <c r="AT535" s="29">
        <v>80.84</v>
      </c>
      <c r="AU535" s="20">
        <v>50768</v>
      </c>
      <c r="AV535" s="18">
        <v>98332</v>
      </c>
      <c r="AW535" s="29">
        <v>77.17</v>
      </c>
      <c r="AX535" s="20">
        <v>69781</v>
      </c>
      <c r="AY535" s="18">
        <v>94439</v>
      </c>
      <c r="AZ535" s="29">
        <v>82.44</v>
      </c>
      <c r="BA535" s="20">
        <v>83882</v>
      </c>
      <c r="BB535" s="18">
        <v>101644</v>
      </c>
      <c r="BC535" s="29">
        <v>82.44</v>
      </c>
      <c r="BD535" s="20">
        <v>101164</v>
      </c>
      <c r="BE535" s="18">
        <v>100271</v>
      </c>
      <c r="BF535" s="29">
        <v>82.44</v>
      </c>
      <c r="BG535" s="20">
        <v>100182</v>
      </c>
      <c r="BH535" s="18">
        <v>100548</v>
      </c>
      <c r="BI535" s="29">
        <v>77.569999999999993</v>
      </c>
      <c r="BJ535" s="20">
        <v>100544</v>
      </c>
      <c r="BK535" s="18">
        <v>100138</v>
      </c>
      <c r="BL535" s="29">
        <v>73.09</v>
      </c>
      <c r="BM535" s="20">
        <v>100138</v>
      </c>
      <c r="BN535" s="18">
        <v>91874</v>
      </c>
      <c r="BO535" s="29"/>
      <c r="BP535" s="20">
        <v>91874</v>
      </c>
      <c r="BQ535" s="18"/>
      <c r="BR535" s="29">
        <v>79.62</v>
      </c>
      <c r="BS535" s="20"/>
      <c r="BT535" s="31"/>
      <c r="BU535" s="40" t="s">
        <v>2101</v>
      </c>
      <c r="BV535" s="24" t="s">
        <v>2102</v>
      </c>
      <c r="BW535" s="24"/>
      <c r="BX535" s="34"/>
      <c r="BY535" s="11" t="s">
        <v>2057</v>
      </c>
      <c r="BZ535" s="11" t="s">
        <v>205</v>
      </c>
    </row>
    <row r="536" spans="1:78" ht="90" x14ac:dyDescent="0.2">
      <c r="A536" s="38" t="s">
        <v>336</v>
      </c>
      <c r="B536" s="25" t="s">
        <v>337</v>
      </c>
      <c r="C536" s="10" t="s">
        <v>447</v>
      </c>
      <c r="D536" s="28" t="s">
        <v>2103</v>
      </c>
      <c r="E536" s="12" t="s">
        <v>2104</v>
      </c>
      <c r="F536" s="18">
        <v>63312</v>
      </c>
      <c r="G536" s="14"/>
      <c r="H536" s="15"/>
      <c r="I536" s="18">
        <v>46674</v>
      </c>
      <c r="J536" s="16"/>
      <c r="K536" s="15"/>
      <c r="L536" s="13"/>
      <c r="M536" s="16"/>
      <c r="N536" s="15"/>
      <c r="O536" s="18">
        <v>45910</v>
      </c>
      <c r="P536" s="16"/>
      <c r="Q536" s="20">
        <v>0</v>
      </c>
      <c r="R536" s="18">
        <v>47606</v>
      </c>
      <c r="S536" s="16"/>
      <c r="T536" s="20">
        <v>0</v>
      </c>
      <c r="U536" s="18">
        <v>49971</v>
      </c>
      <c r="V536" s="16"/>
      <c r="W536" s="20">
        <v>0</v>
      </c>
      <c r="X536" s="18">
        <v>51561</v>
      </c>
      <c r="Y536" s="16"/>
      <c r="Z536" s="20">
        <v>0</v>
      </c>
      <c r="AA536" s="18">
        <v>53921</v>
      </c>
      <c r="AB536" s="16"/>
      <c r="AC536" s="33">
        <v>0</v>
      </c>
      <c r="AD536" s="18">
        <v>53700</v>
      </c>
      <c r="AE536" s="16"/>
      <c r="AF536" s="19">
        <v>0</v>
      </c>
      <c r="AG536" s="18">
        <v>52190</v>
      </c>
      <c r="AH536" s="16"/>
      <c r="AI536" s="20">
        <v>0</v>
      </c>
      <c r="AJ536" s="18">
        <v>49199</v>
      </c>
      <c r="AK536" s="16"/>
      <c r="AL536" s="20">
        <v>0</v>
      </c>
      <c r="AM536" s="18">
        <v>56209</v>
      </c>
      <c r="AN536" s="16"/>
      <c r="AO536" s="20">
        <v>0</v>
      </c>
      <c r="AP536" s="18">
        <v>66936</v>
      </c>
      <c r="AQ536" s="16"/>
      <c r="AR536" s="20">
        <v>0</v>
      </c>
      <c r="AS536" s="18">
        <v>76685</v>
      </c>
      <c r="AT536" s="16"/>
      <c r="AU536" s="20">
        <v>0</v>
      </c>
      <c r="AV536" s="18">
        <v>86604</v>
      </c>
      <c r="AW536" s="16"/>
      <c r="AX536" s="20">
        <v>0</v>
      </c>
      <c r="AY536" s="18">
        <v>89544</v>
      </c>
      <c r="AZ536" s="16"/>
      <c r="BA536" s="20">
        <v>0</v>
      </c>
      <c r="BB536" s="18">
        <v>91832</v>
      </c>
      <c r="BC536" s="16"/>
      <c r="BD536" s="20">
        <v>0</v>
      </c>
      <c r="BE536" s="18">
        <v>94300</v>
      </c>
      <c r="BF536" s="16"/>
      <c r="BG536" s="20">
        <v>0</v>
      </c>
      <c r="BH536" s="18">
        <v>100666</v>
      </c>
      <c r="BI536" s="16"/>
      <c r="BJ536" s="20">
        <v>0</v>
      </c>
      <c r="BK536" s="18">
        <v>100790</v>
      </c>
      <c r="BL536" s="16"/>
      <c r="BM536" s="20">
        <v>0</v>
      </c>
      <c r="BN536" s="18">
        <v>111167</v>
      </c>
      <c r="BO536" s="16"/>
      <c r="BP536" s="20">
        <v>0</v>
      </c>
      <c r="BQ536" s="18"/>
      <c r="BR536" s="16"/>
      <c r="BS536" s="20"/>
      <c r="BT536" s="21" t="s">
        <v>262</v>
      </c>
      <c r="BU536" s="37" t="s">
        <v>504</v>
      </c>
      <c r="BV536" s="24" t="s">
        <v>2105</v>
      </c>
      <c r="BW536" s="23"/>
      <c r="BX536" s="23"/>
      <c r="BY536" s="11" t="s">
        <v>2057</v>
      </c>
      <c r="BZ536" s="11" t="s">
        <v>205</v>
      </c>
    </row>
    <row r="537" spans="1:78" ht="78.75" x14ac:dyDescent="0.2">
      <c r="A537" s="38" t="s">
        <v>336</v>
      </c>
      <c r="B537" s="25" t="s">
        <v>337</v>
      </c>
      <c r="C537" s="25" t="s">
        <v>337</v>
      </c>
      <c r="D537" s="28" t="s">
        <v>2106</v>
      </c>
      <c r="E537" s="12" t="s">
        <v>2107</v>
      </c>
      <c r="F537" s="13"/>
      <c r="G537" s="14"/>
      <c r="H537" s="15"/>
      <c r="I537" s="13"/>
      <c r="J537" s="16"/>
      <c r="K537" s="66"/>
      <c r="L537" s="13"/>
      <c r="M537" s="16"/>
      <c r="N537" s="15"/>
      <c r="O537" s="18">
        <v>200000</v>
      </c>
      <c r="P537" s="16"/>
      <c r="Q537" s="20">
        <v>0</v>
      </c>
      <c r="R537" s="18">
        <v>78258</v>
      </c>
      <c r="S537" s="16"/>
      <c r="T537" s="20">
        <v>0</v>
      </c>
      <c r="U537" s="18">
        <v>95648</v>
      </c>
      <c r="V537" s="16"/>
      <c r="W537" s="20">
        <v>0</v>
      </c>
      <c r="X537" s="18">
        <v>74960</v>
      </c>
      <c r="Y537" s="16"/>
      <c r="Z537" s="20">
        <v>0</v>
      </c>
      <c r="AA537" s="18">
        <v>74960</v>
      </c>
      <c r="AB537" s="16"/>
      <c r="AC537" s="33">
        <v>0</v>
      </c>
      <c r="AD537" s="18">
        <v>76779</v>
      </c>
      <c r="AE537" s="16"/>
      <c r="AF537" s="19">
        <v>0</v>
      </c>
      <c r="AG537" s="18">
        <v>70424</v>
      </c>
      <c r="AH537" s="16"/>
      <c r="AI537" s="20">
        <v>0</v>
      </c>
      <c r="AJ537" s="18">
        <v>99708</v>
      </c>
      <c r="AK537" s="16"/>
      <c r="AL537" s="20">
        <v>0</v>
      </c>
      <c r="AM537" s="13" t="s">
        <v>770</v>
      </c>
      <c r="AN537" s="16"/>
      <c r="AO537" s="20">
        <v>0</v>
      </c>
      <c r="AP537" s="13">
        <v>112010</v>
      </c>
      <c r="AQ537" s="29">
        <v>0.42</v>
      </c>
      <c r="AR537" s="20">
        <v>0</v>
      </c>
      <c r="AS537" s="18">
        <v>188414</v>
      </c>
      <c r="AT537" s="29"/>
      <c r="AU537" s="20">
        <v>0</v>
      </c>
      <c r="AV537" s="18"/>
      <c r="AW537" s="29">
        <v>3.86</v>
      </c>
      <c r="AX537" s="20">
        <v>0</v>
      </c>
      <c r="AY537" s="18">
        <v>77090</v>
      </c>
      <c r="AZ537" s="29"/>
      <c r="BA537" s="20">
        <v>0</v>
      </c>
      <c r="BB537" s="18">
        <v>124058</v>
      </c>
      <c r="BC537" s="29"/>
      <c r="BD537" s="15"/>
      <c r="BE537" s="18">
        <v>144889</v>
      </c>
      <c r="BF537" s="29"/>
      <c r="BG537" s="20"/>
      <c r="BH537" s="18">
        <v>151704</v>
      </c>
      <c r="BI537" s="29"/>
      <c r="BJ537" s="20">
        <v>0</v>
      </c>
      <c r="BK537" s="18">
        <v>151704</v>
      </c>
      <c r="BL537" s="29"/>
      <c r="BM537" s="20">
        <v>0</v>
      </c>
      <c r="BN537" s="18"/>
      <c r="BO537" s="29"/>
      <c r="BP537" s="20">
        <v>0</v>
      </c>
      <c r="BQ537" s="18"/>
      <c r="BR537" s="29"/>
      <c r="BS537" s="20"/>
      <c r="BT537" s="21" t="s">
        <v>124</v>
      </c>
      <c r="BU537" s="37" t="s">
        <v>2108</v>
      </c>
      <c r="BV537" s="34" t="s">
        <v>2109</v>
      </c>
      <c r="BW537" s="23"/>
      <c r="BX537" s="34" t="s">
        <v>2110</v>
      </c>
      <c r="BY537" s="11" t="s">
        <v>2057</v>
      </c>
      <c r="BZ537" s="11" t="s">
        <v>205</v>
      </c>
    </row>
    <row r="538" spans="1:78" ht="45" x14ac:dyDescent="0.2">
      <c r="A538" s="10" t="s">
        <v>1099</v>
      </c>
      <c r="B538" s="11" t="s">
        <v>1100</v>
      </c>
      <c r="C538" s="28" t="s">
        <v>1101</v>
      </c>
      <c r="D538" s="28" t="s">
        <v>2111</v>
      </c>
      <c r="E538" s="12" t="s">
        <v>2112</v>
      </c>
      <c r="F538" s="18">
        <v>1136640</v>
      </c>
      <c r="G538" s="14"/>
      <c r="H538" s="20">
        <v>1136640</v>
      </c>
      <c r="I538" s="18">
        <v>1190925</v>
      </c>
      <c r="J538" s="14"/>
      <c r="K538" s="20">
        <v>1190925</v>
      </c>
      <c r="L538" s="18">
        <v>1274260</v>
      </c>
      <c r="M538" s="16"/>
      <c r="N538" s="20">
        <v>1274260</v>
      </c>
      <c r="O538" s="18">
        <v>1380179</v>
      </c>
      <c r="P538" s="29">
        <v>2.38</v>
      </c>
      <c r="Q538" s="20">
        <v>1380179</v>
      </c>
      <c r="R538" s="18">
        <v>1475490</v>
      </c>
      <c r="S538" s="29">
        <v>2.33</v>
      </c>
      <c r="T538" s="20">
        <v>1475490</v>
      </c>
      <c r="U538" s="18">
        <v>1613280</v>
      </c>
      <c r="V538" s="29">
        <v>2.74</v>
      </c>
      <c r="W538" s="20">
        <v>1613280</v>
      </c>
      <c r="X538" s="18">
        <v>1758010</v>
      </c>
      <c r="Y538" s="29">
        <v>2.5099999999999998</v>
      </c>
      <c r="Z538" s="20">
        <v>1758010</v>
      </c>
      <c r="AA538" s="18">
        <v>1801580</v>
      </c>
      <c r="AB538" s="29">
        <v>2.5</v>
      </c>
      <c r="AC538" s="33">
        <v>1801580</v>
      </c>
      <c r="AD538" s="18">
        <v>1824650</v>
      </c>
      <c r="AE538" s="29">
        <v>2.5099999999999998</v>
      </c>
      <c r="AF538" s="19">
        <v>1824650</v>
      </c>
      <c r="AG538" s="18">
        <v>1730668</v>
      </c>
      <c r="AH538" s="29">
        <v>2.5099999999999998</v>
      </c>
      <c r="AI538" s="20">
        <v>1730668</v>
      </c>
      <c r="AJ538" s="18">
        <v>1661331</v>
      </c>
      <c r="AK538" s="29">
        <v>2.5099999999999998</v>
      </c>
      <c r="AL538" s="20">
        <v>1661331</v>
      </c>
      <c r="AM538" s="18">
        <v>1598646</v>
      </c>
      <c r="AN538" s="29">
        <v>2.5</v>
      </c>
      <c r="AO538" s="20">
        <v>1598646</v>
      </c>
      <c r="AP538" s="18">
        <v>1577395</v>
      </c>
      <c r="AQ538" s="29">
        <v>2.5</v>
      </c>
      <c r="AR538" s="20">
        <v>1577395</v>
      </c>
      <c r="AS538" s="18">
        <v>1539118</v>
      </c>
      <c r="AT538" s="29">
        <v>2.5099999999999998</v>
      </c>
      <c r="AU538" s="20">
        <v>1539118</v>
      </c>
      <c r="AV538" s="18">
        <v>1548793</v>
      </c>
      <c r="AW538" s="29"/>
      <c r="AX538" s="15">
        <v>1548793</v>
      </c>
      <c r="AY538" s="18">
        <v>1559838</v>
      </c>
      <c r="AZ538" s="29"/>
      <c r="BA538" s="20">
        <v>1559838</v>
      </c>
      <c r="BB538" s="18">
        <v>1633731</v>
      </c>
      <c r="BC538" s="29"/>
      <c r="BD538" s="20">
        <v>1633731</v>
      </c>
      <c r="BE538" s="18"/>
      <c r="BF538" s="29"/>
      <c r="BG538" s="20"/>
      <c r="BH538" s="18">
        <v>1752235</v>
      </c>
      <c r="BI538" s="29"/>
      <c r="BJ538" s="20">
        <v>1752235</v>
      </c>
      <c r="BK538" s="18">
        <v>1751221</v>
      </c>
      <c r="BL538" s="29"/>
      <c r="BM538" s="20">
        <v>1751221</v>
      </c>
      <c r="BN538" s="18">
        <v>1708596</v>
      </c>
      <c r="BO538" s="29"/>
      <c r="BP538" s="20">
        <v>1708596</v>
      </c>
      <c r="BQ538" s="18"/>
      <c r="BR538" s="29"/>
      <c r="BS538" s="20"/>
      <c r="BT538" s="21" t="s">
        <v>124</v>
      </c>
      <c r="BU538" s="22" t="s">
        <v>2113</v>
      </c>
      <c r="BV538" s="48" t="s">
        <v>2114</v>
      </c>
      <c r="BW538" s="34" t="s">
        <v>1106</v>
      </c>
      <c r="BX538" s="23"/>
      <c r="BY538" s="11" t="s">
        <v>2057</v>
      </c>
      <c r="BZ538" s="11" t="s">
        <v>205</v>
      </c>
    </row>
    <row r="539" spans="1:78" ht="78.75" x14ac:dyDescent="0.2">
      <c r="A539" s="10" t="s">
        <v>1099</v>
      </c>
      <c r="B539" s="11" t="s">
        <v>1100</v>
      </c>
      <c r="C539" s="10" t="s">
        <v>2115</v>
      </c>
      <c r="D539" s="28" t="s">
        <v>2116</v>
      </c>
      <c r="E539" s="12" t="s">
        <v>2117</v>
      </c>
      <c r="F539" s="18">
        <v>150000</v>
      </c>
      <c r="G539" s="14"/>
      <c r="H539" s="20">
        <v>0</v>
      </c>
      <c r="I539" s="18">
        <v>135476</v>
      </c>
      <c r="J539" s="16"/>
      <c r="K539" s="20">
        <v>0</v>
      </c>
      <c r="L539" s="18">
        <v>132427</v>
      </c>
      <c r="M539" s="16"/>
      <c r="N539" s="20">
        <v>0</v>
      </c>
      <c r="O539" s="18">
        <v>153930</v>
      </c>
      <c r="P539" s="16"/>
      <c r="Q539" s="20">
        <v>0</v>
      </c>
      <c r="R539" s="18">
        <v>171951</v>
      </c>
      <c r="S539" s="16"/>
      <c r="T539" s="20">
        <v>0</v>
      </c>
      <c r="U539" s="18">
        <v>172626</v>
      </c>
      <c r="V539" s="16"/>
      <c r="W539" s="20">
        <v>0</v>
      </c>
      <c r="X539" s="18">
        <v>177990</v>
      </c>
      <c r="Y539" s="16"/>
      <c r="Z539" s="20">
        <v>0</v>
      </c>
      <c r="AA539" s="18">
        <v>193967</v>
      </c>
      <c r="AB539" s="16"/>
      <c r="AC539" s="33">
        <v>0</v>
      </c>
      <c r="AD539" s="18">
        <v>209018</v>
      </c>
      <c r="AE539" s="16"/>
      <c r="AF539" s="19">
        <v>0</v>
      </c>
      <c r="AG539" s="18">
        <v>211296</v>
      </c>
      <c r="AH539" s="16"/>
      <c r="AI539" s="20">
        <v>0</v>
      </c>
      <c r="AJ539" s="18">
        <v>230697</v>
      </c>
      <c r="AK539" s="16"/>
      <c r="AL539" s="20">
        <v>0</v>
      </c>
      <c r="AM539" s="18">
        <v>217539</v>
      </c>
      <c r="AN539" s="16"/>
      <c r="AO539" s="20">
        <v>0</v>
      </c>
      <c r="AP539" s="18">
        <v>209251</v>
      </c>
      <c r="AQ539" s="16"/>
      <c r="AR539" s="20">
        <v>0</v>
      </c>
      <c r="AS539" s="18">
        <v>211786</v>
      </c>
      <c r="AT539" s="16"/>
      <c r="AU539" s="20">
        <v>0</v>
      </c>
      <c r="AV539" s="18">
        <v>203498</v>
      </c>
      <c r="AW539" s="16"/>
      <c r="AX539" s="20">
        <v>0</v>
      </c>
      <c r="AY539" s="18">
        <v>214669</v>
      </c>
      <c r="AZ539" s="16"/>
      <c r="BA539" s="20"/>
      <c r="BB539" s="18">
        <v>219000</v>
      </c>
      <c r="BC539" s="16"/>
      <c r="BD539" s="20">
        <v>0</v>
      </c>
      <c r="BE539" s="18">
        <v>216423</v>
      </c>
      <c r="BF539" s="16"/>
      <c r="BG539" s="20">
        <v>0</v>
      </c>
      <c r="BH539" s="18">
        <v>228880</v>
      </c>
      <c r="BI539" s="16"/>
      <c r="BJ539" s="20"/>
      <c r="BK539" s="18">
        <v>235903</v>
      </c>
      <c r="BL539" s="16"/>
      <c r="BM539" s="20">
        <v>0</v>
      </c>
      <c r="BN539" s="18">
        <v>236774</v>
      </c>
      <c r="BO539" s="16"/>
      <c r="BP539" s="20">
        <v>0</v>
      </c>
      <c r="BQ539" s="18"/>
      <c r="BR539" s="16"/>
      <c r="BS539" s="20"/>
      <c r="BT539" s="21" t="s">
        <v>119</v>
      </c>
      <c r="BU539" s="22" t="s">
        <v>2118</v>
      </c>
      <c r="BV539" s="24" t="s">
        <v>2119</v>
      </c>
      <c r="BW539" s="23"/>
      <c r="BX539" s="23"/>
      <c r="BY539" s="11" t="s">
        <v>2057</v>
      </c>
      <c r="BZ539" s="11" t="s">
        <v>205</v>
      </c>
    </row>
    <row r="540" spans="1:78" ht="56.25" x14ac:dyDescent="0.2">
      <c r="A540" s="10" t="s">
        <v>1099</v>
      </c>
      <c r="B540" s="11" t="s">
        <v>1100</v>
      </c>
      <c r="C540" s="10" t="s">
        <v>2115</v>
      </c>
      <c r="D540" s="28" t="s">
        <v>2120</v>
      </c>
      <c r="E540" s="12" t="s">
        <v>2121</v>
      </c>
      <c r="F540" s="13"/>
      <c r="G540" s="67"/>
      <c r="H540" s="15"/>
      <c r="I540" s="13"/>
      <c r="J540" s="68"/>
      <c r="K540" s="15"/>
      <c r="L540" s="13"/>
      <c r="M540" s="68"/>
      <c r="N540" s="15"/>
      <c r="O540" s="13"/>
      <c r="P540" s="68"/>
      <c r="Q540" s="15"/>
      <c r="R540" s="13"/>
      <c r="S540" s="68"/>
      <c r="T540" s="15"/>
      <c r="U540" s="13"/>
      <c r="V540" s="16"/>
      <c r="W540" s="15"/>
      <c r="X540" s="13"/>
      <c r="Y540" s="16"/>
      <c r="Z540" s="15"/>
      <c r="AA540" s="18">
        <v>67720</v>
      </c>
      <c r="AB540" s="16"/>
      <c r="AC540" s="33">
        <v>57255</v>
      </c>
      <c r="AD540" s="18">
        <v>69268</v>
      </c>
      <c r="AE540" s="16"/>
      <c r="AF540" s="19">
        <v>59312</v>
      </c>
      <c r="AG540" s="18">
        <v>83548</v>
      </c>
      <c r="AH540" s="29">
        <v>37.75</v>
      </c>
      <c r="AI540" s="20">
        <v>74559</v>
      </c>
      <c r="AJ540" s="18">
        <v>89545</v>
      </c>
      <c r="AK540" s="29">
        <v>37.43</v>
      </c>
      <c r="AL540" s="20">
        <v>80736</v>
      </c>
      <c r="AM540" s="18">
        <v>94951</v>
      </c>
      <c r="AN540" s="29">
        <v>30.32</v>
      </c>
      <c r="AO540" s="20">
        <v>86015</v>
      </c>
      <c r="AP540" s="18">
        <v>78245</v>
      </c>
      <c r="AQ540" s="29">
        <v>36.39</v>
      </c>
      <c r="AR540" s="20">
        <v>71220</v>
      </c>
      <c r="AS540" s="18">
        <v>66564</v>
      </c>
      <c r="AT540" s="29">
        <v>41.17</v>
      </c>
      <c r="AU540" s="20">
        <v>59633</v>
      </c>
      <c r="AV540" s="18">
        <v>63930</v>
      </c>
      <c r="AW540" s="29">
        <v>44.15</v>
      </c>
      <c r="AX540" s="20">
        <v>57254</v>
      </c>
      <c r="AY540" s="18">
        <v>63945</v>
      </c>
      <c r="AZ540" s="29">
        <v>44.58</v>
      </c>
      <c r="BA540" s="20">
        <v>56604</v>
      </c>
      <c r="BB540" s="18">
        <v>82781</v>
      </c>
      <c r="BC540" s="29">
        <v>36.479999999999997</v>
      </c>
      <c r="BD540" s="20">
        <v>74330</v>
      </c>
      <c r="BE540" s="18">
        <v>85801</v>
      </c>
      <c r="BF540" s="29">
        <v>36.619999999999997</v>
      </c>
      <c r="BG540" s="20">
        <v>76672</v>
      </c>
      <c r="BH540" s="18">
        <v>83658</v>
      </c>
      <c r="BI540" s="29"/>
      <c r="BJ540" s="20">
        <v>74493</v>
      </c>
      <c r="BK540" s="18">
        <v>78233</v>
      </c>
      <c r="BL540" s="29"/>
      <c r="BM540" s="20">
        <v>69809</v>
      </c>
      <c r="BN540" s="18">
        <v>69687</v>
      </c>
      <c r="BO540" s="29">
        <v>54.89</v>
      </c>
      <c r="BP540" s="20">
        <v>62143</v>
      </c>
      <c r="BQ540" s="18"/>
      <c r="BR540" s="29">
        <v>62.69</v>
      </c>
      <c r="BS540" s="20"/>
      <c r="BT540" s="31"/>
      <c r="BU540" s="22" t="s">
        <v>2122</v>
      </c>
      <c r="BV540" s="24" t="s">
        <v>2123</v>
      </c>
      <c r="BW540" s="23"/>
      <c r="BX540" s="23"/>
      <c r="BY540" s="11" t="s">
        <v>2057</v>
      </c>
      <c r="BZ540" s="11" t="s">
        <v>205</v>
      </c>
    </row>
    <row r="541" spans="1:78" ht="90" x14ac:dyDescent="0.2">
      <c r="A541" s="10" t="s">
        <v>1099</v>
      </c>
      <c r="B541" s="11" t="s">
        <v>1100</v>
      </c>
      <c r="C541" s="10" t="s">
        <v>2115</v>
      </c>
      <c r="D541" s="28" t="s">
        <v>2124</v>
      </c>
      <c r="E541" s="12" t="s">
        <v>2125</v>
      </c>
      <c r="F541" s="18">
        <v>1170015</v>
      </c>
      <c r="G541" s="56">
        <v>46.58</v>
      </c>
      <c r="H541" s="20">
        <v>1073821</v>
      </c>
      <c r="I541" s="18">
        <v>1161503</v>
      </c>
      <c r="J541" s="56">
        <v>47</v>
      </c>
      <c r="K541" s="20">
        <v>1073619</v>
      </c>
      <c r="L541" s="18">
        <v>1063199</v>
      </c>
      <c r="M541" s="29">
        <v>48.45</v>
      </c>
      <c r="N541" s="20">
        <v>989219</v>
      </c>
      <c r="O541" s="18">
        <v>1101240</v>
      </c>
      <c r="P541" s="29">
        <v>48.45</v>
      </c>
      <c r="Q541" s="20">
        <v>1014327</v>
      </c>
      <c r="R541" s="18">
        <v>1151617</v>
      </c>
      <c r="S541" s="29">
        <v>48.77</v>
      </c>
      <c r="T541" s="20">
        <v>1065796</v>
      </c>
      <c r="U541" s="18">
        <v>1165556</v>
      </c>
      <c r="V541" s="29">
        <v>49.25</v>
      </c>
      <c r="W541" s="20">
        <v>1078468</v>
      </c>
      <c r="X541" s="18">
        <v>1211059</v>
      </c>
      <c r="Y541" s="29">
        <v>49.46</v>
      </c>
      <c r="Z541" s="20">
        <v>1123978</v>
      </c>
      <c r="AA541" s="18">
        <v>1270977</v>
      </c>
      <c r="AB541" s="29">
        <v>47.73</v>
      </c>
      <c r="AC541" s="33">
        <v>1203670</v>
      </c>
      <c r="AD541" s="18">
        <v>1278690</v>
      </c>
      <c r="AE541" s="29">
        <v>46.72</v>
      </c>
      <c r="AF541" s="19">
        <v>1223753</v>
      </c>
      <c r="AG541" s="18">
        <v>1266719</v>
      </c>
      <c r="AH541" s="29">
        <v>46.38</v>
      </c>
      <c r="AI541" s="20">
        <v>1217750</v>
      </c>
      <c r="AJ541" s="18">
        <v>1305809</v>
      </c>
      <c r="AK541" s="29">
        <v>44.18</v>
      </c>
      <c r="AL541" s="20">
        <v>1260561</v>
      </c>
      <c r="AM541" s="18">
        <v>1281469</v>
      </c>
      <c r="AN541" s="29">
        <v>40.840000000000003</v>
      </c>
      <c r="AO541" s="20">
        <v>1239967</v>
      </c>
      <c r="AP541" s="18">
        <v>1263465</v>
      </c>
      <c r="AQ541" s="29">
        <v>44.45</v>
      </c>
      <c r="AR541" s="20">
        <v>1225793</v>
      </c>
      <c r="AS541" s="18">
        <v>1266237</v>
      </c>
      <c r="AT541" s="29">
        <v>44.09</v>
      </c>
      <c r="AU541" s="20">
        <v>1225944</v>
      </c>
      <c r="AV541" s="18">
        <v>1194480</v>
      </c>
      <c r="AW541" s="29">
        <v>46.48</v>
      </c>
      <c r="AX541" s="20">
        <v>1153867</v>
      </c>
      <c r="AY541" s="18">
        <v>1294266</v>
      </c>
      <c r="AZ541" s="29">
        <v>43.8</v>
      </c>
      <c r="BA541" s="20">
        <v>1255729</v>
      </c>
      <c r="BB541" s="18">
        <v>1276586</v>
      </c>
      <c r="BC541" s="29">
        <v>45.16</v>
      </c>
      <c r="BD541" s="20">
        <v>1239609</v>
      </c>
      <c r="BE541" s="18">
        <v>1273177</v>
      </c>
      <c r="BF541" s="29">
        <v>45.8</v>
      </c>
      <c r="BG541" s="20">
        <v>1236416</v>
      </c>
      <c r="BH541" s="18">
        <v>1305288</v>
      </c>
      <c r="BI541" s="29"/>
      <c r="BJ541" s="20">
        <v>1268241</v>
      </c>
      <c r="BK541" s="18">
        <v>1278781</v>
      </c>
      <c r="BL541" s="29"/>
      <c r="BM541" s="20">
        <v>1241963</v>
      </c>
      <c r="BN541" s="18">
        <v>1292758</v>
      </c>
      <c r="BO541" s="29">
        <v>42.13</v>
      </c>
      <c r="BP541" s="20">
        <v>1252381</v>
      </c>
      <c r="BQ541" s="18"/>
      <c r="BR541" s="29">
        <v>40.409999999999997</v>
      </c>
      <c r="BS541" s="20"/>
      <c r="BT541" s="21" t="s">
        <v>119</v>
      </c>
      <c r="BU541" s="22" t="s">
        <v>2118</v>
      </c>
      <c r="BV541" s="24" t="s">
        <v>2126</v>
      </c>
      <c r="BW541" s="24" t="s">
        <v>2127</v>
      </c>
      <c r="BX541" s="23"/>
      <c r="BY541" s="11" t="s">
        <v>2057</v>
      </c>
      <c r="BZ541" s="11" t="s">
        <v>205</v>
      </c>
    </row>
    <row r="542" spans="1:78" ht="67.5" x14ac:dyDescent="0.2">
      <c r="A542" s="10" t="s">
        <v>1099</v>
      </c>
      <c r="B542" s="11" t="s">
        <v>1100</v>
      </c>
      <c r="C542" s="10" t="s">
        <v>2115</v>
      </c>
      <c r="D542" s="28" t="s">
        <v>2128</v>
      </c>
      <c r="E542" s="12" t="s">
        <v>2129</v>
      </c>
      <c r="F542" s="18">
        <v>95000</v>
      </c>
      <c r="G542" s="14"/>
      <c r="H542" s="15"/>
      <c r="I542" s="18">
        <v>60249</v>
      </c>
      <c r="J542" s="16"/>
      <c r="K542" s="15"/>
      <c r="L542" s="18">
        <v>64505</v>
      </c>
      <c r="M542" s="16"/>
      <c r="N542" s="15"/>
      <c r="O542" s="18">
        <v>83592</v>
      </c>
      <c r="P542" s="16"/>
      <c r="Q542" s="20">
        <v>23869</v>
      </c>
      <c r="R542" s="18">
        <v>93727</v>
      </c>
      <c r="S542" s="16"/>
      <c r="T542" s="20">
        <v>58224</v>
      </c>
      <c r="U542" s="18">
        <v>92559</v>
      </c>
      <c r="V542" s="16"/>
      <c r="W542" s="20">
        <v>69874</v>
      </c>
      <c r="X542" s="18">
        <v>93118</v>
      </c>
      <c r="Y542" s="16"/>
      <c r="Z542" s="20">
        <v>73727</v>
      </c>
      <c r="AA542" s="18">
        <v>98673</v>
      </c>
      <c r="AB542" s="16"/>
      <c r="AC542" s="33">
        <v>80336</v>
      </c>
      <c r="AD542" s="18">
        <v>105492</v>
      </c>
      <c r="AE542" s="16"/>
      <c r="AF542" s="19">
        <v>88861</v>
      </c>
      <c r="AG542" s="18">
        <v>103607</v>
      </c>
      <c r="AH542" s="16"/>
      <c r="AI542" s="20">
        <v>89448</v>
      </c>
      <c r="AJ542" s="18">
        <v>105153</v>
      </c>
      <c r="AK542" s="16"/>
      <c r="AL542" s="20">
        <v>92132</v>
      </c>
      <c r="AM542" s="18">
        <v>117443</v>
      </c>
      <c r="AN542" s="16"/>
      <c r="AO542" s="20">
        <v>104762</v>
      </c>
      <c r="AP542" s="18">
        <v>120183</v>
      </c>
      <c r="AQ542" s="16"/>
      <c r="AR542" s="20">
        <v>108062</v>
      </c>
      <c r="AS542" s="18">
        <v>117473</v>
      </c>
      <c r="AT542" s="16"/>
      <c r="AU542" s="20">
        <v>106453</v>
      </c>
      <c r="AV542" s="18">
        <v>113786</v>
      </c>
      <c r="AW542" s="16"/>
      <c r="AX542" s="20">
        <v>103233</v>
      </c>
      <c r="AY542" s="18">
        <v>110768</v>
      </c>
      <c r="AZ542" s="16"/>
      <c r="BA542" s="20">
        <v>100744</v>
      </c>
      <c r="BB542" s="18">
        <v>112295</v>
      </c>
      <c r="BC542" s="16"/>
      <c r="BD542" s="20">
        <v>102941</v>
      </c>
      <c r="BE542" s="18">
        <v>109980</v>
      </c>
      <c r="BF542" s="16"/>
      <c r="BG542" s="20">
        <v>102015</v>
      </c>
      <c r="BH542" s="18">
        <v>108289</v>
      </c>
      <c r="BI542" s="16"/>
      <c r="BJ542" s="20">
        <v>101001</v>
      </c>
      <c r="BK542" s="18">
        <v>107530</v>
      </c>
      <c r="BL542" s="16"/>
      <c r="BM542" s="20">
        <v>100520</v>
      </c>
      <c r="BN542" s="18">
        <v>111266</v>
      </c>
      <c r="BO542" s="16"/>
      <c r="BP542" s="20">
        <v>104506</v>
      </c>
      <c r="BQ542" s="18"/>
      <c r="BR542" s="16"/>
      <c r="BS542" s="20"/>
      <c r="BT542" s="21" t="s">
        <v>119</v>
      </c>
      <c r="BU542" s="22" t="s">
        <v>2118</v>
      </c>
      <c r="BV542" s="24" t="s">
        <v>2130</v>
      </c>
      <c r="BW542" s="23"/>
      <c r="BX542" s="23"/>
      <c r="BY542" s="11" t="s">
        <v>2057</v>
      </c>
      <c r="BZ542" s="11" t="s">
        <v>205</v>
      </c>
    </row>
    <row r="543" spans="1:78" ht="45" x14ac:dyDescent="0.2">
      <c r="A543" s="10" t="s">
        <v>1099</v>
      </c>
      <c r="B543" s="11" t="s">
        <v>1100</v>
      </c>
      <c r="C543" s="10" t="s">
        <v>2115</v>
      </c>
      <c r="D543" s="28" t="s">
        <v>2131</v>
      </c>
      <c r="E543" s="12" t="s">
        <v>2132</v>
      </c>
      <c r="F543" s="18">
        <v>238000</v>
      </c>
      <c r="G543" s="14"/>
      <c r="H543" s="20">
        <v>81000</v>
      </c>
      <c r="I543" s="18">
        <v>230000</v>
      </c>
      <c r="J543" s="16"/>
      <c r="K543" s="15"/>
      <c r="L543" s="18">
        <v>230000</v>
      </c>
      <c r="M543" s="16"/>
      <c r="N543" s="15"/>
      <c r="O543" s="18">
        <v>430019</v>
      </c>
      <c r="P543" s="16"/>
      <c r="Q543" s="20">
        <v>65557</v>
      </c>
      <c r="R543" s="18">
        <v>427051</v>
      </c>
      <c r="S543" s="16"/>
      <c r="T543" s="20">
        <v>71722</v>
      </c>
      <c r="U543" s="18">
        <v>423754</v>
      </c>
      <c r="V543" s="16"/>
      <c r="W543" s="20">
        <v>74692</v>
      </c>
      <c r="X543" s="18">
        <v>422265</v>
      </c>
      <c r="Y543" s="16"/>
      <c r="Z543" s="20">
        <v>79474</v>
      </c>
      <c r="AA543" s="18">
        <v>428860</v>
      </c>
      <c r="AB543" s="16"/>
      <c r="AC543" s="33">
        <v>81932</v>
      </c>
      <c r="AD543" s="18">
        <v>440749</v>
      </c>
      <c r="AE543" s="16"/>
      <c r="AF543" s="19">
        <v>84638</v>
      </c>
      <c r="AG543" s="18">
        <v>451570</v>
      </c>
      <c r="AH543" s="16"/>
      <c r="AI543" s="20">
        <v>88268</v>
      </c>
      <c r="AJ543" s="18">
        <v>445263</v>
      </c>
      <c r="AK543" s="16"/>
      <c r="AL543" s="20">
        <v>91826</v>
      </c>
      <c r="AM543" s="18">
        <v>473388</v>
      </c>
      <c r="AN543" s="16"/>
      <c r="AO543" s="20">
        <v>97632</v>
      </c>
      <c r="AP543" s="18">
        <v>507417</v>
      </c>
      <c r="AQ543" s="16"/>
      <c r="AR543" s="20">
        <v>102441</v>
      </c>
      <c r="AS543" s="18">
        <v>543059</v>
      </c>
      <c r="AT543" s="16"/>
      <c r="AU543" s="20">
        <v>107250</v>
      </c>
      <c r="AV543" s="18">
        <v>588684</v>
      </c>
      <c r="AW543" s="16"/>
      <c r="AX543" s="20">
        <v>110463</v>
      </c>
      <c r="AY543" s="18">
        <v>594573</v>
      </c>
      <c r="AZ543" s="16"/>
      <c r="BA543" s="20">
        <v>113487</v>
      </c>
      <c r="BB543" s="18">
        <v>586637</v>
      </c>
      <c r="BC543" s="16"/>
      <c r="BD543" s="20">
        <v>116997</v>
      </c>
      <c r="BE543" s="18">
        <v>583424</v>
      </c>
      <c r="BF543" s="16"/>
      <c r="BG543" s="20">
        <v>120075</v>
      </c>
      <c r="BH543" s="18">
        <v>597034</v>
      </c>
      <c r="BI543" s="16"/>
      <c r="BJ543" s="20">
        <v>124175</v>
      </c>
      <c r="BK543" s="18">
        <v>615030</v>
      </c>
      <c r="BL543" s="16"/>
      <c r="BM543" s="20">
        <v>126873</v>
      </c>
      <c r="BN543" s="18">
        <v>650002</v>
      </c>
      <c r="BO543" s="16"/>
      <c r="BP543" s="20">
        <v>129252</v>
      </c>
      <c r="BQ543" s="18"/>
      <c r="BR543" s="16"/>
      <c r="BS543" s="20"/>
      <c r="BT543" s="21" t="s">
        <v>165</v>
      </c>
      <c r="BU543" s="37" t="s">
        <v>2133</v>
      </c>
      <c r="BV543" s="24" t="s">
        <v>2134</v>
      </c>
      <c r="BW543" s="23"/>
      <c r="BX543" s="23"/>
      <c r="BY543" s="11" t="s">
        <v>2057</v>
      </c>
      <c r="BZ543" s="11" t="s">
        <v>205</v>
      </c>
    </row>
    <row r="544" spans="1:78" ht="33.75" x14ac:dyDescent="0.2">
      <c r="A544" s="10" t="s">
        <v>1099</v>
      </c>
      <c r="B544" s="11" t="s">
        <v>1100</v>
      </c>
      <c r="C544" s="38" t="s">
        <v>1100</v>
      </c>
      <c r="D544" s="28" t="s">
        <v>2135</v>
      </c>
      <c r="E544" s="12" t="s">
        <v>2136</v>
      </c>
      <c r="F544" s="18">
        <v>89250</v>
      </c>
      <c r="G544" s="14"/>
      <c r="H544" s="20">
        <v>68068</v>
      </c>
      <c r="I544" s="18">
        <v>103465</v>
      </c>
      <c r="J544" s="16"/>
      <c r="K544" s="15"/>
      <c r="L544" s="18">
        <v>59133</v>
      </c>
      <c r="M544" s="16"/>
      <c r="N544" s="15"/>
      <c r="O544" s="18">
        <v>56326</v>
      </c>
      <c r="P544" s="16"/>
      <c r="Q544" s="15"/>
      <c r="R544" s="18">
        <v>70985</v>
      </c>
      <c r="S544" s="16"/>
      <c r="T544" s="15"/>
      <c r="U544" s="18">
        <v>73004</v>
      </c>
      <c r="V544" s="16"/>
      <c r="W544" s="15"/>
      <c r="X544" s="18">
        <v>80980</v>
      </c>
      <c r="Y544" s="16"/>
      <c r="Z544" s="15"/>
      <c r="AA544" s="18">
        <v>88243</v>
      </c>
      <c r="AB544" s="16"/>
      <c r="AC544" s="17"/>
      <c r="AD544" s="18">
        <v>101470</v>
      </c>
      <c r="AE544" s="16"/>
      <c r="AF544" s="39"/>
      <c r="AG544" s="18">
        <v>65806</v>
      </c>
      <c r="AH544" s="16"/>
      <c r="AI544" s="15"/>
      <c r="AJ544" s="18">
        <v>117675</v>
      </c>
      <c r="AK544" s="16"/>
      <c r="AL544" s="20">
        <v>88139</v>
      </c>
      <c r="AM544" s="18">
        <v>116305</v>
      </c>
      <c r="AN544" s="16"/>
      <c r="AO544" s="20">
        <v>88371</v>
      </c>
      <c r="AP544" s="18">
        <v>108668</v>
      </c>
      <c r="AQ544" s="16"/>
      <c r="AR544" s="20">
        <v>92117</v>
      </c>
      <c r="AS544" s="18">
        <v>113065</v>
      </c>
      <c r="AT544" s="16"/>
      <c r="AU544" s="20">
        <v>98493</v>
      </c>
      <c r="AV544" s="13">
        <v>127123</v>
      </c>
      <c r="AW544" s="16"/>
      <c r="AX544" s="20">
        <v>106397</v>
      </c>
      <c r="AY544" s="18">
        <v>145744</v>
      </c>
      <c r="AZ544" s="16"/>
      <c r="BA544" s="20">
        <v>122885</v>
      </c>
      <c r="BB544" s="18">
        <v>150368</v>
      </c>
      <c r="BC544" s="16"/>
      <c r="BD544" s="20">
        <v>129476</v>
      </c>
      <c r="BE544" s="18">
        <v>154622</v>
      </c>
      <c r="BF544" s="16"/>
      <c r="BG544" s="20">
        <v>129210</v>
      </c>
      <c r="BH544" s="18">
        <v>161701</v>
      </c>
      <c r="BI544" s="16"/>
      <c r="BJ544" s="20">
        <v>136596</v>
      </c>
      <c r="BK544" s="18">
        <v>150007</v>
      </c>
      <c r="BL544" s="16"/>
      <c r="BM544" s="20">
        <v>127880</v>
      </c>
      <c r="BN544" s="18">
        <v>150773</v>
      </c>
      <c r="BO544" s="16"/>
      <c r="BP544" s="20">
        <v>126816</v>
      </c>
      <c r="BQ544" s="18"/>
      <c r="BR544" s="16"/>
      <c r="BS544" s="20"/>
      <c r="BT544" s="21" t="s">
        <v>262</v>
      </c>
      <c r="BU544" s="40" t="s">
        <v>2137</v>
      </c>
      <c r="BV544" s="34" t="s">
        <v>2138</v>
      </c>
      <c r="BW544" s="23"/>
      <c r="BX544" s="23"/>
      <c r="BY544" s="11" t="s">
        <v>2057</v>
      </c>
      <c r="BZ544" s="11" t="s">
        <v>205</v>
      </c>
    </row>
    <row r="545" spans="1:78" ht="24" x14ac:dyDescent="0.2">
      <c r="A545" s="10" t="s">
        <v>1099</v>
      </c>
      <c r="B545" s="11" t="s">
        <v>1100</v>
      </c>
      <c r="C545" s="38" t="s">
        <v>1100</v>
      </c>
      <c r="D545" s="28" t="s">
        <v>2139</v>
      </c>
      <c r="E545" s="12" t="s">
        <v>2140</v>
      </c>
      <c r="F545" s="18">
        <v>5411</v>
      </c>
      <c r="G545" s="14"/>
      <c r="H545" s="20">
        <v>4665</v>
      </c>
      <c r="I545" s="18">
        <v>20539</v>
      </c>
      <c r="J545" s="16"/>
      <c r="K545" s="15"/>
      <c r="L545" s="18">
        <v>7284</v>
      </c>
      <c r="M545" s="16"/>
      <c r="N545" s="15"/>
      <c r="O545" s="18">
        <v>3397</v>
      </c>
      <c r="P545" s="16"/>
      <c r="Q545" s="15"/>
      <c r="R545" s="18">
        <v>7284</v>
      </c>
      <c r="S545" s="16"/>
      <c r="T545" s="15"/>
      <c r="U545" s="18">
        <v>3909</v>
      </c>
      <c r="V545" s="16"/>
      <c r="W545" s="15"/>
      <c r="X545" s="18">
        <v>8055</v>
      </c>
      <c r="Y545" s="16"/>
      <c r="Z545" s="15"/>
      <c r="AA545" s="18">
        <v>11101</v>
      </c>
      <c r="AB545" s="16"/>
      <c r="AC545" s="17"/>
      <c r="AD545" s="13"/>
      <c r="AE545" s="16"/>
      <c r="AF545" s="39"/>
      <c r="AG545" s="18">
        <v>16320</v>
      </c>
      <c r="AH545" s="16"/>
      <c r="AI545" s="15"/>
      <c r="AJ545" s="13"/>
      <c r="AK545" s="16"/>
      <c r="AL545" s="15"/>
      <c r="AM545" s="18"/>
      <c r="AN545" s="16"/>
      <c r="AO545" s="20"/>
      <c r="AP545" s="18">
        <v>8184</v>
      </c>
      <c r="AQ545" s="16"/>
      <c r="AR545" s="18">
        <v>8184</v>
      </c>
      <c r="AS545" s="18">
        <v>8171</v>
      </c>
      <c r="AT545" s="16"/>
      <c r="AU545" s="18">
        <v>8171</v>
      </c>
      <c r="AV545" s="18">
        <v>6738</v>
      </c>
      <c r="AW545" s="16"/>
      <c r="AX545" s="20">
        <v>6738</v>
      </c>
      <c r="AY545" s="18">
        <v>5681</v>
      </c>
      <c r="AZ545" s="16"/>
      <c r="BA545" s="20">
        <v>5681</v>
      </c>
      <c r="BB545" s="18">
        <v>5681</v>
      </c>
      <c r="BC545" s="16"/>
      <c r="BD545" s="20">
        <v>5681</v>
      </c>
      <c r="BE545" s="18">
        <v>6989</v>
      </c>
      <c r="BF545" s="16"/>
      <c r="BG545" s="20">
        <v>6989</v>
      </c>
      <c r="BH545" s="18">
        <v>7759</v>
      </c>
      <c r="BI545" s="16"/>
      <c r="BJ545" s="20">
        <v>7759</v>
      </c>
      <c r="BK545" s="18">
        <v>7367</v>
      </c>
      <c r="BL545" s="16"/>
      <c r="BM545" s="20"/>
      <c r="BN545" s="18">
        <v>7469</v>
      </c>
      <c r="BO545" s="16"/>
      <c r="BP545" s="20">
        <v>7469</v>
      </c>
      <c r="BQ545" s="18"/>
      <c r="BR545" s="16"/>
      <c r="BS545" s="20"/>
      <c r="BT545" s="21" t="s">
        <v>262</v>
      </c>
      <c r="BU545" s="37" t="s">
        <v>2141</v>
      </c>
      <c r="BV545" s="24" t="s">
        <v>2142</v>
      </c>
      <c r="BW545" s="23"/>
      <c r="BX545" s="23"/>
      <c r="BY545" s="11" t="s">
        <v>2057</v>
      </c>
      <c r="BZ545" s="11" t="s">
        <v>205</v>
      </c>
    </row>
    <row r="546" spans="1:78" ht="56.25" x14ac:dyDescent="0.2">
      <c r="A546" s="10" t="s">
        <v>85</v>
      </c>
      <c r="B546" s="11" t="s">
        <v>86</v>
      </c>
      <c r="C546" s="10" t="s">
        <v>1305</v>
      </c>
      <c r="D546" s="28" t="s">
        <v>2143</v>
      </c>
      <c r="E546" s="12" t="s">
        <v>2144</v>
      </c>
      <c r="F546" s="18">
        <v>12500</v>
      </c>
      <c r="G546" s="14"/>
      <c r="H546" s="20">
        <v>0</v>
      </c>
      <c r="I546" s="13"/>
      <c r="J546" s="16"/>
      <c r="K546" s="15"/>
      <c r="L546" s="13"/>
      <c r="M546" s="16"/>
      <c r="N546" s="15"/>
      <c r="O546" s="18">
        <v>23240</v>
      </c>
      <c r="P546" s="16"/>
      <c r="Q546" s="20">
        <v>0</v>
      </c>
      <c r="R546" s="18">
        <v>23794</v>
      </c>
      <c r="S546" s="16"/>
      <c r="T546" s="15"/>
      <c r="U546" s="18">
        <v>24220</v>
      </c>
      <c r="V546" s="16"/>
      <c r="W546" s="15"/>
      <c r="X546" s="18">
        <v>24287</v>
      </c>
      <c r="Y546" s="16"/>
      <c r="Z546" s="15"/>
      <c r="AA546" s="18">
        <v>24740</v>
      </c>
      <c r="AB546" s="16"/>
      <c r="AC546" s="17"/>
      <c r="AD546" s="18">
        <v>24278</v>
      </c>
      <c r="AE546" s="16"/>
      <c r="AF546" s="32"/>
      <c r="AG546" s="18">
        <v>23731</v>
      </c>
      <c r="AH546" s="16"/>
      <c r="AI546" s="15"/>
      <c r="AJ546" s="18">
        <v>24359</v>
      </c>
      <c r="AK546" s="16"/>
      <c r="AL546" s="15"/>
      <c r="AM546" s="18">
        <v>24196</v>
      </c>
      <c r="AN546" s="16"/>
      <c r="AO546" s="20"/>
      <c r="AP546" s="18">
        <v>24567</v>
      </c>
      <c r="AQ546" s="16"/>
      <c r="AR546" s="15"/>
      <c r="AS546" s="18">
        <v>25291</v>
      </c>
      <c r="AT546" s="16"/>
      <c r="AU546" s="20"/>
      <c r="AV546" s="18">
        <v>24880</v>
      </c>
      <c r="AW546" s="16"/>
      <c r="AX546" s="20"/>
      <c r="AY546" s="18">
        <v>24073</v>
      </c>
      <c r="AZ546" s="16"/>
      <c r="BA546" s="20"/>
      <c r="BB546" s="18">
        <v>24153</v>
      </c>
      <c r="BC546" s="16"/>
      <c r="BD546" s="15"/>
      <c r="BE546" s="18">
        <v>23580</v>
      </c>
      <c r="BF546" s="16"/>
      <c r="BG546" s="20"/>
      <c r="BH546" s="18">
        <v>23305</v>
      </c>
      <c r="BI546" s="16"/>
      <c r="BJ546" s="20"/>
      <c r="BK546" s="18">
        <v>24559</v>
      </c>
      <c r="BL546" s="16"/>
      <c r="BM546" s="20"/>
      <c r="BN546" s="18">
        <v>23665</v>
      </c>
      <c r="BO546" s="16"/>
      <c r="BP546" s="20">
        <v>0</v>
      </c>
      <c r="BQ546" s="18"/>
      <c r="BR546" s="16"/>
      <c r="BS546" s="20"/>
      <c r="BT546" s="21" t="s">
        <v>160</v>
      </c>
      <c r="BU546" s="37" t="s">
        <v>2145</v>
      </c>
      <c r="BV546" s="24" t="s">
        <v>2146</v>
      </c>
      <c r="BW546" s="23"/>
      <c r="BX546" s="24" t="s">
        <v>2147</v>
      </c>
      <c r="BY546" s="11" t="s">
        <v>2057</v>
      </c>
      <c r="BZ546" s="11" t="s">
        <v>178</v>
      </c>
    </row>
    <row r="547" spans="1:78" ht="56.25" x14ac:dyDescent="0.2">
      <c r="A547" s="10" t="s">
        <v>85</v>
      </c>
      <c r="B547" s="11" t="s">
        <v>86</v>
      </c>
      <c r="C547" s="10" t="s">
        <v>1305</v>
      </c>
      <c r="D547" s="28" t="s">
        <v>2148</v>
      </c>
      <c r="E547" s="12" t="s">
        <v>2149</v>
      </c>
      <c r="F547" s="18">
        <v>1500000</v>
      </c>
      <c r="G547" s="56">
        <v>1.59</v>
      </c>
      <c r="H547" s="20">
        <v>250000</v>
      </c>
      <c r="I547" s="13"/>
      <c r="J547" s="16"/>
      <c r="K547" s="15"/>
      <c r="L547" s="18">
        <v>1284111</v>
      </c>
      <c r="M547" s="56">
        <v>1.59</v>
      </c>
      <c r="N547" s="20">
        <v>250000</v>
      </c>
      <c r="O547" s="18">
        <v>1306727</v>
      </c>
      <c r="P547" s="29">
        <v>1.5</v>
      </c>
      <c r="Q547" s="20">
        <v>523583</v>
      </c>
      <c r="R547" s="18">
        <v>1317450</v>
      </c>
      <c r="S547" s="29">
        <v>1.73</v>
      </c>
      <c r="T547" s="20">
        <v>497618</v>
      </c>
      <c r="U547" s="18">
        <v>1318990</v>
      </c>
      <c r="V547" s="29">
        <v>1.75</v>
      </c>
      <c r="W547" s="20">
        <v>499877</v>
      </c>
      <c r="X547" s="18">
        <v>1330956</v>
      </c>
      <c r="Y547" s="29">
        <v>1.79</v>
      </c>
      <c r="Z547" s="20">
        <v>504135</v>
      </c>
      <c r="AA547" s="18">
        <v>1315366</v>
      </c>
      <c r="AB547" s="29">
        <v>1.63</v>
      </c>
      <c r="AC547" s="33">
        <v>509410</v>
      </c>
      <c r="AD547" s="18">
        <v>1283504</v>
      </c>
      <c r="AE547" s="29">
        <v>1.58</v>
      </c>
      <c r="AF547" s="19">
        <v>500855</v>
      </c>
      <c r="AG547" s="18">
        <v>1291493</v>
      </c>
      <c r="AH547" s="29">
        <v>1.63</v>
      </c>
      <c r="AI547" s="20">
        <v>505818</v>
      </c>
      <c r="AJ547" s="18">
        <v>1295167</v>
      </c>
      <c r="AK547" s="29">
        <v>1.65</v>
      </c>
      <c r="AL547" s="15"/>
      <c r="AM547" s="18">
        <v>1300791</v>
      </c>
      <c r="AN547" s="29">
        <v>1.56</v>
      </c>
      <c r="AO547" s="20">
        <v>560555</v>
      </c>
      <c r="AP547" s="18">
        <v>1293685</v>
      </c>
      <c r="AQ547" s="29">
        <v>1.66</v>
      </c>
      <c r="AR547" s="20">
        <v>586199</v>
      </c>
      <c r="AS547" s="18">
        <v>1295080</v>
      </c>
      <c r="AT547" s="29"/>
      <c r="AU547" s="20">
        <v>593658</v>
      </c>
      <c r="AV547" s="18">
        <v>1293272</v>
      </c>
      <c r="AW547" s="29">
        <v>1.62</v>
      </c>
      <c r="AX547" s="20">
        <v>596777</v>
      </c>
      <c r="AY547" s="18">
        <v>1184033</v>
      </c>
      <c r="AZ547" s="29">
        <v>1.66</v>
      </c>
      <c r="BA547" s="20">
        <v>616175</v>
      </c>
      <c r="BB547" s="18">
        <v>1205973</v>
      </c>
      <c r="BC547" s="29">
        <v>1.7</v>
      </c>
      <c r="BD547" s="20">
        <v>646155</v>
      </c>
      <c r="BE547" s="18">
        <v>1205718</v>
      </c>
      <c r="BF547" s="29">
        <v>1.7</v>
      </c>
      <c r="BG547" s="20">
        <v>650779</v>
      </c>
      <c r="BH547" s="18">
        <v>1208524</v>
      </c>
      <c r="BI547" s="29">
        <v>1.73</v>
      </c>
      <c r="BJ547" s="20">
        <v>655064</v>
      </c>
      <c r="BK547" s="18">
        <v>1229306</v>
      </c>
      <c r="BL547" s="29">
        <v>1.19</v>
      </c>
      <c r="BM547" s="20">
        <v>724397</v>
      </c>
      <c r="BN547" s="18">
        <v>1157971</v>
      </c>
      <c r="BO547" s="29">
        <v>1.24</v>
      </c>
      <c r="BP547" s="20">
        <v>678235</v>
      </c>
      <c r="BQ547" s="18"/>
      <c r="BR547" s="29">
        <v>1.1200000000000001</v>
      </c>
      <c r="BS547" s="20"/>
      <c r="BT547" s="21" t="s">
        <v>160</v>
      </c>
      <c r="BU547" s="22" t="s">
        <v>2150</v>
      </c>
      <c r="BV547" s="24" t="s">
        <v>2151</v>
      </c>
      <c r="BW547" s="23"/>
      <c r="BX547" s="23"/>
      <c r="BY547" s="11" t="s">
        <v>2057</v>
      </c>
      <c r="BZ547" s="11" t="s">
        <v>178</v>
      </c>
    </row>
    <row r="548" spans="1:78" ht="56.25" x14ac:dyDescent="0.2">
      <c r="A548" s="10" t="s">
        <v>85</v>
      </c>
      <c r="B548" s="11" t="s">
        <v>86</v>
      </c>
      <c r="C548" s="10" t="s">
        <v>151</v>
      </c>
      <c r="D548" s="97" t="s">
        <v>2152</v>
      </c>
      <c r="E548" s="12" t="s">
        <v>2153</v>
      </c>
      <c r="F548" s="13"/>
      <c r="G548" s="14"/>
      <c r="H548" s="15"/>
      <c r="I548" s="13"/>
      <c r="J548" s="16"/>
      <c r="K548" s="15"/>
      <c r="L548" s="13"/>
      <c r="M548" s="16"/>
      <c r="N548" s="15"/>
      <c r="O548" s="18">
        <v>81</v>
      </c>
      <c r="P548" s="16"/>
      <c r="Q548" s="20">
        <v>0</v>
      </c>
      <c r="R548" s="18">
        <v>83</v>
      </c>
      <c r="S548" s="16"/>
      <c r="T548" s="15"/>
      <c r="U548" s="18">
        <v>79</v>
      </c>
      <c r="V548" s="16"/>
      <c r="W548" s="20">
        <v>0</v>
      </c>
      <c r="X548" s="18">
        <v>82</v>
      </c>
      <c r="Y548" s="16"/>
      <c r="Z548" s="20">
        <v>0</v>
      </c>
      <c r="AA548" s="18">
        <v>78</v>
      </c>
      <c r="AB548" s="16"/>
      <c r="AC548" s="33">
        <v>0</v>
      </c>
      <c r="AD548" s="18">
        <v>75</v>
      </c>
      <c r="AE548" s="16"/>
      <c r="AF548" s="30">
        <v>0</v>
      </c>
      <c r="AG548" s="18">
        <v>78</v>
      </c>
      <c r="AH548" s="16"/>
      <c r="AI548" s="20">
        <v>0</v>
      </c>
      <c r="AJ548" s="18">
        <v>82</v>
      </c>
      <c r="AK548" s="16"/>
      <c r="AL548" s="20">
        <v>0</v>
      </c>
      <c r="AM548" s="18">
        <v>87</v>
      </c>
      <c r="AN548" s="16"/>
      <c r="AO548" s="20">
        <v>0</v>
      </c>
      <c r="AP548" s="18">
        <v>92</v>
      </c>
      <c r="AQ548" s="16"/>
      <c r="AR548" s="20">
        <v>0</v>
      </c>
      <c r="AS548" s="18">
        <v>86</v>
      </c>
      <c r="AT548" s="16"/>
      <c r="AU548" s="20">
        <v>0</v>
      </c>
      <c r="AV548" s="18">
        <v>80</v>
      </c>
      <c r="AW548" s="16"/>
      <c r="AX548" s="15">
        <v>0</v>
      </c>
      <c r="AY548" s="18">
        <v>78</v>
      </c>
      <c r="AZ548" s="16"/>
      <c r="BA548" s="20">
        <v>0</v>
      </c>
      <c r="BB548" s="18">
        <v>72</v>
      </c>
      <c r="BC548" s="16"/>
      <c r="BD548" s="20">
        <v>0</v>
      </c>
      <c r="BE548" s="18">
        <v>79</v>
      </c>
      <c r="BF548" s="16"/>
      <c r="BG548" s="20">
        <v>0</v>
      </c>
      <c r="BH548" s="18">
        <v>84</v>
      </c>
      <c r="BI548" s="16"/>
      <c r="BJ548" s="20">
        <v>0</v>
      </c>
      <c r="BK548" s="18">
        <v>89</v>
      </c>
      <c r="BL548" s="16"/>
      <c r="BM548" s="20">
        <v>0</v>
      </c>
      <c r="BN548" s="18">
        <v>88</v>
      </c>
      <c r="BO548" s="16"/>
      <c r="BP548" s="20">
        <v>0</v>
      </c>
      <c r="BQ548" s="18"/>
      <c r="BR548" s="16"/>
      <c r="BS548" s="20"/>
      <c r="BT548" s="21" t="s">
        <v>160</v>
      </c>
      <c r="BU548" s="26"/>
      <c r="BV548" s="24" t="s">
        <v>2154</v>
      </c>
      <c r="BW548" s="23"/>
      <c r="BX548" s="23"/>
      <c r="BY548" s="11" t="s">
        <v>2057</v>
      </c>
      <c r="BZ548" s="11" t="s">
        <v>205</v>
      </c>
    </row>
    <row r="549" spans="1:78" ht="56.25" x14ac:dyDescent="0.2">
      <c r="A549" s="10" t="s">
        <v>85</v>
      </c>
      <c r="B549" s="11" t="s">
        <v>86</v>
      </c>
      <c r="C549" s="10" t="s">
        <v>1177</v>
      </c>
      <c r="D549" s="28" t="s">
        <v>2155</v>
      </c>
      <c r="E549" s="12" t="s">
        <v>2156</v>
      </c>
      <c r="F549" s="18">
        <v>10</v>
      </c>
      <c r="G549" s="14"/>
      <c r="H549" s="15"/>
      <c r="I549" s="18">
        <v>6</v>
      </c>
      <c r="J549" s="16"/>
      <c r="K549" s="15"/>
      <c r="L549" s="13"/>
      <c r="M549" s="16"/>
      <c r="N549" s="15"/>
      <c r="O549" s="18">
        <v>10</v>
      </c>
      <c r="P549" s="16"/>
      <c r="Q549" s="15"/>
      <c r="R549" s="18">
        <v>10</v>
      </c>
      <c r="S549" s="29">
        <v>141.44</v>
      </c>
      <c r="T549" s="15"/>
      <c r="U549" s="18">
        <v>9</v>
      </c>
      <c r="V549" s="29">
        <v>354.79</v>
      </c>
      <c r="W549" s="15"/>
      <c r="X549" s="18">
        <v>7</v>
      </c>
      <c r="Y549" s="16"/>
      <c r="Z549" s="15"/>
      <c r="AA549" s="18">
        <v>9</v>
      </c>
      <c r="AB549" s="29">
        <v>382.54</v>
      </c>
      <c r="AC549" s="17"/>
      <c r="AD549" s="18">
        <v>8</v>
      </c>
      <c r="AE549" s="29">
        <v>340.93</v>
      </c>
      <c r="AF549" s="32"/>
      <c r="AG549" s="18">
        <v>10</v>
      </c>
      <c r="AH549" s="29">
        <v>362.35</v>
      </c>
      <c r="AI549" s="15"/>
      <c r="AJ549" s="13"/>
      <c r="AK549" s="16"/>
      <c r="AL549" s="15"/>
      <c r="AM549" s="13"/>
      <c r="AN549" s="16"/>
      <c r="AO549" s="20"/>
      <c r="AP549" s="18">
        <v>3</v>
      </c>
      <c r="AQ549" s="16"/>
      <c r="AR549" s="15"/>
      <c r="AS549" s="18"/>
      <c r="AT549" s="16"/>
      <c r="AU549" s="20"/>
      <c r="AV549" s="18"/>
      <c r="AW549" s="16"/>
      <c r="AX549" s="20"/>
      <c r="AY549" s="18"/>
      <c r="AZ549" s="16"/>
      <c r="BA549" s="20"/>
      <c r="BB549" s="18"/>
      <c r="BC549" s="16"/>
      <c r="BD549" s="15"/>
      <c r="BE549" s="18"/>
      <c r="BF549" s="16"/>
      <c r="BG549" s="20"/>
      <c r="BH549" s="18"/>
      <c r="BI549" s="16"/>
      <c r="BJ549" s="20"/>
      <c r="BK549" s="18"/>
      <c r="BL549" s="16"/>
      <c r="BM549" s="20"/>
      <c r="BN549" s="18"/>
      <c r="BO549" s="16"/>
      <c r="BP549" s="20">
        <v>0</v>
      </c>
      <c r="BQ549" s="18"/>
      <c r="BR549" s="16"/>
      <c r="BS549" s="20"/>
      <c r="BT549" s="21" t="s">
        <v>160</v>
      </c>
      <c r="BU549" s="37" t="s">
        <v>2157</v>
      </c>
      <c r="BV549" s="24" t="s">
        <v>2158</v>
      </c>
      <c r="BW549" s="23"/>
      <c r="BX549" s="23"/>
      <c r="BY549" s="11" t="s">
        <v>2057</v>
      </c>
      <c r="BZ549" s="11" t="s">
        <v>178</v>
      </c>
    </row>
    <row r="550" spans="1:78" ht="56.25" x14ac:dyDescent="0.2">
      <c r="A550" s="10" t="s">
        <v>85</v>
      </c>
      <c r="B550" s="11" t="s">
        <v>86</v>
      </c>
      <c r="C550" s="10" t="s">
        <v>151</v>
      </c>
      <c r="D550" s="28" t="s">
        <v>2159</v>
      </c>
      <c r="E550" s="12" t="s">
        <v>2160</v>
      </c>
      <c r="F550" s="18">
        <v>100000</v>
      </c>
      <c r="G550" s="14"/>
      <c r="H550" s="15"/>
      <c r="I550" s="13"/>
      <c r="J550" s="16"/>
      <c r="K550" s="15"/>
      <c r="L550" s="13"/>
      <c r="M550" s="16"/>
      <c r="N550" s="15"/>
      <c r="O550" s="18">
        <v>69575</v>
      </c>
      <c r="P550" s="16"/>
      <c r="Q550" s="20">
        <v>0</v>
      </c>
      <c r="R550" s="18">
        <v>71125</v>
      </c>
      <c r="S550" s="16"/>
      <c r="T550" s="20">
        <v>0</v>
      </c>
      <c r="U550" s="18">
        <v>68350</v>
      </c>
      <c r="V550" s="16"/>
      <c r="W550" s="20">
        <v>0</v>
      </c>
      <c r="X550" s="18">
        <v>69400</v>
      </c>
      <c r="Y550" s="16"/>
      <c r="Z550" s="20">
        <v>0</v>
      </c>
      <c r="AA550" s="18">
        <v>72025</v>
      </c>
      <c r="AB550" s="16"/>
      <c r="AC550" s="33">
        <v>0</v>
      </c>
      <c r="AD550" s="18">
        <v>75825</v>
      </c>
      <c r="AE550" s="16"/>
      <c r="AF550" s="30">
        <v>0</v>
      </c>
      <c r="AG550" s="18">
        <v>74200</v>
      </c>
      <c r="AH550" s="16"/>
      <c r="AI550" s="20">
        <v>0</v>
      </c>
      <c r="AJ550" s="18">
        <v>91734</v>
      </c>
      <c r="AK550" s="16"/>
      <c r="AL550" s="15"/>
      <c r="AM550" s="18">
        <v>91195</v>
      </c>
      <c r="AN550" s="16"/>
      <c r="AO550" s="20">
        <v>0</v>
      </c>
      <c r="AP550" s="18">
        <v>109363</v>
      </c>
      <c r="AQ550" s="16"/>
      <c r="AR550" s="20">
        <v>0</v>
      </c>
      <c r="AS550" s="18">
        <v>119704</v>
      </c>
      <c r="AT550" s="16"/>
      <c r="AU550" s="20">
        <v>0</v>
      </c>
      <c r="AV550" s="18">
        <v>106461</v>
      </c>
      <c r="AW550" s="16"/>
      <c r="AX550" s="20">
        <v>0</v>
      </c>
      <c r="AY550" s="18">
        <v>114374</v>
      </c>
      <c r="AZ550" s="16"/>
      <c r="BA550" s="20">
        <v>0</v>
      </c>
      <c r="BB550" s="18">
        <v>95706</v>
      </c>
      <c r="BC550" s="16"/>
      <c r="BD550" s="20">
        <v>0</v>
      </c>
      <c r="BE550" s="18">
        <v>93265</v>
      </c>
      <c r="BF550" s="16"/>
      <c r="BG550" s="20">
        <v>0</v>
      </c>
      <c r="BH550" s="18">
        <v>83484</v>
      </c>
      <c r="BI550" s="16"/>
      <c r="BJ550" s="20">
        <v>11160</v>
      </c>
      <c r="BK550" s="18">
        <v>81781</v>
      </c>
      <c r="BL550" s="16"/>
      <c r="BM550" s="20">
        <v>39681</v>
      </c>
      <c r="BN550" s="18">
        <v>83121</v>
      </c>
      <c r="BO550" s="16"/>
      <c r="BP550" s="20">
        <v>64621</v>
      </c>
      <c r="BQ550" s="18"/>
      <c r="BR550" s="16"/>
      <c r="BS550" s="20"/>
      <c r="BT550" s="21" t="s">
        <v>160</v>
      </c>
      <c r="BU550" s="37" t="s">
        <v>2161</v>
      </c>
      <c r="BV550" s="24" t="s">
        <v>2162</v>
      </c>
      <c r="BW550" s="23"/>
      <c r="BX550" s="23"/>
      <c r="BY550" s="11" t="s">
        <v>2057</v>
      </c>
      <c r="BZ550" s="11" t="s">
        <v>178</v>
      </c>
    </row>
    <row r="551" spans="1:78" ht="45" x14ac:dyDescent="0.2">
      <c r="A551" s="10" t="s">
        <v>85</v>
      </c>
      <c r="B551" s="11" t="s">
        <v>86</v>
      </c>
      <c r="C551" s="10" t="s">
        <v>1305</v>
      </c>
      <c r="D551" s="28" t="s">
        <v>2163</v>
      </c>
      <c r="E551" s="12" t="s">
        <v>2164</v>
      </c>
      <c r="F551" s="13"/>
      <c r="G551" s="14"/>
      <c r="H551" s="15"/>
      <c r="I551" s="13"/>
      <c r="J551" s="16"/>
      <c r="K551" s="15"/>
      <c r="L551" s="13"/>
      <c r="M551" s="14"/>
      <c r="N551" s="15"/>
      <c r="O551" s="13"/>
      <c r="P551" s="16"/>
      <c r="Q551" s="15"/>
      <c r="R551" s="13"/>
      <c r="S551" s="16"/>
      <c r="T551" s="15"/>
      <c r="U551" s="13"/>
      <c r="V551" s="16"/>
      <c r="W551" s="15"/>
      <c r="X551" s="13"/>
      <c r="Y551" s="16"/>
      <c r="Z551" s="15"/>
      <c r="AA551" s="18">
        <v>20900</v>
      </c>
      <c r="AB551" s="16"/>
      <c r="AC551" s="33">
        <v>34</v>
      </c>
      <c r="AD551" s="18">
        <v>21200</v>
      </c>
      <c r="AE551" s="16"/>
      <c r="AF551" s="32"/>
      <c r="AG551" s="18">
        <v>22187</v>
      </c>
      <c r="AH551" s="29">
        <v>2.2599999999999998</v>
      </c>
      <c r="AI551" s="20">
        <v>721</v>
      </c>
      <c r="AJ551" s="18">
        <v>19124</v>
      </c>
      <c r="AK551" s="29">
        <v>2.5099999999999998</v>
      </c>
      <c r="AL551" s="15"/>
      <c r="AM551" s="18">
        <v>19224</v>
      </c>
      <c r="AN551" s="16"/>
      <c r="AO551" s="20"/>
      <c r="AP551" s="18">
        <v>19404</v>
      </c>
      <c r="AQ551" s="29">
        <v>2.4700000000000002</v>
      </c>
      <c r="AR551" s="20">
        <v>2299</v>
      </c>
      <c r="AS551" s="18">
        <v>25914</v>
      </c>
      <c r="AT551" s="29"/>
      <c r="AU551" s="20">
        <v>6198</v>
      </c>
      <c r="AV551" s="18">
        <v>17373</v>
      </c>
      <c r="AW551" s="29">
        <v>2.76</v>
      </c>
      <c r="AX551" s="20">
        <v>7578</v>
      </c>
      <c r="AY551" s="18">
        <v>17373</v>
      </c>
      <c r="AZ551" s="29">
        <v>1.35</v>
      </c>
      <c r="BA551" s="20">
        <v>7607</v>
      </c>
      <c r="BB551" s="18">
        <v>19893</v>
      </c>
      <c r="BC551" s="29">
        <v>1.32</v>
      </c>
      <c r="BD551" s="20">
        <v>7846</v>
      </c>
      <c r="BE551" s="18">
        <v>16896</v>
      </c>
      <c r="BF551" s="29">
        <v>1.55</v>
      </c>
      <c r="BG551" s="20">
        <v>8634</v>
      </c>
      <c r="BH551" s="18">
        <v>16251</v>
      </c>
      <c r="BI551" s="29"/>
      <c r="BJ551" s="20">
        <v>8480</v>
      </c>
      <c r="BK551" s="18">
        <v>15525</v>
      </c>
      <c r="BL551" s="29"/>
      <c r="BM551" s="20">
        <v>8654</v>
      </c>
      <c r="BN551" s="18">
        <v>15118</v>
      </c>
      <c r="BO551" s="29"/>
      <c r="BP551" s="20">
        <v>10653</v>
      </c>
      <c r="BQ551" s="18"/>
      <c r="BR551" s="29"/>
      <c r="BS551" s="20"/>
      <c r="BT551" s="21" t="s">
        <v>124</v>
      </c>
      <c r="BU551" s="22" t="s">
        <v>2165</v>
      </c>
      <c r="BV551" s="24" t="s">
        <v>2166</v>
      </c>
      <c r="BW551" s="23"/>
      <c r="BX551" s="24" t="s">
        <v>2167</v>
      </c>
      <c r="BY551" s="11" t="s">
        <v>2057</v>
      </c>
      <c r="BZ551" s="11" t="s">
        <v>178</v>
      </c>
    </row>
    <row r="552" spans="1:78" ht="90" x14ac:dyDescent="0.2">
      <c r="A552" s="10" t="s">
        <v>1493</v>
      </c>
      <c r="B552" s="11" t="s">
        <v>1494</v>
      </c>
      <c r="C552" s="38" t="s">
        <v>1494</v>
      </c>
      <c r="D552" s="28" t="s">
        <v>2168</v>
      </c>
      <c r="E552" s="12" t="s">
        <v>2169</v>
      </c>
      <c r="F552" s="18">
        <v>700</v>
      </c>
      <c r="G552" s="14"/>
      <c r="H552" s="15"/>
      <c r="I552" s="13"/>
      <c r="J552" s="16"/>
      <c r="K552" s="15"/>
      <c r="L552" s="18">
        <v>14000</v>
      </c>
      <c r="M552" s="16"/>
      <c r="N552" s="15"/>
      <c r="O552" s="18">
        <v>13574</v>
      </c>
      <c r="P552" s="16"/>
      <c r="Q552" s="15"/>
      <c r="R552" s="18">
        <v>13689</v>
      </c>
      <c r="S552" s="16"/>
      <c r="T552" s="20">
        <v>0</v>
      </c>
      <c r="U552" s="18">
        <v>14898</v>
      </c>
      <c r="V552" s="16"/>
      <c r="W552" s="20">
        <v>0</v>
      </c>
      <c r="X552" s="18">
        <v>20192</v>
      </c>
      <c r="Y552" s="16"/>
      <c r="Z552" s="20">
        <v>0</v>
      </c>
      <c r="AA552" s="18">
        <v>19895</v>
      </c>
      <c r="AB552" s="16"/>
      <c r="AC552" s="17"/>
      <c r="AD552" s="18">
        <v>19805</v>
      </c>
      <c r="AE552" s="16"/>
      <c r="AF552" s="19">
        <v>0</v>
      </c>
      <c r="AG552" s="18">
        <v>19148</v>
      </c>
      <c r="AH552" s="16"/>
      <c r="AI552" s="20">
        <v>0</v>
      </c>
      <c r="AJ552" s="18">
        <v>20257</v>
      </c>
      <c r="AK552" s="16"/>
      <c r="AL552" s="20">
        <v>0</v>
      </c>
      <c r="AM552" s="18">
        <v>20271</v>
      </c>
      <c r="AN552" s="16"/>
      <c r="AO552" s="20">
        <v>0</v>
      </c>
      <c r="AP552" s="18">
        <v>20626</v>
      </c>
      <c r="AQ552" s="16"/>
      <c r="AR552" s="20">
        <v>0</v>
      </c>
      <c r="AS552" s="18">
        <v>22915</v>
      </c>
      <c r="AT552" s="16"/>
      <c r="AU552" s="20">
        <v>0</v>
      </c>
      <c r="AV552" s="18">
        <v>21435</v>
      </c>
      <c r="AW552" s="16"/>
      <c r="AX552" s="20">
        <v>0</v>
      </c>
      <c r="AY552" s="18">
        <v>24996</v>
      </c>
      <c r="AZ552" s="16"/>
      <c r="BA552" s="20">
        <v>0</v>
      </c>
      <c r="BB552" s="18">
        <v>25298</v>
      </c>
      <c r="BC552" s="16"/>
      <c r="BD552" s="20">
        <v>0</v>
      </c>
      <c r="BE552" s="18">
        <v>25447</v>
      </c>
      <c r="BF552" s="16"/>
      <c r="BG552" s="20">
        <v>0</v>
      </c>
      <c r="BH552" s="18">
        <v>34576</v>
      </c>
      <c r="BI552" s="16"/>
      <c r="BJ552" s="20">
        <v>0</v>
      </c>
      <c r="BK552" s="18">
        <v>43668</v>
      </c>
      <c r="BL552" s="16"/>
      <c r="BM552" s="20">
        <v>0</v>
      </c>
      <c r="BN552" s="18"/>
      <c r="BO552" s="16"/>
      <c r="BP552" s="20"/>
      <c r="BQ552" s="18"/>
      <c r="BR552" s="16"/>
      <c r="BS552" s="20"/>
      <c r="BT552" s="21" t="s">
        <v>119</v>
      </c>
      <c r="BU552" s="37" t="s">
        <v>2170</v>
      </c>
      <c r="BV552" s="24" t="s">
        <v>2171</v>
      </c>
      <c r="BW552" s="23"/>
      <c r="BX552" s="23"/>
      <c r="BY552" s="11" t="s">
        <v>2057</v>
      </c>
      <c r="BZ552" s="11" t="s">
        <v>205</v>
      </c>
    </row>
    <row r="553" spans="1:78" ht="67.5" x14ac:dyDescent="0.2">
      <c r="A553" s="10" t="s">
        <v>155</v>
      </c>
      <c r="B553" s="11" t="s">
        <v>156</v>
      </c>
      <c r="C553" s="38" t="s">
        <v>1544</v>
      </c>
      <c r="D553" s="28" t="s">
        <v>2172</v>
      </c>
      <c r="E553" s="12" t="s">
        <v>2173</v>
      </c>
      <c r="F553" s="13"/>
      <c r="G553" s="14"/>
      <c r="H553" s="15"/>
      <c r="I553" s="13"/>
      <c r="J553" s="16"/>
      <c r="K553" s="15"/>
      <c r="L553" s="18">
        <v>46724</v>
      </c>
      <c r="M553" s="29">
        <v>4.3099999999999996</v>
      </c>
      <c r="N553" s="20">
        <v>0</v>
      </c>
      <c r="O553" s="18">
        <v>48465</v>
      </c>
      <c r="P553" s="29">
        <v>4.9400000000000004</v>
      </c>
      <c r="Q553" s="20">
        <v>0</v>
      </c>
      <c r="R553" s="18">
        <v>52896</v>
      </c>
      <c r="S553" s="29">
        <v>6.57</v>
      </c>
      <c r="T553" s="20">
        <v>0</v>
      </c>
      <c r="U553" s="18">
        <v>57177</v>
      </c>
      <c r="V553" s="29">
        <v>10.95</v>
      </c>
      <c r="W553" s="20">
        <v>0</v>
      </c>
      <c r="X553" s="18">
        <v>61904</v>
      </c>
      <c r="Y553" s="29">
        <v>11.55</v>
      </c>
      <c r="Z553" s="20">
        <v>0</v>
      </c>
      <c r="AA553" s="18">
        <v>63513</v>
      </c>
      <c r="AB553" s="29">
        <v>13.03</v>
      </c>
      <c r="AC553" s="33">
        <v>0</v>
      </c>
      <c r="AD553" s="18">
        <v>65429</v>
      </c>
      <c r="AE553" s="29">
        <v>11.78</v>
      </c>
      <c r="AF553" s="30">
        <v>0</v>
      </c>
      <c r="AG553" s="18">
        <v>68192</v>
      </c>
      <c r="AH553" s="29">
        <v>17</v>
      </c>
      <c r="AI553" s="20">
        <v>0</v>
      </c>
      <c r="AJ553" s="18">
        <v>71050</v>
      </c>
      <c r="AK553" s="29">
        <v>15.88</v>
      </c>
      <c r="AL553" s="20">
        <v>0</v>
      </c>
      <c r="AM553" s="18">
        <v>74589</v>
      </c>
      <c r="AN553" s="29">
        <v>17.899999999999999</v>
      </c>
      <c r="AO553" s="20">
        <v>0</v>
      </c>
      <c r="AP553" s="18">
        <v>77509</v>
      </c>
      <c r="AQ553" s="29">
        <v>15.34</v>
      </c>
      <c r="AR553" s="20">
        <v>0</v>
      </c>
      <c r="AS553" s="18">
        <v>78901</v>
      </c>
      <c r="AT553" s="29">
        <v>14.55</v>
      </c>
      <c r="AU553" s="20">
        <v>0</v>
      </c>
      <c r="AV553" s="18">
        <v>79409</v>
      </c>
      <c r="AW553" s="29">
        <v>13.74</v>
      </c>
      <c r="AX553" s="20">
        <v>0</v>
      </c>
      <c r="AY553" s="18">
        <v>79533</v>
      </c>
      <c r="AZ553" s="29">
        <v>13.74</v>
      </c>
      <c r="BA553" s="20">
        <v>0</v>
      </c>
      <c r="BB553" s="18">
        <v>78927</v>
      </c>
      <c r="BC553" s="29">
        <v>13.15</v>
      </c>
      <c r="BD553" s="20">
        <v>0</v>
      </c>
      <c r="BE553" s="18">
        <v>78216</v>
      </c>
      <c r="BF553" s="29">
        <v>13.15</v>
      </c>
      <c r="BG553" s="20">
        <v>0</v>
      </c>
      <c r="BH553" s="18">
        <v>78473</v>
      </c>
      <c r="BI553" s="29">
        <v>13.15</v>
      </c>
      <c r="BJ553" s="20">
        <v>0</v>
      </c>
      <c r="BK553" s="18">
        <v>77935</v>
      </c>
      <c r="BL553" s="29">
        <v>13.15</v>
      </c>
      <c r="BM553" s="20">
        <v>0</v>
      </c>
      <c r="BN553" s="13">
        <v>77736</v>
      </c>
      <c r="BO553" s="29">
        <v>15.88</v>
      </c>
      <c r="BP553" s="20">
        <v>0</v>
      </c>
      <c r="BQ553" s="13"/>
      <c r="BR553" s="29">
        <v>15.88</v>
      </c>
      <c r="BS553" s="20"/>
      <c r="BT553" s="21" t="s">
        <v>160</v>
      </c>
      <c r="BU553" s="22" t="s">
        <v>2174</v>
      </c>
      <c r="BV553" s="24" t="s">
        <v>2175</v>
      </c>
      <c r="BW553" s="44"/>
      <c r="BX553" s="24" t="s">
        <v>1549</v>
      </c>
      <c r="BY553" s="11" t="s">
        <v>2057</v>
      </c>
      <c r="BZ553" s="11" t="s">
        <v>178</v>
      </c>
    </row>
    <row r="554" spans="1:78" ht="67.5" x14ac:dyDescent="0.2">
      <c r="A554" s="10" t="s">
        <v>155</v>
      </c>
      <c r="B554" s="11" t="s">
        <v>156</v>
      </c>
      <c r="C554" s="10" t="s">
        <v>1544</v>
      </c>
      <c r="D554" s="28" t="s">
        <v>2176</v>
      </c>
      <c r="E554" s="12" t="s">
        <v>2177</v>
      </c>
      <c r="F554" s="18">
        <v>187083</v>
      </c>
      <c r="G554" s="14"/>
      <c r="H554" s="15"/>
      <c r="I554" s="13"/>
      <c r="J554" s="16"/>
      <c r="K554" s="15"/>
      <c r="L554" s="18">
        <v>351293</v>
      </c>
      <c r="M554" s="29">
        <v>13.38</v>
      </c>
      <c r="N554" s="15"/>
      <c r="O554" s="18">
        <v>374809</v>
      </c>
      <c r="P554" s="29">
        <v>10.42</v>
      </c>
      <c r="Q554" s="20">
        <v>73005</v>
      </c>
      <c r="R554" s="18">
        <v>358570</v>
      </c>
      <c r="S554" s="29">
        <v>18.93</v>
      </c>
      <c r="T554" s="20">
        <v>75276</v>
      </c>
      <c r="U554" s="18">
        <v>322222</v>
      </c>
      <c r="V554" s="29">
        <v>8.0299999999999994</v>
      </c>
      <c r="W554" s="20">
        <v>76755</v>
      </c>
      <c r="X554" s="18">
        <v>327185</v>
      </c>
      <c r="Y554" s="29">
        <v>8.09</v>
      </c>
      <c r="Z554" s="20">
        <v>81816</v>
      </c>
      <c r="AA554" s="18">
        <v>270042</v>
      </c>
      <c r="AB554" s="29">
        <v>5.07</v>
      </c>
      <c r="AC554" s="33">
        <v>82875</v>
      </c>
      <c r="AD554" s="18">
        <v>244416</v>
      </c>
      <c r="AE554" s="29">
        <v>4.9212285189999996</v>
      </c>
      <c r="AF554" s="30">
        <v>84104</v>
      </c>
      <c r="AG554" s="18">
        <v>249376</v>
      </c>
      <c r="AH554" s="29">
        <v>5.21</v>
      </c>
      <c r="AI554" s="20">
        <v>86116</v>
      </c>
      <c r="AJ554" s="18">
        <v>207815</v>
      </c>
      <c r="AK554" s="29">
        <v>5.59</v>
      </c>
      <c r="AL554" s="20">
        <v>83143</v>
      </c>
      <c r="AM554" s="18">
        <v>216623</v>
      </c>
      <c r="AN554" s="29">
        <v>4.04</v>
      </c>
      <c r="AO554" s="20">
        <v>85814</v>
      </c>
      <c r="AP554" s="18">
        <v>215519</v>
      </c>
      <c r="AQ554" s="29">
        <v>4.41</v>
      </c>
      <c r="AR554" s="20">
        <v>88130</v>
      </c>
      <c r="AS554" s="18">
        <v>211757</v>
      </c>
      <c r="AT554" s="29">
        <v>4.54</v>
      </c>
      <c r="AU554" s="20">
        <v>89983</v>
      </c>
      <c r="AV554" s="18">
        <v>198669</v>
      </c>
      <c r="AW554" s="29">
        <v>3.95</v>
      </c>
      <c r="AX554" s="20">
        <v>89015</v>
      </c>
      <c r="AY554" s="18">
        <v>166136</v>
      </c>
      <c r="AZ554" s="29">
        <v>3.95</v>
      </c>
      <c r="BA554" s="20">
        <v>75857</v>
      </c>
      <c r="BB554" s="18">
        <v>134320</v>
      </c>
      <c r="BC554" s="29">
        <v>4.01</v>
      </c>
      <c r="BD554" s="20">
        <v>58950</v>
      </c>
      <c r="BE554" s="18">
        <v>106776</v>
      </c>
      <c r="BF554" s="29">
        <v>4.01</v>
      </c>
      <c r="BG554" s="20">
        <v>45327</v>
      </c>
      <c r="BH554" s="18">
        <v>64985</v>
      </c>
      <c r="BI554" s="29">
        <v>4.01</v>
      </c>
      <c r="BJ554" s="20">
        <v>18167</v>
      </c>
      <c r="BK554" s="18">
        <v>60285</v>
      </c>
      <c r="BL554" s="29">
        <v>4.01</v>
      </c>
      <c r="BM554" s="20">
        <v>17671</v>
      </c>
      <c r="BN554" s="13">
        <v>61483</v>
      </c>
      <c r="BO554" s="29">
        <v>3.79</v>
      </c>
      <c r="BP554" s="20">
        <v>16743</v>
      </c>
      <c r="BQ554" s="13"/>
      <c r="BR554" s="29">
        <v>3.79</v>
      </c>
      <c r="BS554" s="20"/>
      <c r="BT554" s="21" t="s">
        <v>124</v>
      </c>
      <c r="BU554" s="22" t="s">
        <v>2178</v>
      </c>
      <c r="BV554" s="24" t="s">
        <v>2179</v>
      </c>
      <c r="BW554" s="44"/>
      <c r="BX554" s="24" t="s">
        <v>1549</v>
      </c>
      <c r="BY554" s="11" t="s">
        <v>2057</v>
      </c>
      <c r="BZ554" s="11" t="s">
        <v>178</v>
      </c>
    </row>
    <row r="555" spans="1:78" ht="67.5" x14ac:dyDescent="0.2">
      <c r="A555" s="10" t="s">
        <v>155</v>
      </c>
      <c r="B555" s="11" t="s">
        <v>156</v>
      </c>
      <c r="C555" s="10" t="s">
        <v>1544</v>
      </c>
      <c r="D555" s="28" t="s">
        <v>2180</v>
      </c>
      <c r="E555" s="12" t="s">
        <v>2181</v>
      </c>
      <c r="F555" s="18">
        <v>2629437</v>
      </c>
      <c r="G555" s="14"/>
      <c r="H555" s="15"/>
      <c r="I555" s="13"/>
      <c r="J555" s="16"/>
      <c r="K555" s="15"/>
      <c r="L555" s="18">
        <v>2468832</v>
      </c>
      <c r="M555" s="29">
        <v>3.16</v>
      </c>
      <c r="N555" s="20">
        <v>631590</v>
      </c>
      <c r="O555" s="18">
        <v>2523983</v>
      </c>
      <c r="P555" s="29">
        <v>3.65</v>
      </c>
      <c r="Q555" s="20">
        <v>668929</v>
      </c>
      <c r="R555" s="18">
        <v>2593698</v>
      </c>
      <c r="S555" s="29">
        <v>4.72</v>
      </c>
      <c r="T555" s="20">
        <v>704463</v>
      </c>
      <c r="U555" s="18">
        <v>2642826</v>
      </c>
      <c r="V555" s="29">
        <v>5.65</v>
      </c>
      <c r="W555" s="20">
        <v>720243</v>
      </c>
      <c r="X555" s="18">
        <v>2710698</v>
      </c>
      <c r="Y555" s="29">
        <v>5.52</v>
      </c>
      <c r="Z555" s="20">
        <v>738817</v>
      </c>
      <c r="AA555" s="18">
        <v>2760566</v>
      </c>
      <c r="AB555" s="29">
        <v>5.96</v>
      </c>
      <c r="AC555" s="33">
        <v>771025</v>
      </c>
      <c r="AD555" s="18">
        <v>2805919</v>
      </c>
      <c r="AE555" s="29">
        <v>4.8116608960000002</v>
      </c>
      <c r="AF555" s="30">
        <v>829978</v>
      </c>
      <c r="AG555" s="18">
        <v>2842978</v>
      </c>
      <c r="AH555" s="29">
        <v>5.76</v>
      </c>
      <c r="AI555" s="20">
        <v>914231</v>
      </c>
      <c r="AJ555" s="18">
        <v>2821523</v>
      </c>
      <c r="AK555" s="29">
        <v>5.48</v>
      </c>
      <c r="AL555" s="20">
        <v>993410</v>
      </c>
      <c r="AM555" s="18">
        <v>2841538</v>
      </c>
      <c r="AN555" s="29">
        <v>5.7</v>
      </c>
      <c r="AO555" s="20">
        <v>1097253</v>
      </c>
      <c r="AP555" s="18">
        <v>2910381</v>
      </c>
      <c r="AQ555" s="29">
        <v>5.59</v>
      </c>
      <c r="AR555" s="20">
        <v>1274632</v>
      </c>
      <c r="AS555" s="18">
        <v>2951342</v>
      </c>
      <c r="AT555" s="29">
        <v>5.7</v>
      </c>
      <c r="AU555" s="20">
        <v>1411524</v>
      </c>
      <c r="AV555" s="18">
        <v>2998525</v>
      </c>
      <c r="AW555" s="29">
        <v>5.07</v>
      </c>
      <c r="AX555" s="20">
        <v>1583875</v>
      </c>
      <c r="AY555" s="18">
        <v>3055396</v>
      </c>
      <c r="AZ555" s="29">
        <v>5.07</v>
      </c>
      <c r="BA555" s="20">
        <v>1731999</v>
      </c>
      <c r="BB555" s="18">
        <v>3008944</v>
      </c>
      <c r="BC555" s="29">
        <v>5.3</v>
      </c>
      <c r="BD555" s="20">
        <v>1778996</v>
      </c>
      <c r="BE555" s="18">
        <v>2990790</v>
      </c>
      <c r="BF555" s="29">
        <v>5.3</v>
      </c>
      <c r="BG555" s="20">
        <v>1835211</v>
      </c>
      <c r="BH555" s="18">
        <v>3018495</v>
      </c>
      <c r="BI555" s="29">
        <v>5.3</v>
      </c>
      <c r="BJ555" s="20">
        <v>1895577</v>
      </c>
      <c r="BK555" s="18">
        <v>2994279</v>
      </c>
      <c r="BL555" s="29">
        <v>5.3</v>
      </c>
      <c r="BM555" s="20">
        <v>1930048</v>
      </c>
      <c r="BN555" s="13">
        <v>3027317</v>
      </c>
      <c r="BO555" s="29">
        <v>5.2</v>
      </c>
      <c r="BP555" s="20">
        <v>1982303</v>
      </c>
      <c r="BQ555" s="13"/>
      <c r="BR555" s="29">
        <v>5.2</v>
      </c>
      <c r="BS555" s="20"/>
      <c r="BT555" s="21" t="s">
        <v>124</v>
      </c>
      <c r="BU555" s="22" t="s">
        <v>2182</v>
      </c>
      <c r="BV555" s="24" t="s">
        <v>2183</v>
      </c>
      <c r="BW555" s="44"/>
      <c r="BX555" s="24" t="s">
        <v>1549</v>
      </c>
      <c r="BY555" s="11" t="s">
        <v>2057</v>
      </c>
      <c r="BZ555" s="11" t="s">
        <v>178</v>
      </c>
    </row>
    <row r="556" spans="1:78" ht="67.5" x14ac:dyDescent="0.2">
      <c r="A556" s="10" t="s">
        <v>155</v>
      </c>
      <c r="B556" s="11" t="s">
        <v>156</v>
      </c>
      <c r="C556" s="10" t="s">
        <v>1544</v>
      </c>
      <c r="D556" s="28" t="s">
        <v>2184</v>
      </c>
      <c r="E556" s="12" t="s">
        <v>2185</v>
      </c>
      <c r="F556" s="13"/>
      <c r="G556" s="14"/>
      <c r="H556" s="15"/>
      <c r="I556" s="13"/>
      <c r="J556" s="16"/>
      <c r="K556" s="15"/>
      <c r="L556" s="18">
        <v>2048639</v>
      </c>
      <c r="M556" s="29">
        <v>2.04</v>
      </c>
      <c r="N556" s="20">
        <v>1708106</v>
      </c>
      <c r="O556" s="18">
        <v>1690767</v>
      </c>
      <c r="P556" s="29">
        <v>2.38</v>
      </c>
      <c r="Q556" s="20">
        <v>1387932</v>
      </c>
      <c r="R556" s="18">
        <v>1667177</v>
      </c>
      <c r="S556" s="29">
        <v>2.63</v>
      </c>
      <c r="T556" s="20">
        <v>1370379</v>
      </c>
      <c r="U556" s="18">
        <v>1640737</v>
      </c>
      <c r="V556" s="29">
        <v>1.7</v>
      </c>
      <c r="W556" s="20">
        <v>1350330</v>
      </c>
      <c r="X556" s="18">
        <v>1648442</v>
      </c>
      <c r="Y556" s="29">
        <v>3.2</v>
      </c>
      <c r="Z556" s="20">
        <v>1369567</v>
      </c>
      <c r="AA556" s="18">
        <v>1624465</v>
      </c>
      <c r="AB556" s="29">
        <v>2.78</v>
      </c>
      <c r="AC556" s="33">
        <v>1343925</v>
      </c>
      <c r="AD556" s="18">
        <v>1584833</v>
      </c>
      <c r="AE556" s="29">
        <v>2.67</v>
      </c>
      <c r="AF556" s="30">
        <v>1317113</v>
      </c>
      <c r="AG556" s="18">
        <v>1566337</v>
      </c>
      <c r="AH556" s="29">
        <v>3.51</v>
      </c>
      <c r="AI556" s="20">
        <v>1320843</v>
      </c>
      <c r="AJ556" s="18">
        <v>1540074</v>
      </c>
      <c r="AK556" s="29">
        <v>3.58</v>
      </c>
      <c r="AL556" s="20">
        <v>1318331</v>
      </c>
      <c r="AM556" s="18">
        <v>1543892</v>
      </c>
      <c r="AN556" s="29">
        <v>3</v>
      </c>
      <c r="AO556" s="20">
        <v>1361346</v>
      </c>
      <c r="AP556" s="18">
        <v>1549819</v>
      </c>
      <c r="AQ556" s="29">
        <v>2.82</v>
      </c>
      <c r="AR556" s="20">
        <v>1401951</v>
      </c>
      <c r="AS556" s="18">
        <v>1557332</v>
      </c>
      <c r="AT556" s="29">
        <v>3.37</v>
      </c>
      <c r="AU556" s="20">
        <v>1416413</v>
      </c>
      <c r="AV556" s="18">
        <v>1547603</v>
      </c>
      <c r="AW556" s="29">
        <v>3.7</v>
      </c>
      <c r="AX556" s="20">
        <v>1409255</v>
      </c>
      <c r="AY556" s="18">
        <v>1538801</v>
      </c>
      <c r="AZ556" s="29">
        <v>3.7</v>
      </c>
      <c r="BA556" s="20">
        <v>1397941</v>
      </c>
      <c r="BB556" s="18">
        <v>1533065</v>
      </c>
      <c r="BC556" s="29">
        <v>3.91</v>
      </c>
      <c r="BD556" s="20">
        <v>1390310</v>
      </c>
      <c r="BE556" s="18">
        <v>1526009</v>
      </c>
      <c r="BF556" s="29">
        <v>3.91</v>
      </c>
      <c r="BG556" s="20">
        <v>1382314</v>
      </c>
      <c r="BH556" s="18">
        <v>1537958</v>
      </c>
      <c r="BI556" s="29">
        <v>3.91</v>
      </c>
      <c r="BJ556" s="20">
        <v>1391593</v>
      </c>
      <c r="BK556" s="18">
        <v>1548343</v>
      </c>
      <c r="BL556" s="29">
        <v>3.91</v>
      </c>
      <c r="BM556" s="20">
        <v>1404691</v>
      </c>
      <c r="BN556" s="13">
        <v>1513802</v>
      </c>
      <c r="BO556" s="29">
        <v>3.89</v>
      </c>
      <c r="BP556" s="20">
        <v>1371344</v>
      </c>
      <c r="BQ556" s="13"/>
      <c r="BR556" s="29">
        <v>3.89</v>
      </c>
      <c r="BS556" s="20"/>
      <c r="BT556" s="21" t="s">
        <v>124</v>
      </c>
      <c r="BU556" s="22" t="s">
        <v>2186</v>
      </c>
      <c r="BV556" s="24" t="s">
        <v>2187</v>
      </c>
      <c r="BW556" s="44"/>
      <c r="BX556" s="24" t="s">
        <v>1549</v>
      </c>
      <c r="BY556" s="11" t="s">
        <v>2057</v>
      </c>
      <c r="BZ556" s="11" t="s">
        <v>178</v>
      </c>
    </row>
    <row r="557" spans="1:78" ht="56.25" x14ac:dyDescent="0.2">
      <c r="A557" s="10" t="s">
        <v>155</v>
      </c>
      <c r="B557" s="11" t="s">
        <v>156</v>
      </c>
      <c r="C557" s="10" t="s">
        <v>1550</v>
      </c>
      <c r="D557" s="28" t="s">
        <v>2188</v>
      </c>
      <c r="E557" s="12" t="s">
        <v>2189</v>
      </c>
      <c r="F557" s="18">
        <v>874982</v>
      </c>
      <c r="G557" s="56">
        <v>0.73</v>
      </c>
      <c r="H557" s="20">
        <v>692431</v>
      </c>
      <c r="I557" s="18">
        <v>781373</v>
      </c>
      <c r="J557" s="29">
        <v>0.84</v>
      </c>
      <c r="K557" s="20">
        <v>637836</v>
      </c>
      <c r="L557" s="20">
        <v>797942</v>
      </c>
      <c r="M557" s="29">
        <v>0.88</v>
      </c>
      <c r="N557" s="20">
        <v>665265</v>
      </c>
      <c r="O557" s="18">
        <v>815103</v>
      </c>
      <c r="P557" s="29">
        <v>0.74</v>
      </c>
      <c r="Q557" s="20">
        <v>700631</v>
      </c>
      <c r="R557" s="18">
        <v>836257</v>
      </c>
      <c r="S557" s="29">
        <v>0.71</v>
      </c>
      <c r="T557" s="20">
        <v>744310</v>
      </c>
      <c r="U557" s="18">
        <v>878370</v>
      </c>
      <c r="V557" s="29">
        <v>0.64</v>
      </c>
      <c r="W557" s="20">
        <v>804736</v>
      </c>
      <c r="X557" s="18">
        <v>896777</v>
      </c>
      <c r="Y557" s="29">
        <v>0.53</v>
      </c>
      <c r="Z557" s="20">
        <v>838907</v>
      </c>
      <c r="AA557" s="18">
        <v>923494</v>
      </c>
      <c r="AB557" s="29">
        <v>0.5</v>
      </c>
      <c r="AC557" s="33">
        <v>872825</v>
      </c>
      <c r="AD557" s="18">
        <v>963117</v>
      </c>
      <c r="AE557" s="29">
        <v>0.49</v>
      </c>
      <c r="AF557" s="19">
        <v>916581</v>
      </c>
      <c r="AG557" s="18">
        <v>995526</v>
      </c>
      <c r="AH557" s="29">
        <v>0.46</v>
      </c>
      <c r="AI557" s="20">
        <v>950137</v>
      </c>
      <c r="AJ557" s="18">
        <v>1045339</v>
      </c>
      <c r="AK557" s="29">
        <v>0.47</v>
      </c>
      <c r="AL557" s="20">
        <v>999597</v>
      </c>
      <c r="AM557" s="18">
        <v>1089995</v>
      </c>
      <c r="AN557" s="16"/>
      <c r="AO557" s="20">
        <v>1043862</v>
      </c>
      <c r="AP557" s="18">
        <v>1139636</v>
      </c>
      <c r="AQ557" s="16"/>
      <c r="AR557" s="20">
        <v>1090327</v>
      </c>
      <c r="AS557" s="18">
        <v>1180012</v>
      </c>
      <c r="AT557" s="29">
        <v>0.55000000000000004</v>
      </c>
      <c r="AU557" s="20">
        <v>1125969</v>
      </c>
      <c r="AV557" s="18">
        <v>1248251</v>
      </c>
      <c r="AW557" s="29">
        <v>1.26</v>
      </c>
      <c r="AX557" s="20">
        <v>1191636</v>
      </c>
      <c r="AY557" s="18">
        <v>1331506</v>
      </c>
      <c r="AZ557" s="29">
        <v>1.26</v>
      </c>
      <c r="BA557" s="20">
        <v>1269932</v>
      </c>
      <c r="BB557" s="18">
        <v>1433649</v>
      </c>
      <c r="BC557" s="29">
        <v>1.26</v>
      </c>
      <c r="BD557" s="20">
        <v>1369062</v>
      </c>
      <c r="BE557" s="18">
        <v>1523249</v>
      </c>
      <c r="BF557" s="29">
        <v>1.26</v>
      </c>
      <c r="BG557" s="20">
        <v>1459434</v>
      </c>
      <c r="BH557" s="18">
        <v>1548987</v>
      </c>
      <c r="BI557" s="29">
        <v>0.54</v>
      </c>
      <c r="BJ557" s="20">
        <v>1484306</v>
      </c>
      <c r="BK557" s="18">
        <v>1530254</v>
      </c>
      <c r="BL557" s="29">
        <v>0.54</v>
      </c>
      <c r="BM557" s="20">
        <v>1469255</v>
      </c>
      <c r="BN557" s="18">
        <v>1485575</v>
      </c>
      <c r="BO557" s="29">
        <v>0.54</v>
      </c>
      <c r="BP557" s="20">
        <v>1428344</v>
      </c>
      <c r="BQ557" s="18"/>
      <c r="BR557" s="29">
        <v>0.65</v>
      </c>
      <c r="BS557" s="20"/>
      <c r="BT557" s="21" t="s">
        <v>362</v>
      </c>
      <c r="BU557" s="37" t="s">
        <v>2190</v>
      </c>
      <c r="BV557" s="24" t="s">
        <v>2191</v>
      </c>
      <c r="BW557" s="23"/>
      <c r="BX557" s="23"/>
      <c r="BY557" s="11" t="s">
        <v>2057</v>
      </c>
      <c r="BZ557" s="11" t="s">
        <v>178</v>
      </c>
    </row>
    <row r="558" spans="1:78" ht="56.25" x14ac:dyDescent="0.2">
      <c r="A558" s="10" t="s">
        <v>155</v>
      </c>
      <c r="B558" s="11" t="s">
        <v>156</v>
      </c>
      <c r="C558" s="10" t="s">
        <v>1550</v>
      </c>
      <c r="D558" s="28" t="s">
        <v>2192</v>
      </c>
      <c r="E558" s="12" t="s">
        <v>2193</v>
      </c>
      <c r="F558" s="18">
        <v>230000</v>
      </c>
      <c r="G558" s="14"/>
      <c r="H558" s="15"/>
      <c r="I558" s="18">
        <v>228607</v>
      </c>
      <c r="J558" s="16"/>
      <c r="K558" s="20">
        <v>194192</v>
      </c>
      <c r="L558" s="20">
        <v>231640</v>
      </c>
      <c r="M558" s="16"/>
      <c r="N558" s="20">
        <v>203229</v>
      </c>
      <c r="O558" s="18">
        <v>253708</v>
      </c>
      <c r="P558" s="16"/>
      <c r="Q558" s="20">
        <v>229128</v>
      </c>
      <c r="R558" s="18">
        <v>284236</v>
      </c>
      <c r="S558" s="16"/>
      <c r="T558" s="20">
        <v>263885</v>
      </c>
      <c r="U558" s="18">
        <v>304990</v>
      </c>
      <c r="V558" s="16"/>
      <c r="W558" s="20">
        <v>288590</v>
      </c>
      <c r="X558" s="18">
        <v>334356</v>
      </c>
      <c r="Y558" s="16"/>
      <c r="Z558" s="20">
        <v>316879</v>
      </c>
      <c r="AA558" s="18">
        <v>352190</v>
      </c>
      <c r="AB558" s="16"/>
      <c r="AC558" s="33">
        <v>332922</v>
      </c>
      <c r="AD558" s="18">
        <v>361481</v>
      </c>
      <c r="AE558" s="16"/>
      <c r="AF558" s="19">
        <v>341176</v>
      </c>
      <c r="AG558" s="18">
        <v>372527</v>
      </c>
      <c r="AH558" s="16"/>
      <c r="AI558" s="20">
        <v>349518</v>
      </c>
      <c r="AJ558" s="18">
        <v>388723</v>
      </c>
      <c r="AK558" s="16"/>
      <c r="AL558" s="20">
        <v>361503</v>
      </c>
      <c r="AM558" s="18">
        <v>408433</v>
      </c>
      <c r="AN558" s="16"/>
      <c r="AO558" s="20">
        <v>383195</v>
      </c>
      <c r="AP558" s="18">
        <v>427073</v>
      </c>
      <c r="AQ558" s="16"/>
      <c r="AR558" s="20">
        <v>402899</v>
      </c>
      <c r="AS558" s="18">
        <v>432841</v>
      </c>
      <c r="AT558" s="16"/>
      <c r="AU558" s="20">
        <v>412948</v>
      </c>
      <c r="AV558" s="18">
        <v>438107</v>
      </c>
      <c r="AW558" s="16"/>
      <c r="AX558" s="20">
        <v>422600</v>
      </c>
      <c r="AY558" s="18">
        <v>449803</v>
      </c>
      <c r="AZ558" s="16"/>
      <c r="BA558" s="20">
        <v>434549</v>
      </c>
      <c r="BB558" s="18">
        <v>462914</v>
      </c>
      <c r="BC558" s="16"/>
      <c r="BD558" s="20">
        <v>447772</v>
      </c>
      <c r="BE558" s="18">
        <v>478437</v>
      </c>
      <c r="BF558" s="16"/>
      <c r="BG558" s="20">
        <v>462211</v>
      </c>
      <c r="BH558" s="18">
        <v>483387</v>
      </c>
      <c r="BI558" s="16"/>
      <c r="BJ558" s="20">
        <v>467113</v>
      </c>
      <c r="BK558" s="18">
        <v>479108</v>
      </c>
      <c r="BL558" s="16"/>
      <c r="BM558" s="20">
        <v>459814</v>
      </c>
      <c r="BN558" s="18">
        <v>476604</v>
      </c>
      <c r="BO558" s="16"/>
      <c r="BP558" s="20">
        <v>456336</v>
      </c>
      <c r="BQ558" s="18"/>
      <c r="BR558" s="16"/>
      <c r="BS558" s="20"/>
      <c r="BT558" s="21" t="s">
        <v>362</v>
      </c>
      <c r="BU558" s="22" t="s">
        <v>2194</v>
      </c>
      <c r="BV558" s="24" t="s">
        <v>2195</v>
      </c>
      <c r="BW558" s="23"/>
      <c r="BX558" s="23"/>
      <c r="BY558" s="11" t="s">
        <v>2057</v>
      </c>
      <c r="BZ558" s="11" t="s">
        <v>178</v>
      </c>
    </row>
    <row r="559" spans="1:78" ht="67.5" x14ac:dyDescent="0.2">
      <c r="A559" s="10" t="s">
        <v>155</v>
      </c>
      <c r="B559" s="11" t="s">
        <v>156</v>
      </c>
      <c r="C559" s="10" t="s">
        <v>1544</v>
      </c>
      <c r="D559" s="28" t="s">
        <v>2196</v>
      </c>
      <c r="E559" s="12" t="s">
        <v>2197</v>
      </c>
      <c r="F559" s="13"/>
      <c r="G559" s="14"/>
      <c r="H559" s="15"/>
      <c r="I559" s="13"/>
      <c r="J559" s="16"/>
      <c r="K559" s="15"/>
      <c r="L559" s="18">
        <v>40936023</v>
      </c>
      <c r="M559" s="29">
        <v>1.98</v>
      </c>
      <c r="N559" s="15"/>
      <c r="O559" s="18">
        <v>12117041</v>
      </c>
      <c r="P559" s="29">
        <v>2.94</v>
      </c>
      <c r="Q559" s="15"/>
      <c r="R559" s="18">
        <v>12437148</v>
      </c>
      <c r="S559" s="29">
        <v>3.81</v>
      </c>
      <c r="T559" s="15"/>
      <c r="U559" s="18">
        <v>12511029</v>
      </c>
      <c r="V559" s="29">
        <v>2.95</v>
      </c>
      <c r="W559" s="15"/>
      <c r="X559" s="18">
        <v>12777242</v>
      </c>
      <c r="Y559" s="29">
        <v>2.66</v>
      </c>
      <c r="Z559" s="20">
        <v>0</v>
      </c>
      <c r="AA559" s="18">
        <v>12853288</v>
      </c>
      <c r="AB559" s="29">
        <v>2.4500000000000002</v>
      </c>
      <c r="AC559" s="33">
        <v>0</v>
      </c>
      <c r="AD559" s="18">
        <v>12885079</v>
      </c>
      <c r="AE559" s="29">
        <v>2.4320673990000001</v>
      </c>
      <c r="AF559" s="30">
        <v>0</v>
      </c>
      <c r="AG559" s="18">
        <v>12906094</v>
      </c>
      <c r="AH559" s="29">
        <v>2.64</v>
      </c>
      <c r="AI559" s="20">
        <v>0</v>
      </c>
      <c r="AJ559" s="18">
        <v>12050603</v>
      </c>
      <c r="AK559" s="29">
        <v>3.31</v>
      </c>
      <c r="AL559" s="20">
        <v>0</v>
      </c>
      <c r="AM559" s="18">
        <v>12119206</v>
      </c>
      <c r="AN559" s="29">
        <v>2.94</v>
      </c>
      <c r="AO559" s="20">
        <v>4018</v>
      </c>
      <c r="AP559" s="18">
        <v>12196672</v>
      </c>
      <c r="AQ559" s="29">
        <v>2.9</v>
      </c>
      <c r="AR559" s="20">
        <v>97889</v>
      </c>
      <c r="AS559" s="18">
        <v>12261366</v>
      </c>
      <c r="AT559" s="29">
        <v>3.04</v>
      </c>
      <c r="AU559" s="20">
        <v>238869</v>
      </c>
      <c r="AV559" s="18">
        <v>12242679</v>
      </c>
      <c r="AW559" s="29">
        <v>3.31</v>
      </c>
      <c r="AX559" s="20">
        <v>238869</v>
      </c>
      <c r="AY559" s="18">
        <v>12225511</v>
      </c>
      <c r="AZ559" s="29">
        <v>3.31</v>
      </c>
      <c r="BA559" s="20">
        <v>234851</v>
      </c>
      <c r="BB559" s="18">
        <v>11780738</v>
      </c>
      <c r="BC559" s="29">
        <v>3.22</v>
      </c>
      <c r="BD559" s="20">
        <v>140980</v>
      </c>
      <c r="BE559" s="18">
        <v>11445897</v>
      </c>
      <c r="BF559" s="29">
        <v>3.22</v>
      </c>
      <c r="BG559" s="20">
        <v>0</v>
      </c>
      <c r="BH559" s="18">
        <v>11214988</v>
      </c>
      <c r="BI559" s="29">
        <v>3.22</v>
      </c>
      <c r="BJ559" s="20">
        <v>0</v>
      </c>
      <c r="BK559" s="18">
        <v>10708565</v>
      </c>
      <c r="BL559" s="29">
        <v>3.22</v>
      </c>
      <c r="BM559" s="20">
        <v>0</v>
      </c>
      <c r="BN559" s="13">
        <v>10382205</v>
      </c>
      <c r="BO559" s="29">
        <v>3.07</v>
      </c>
      <c r="BP559" s="20">
        <v>0</v>
      </c>
      <c r="BQ559" s="13"/>
      <c r="BR559" s="29">
        <v>3.07</v>
      </c>
      <c r="BS559" s="20"/>
      <c r="BT559" s="21" t="s">
        <v>124</v>
      </c>
      <c r="BU559" s="78"/>
      <c r="BV559" s="24" t="s">
        <v>2198</v>
      </c>
      <c r="BW559" s="24" t="s">
        <v>1549</v>
      </c>
      <c r="BX559" s="65" t="s">
        <v>2199</v>
      </c>
      <c r="BY559" s="11" t="s">
        <v>2057</v>
      </c>
      <c r="BZ559" s="11" t="s">
        <v>178</v>
      </c>
    </row>
    <row r="560" spans="1:78" ht="67.5" x14ac:dyDescent="0.2">
      <c r="A560" s="10" t="s">
        <v>155</v>
      </c>
      <c r="B560" s="11" t="s">
        <v>156</v>
      </c>
      <c r="C560" s="10" t="s">
        <v>1544</v>
      </c>
      <c r="D560" s="28" t="s">
        <v>2200</v>
      </c>
      <c r="E560" s="12" t="s">
        <v>2201</v>
      </c>
      <c r="F560" s="13"/>
      <c r="G560" s="14"/>
      <c r="H560" s="15"/>
      <c r="I560" s="13"/>
      <c r="J560" s="16"/>
      <c r="K560" s="15"/>
      <c r="L560" s="18">
        <v>4563</v>
      </c>
      <c r="M560" s="29">
        <v>2.5299999999999998</v>
      </c>
      <c r="N560" s="20">
        <v>0</v>
      </c>
      <c r="O560" s="18">
        <v>3828</v>
      </c>
      <c r="P560" s="29">
        <v>3.03</v>
      </c>
      <c r="Q560" s="20">
        <v>0</v>
      </c>
      <c r="R560" s="18">
        <v>3486</v>
      </c>
      <c r="S560" s="29">
        <v>3.34</v>
      </c>
      <c r="T560" s="15"/>
      <c r="U560" s="18">
        <v>3476</v>
      </c>
      <c r="V560" s="29">
        <v>2.41</v>
      </c>
      <c r="W560" s="15"/>
      <c r="X560" s="18">
        <v>3462</v>
      </c>
      <c r="Y560" s="29">
        <v>2.08</v>
      </c>
      <c r="Z560" s="20">
        <v>0</v>
      </c>
      <c r="AA560" s="18">
        <v>3304</v>
      </c>
      <c r="AB560" s="29">
        <v>1.97</v>
      </c>
      <c r="AC560" s="33">
        <v>0</v>
      </c>
      <c r="AD560" s="18">
        <v>3230</v>
      </c>
      <c r="AE560" s="29">
        <v>1.869205969</v>
      </c>
      <c r="AF560" s="30">
        <v>0</v>
      </c>
      <c r="AG560" s="18">
        <v>3238</v>
      </c>
      <c r="AH560" s="29">
        <v>2.11</v>
      </c>
      <c r="AI560" s="20">
        <v>0</v>
      </c>
      <c r="AJ560" s="18">
        <v>3318</v>
      </c>
      <c r="AK560" s="29">
        <v>2.34</v>
      </c>
      <c r="AL560" s="20">
        <v>0</v>
      </c>
      <c r="AM560" s="18">
        <v>3425</v>
      </c>
      <c r="AN560" s="29">
        <v>2.2400000000000002</v>
      </c>
      <c r="AO560" s="20">
        <v>0</v>
      </c>
      <c r="AP560" s="18">
        <v>3444</v>
      </c>
      <c r="AQ560" s="29">
        <v>2.2200000000000002</v>
      </c>
      <c r="AR560" s="20">
        <v>0</v>
      </c>
      <c r="AS560" s="18">
        <v>3369</v>
      </c>
      <c r="AT560" s="29">
        <v>2.3199999999999998</v>
      </c>
      <c r="AU560" s="20">
        <v>0</v>
      </c>
      <c r="AV560" s="18">
        <v>3248</v>
      </c>
      <c r="AW560" s="29">
        <v>2.5299999999999998</v>
      </c>
      <c r="AX560" s="20">
        <v>0</v>
      </c>
      <c r="AY560" s="18">
        <v>3191</v>
      </c>
      <c r="AZ560" s="29">
        <v>2.5299999999999998</v>
      </c>
      <c r="BA560" s="20">
        <v>0</v>
      </c>
      <c r="BB560" s="18">
        <v>3456</v>
      </c>
      <c r="BC560" s="29">
        <v>2.4300000000000002</v>
      </c>
      <c r="BD560" s="20">
        <v>0</v>
      </c>
      <c r="BE560" s="18">
        <v>3446</v>
      </c>
      <c r="BF560" s="29">
        <v>2.4300000000000002</v>
      </c>
      <c r="BG560" s="20">
        <v>0</v>
      </c>
      <c r="BH560" s="18">
        <v>3888</v>
      </c>
      <c r="BI560" s="29">
        <v>2.4300000000000002</v>
      </c>
      <c r="BJ560" s="20">
        <v>0</v>
      </c>
      <c r="BK560" s="18">
        <v>3931</v>
      </c>
      <c r="BL560" s="29">
        <v>2.4300000000000002</v>
      </c>
      <c r="BM560" s="20">
        <v>0</v>
      </c>
      <c r="BN560" s="13">
        <v>3714</v>
      </c>
      <c r="BO560" s="29">
        <v>2.44</v>
      </c>
      <c r="BP560" s="20">
        <v>0</v>
      </c>
      <c r="BQ560" s="13"/>
      <c r="BR560" s="29">
        <v>2.44</v>
      </c>
      <c r="BS560" s="20"/>
      <c r="BT560" s="21" t="s">
        <v>124</v>
      </c>
      <c r="BU560" s="78"/>
      <c r="BV560" s="24" t="s">
        <v>2202</v>
      </c>
      <c r="BW560" s="44"/>
      <c r="BX560" s="24" t="s">
        <v>1549</v>
      </c>
      <c r="BY560" s="11" t="s">
        <v>2057</v>
      </c>
      <c r="BZ560" s="11" t="s">
        <v>178</v>
      </c>
    </row>
    <row r="561" spans="1:78" ht="67.5" x14ac:dyDescent="0.2">
      <c r="A561" s="10" t="s">
        <v>155</v>
      </c>
      <c r="B561" s="11" t="s">
        <v>156</v>
      </c>
      <c r="C561" s="10" t="s">
        <v>157</v>
      </c>
      <c r="D561" s="28" t="s">
        <v>2203</v>
      </c>
      <c r="E561" s="12" t="s">
        <v>2204</v>
      </c>
      <c r="F561" s="13"/>
      <c r="G561" s="14"/>
      <c r="H561" s="15"/>
      <c r="I561" s="13"/>
      <c r="J561" s="16"/>
      <c r="K561" s="15"/>
      <c r="L561" s="13"/>
      <c r="M561" s="16"/>
      <c r="N561" s="15"/>
      <c r="O561" s="13"/>
      <c r="P561" s="16"/>
      <c r="Q561" s="15"/>
      <c r="R561" s="13"/>
      <c r="S561" s="16"/>
      <c r="T561" s="15"/>
      <c r="U561" s="13"/>
      <c r="V561" s="16"/>
      <c r="W561" s="15"/>
      <c r="X561" s="18">
        <v>1053</v>
      </c>
      <c r="Y561" s="29">
        <v>57</v>
      </c>
      <c r="Z561" s="15"/>
      <c r="AA561" s="18">
        <v>1053</v>
      </c>
      <c r="AB561" s="29">
        <v>77</v>
      </c>
      <c r="AC561" s="17"/>
      <c r="AD561" s="18">
        <v>893</v>
      </c>
      <c r="AE561" s="29">
        <v>57</v>
      </c>
      <c r="AF561" s="19">
        <v>0</v>
      </c>
      <c r="AG561" s="13"/>
      <c r="AH561" s="16"/>
      <c r="AI561" s="15"/>
      <c r="AJ561" s="13"/>
      <c r="AK561" s="16"/>
      <c r="AL561" s="15"/>
      <c r="AM561" s="13"/>
      <c r="AN561" s="16"/>
      <c r="AO561" s="20"/>
      <c r="AP561" s="13"/>
      <c r="AQ561" s="16"/>
      <c r="AR561" s="15"/>
      <c r="AS561" s="13"/>
      <c r="AT561" s="16"/>
      <c r="AU561" s="20"/>
      <c r="AV561" s="13"/>
      <c r="AW561" s="16"/>
      <c r="AX561" s="20"/>
      <c r="AY561" s="13"/>
      <c r="AZ561" s="16"/>
      <c r="BA561" s="20"/>
      <c r="BB561" s="13"/>
      <c r="BC561" s="16"/>
      <c r="BD561" s="15"/>
      <c r="BE561" s="18"/>
      <c r="BF561" s="16"/>
      <c r="BG561" s="20"/>
      <c r="BH561" s="18"/>
      <c r="BI561" s="16"/>
      <c r="BJ561" s="20"/>
      <c r="BK561" s="18"/>
      <c r="BL561" s="16"/>
      <c r="BM561" s="20"/>
      <c r="BN561" s="18"/>
      <c r="BO561" s="16"/>
      <c r="BP561" s="20"/>
      <c r="BQ561" s="18"/>
      <c r="BR561" s="16"/>
      <c r="BS561" s="20"/>
      <c r="BT561" s="21" t="s">
        <v>160</v>
      </c>
      <c r="BU561" s="37" t="s">
        <v>2205</v>
      </c>
      <c r="BV561" s="24" t="s">
        <v>2206</v>
      </c>
      <c r="BW561" s="23"/>
      <c r="BX561" s="23"/>
      <c r="BY561" s="11" t="s">
        <v>2057</v>
      </c>
      <c r="BZ561" s="25" t="s">
        <v>84</v>
      </c>
    </row>
    <row r="562" spans="1:78" ht="67.5" x14ac:dyDescent="0.2">
      <c r="A562" s="10" t="s">
        <v>155</v>
      </c>
      <c r="B562" s="11" t="s">
        <v>156</v>
      </c>
      <c r="C562" s="10" t="s">
        <v>1544</v>
      </c>
      <c r="D562" s="28" t="s">
        <v>2207</v>
      </c>
      <c r="E562" s="12" t="s">
        <v>2208</v>
      </c>
      <c r="F562" s="18">
        <v>1031950</v>
      </c>
      <c r="G562" s="14"/>
      <c r="H562" s="20">
        <v>121879</v>
      </c>
      <c r="I562" s="13"/>
      <c r="J562" s="16"/>
      <c r="K562" s="15"/>
      <c r="L562" s="18">
        <v>935083</v>
      </c>
      <c r="M562" s="29">
        <v>4.1100000000000003</v>
      </c>
      <c r="N562" s="20">
        <v>319924</v>
      </c>
      <c r="O562" s="18">
        <v>913894</v>
      </c>
      <c r="P562" s="29">
        <v>4.74</v>
      </c>
      <c r="Q562" s="20">
        <v>316746</v>
      </c>
      <c r="R562" s="18">
        <v>923009</v>
      </c>
      <c r="S562" s="29">
        <v>6.33</v>
      </c>
      <c r="T562" s="20">
        <v>320575</v>
      </c>
      <c r="U562" s="18">
        <v>935710</v>
      </c>
      <c r="V562" s="29">
        <v>9.6999999999999993</v>
      </c>
      <c r="W562" s="20">
        <v>323807</v>
      </c>
      <c r="X562" s="18">
        <v>976723</v>
      </c>
      <c r="Y562" s="29">
        <v>9.82</v>
      </c>
      <c r="Z562" s="20">
        <v>344655</v>
      </c>
      <c r="AA562" s="18">
        <v>991325</v>
      </c>
      <c r="AB562" s="29">
        <v>10.76</v>
      </c>
      <c r="AC562" s="33">
        <v>365995</v>
      </c>
      <c r="AD562" s="18">
        <v>1015325</v>
      </c>
      <c r="AE562" s="29">
        <v>9.4</v>
      </c>
      <c r="AF562" s="30">
        <v>402683</v>
      </c>
      <c r="AG562" s="18">
        <v>1037719</v>
      </c>
      <c r="AH562" s="29">
        <v>8.65</v>
      </c>
      <c r="AI562" s="20">
        <v>456089</v>
      </c>
      <c r="AJ562" s="18">
        <v>1059948</v>
      </c>
      <c r="AK562" s="29">
        <v>8.52</v>
      </c>
      <c r="AL562" s="20">
        <v>527266</v>
      </c>
      <c r="AM562" s="18">
        <v>1099523</v>
      </c>
      <c r="AN562" s="29">
        <v>8.8699999999999992</v>
      </c>
      <c r="AO562" s="20">
        <v>603823</v>
      </c>
      <c r="AP562" s="18">
        <v>1131335</v>
      </c>
      <c r="AQ562" s="29">
        <v>8.4600000000000009</v>
      </c>
      <c r="AR562" s="20">
        <v>680148</v>
      </c>
      <c r="AS562" s="18">
        <v>1138274</v>
      </c>
      <c r="AT562" s="29">
        <v>8.3699999999999992</v>
      </c>
      <c r="AU562" s="20">
        <v>710317</v>
      </c>
      <c r="AV562" s="18">
        <v>1133387</v>
      </c>
      <c r="AW562" s="29">
        <v>7.43</v>
      </c>
      <c r="AX562" s="20">
        <v>730004</v>
      </c>
      <c r="AY562" s="18">
        <v>1122029</v>
      </c>
      <c r="AZ562" s="29">
        <v>7.43</v>
      </c>
      <c r="BA562" s="20">
        <v>732921</v>
      </c>
      <c r="BB562" s="18">
        <v>1110290</v>
      </c>
      <c r="BC562" s="29">
        <v>8.2799999999999994</v>
      </c>
      <c r="BD562" s="20">
        <v>735160</v>
      </c>
      <c r="BE562" s="18">
        <v>1111904</v>
      </c>
      <c r="BF562" s="29">
        <v>8.2799999999999994</v>
      </c>
      <c r="BG562" s="20">
        <v>744852</v>
      </c>
      <c r="BH562" s="18">
        <v>1115825</v>
      </c>
      <c r="BI562" s="29">
        <v>8.2799999999999994</v>
      </c>
      <c r="BJ562" s="20">
        <v>756162</v>
      </c>
      <c r="BK562" s="18">
        <v>1111237</v>
      </c>
      <c r="BL562" s="29">
        <v>8.2799999999999994</v>
      </c>
      <c r="BM562" s="20">
        <v>763672</v>
      </c>
      <c r="BN562" s="13">
        <v>1122022</v>
      </c>
      <c r="BO562" s="29">
        <v>8.8000000000000007</v>
      </c>
      <c r="BP562" s="20">
        <v>777449</v>
      </c>
      <c r="BQ562" s="13"/>
      <c r="BR562" s="29">
        <v>8.8000000000000007</v>
      </c>
      <c r="BS562" s="20"/>
      <c r="BT562" s="21" t="s">
        <v>160</v>
      </c>
      <c r="BU562" s="22" t="s">
        <v>2209</v>
      </c>
      <c r="BV562" s="24" t="s">
        <v>2210</v>
      </c>
      <c r="BW562" s="44"/>
      <c r="BX562" s="24" t="s">
        <v>1549</v>
      </c>
      <c r="BY562" s="11" t="s">
        <v>2057</v>
      </c>
      <c r="BZ562" s="11" t="s">
        <v>178</v>
      </c>
    </row>
    <row r="563" spans="1:78" ht="67.5" x14ac:dyDescent="0.2">
      <c r="A563" s="10" t="s">
        <v>155</v>
      </c>
      <c r="B563" s="11" t="s">
        <v>156</v>
      </c>
      <c r="C563" s="10" t="s">
        <v>1544</v>
      </c>
      <c r="D563" s="28" t="s">
        <v>2211</v>
      </c>
      <c r="E563" s="12" t="s">
        <v>2212</v>
      </c>
      <c r="F563" s="13"/>
      <c r="G563" s="14"/>
      <c r="H563" s="15"/>
      <c r="I563" s="13"/>
      <c r="J563" s="16"/>
      <c r="K563" s="15"/>
      <c r="L563" s="18">
        <v>1792</v>
      </c>
      <c r="M563" s="29">
        <v>13.4</v>
      </c>
      <c r="N563" s="20">
        <v>0</v>
      </c>
      <c r="O563" s="18">
        <v>2785</v>
      </c>
      <c r="P563" s="29">
        <v>14.76</v>
      </c>
      <c r="Q563" s="20">
        <v>0</v>
      </c>
      <c r="R563" s="18">
        <v>2447</v>
      </c>
      <c r="S563" s="29">
        <v>26.5</v>
      </c>
      <c r="T563" s="15"/>
      <c r="U563" s="18">
        <v>2042</v>
      </c>
      <c r="V563" s="29">
        <v>12.87</v>
      </c>
      <c r="W563" s="15"/>
      <c r="X563" s="18">
        <v>1001</v>
      </c>
      <c r="Y563" s="29">
        <v>12.6</v>
      </c>
      <c r="Z563" s="20">
        <v>0</v>
      </c>
      <c r="AA563" s="18">
        <v>535</v>
      </c>
      <c r="AB563" s="16"/>
      <c r="AC563" s="33">
        <v>0</v>
      </c>
      <c r="AD563" s="18">
        <v>578</v>
      </c>
      <c r="AE563" s="16"/>
      <c r="AF563" s="30">
        <v>0</v>
      </c>
      <c r="AG563" s="18">
        <v>903</v>
      </c>
      <c r="AH563" s="16"/>
      <c r="AI563" s="20">
        <v>0</v>
      </c>
      <c r="AJ563" s="18">
        <v>1314</v>
      </c>
      <c r="AK563" s="29">
        <v>2.02</v>
      </c>
      <c r="AL563" s="20">
        <v>0</v>
      </c>
      <c r="AM563" s="18">
        <v>1285</v>
      </c>
      <c r="AN563" s="29">
        <v>1.94</v>
      </c>
      <c r="AO563" s="20">
        <v>0</v>
      </c>
      <c r="AP563" s="18">
        <v>1484</v>
      </c>
      <c r="AQ563" s="29">
        <v>1.77</v>
      </c>
      <c r="AR563" s="20">
        <v>0</v>
      </c>
      <c r="AS563" s="18">
        <v>1514</v>
      </c>
      <c r="AT563" s="29">
        <v>1.95</v>
      </c>
      <c r="AU563" s="20">
        <v>0</v>
      </c>
      <c r="AV563" s="18">
        <v>1311</v>
      </c>
      <c r="AW563" s="29">
        <v>2.1</v>
      </c>
      <c r="AX563" s="20">
        <v>0</v>
      </c>
      <c r="AY563" s="18">
        <v>1281</v>
      </c>
      <c r="AZ563" s="29">
        <v>2.1</v>
      </c>
      <c r="BA563" s="20">
        <v>0</v>
      </c>
      <c r="BB563" s="18"/>
      <c r="BC563" s="29"/>
      <c r="BD563" s="20">
        <v>0</v>
      </c>
      <c r="BE563" s="18"/>
      <c r="BF563" s="29"/>
      <c r="BG563" s="20">
        <v>0</v>
      </c>
      <c r="BH563" s="18"/>
      <c r="BI563" s="29"/>
      <c r="BJ563" s="20">
        <v>0</v>
      </c>
      <c r="BK563" s="18"/>
      <c r="BL563" s="29"/>
      <c r="BM563" s="20">
        <v>0</v>
      </c>
      <c r="BN563" s="13"/>
      <c r="BO563" s="29"/>
      <c r="BP563" s="20">
        <v>0</v>
      </c>
      <c r="BQ563" s="13"/>
      <c r="BR563" s="29"/>
      <c r="BS563" s="20"/>
      <c r="BT563" s="21" t="s">
        <v>160</v>
      </c>
      <c r="BU563" s="78"/>
      <c r="BV563" s="24" t="s">
        <v>2213</v>
      </c>
      <c r="BW563" s="44"/>
      <c r="BX563" s="24" t="s">
        <v>1549</v>
      </c>
      <c r="BY563" s="11" t="s">
        <v>2057</v>
      </c>
      <c r="BZ563" s="11" t="s">
        <v>178</v>
      </c>
    </row>
    <row r="564" spans="1:78" ht="45" x14ac:dyDescent="0.2">
      <c r="A564" s="10" t="s">
        <v>155</v>
      </c>
      <c r="B564" s="11" t="s">
        <v>156</v>
      </c>
      <c r="C564" s="10" t="s">
        <v>1550</v>
      </c>
      <c r="D564" s="28" t="s">
        <v>2214</v>
      </c>
      <c r="E564" s="12" t="s">
        <v>2215</v>
      </c>
      <c r="F564" s="18">
        <v>6000</v>
      </c>
      <c r="G564" s="14"/>
      <c r="H564" s="15"/>
      <c r="I564" s="18">
        <v>5261</v>
      </c>
      <c r="J564" s="16"/>
      <c r="K564" s="20">
        <v>1027</v>
      </c>
      <c r="L564" s="20">
        <v>4955</v>
      </c>
      <c r="M564" s="16"/>
      <c r="N564" s="20">
        <v>1011</v>
      </c>
      <c r="O564" s="18">
        <v>4699</v>
      </c>
      <c r="P564" s="16"/>
      <c r="Q564" s="20">
        <v>1099</v>
      </c>
      <c r="R564" s="18">
        <v>4375</v>
      </c>
      <c r="S564" s="16"/>
      <c r="T564" s="20">
        <v>1254</v>
      </c>
      <c r="U564" s="18">
        <v>4190</v>
      </c>
      <c r="V564" s="16"/>
      <c r="W564" s="20">
        <v>1355</v>
      </c>
      <c r="X564" s="18">
        <v>4095</v>
      </c>
      <c r="Y564" s="16"/>
      <c r="Z564" s="20">
        <v>1494</v>
      </c>
      <c r="AA564" s="18">
        <v>3890</v>
      </c>
      <c r="AB564" s="16"/>
      <c r="AC564" s="33">
        <v>1529</v>
      </c>
      <c r="AD564" s="18">
        <v>3724</v>
      </c>
      <c r="AE564" s="16"/>
      <c r="AF564" s="19">
        <v>1482</v>
      </c>
      <c r="AG564" s="18">
        <v>3508</v>
      </c>
      <c r="AH564" s="16"/>
      <c r="AI564" s="20">
        <v>1445</v>
      </c>
      <c r="AJ564" s="18">
        <v>3301</v>
      </c>
      <c r="AK564" s="16"/>
      <c r="AL564" s="20">
        <v>1454</v>
      </c>
      <c r="AM564" s="18">
        <v>3151</v>
      </c>
      <c r="AN564" s="16"/>
      <c r="AO564" s="20">
        <v>1454</v>
      </c>
      <c r="AP564" s="18">
        <v>3060</v>
      </c>
      <c r="AQ564" s="16"/>
      <c r="AR564" s="20">
        <v>1492</v>
      </c>
      <c r="AS564" s="18">
        <v>2995</v>
      </c>
      <c r="AT564" s="16"/>
      <c r="AU564" s="20">
        <v>1513</v>
      </c>
      <c r="AV564" s="18">
        <v>2860</v>
      </c>
      <c r="AW564" s="16"/>
      <c r="AX564" s="20">
        <v>1449</v>
      </c>
      <c r="AY564" s="18">
        <v>2824</v>
      </c>
      <c r="AZ564" s="16"/>
      <c r="BA564" s="20">
        <v>1463</v>
      </c>
      <c r="BB564" s="18">
        <v>2726</v>
      </c>
      <c r="BC564" s="16"/>
      <c r="BD564" s="20">
        <v>1468</v>
      </c>
      <c r="BE564" s="18">
        <v>2693</v>
      </c>
      <c r="BF564" s="16"/>
      <c r="BG564" s="20">
        <v>1494</v>
      </c>
      <c r="BH564" s="18">
        <v>2675</v>
      </c>
      <c r="BI564" s="16"/>
      <c r="BJ564" s="20">
        <v>1552</v>
      </c>
      <c r="BK564" s="18">
        <v>2578</v>
      </c>
      <c r="BL564" s="16"/>
      <c r="BM564" s="20">
        <v>1534</v>
      </c>
      <c r="BN564" s="18">
        <v>2554</v>
      </c>
      <c r="BO564" s="16"/>
      <c r="BP564" s="20">
        <v>1530</v>
      </c>
      <c r="BQ564" s="18"/>
      <c r="BR564" s="16"/>
      <c r="BS564" s="20"/>
      <c r="BT564" s="21" t="s">
        <v>203</v>
      </c>
      <c r="BU564" s="37" t="s">
        <v>2216</v>
      </c>
      <c r="BV564" s="24" t="s">
        <v>2217</v>
      </c>
      <c r="BW564" s="23"/>
      <c r="BX564" s="23"/>
      <c r="BY564" s="11" t="s">
        <v>2057</v>
      </c>
      <c r="BZ564" s="11" t="s">
        <v>178</v>
      </c>
    </row>
    <row r="565" spans="1:78" ht="67.5" x14ac:dyDescent="0.2">
      <c r="A565" s="10" t="s">
        <v>155</v>
      </c>
      <c r="B565" s="11" t="s">
        <v>156</v>
      </c>
      <c r="C565" s="10" t="s">
        <v>1544</v>
      </c>
      <c r="D565" s="28" t="s">
        <v>2218</v>
      </c>
      <c r="E565" s="12" t="s">
        <v>2219</v>
      </c>
      <c r="F565" s="18">
        <v>431434</v>
      </c>
      <c r="G565" s="14"/>
      <c r="H565" s="15"/>
      <c r="I565" s="13"/>
      <c r="J565" s="16"/>
      <c r="K565" s="15"/>
      <c r="L565" s="18">
        <v>924551</v>
      </c>
      <c r="M565" s="29">
        <v>10.42</v>
      </c>
      <c r="N565" s="20">
        <v>38571</v>
      </c>
      <c r="O565" s="18">
        <v>571378</v>
      </c>
      <c r="P565" s="29">
        <v>12</v>
      </c>
      <c r="Q565" s="20">
        <v>5405</v>
      </c>
      <c r="R565" s="18">
        <v>618165</v>
      </c>
      <c r="S565" s="29">
        <v>7.87</v>
      </c>
      <c r="T565" s="20">
        <v>10941</v>
      </c>
      <c r="U565" s="18">
        <v>677636</v>
      </c>
      <c r="V565" s="29">
        <v>9.1300000000000008</v>
      </c>
      <c r="W565" s="15"/>
      <c r="X565" s="18">
        <v>753287</v>
      </c>
      <c r="Y565" s="29">
        <v>8.32</v>
      </c>
      <c r="Z565" s="20">
        <v>20728</v>
      </c>
      <c r="AA565" s="18">
        <v>768063</v>
      </c>
      <c r="AB565" s="29">
        <v>5.5</v>
      </c>
      <c r="AC565" s="33">
        <v>20237</v>
      </c>
      <c r="AD565" s="18">
        <v>699415</v>
      </c>
      <c r="AE565" s="29">
        <v>5.3525806679999999</v>
      </c>
      <c r="AF565" s="30">
        <v>20501</v>
      </c>
      <c r="AG565" s="18">
        <v>624629</v>
      </c>
      <c r="AH565" s="29">
        <v>5.29</v>
      </c>
      <c r="AI565" s="20">
        <v>20889</v>
      </c>
      <c r="AJ565" s="18">
        <v>540699</v>
      </c>
      <c r="AK565" s="29">
        <v>6.14</v>
      </c>
      <c r="AL565" s="20">
        <v>33916</v>
      </c>
      <c r="AM565" s="18">
        <v>578087</v>
      </c>
      <c r="AN565" s="29">
        <v>4.9000000000000004</v>
      </c>
      <c r="AO565" s="20">
        <v>84441</v>
      </c>
      <c r="AP565" s="18">
        <v>627036</v>
      </c>
      <c r="AQ565" s="29">
        <v>5.56</v>
      </c>
      <c r="AR565" s="20">
        <v>164793</v>
      </c>
      <c r="AS565" s="18">
        <v>675300</v>
      </c>
      <c r="AT565" s="29">
        <v>4.9400000000000004</v>
      </c>
      <c r="AU565" s="20">
        <v>268755</v>
      </c>
      <c r="AV565" s="18">
        <v>727168</v>
      </c>
      <c r="AW565" s="29">
        <v>4.17</v>
      </c>
      <c r="AX565" s="20">
        <v>386814</v>
      </c>
      <c r="AY565" s="18">
        <v>769119</v>
      </c>
      <c r="AZ565" s="29">
        <v>4.17</v>
      </c>
      <c r="BA565" s="20">
        <v>480618</v>
      </c>
      <c r="BB565" s="18">
        <v>798045</v>
      </c>
      <c r="BC565" s="29">
        <v>4.26</v>
      </c>
      <c r="BD565" s="20">
        <v>549675</v>
      </c>
      <c r="BE565" s="18">
        <v>822279</v>
      </c>
      <c r="BF565" s="29">
        <v>4.26</v>
      </c>
      <c r="BG565" s="20">
        <v>597064</v>
      </c>
      <c r="BH565" s="18">
        <v>854551</v>
      </c>
      <c r="BI565" s="29">
        <v>4.26</v>
      </c>
      <c r="BJ565" s="20">
        <v>638420</v>
      </c>
      <c r="BK565" s="18">
        <v>875666</v>
      </c>
      <c r="BL565" s="29">
        <v>4.26</v>
      </c>
      <c r="BM565" s="20">
        <v>677550</v>
      </c>
      <c r="BN565" s="13">
        <v>902186</v>
      </c>
      <c r="BO565" s="29">
        <v>3.19</v>
      </c>
      <c r="BP565" s="20">
        <v>730803</v>
      </c>
      <c r="BQ565" s="13"/>
      <c r="BR565" s="29">
        <v>3.19</v>
      </c>
      <c r="BS565" s="20"/>
      <c r="BT565" s="21" t="s">
        <v>124</v>
      </c>
      <c r="BU565" s="22" t="s">
        <v>2220</v>
      </c>
      <c r="BV565" s="24" t="s">
        <v>2221</v>
      </c>
      <c r="BW565" s="44"/>
      <c r="BX565" s="24" t="s">
        <v>1549</v>
      </c>
      <c r="BY565" s="11" t="s">
        <v>2057</v>
      </c>
      <c r="BZ565" s="11" t="s">
        <v>178</v>
      </c>
    </row>
    <row r="566" spans="1:78" ht="56.25" x14ac:dyDescent="0.2">
      <c r="A566" s="10" t="s">
        <v>155</v>
      </c>
      <c r="B566" s="11" t="s">
        <v>156</v>
      </c>
      <c r="C566" s="10" t="s">
        <v>1550</v>
      </c>
      <c r="D566" s="28" t="s">
        <v>2222</v>
      </c>
      <c r="E566" s="12" t="s">
        <v>2223</v>
      </c>
      <c r="F566" s="18">
        <v>1942010</v>
      </c>
      <c r="G566" s="56">
        <v>1.1000000000000001</v>
      </c>
      <c r="H566" s="20">
        <v>1502000</v>
      </c>
      <c r="I566" s="18">
        <v>1932622</v>
      </c>
      <c r="J566" s="29">
        <v>1.17</v>
      </c>
      <c r="K566" s="20">
        <v>1520291</v>
      </c>
      <c r="L566" s="20">
        <v>1877051</v>
      </c>
      <c r="M566" s="29">
        <v>1.23</v>
      </c>
      <c r="N566" s="20">
        <v>1529651</v>
      </c>
      <c r="O566" s="18">
        <v>1862949</v>
      </c>
      <c r="P566" s="29">
        <v>1.02</v>
      </c>
      <c r="Q566" s="20">
        <v>1592151</v>
      </c>
      <c r="R566" s="18">
        <v>1853764</v>
      </c>
      <c r="S566" s="29">
        <v>0.96</v>
      </c>
      <c r="T566" s="20">
        <v>1665253</v>
      </c>
      <c r="U566" s="18">
        <v>1841204</v>
      </c>
      <c r="V566" s="29">
        <v>0.88</v>
      </c>
      <c r="W566" s="20">
        <v>1712163</v>
      </c>
      <c r="X566" s="18">
        <v>1896112</v>
      </c>
      <c r="Y566" s="29">
        <v>0.7</v>
      </c>
      <c r="Z566" s="20">
        <v>1791622</v>
      </c>
      <c r="AA566" s="18">
        <v>1930027</v>
      </c>
      <c r="AB566" s="29">
        <v>0.67</v>
      </c>
      <c r="AC566" s="33">
        <v>1841289</v>
      </c>
      <c r="AD566" s="18">
        <v>1962510</v>
      </c>
      <c r="AE566" s="29">
        <v>0.66</v>
      </c>
      <c r="AF566" s="19">
        <v>1886130</v>
      </c>
      <c r="AG566" s="18">
        <v>1989530</v>
      </c>
      <c r="AH566" s="29">
        <v>0.63</v>
      </c>
      <c r="AI566" s="20">
        <v>1920950</v>
      </c>
      <c r="AJ566" s="18">
        <v>2029389</v>
      </c>
      <c r="AK566" s="29">
        <v>0.63</v>
      </c>
      <c r="AL566" s="20">
        <v>1967243</v>
      </c>
      <c r="AM566" s="18">
        <v>2076517</v>
      </c>
      <c r="AN566" s="16"/>
      <c r="AO566" s="20">
        <v>2018724</v>
      </c>
      <c r="AP566" s="18">
        <v>2117656</v>
      </c>
      <c r="AQ566" s="16"/>
      <c r="AR566" s="20">
        <v>2062354</v>
      </c>
      <c r="AS566" s="18">
        <v>2141614</v>
      </c>
      <c r="AT566" s="29">
        <v>0.68</v>
      </c>
      <c r="AU566" s="20">
        <v>2088363</v>
      </c>
      <c r="AV566" s="18">
        <v>2172993</v>
      </c>
      <c r="AW566" s="29">
        <v>0.55000000000000004</v>
      </c>
      <c r="AX566" s="20">
        <v>2120878</v>
      </c>
      <c r="AY566" s="18">
        <v>2201447</v>
      </c>
      <c r="AZ566" s="29">
        <v>0.55000000000000004</v>
      </c>
      <c r="BA566" s="20">
        <v>2150332</v>
      </c>
      <c r="BB566" s="18">
        <v>2214875</v>
      </c>
      <c r="BC566" s="29">
        <v>0.55000000000000004</v>
      </c>
      <c r="BD566" s="20">
        <v>2163110</v>
      </c>
      <c r="BE566" s="18">
        <v>2240489</v>
      </c>
      <c r="BF566" s="29">
        <v>0.55000000000000004</v>
      </c>
      <c r="BG566" s="20">
        <v>2189806</v>
      </c>
      <c r="BH566" s="18">
        <v>2274902</v>
      </c>
      <c r="BI566" s="29">
        <v>0.44</v>
      </c>
      <c r="BJ566" s="20">
        <v>2225107</v>
      </c>
      <c r="BK566" s="18">
        <v>2289559</v>
      </c>
      <c r="BL566" s="29">
        <v>0.44</v>
      </c>
      <c r="BM566" s="20">
        <v>2241008</v>
      </c>
      <c r="BN566" s="18">
        <v>2336377</v>
      </c>
      <c r="BO566" s="29">
        <v>0.44</v>
      </c>
      <c r="BP566" s="20">
        <v>2290271</v>
      </c>
      <c r="BQ566" s="18"/>
      <c r="BR566" s="29">
        <v>0.65</v>
      </c>
      <c r="BS566" s="20"/>
      <c r="BT566" s="21" t="s">
        <v>197</v>
      </c>
      <c r="BU566" s="37" t="s">
        <v>2224</v>
      </c>
      <c r="BV566" s="24" t="s">
        <v>2225</v>
      </c>
      <c r="BW566" s="23"/>
      <c r="BX566" s="23"/>
      <c r="BY566" s="11" t="s">
        <v>2057</v>
      </c>
      <c r="BZ566" s="11" t="s">
        <v>178</v>
      </c>
    </row>
    <row r="567" spans="1:78" ht="56.25" x14ac:dyDescent="0.2">
      <c r="A567" s="10" t="s">
        <v>155</v>
      </c>
      <c r="B567" s="11" t="s">
        <v>156</v>
      </c>
      <c r="C567" s="10" t="s">
        <v>1550</v>
      </c>
      <c r="D567" s="28" t="s">
        <v>2226</v>
      </c>
      <c r="E567" s="12" t="s">
        <v>2227</v>
      </c>
      <c r="F567" s="18">
        <v>1694995</v>
      </c>
      <c r="G567" s="14"/>
      <c r="H567" s="20">
        <v>1510239</v>
      </c>
      <c r="I567" s="18">
        <v>1626560</v>
      </c>
      <c r="J567" s="16"/>
      <c r="K567" s="20">
        <v>1471273</v>
      </c>
      <c r="L567" s="20">
        <v>1616758</v>
      </c>
      <c r="M567" s="16"/>
      <c r="N567" s="20">
        <v>1493515</v>
      </c>
      <c r="O567" s="18">
        <v>1673231</v>
      </c>
      <c r="P567" s="16"/>
      <c r="Q567" s="20">
        <v>1573190</v>
      </c>
      <c r="R567" s="18">
        <v>1744440</v>
      </c>
      <c r="S567" s="16"/>
      <c r="T567" s="20">
        <v>1671191</v>
      </c>
      <c r="U567" s="18">
        <v>1820881</v>
      </c>
      <c r="V567" s="16"/>
      <c r="W567" s="20">
        <v>1769699</v>
      </c>
      <c r="X567" s="18">
        <v>1964332</v>
      </c>
      <c r="Y567" s="16"/>
      <c r="Z567" s="20">
        <v>1906015</v>
      </c>
      <c r="AA567" s="18">
        <v>2014606</v>
      </c>
      <c r="AB567" s="16"/>
      <c r="AC567" s="33">
        <v>1958391</v>
      </c>
      <c r="AD567" s="18">
        <v>2060613</v>
      </c>
      <c r="AE567" s="16"/>
      <c r="AF567" s="19">
        <v>2009066</v>
      </c>
      <c r="AG567" s="18">
        <v>2115348</v>
      </c>
      <c r="AH567" s="16"/>
      <c r="AI567" s="20">
        <v>2070390</v>
      </c>
      <c r="AJ567" s="18">
        <v>2150545</v>
      </c>
      <c r="AK567" s="16"/>
      <c r="AL567" s="20">
        <v>2112516</v>
      </c>
      <c r="AM567" s="18">
        <v>2247847</v>
      </c>
      <c r="AN567" s="16"/>
      <c r="AO567" s="20">
        <v>2213404</v>
      </c>
      <c r="AP567" s="18">
        <v>2344598</v>
      </c>
      <c r="AQ567" s="16"/>
      <c r="AR567" s="20">
        <v>2312129</v>
      </c>
      <c r="AS567" s="18">
        <v>2399911</v>
      </c>
      <c r="AT567" s="16"/>
      <c r="AU567" s="20">
        <v>2367462</v>
      </c>
      <c r="AV567" s="18">
        <v>2459415</v>
      </c>
      <c r="AW567" s="16"/>
      <c r="AX567" s="20">
        <v>2426607</v>
      </c>
      <c r="AY567" s="18">
        <v>2502547</v>
      </c>
      <c r="AZ567" s="16"/>
      <c r="BA567" s="20">
        <v>2469463</v>
      </c>
      <c r="BB567" s="18">
        <v>2502856</v>
      </c>
      <c r="BC567" s="16"/>
      <c r="BD567" s="20">
        <v>2469845</v>
      </c>
      <c r="BE567" s="18">
        <v>2496051</v>
      </c>
      <c r="BF567" s="16"/>
      <c r="BG567" s="20">
        <v>2463475</v>
      </c>
      <c r="BH567" s="18">
        <v>2478910</v>
      </c>
      <c r="BI567" s="16"/>
      <c r="BJ567" s="20">
        <v>2445548</v>
      </c>
      <c r="BK567" s="18">
        <v>2445317</v>
      </c>
      <c r="BL567" s="16"/>
      <c r="BM567" s="20">
        <v>2409081</v>
      </c>
      <c r="BN567" s="18">
        <v>2459253</v>
      </c>
      <c r="BO567" s="16"/>
      <c r="BP567" s="20">
        <v>2420349</v>
      </c>
      <c r="BQ567" s="18"/>
      <c r="BR567" s="16"/>
      <c r="BS567" s="20"/>
      <c r="BT567" s="21" t="s">
        <v>197</v>
      </c>
      <c r="BU567" s="37" t="s">
        <v>2228</v>
      </c>
      <c r="BV567" s="24" t="s">
        <v>2229</v>
      </c>
      <c r="BW567" s="98" t="s">
        <v>2230</v>
      </c>
      <c r="BX567" s="78"/>
      <c r="BY567" s="11" t="s">
        <v>2057</v>
      </c>
      <c r="BZ567" s="11" t="s">
        <v>178</v>
      </c>
    </row>
    <row r="568" spans="1:78" ht="67.5" x14ac:dyDescent="0.2">
      <c r="A568" s="10" t="s">
        <v>155</v>
      </c>
      <c r="B568" s="11" t="s">
        <v>156</v>
      </c>
      <c r="C568" s="10" t="s">
        <v>1544</v>
      </c>
      <c r="D568" s="28" t="s">
        <v>2231</v>
      </c>
      <c r="E568" s="12" t="s">
        <v>2232</v>
      </c>
      <c r="F568" s="18">
        <v>217525</v>
      </c>
      <c r="G568" s="14"/>
      <c r="H568" s="15"/>
      <c r="I568" s="13"/>
      <c r="J568" s="16"/>
      <c r="K568" s="15"/>
      <c r="L568" s="18">
        <v>437636</v>
      </c>
      <c r="M568" s="29">
        <v>1.81</v>
      </c>
      <c r="N568" s="15"/>
      <c r="O568" s="18">
        <v>233815</v>
      </c>
      <c r="P568" s="29">
        <v>2.1</v>
      </c>
      <c r="Q568" s="20">
        <v>225361</v>
      </c>
      <c r="R568" s="18">
        <v>238016</v>
      </c>
      <c r="S568" s="29">
        <v>4.93</v>
      </c>
      <c r="T568" s="20">
        <v>229577</v>
      </c>
      <c r="U568" s="18">
        <v>244588</v>
      </c>
      <c r="V568" s="29">
        <v>4.0599999999999996</v>
      </c>
      <c r="W568" s="20">
        <v>236134</v>
      </c>
      <c r="X568" s="18">
        <v>247640</v>
      </c>
      <c r="Y568" s="29">
        <v>5.39</v>
      </c>
      <c r="Z568" s="20">
        <v>240564</v>
      </c>
      <c r="AA568" s="18">
        <v>252263</v>
      </c>
      <c r="AB568" s="29">
        <v>6.12</v>
      </c>
      <c r="AC568" s="33">
        <v>245220</v>
      </c>
      <c r="AD568" s="18">
        <v>260421</v>
      </c>
      <c r="AE568" s="29">
        <v>6.0918099080000001</v>
      </c>
      <c r="AF568" s="30">
        <v>251925</v>
      </c>
      <c r="AG568" s="18">
        <v>272594</v>
      </c>
      <c r="AH568" s="29">
        <v>6.18</v>
      </c>
      <c r="AI568" s="20">
        <v>265450</v>
      </c>
      <c r="AJ568" s="18">
        <v>285297</v>
      </c>
      <c r="AK568" s="29">
        <v>4.82</v>
      </c>
      <c r="AL568" s="20">
        <v>277973</v>
      </c>
      <c r="AM568" s="18">
        <v>303792</v>
      </c>
      <c r="AN568" s="29">
        <v>4.43</v>
      </c>
      <c r="AO568" s="20">
        <v>296299</v>
      </c>
      <c r="AP568" s="18">
        <v>315350</v>
      </c>
      <c r="AQ568" s="29">
        <v>4.3099999999999996</v>
      </c>
      <c r="AR568" s="20">
        <v>307520</v>
      </c>
      <c r="AS568" s="18">
        <v>325358</v>
      </c>
      <c r="AT568" s="29">
        <v>4.2</v>
      </c>
      <c r="AU568" s="20">
        <v>317427</v>
      </c>
      <c r="AV568" s="18">
        <v>336315</v>
      </c>
      <c r="AW568" s="29">
        <v>3.97</v>
      </c>
      <c r="AX568" s="20">
        <v>328452</v>
      </c>
      <c r="AY568" s="18">
        <v>347185</v>
      </c>
      <c r="AZ568" s="29">
        <v>3.97</v>
      </c>
      <c r="BA568" s="20">
        <v>339421</v>
      </c>
      <c r="BB568" s="18">
        <v>355950</v>
      </c>
      <c r="BC568" s="29">
        <v>5.18</v>
      </c>
      <c r="BD568" s="20">
        <v>348429</v>
      </c>
      <c r="BE568" s="18">
        <v>369626</v>
      </c>
      <c r="BF568" s="29">
        <v>5.18</v>
      </c>
      <c r="BG568" s="20">
        <v>362210</v>
      </c>
      <c r="BH568" s="18">
        <v>375146</v>
      </c>
      <c r="BI568" s="29">
        <v>5.18</v>
      </c>
      <c r="BJ568" s="20">
        <v>367735</v>
      </c>
      <c r="BK568" s="18">
        <v>375422</v>
      </c>
      <c r="BL568" s="29">
        <v>5.18</v>
      </c>
      <c r="BM568" s="20">
        <v>368281</v>
      </c>
      <c r="BN568" s="13">
        <v>379981</v>
      </c>
      <c r="BO568" s="29">
        <v>4.72</v>
      </c>
      <c r="BP568" s="20">
        <v>373306</v>
      </c>
      <c r="BQ568" s="13"/>
      <c r="BR568" s="29">
        <v>4.72</v>
      </c>
      <c r="BS568" s="20"/>
      <c r="BT568" s="21" t="s">
        <v>203</v>
      </c>
      <c r="BU568" s="22" t="s">
        <v>2233</v>
      </c>
      <c r="BV568" s="24" t="s">
        <v>2234</v>
      </c>
      <c r="BW568" s="44"/>
      <c r="BX568" s="24" t="s">
        <v>1549</v>
      </c>
      <c r="BY568" s="11" t="s">
        <v>2057</v>
      </c>
      <c r="BZ568" s="11" t="s">
        <v>178</v>
      </c>
    </row>
    <row r="569" spans="1:78" ht="56.25" x14ac:dyDescent="0.2">
      <c r="A569" s="10" t="s">
        <v>155</v>
      </c>
      <c r="B569" s="11" t="s">
        <v>156</v>
      </c>
      <c r="C569" s="10" t="s">
        <v>157</v>
      </c>
      <c r="D569" s="28" t="s">
        <v>2235</v>
      </c>
      <c r="E569" s="12" t="s">
        <v>2236</v>
      </c>
      <c r="F569" s="13"/>
      <c r="G569" s="14"/>
      <c r="H569" s="15"/>
      <c r="I569" s="13"/>
      <c r="J569" s="16"/>
      <c r="K569" s="15"/>
      <c r="L569" s="13"/>
      <c r="M569" s="16"/>
      <c r="N569" s="15"/>
      <c r="O569" s="13"/>
      <c r="P569" s="16"/>
      <c r="Q569" s="15"/>
      <c r="R569" s="13"/>
      <c r="S569" s="16"/>
      <c r="T569" s="15"/>
      <c r="U569" s="13"/>
      <c r="V569" s="16"/>
      <c r="W569" s="15"/>
      <c r="X569" s="18">
        <v>5620</v>
      </c>
      <c r="Y569" s="29">
        <v>201</v>
      </c>
      <c r="Z569" s="15"/>
      <c r="AA569" s="18">
        <v>5444</v>
      </c>
      <c r="AB569" s="29">
        <v>201</v>
      </c>
      <c r="AC569" s="17"/>
      <c r="AD569" s="18">
        <v>5501</v>
      </c>
      <c r="AE569" s="29">
        <v>201</v>
      </c>
      <c r="AF569" s="39"/>
      <c r="AG569" s="18">
        <v>5486</v>
      </c>
      <c r="AH569" s="29">
        <v>240</v>
      </c>
      <c r="AI569" s="15"/>
      <c r="AJ569" s="13"/>
      <c r="AK569" s="16"/>
      <c r="AL569" s="15"/>
      <c r="AM569" s="13"/>
      <c r="AN569" s="16"/>
      <c r="AO569" s="20"/>
      <c r="AP569" s="13"/>
      <c r="AQ569" s="16"/>
      <c r="AR569" s="15"/>
      <c r="AS569" s="13"/>
      <c r="AT569" s="16"/>
      <c r="AU569" s="20"/>
      <c r="AV569" s="13"/>
      <c r="AW569" s="16"/>
      <c r="AX569" s="20"/>
      <c r="AY569" s="13"/>
      <c r="AZ569" s="16"/>
      <c r="BA569" s="20"/>
      <c r="BB569" s="13"/>
      <c r="BC569" s="16"/>
      <c r="BD569" s="15"/>
      <c r="BE569" s="18"/>
      <c r="BF569" s="16"/>
      <c r="BG569" s="20"/>
      <c r="BH569" s="18"/>
      <c r="BI569" s="16"/>
      <c r="BJ569" s="20"/>
      <c r="BK569" s="18"/>
      <c r="BL569" s="16"/>
      <c r="BM569" s="20"/>
      <c r="BN569" s="18"/>
      <c r="BO569" s="16"/>
      <c r="BP569" s="20"/>
      <c r="BQ569" s="18"/>
      <c r="BR569" s="16"/>
      <c r="BS569" s="20"/>
      <c r="BT569" s="31"/>
      <c r="BU569" s="37" t="s">
        <v>2237</v>
      </c>
      <c r="BV569" s="24" t="s">
        <v>2238</v>
      </c>
      <c r="BW569" s="23"/>
      <c r="BX569" s="23"/>
      <c r="BY569" s="11" t="s">
        <v>2057</v>
      </c>
      <c r="BZ569" s="25" t="s">
        <v>84</v>
      </c>
    </row>
    <row r="570" spans="1:78" ht="45" x14ac:dyDescent="0.2">
      <c r="A570" s="10" t="s">
        <v>155</v>
      </c>
      <c r="B570" s="11" t="s">
        <v>156</v>
      </c>
      <c r="C570" s="10" t="s">
        <v>157</v>
      </c>
      <c r="D570" s="28" t="s">
        <v>2239</v>
      </c>
      <c r="E570" s="12" t="s">
        <v>2240</v>
      </c>
      <c r="F570" s="13"/>
      <c r="G570" s="14"/>
      <c r="H570" s="15"/>
      <c r="I570" s="13"/>
      <c r="J570" s="16"/>
      <c r="K570" s="15"/>
      <c r="L570" s="13"/>
      <c r="M570" s="16"/>
      <c r="N570" s="15"/>
      <c r="O570" s="13"/>
      <c r="P570" s="16"/>
      <c r="Q570" s="15"/>
      <c r="R570" s="13"/>
      <c r="S570" s="16"/>
      <c r="T570" s="15"/>
      <c r="U570" s="13"/>
      <c r="V570" s="16"/>
      <c r="W570" s="15"/>
      <c r="X570" s="18">
        <v>3797</v>
      </c>
      <c r="Y570" s="29">
        <v>36</v>
      </c>
      <c r="Z570" s="15"/>
      <c r="AA570" s="18">
        <v>3836</v>
      </c>
      <c r="AB570" s="29">
        <v>56</v>
      </c>
      <c r="AC570" s="17"/>
      <c r="AD570" s="18">
        <v>3864</v>
      </c>
      <c r="AE570" s="29">
        <v>56</v>
      </c>
      <c r="AF570" s="39"/>
      <c r="AG570" s="18">
        <v>3855</v>
      </c>
      <c r="AH570" s="29">
        <v>70</v>
      </c>
      <c r="AI570" s="15"/>
      <c r="AJ570" s="13"/>
      <c r="AK570" s="16"/>
      <c r="AL570" s="15"/>
      <c r="AM570" s="13"/>
      <c r="AN570" s="16"/>
      <c r="AO570" s="20"/>
      <c r="AP570" s="13"/>
      <c r="AQ570" s="16"/>
      <c r="AR570" s="15"/>
      <c r="AS570" s="13"/>
      <c r="AT570" s="16"/>
      <c r="AU570" s="20"/>
      <c r="AV570" s="13"/>
      <c r="AW570" s="16"/>
      <c r="AX570" s="20"/>
      <c r="AY570" s="13"/>
      <c r="AZ570" s="16"/>
      <c r="BA570" s="20"/>
      <c r="BB570" s="13"/>
      <c r="BC570" s="16"/>
      <c r="BD570" s="15"/>
      <c r="BE570" s="18"/>
      <c r="BF570" s="16"/>
      <c r="BG570" s="20"/>
      <c r="BH570" s="18"/>
      <c r="BI570" s="16"/>
      <c r="BJ570" s="20"/>
      <c r="BK570" s="18"/>
      <c r="BL570" s="16"/>
      <c r="BM570" s="20"/>
      <c r="BN570" s="18"/>
      <c r="BO570" s="16"/>
      <c r="BP570" s="20"/>
      <c r="BQ570" s="18"/>
      <c r="BR570" s="16"/>
      <c r="BS570" s="20"/>
      <c r="BT570" s="31"/>
      <c r="BU570" s="37" t="s">
        <v>2237</v>
      </c>
      <c r="BV570" s="24" t="s">
        <v>2241</v>
      </c>
      <c r="BW570" s="23"/>
      <c r="BX570" s="23"/>
      <c r="BY570" s="11" t="s">
        <v>2057</v>
      </c>
      <c r="BZ570" s="25" t="s">
        <v>84</v>
      </c>
    </row>
    <row r="571" spans="1:78" ht="56.25" x14ac:dyDescent="0.2">
      <c r="A571" s="10" t="s">
        <v>155</v>
      </c>
      <c r="B571" s="11" t="s">
        <v>156</v>
      </c>
      <c r="C571" s="10" t="s">
        <v>157</v>
      </c>
      <c r="D571" s="28" t="s">
        <v>2242</v>
      </c>
      <c r="E571" s="12" t="s">
        <v>2243</v>
      </c>
      <c r="F571" s="13"/>
      <c r="G571" s="14"/>
      <c r="H571" s="15"/>
      <c r="I571" s="13"/>
      <c r="J571" s="16"/>
      <c r="K571" s="15"/>
      <c r="L571" s="13"/>
      <c r="M571" s="16"/>
      <c r="N571" s="15"/>
      <c r="O571" s="13"/>
      <c r="P571" s="16"/>
      <c r="Q571" s="15"/>
      <c r="R571" s="13"/>
      <c r="S571" s="16"/>
      <c r="T571" s="15"/>
      <c r="U571" s="13"/>
      <c r="V571" s="16"/>
      <c r="W571" s="15"/>
      <c r="X571" s="18">
        <v>4832</v>
      </c>
      <c r="Y571" s="29">
        <v>76</v>
      </c>
      <c r="Z571" s="15"/>
      <c r="AA571" s="18">
        <v>4839</v>
      </c>
      <c r="AB571" s="29">
        <v>76</v>
      </c>
      <c r="AC571" s="17"/>
      <c r="AD571" s="18">
        <v>4830</v>
      </c>
      <c r="AE571" s="29">
        <v>76</v>
      </c>
      <c r="AF571" s="39"/>
      <c r="AG571" s="18">
        <v>4713</v>
      </c>
      <c r="AH571" s="29">
        <v>130</v>
      </c>
      <c r="AI571" s="15"/>
      <c r="AJ571" s="13"/>
      <c r="AK571" s="16"/>
      <c r="AL571" s="15"/>
      <c r="AM571" s="13"/>
      <c r="AN571" s="16"/>
      <c r="AO571" s="20"/>
      <c r="AP571" s="13"/>
      <c r="AQ571" s="16"/>
      <c r="AR571" s="15"/>
      <c r="AS571" s="13"/>
      <c r="AT571" s="16"/>
      <c r="AU571" s="20"/>
      <c r="AV571" s="13"/>
      <c r="AW571" s="16"/>
      <c r="AX571" s="20"/>
      <c r="AY571" s="13"/>
      <c r="AZ571" s="16"/>
      <c r="BA571" s="20"/>
      <c r="BB571" s="13"/>
      <c r="BC571" s="16"/>
      <c r="BD571" s="15"/>
      <c r="BE571" s="18"/>
      <c r="BF571" s="16"/>
      <c r="BG571" s="20"/>
      <c r="BH571" s="18"/>
      <c r="BI571" s="16"/>
      <c r="BJ571" s="20"/>
      <c r="BK571" s="18"/>
      <c r="BL571" s="16"/>
      <c r="BM571" s="20"/>
      <c r="BN571" s="18"/>
      <c r="BO571" s="16"/>
      <c r="BP571" s="20"/>
      <c r="BQ571" s="18"/>
      <c r="BR571" s="16"/>
      <c r="BS571" s="20"/>
      <c r="BT571" s="21" t="s">
        <v>160</v>
      </c>
      <c r="BU571" s="37" t="s">
        <v>2244</v>
      </c>
      <c r="BV571" s="24" t="s">
        <v>2245</v>
      </c>
      <c r="BW571" s="23"/>
      <c r="BX571" s="23"/>
      <c r="BY571" s="11" t="s">
        <v>2057</v>
      </c>
      <c r="BZ571" s="25" t="s">
        <v>84</v>
      </c>
    </row>
    <row r="572" spans="1:78" ht="67.5" x14ac:dyDescent="0.2">
      <c r="A572" s="10" t="s">
        <v>155</v>
      </c>
      <c r="B572" s="11" t="s">
        <v>156</v>
      </c>
      <c r="C572" s="10" t="s">
        <v>1544</v>
      </c>
      <c r="D572" s="28" t="s">
        <v>2246</v>
      </c>
      <c r="E572" s="12" t="s">
        <v>2247</v>
      </c>
      <c r="F572" s="13"/>
      <c r="G572" s="14"/>
      <c r="H572" s="15"/>
      <c r="I572" s="13"/>
      <c r="J572" s="16"/>
      <c r="K572" s="15"/>
      <c r="L572" s="18">
        <v>7927933</v>
      </c>
      <c r="M572" s="29">
        <v>1.78</v>
      </c>
      <c r="N572" s="15"/>
      <c r="O572" s="18">
        <v>4256191</v>
      </c>
      <c r="P572" s="29">
        <v>2.15</v>
      </c>
      <c r="Q572" s="20">
        <v>3575650</v>
      </c>
      <c r="R572" s="18">
        <v>3973135</v>
      </c>
      <c r="S572" s="29">
        <v>2.35</v>
      </c>
      <c r="T572" s="20">
        <v>3346671</v>
      </c>
      <c r="U572" s="18">
        <v>3655587</v>
      </c>
      <c r="V572" s="29">
        <v>2.14</v>
      </c>
      <c r="W572" s="20">
        <v>3056631</v>
      </c>
      <c r="X572" s="18">
        <v>3315846</v>
      </c>
      <c r="Y572" s="29">
        <v>1.7</v>
      </c>
      <c r="Z572" s="20">
        <v>2753640</v>
      </c>
      <c r="AA572" s="18">
        <v>3339132</v>
      </c>
      <c r="AB572" s="29">
        <v>1.54</v>
      </c>
      <c r="AC572" s="33">
        <v>2764743</v>
      </c>
      <c r="AD572" s="18">
        <v>3397824</v>
      </c>
      <c r="AE572" s="29">
        <v>1.4266091169999999</v>
      </c>
      <c r="AF572" s="30">
        <v>2803806</v>
      </c>
      <c r="AG572" s="18">
        <v>3330090</v>
      </c>
      <c r="AH572" s="29">
        <v>1.71</v>
      </c>
      <c r="AI572" s="20">
        <v>2736283</v>
      </c>
      <c r="AJ572" s="18">
        <v>3307160</v>
      </c>
      <c r="AK572" s="29">
        <v>1.92</v>
      </c>
      <c r="AL572" s="20">
        <v>2681624</v>
      </c>
      <c r="AM572" s="18">
        <v>2708304</v>
      </c>
      <c r="AN572" s="29">
        <v>1.91</v>
      </c>
      <c r="AO572" s="20">
        <v>1995301</v>
      </c>
      <c r="AP572" s="18">
        <v>2102620</v>
      </c>
      <c r="AQ572" s="29">
        <v>1.95</v>
      </c>
      <c r="AR572" s="20">
        <v>1294736</v>
      </c>
      <c r="AS572" s="18">
        <v>1560378</v>
      </c>
      <c r="AT572" s="29">
        <v>4.2699999999999996</v>
      </c>
      <c r="AU572" s="20">
        <v>652465</v>
      </c>
      <c r="AV572" s="18">
        <v>1040623</v>
      </c>
      <c r="AW572" s="29">
        <v>4.62</v>
      </c>
      <c r="AX572" s="20">
        <v>60103</v>
      </c>
      <c r="AY572" s="18">
        <v>2482519</v>
      </c>
      <c r="AZ572" s="29">
        <v>4.62</v>
      </c>
      <c r="BA572" s="20">
        <v>1305619</v>
      </c>
      <c r="BB572" s="18">
        <v>4004474</v>
      </c>
      <c r="BC572" s="29">
        <v>2.08</v>
      </c>
      <c r="BD572" s="20">
        <v>2656294</v>
      </c>
      <c r="BE572" s="18">
        <v>5562566</v>
      </c>
      <c r="BF572" s="29">
        <v>2.08</v>
      </c>
      <c r="BG572" s="20">
        <v>4085406</v>
      </c>
      <c r="BH572" s="18">
        <v>7085001</v>
      </c>
      <c r="BI572" s="29">
        <v>2.08</v>
      </c>
      <c r="BJ572" s="20">
        <v>5407542</v>
      </c>
      <c r="BK572" s="18">
        <v>7022486</v>
      </c>
      <c r="BL572" s="29">
        <v>2.08</v>
      </c>
      <c r="BM572" s="20">
        <v>5643842</v>
      </c>
      <c r="BN572" s="13">
        <v>6985406</v>
      </c>
      <c r="BO572" s="29">
        <v>1.37</v>
      </c>
      <c r="BP572" s="20">
        <v>5905358</v>
      </c>
      <c r="BQ572" s="13"/>
      <c r="BR572" s="29">
        <v>1.37</v>
      </c>
      <c r="BS572" s="20"/>
      <c r="BT572" s="21" t="s">
        <v>81</v>
      </c>
      <c r="BU572" s="78"/>
      <c r="BV572" s="24" t="s">
        <v>2248</v>
      </c>
      <c r="BW572" s="44"/>
      <c r="BX572" s="24" t="s">
        <v>1549</v>
      </c>
      <c r="BY572" s="11" t="s">
        <v>2057</v>
      </c>
      <c r="BZ572" s="11" t="s">
        <v>178</v>
      </c>
    </row>
    <row r="573" spans="1:78" ht="67.5" x14ac:dyDescent="0.2">
      <c r="A573" s="10" t="s">
        <v>155</v>
      </c>
      <c r="B573" s="11" t="s">
        <v>156</v>
      </c>
      <c r="C573" s="10" t="s">
        <v>1544</v>
      </c>
      <c r="D573" s="28" t="s">
        <v>2249</v>
      </c>
      <c r="E573" s="12" t="s">
        <v>2250</v>
      </c>
      <c r="F573" s="13"/>
      <c r="G573" s="14"/>
      <c r="H573" s="15"/>
      <c r="I573" s="13"/>
      <c r="J573" s="16"/>
      <c r="K573" s="15"/>
      <c r="L573" s="18">
        <v>148383</v>
      </c>
      <c r="M573" s="29">
        <v>4.37</v>
      </c>
      <c r="N573" s="20">
        <v>0</v>
      </c>
      <c r="O573" s="18">
        <v>120590</v>
      </c>
      <c r="P573" s="29">
        <v>4.92</v>
      </c>
      <c r="Q573" s="15"/>
      <c r="R573" s="18">
        <v>122267</v>
      </c>
      <c r="S573" s="29">
        <v>7.31</v>
      </c>
      <c r="T573" s="88"/>
      <c r="U573" s="18">
        <v>119799</v>
      </c>
      <c r="V573" s="29">
        <v>6.31</v>
      </c>
      <c r="W573" s="15"/>
      <c r="X573" s="18">
        <v>117248</v>
      </c>
      <c r="Y573" s="29">
        <v>8.0299999999999994</v>
      </c>
      <c r="Z573" s="20">
        <v>0</v>
      </c>
      <c r="AA573" s="18">
        <v>117434</v>
      </c>
      <c r="AB573" s="29">
        <v>6.26</v>
      </c>
      <c r="AC573" s="33">
        <v>0</v>
      </c>
      <c r="AD573" s="18">
        <v>304230</v>
      </c>
      <c r="AE573" s="29">
        <v>7.0528717590000003</v>
      </c>
      <c r="AF573" s="30">
        <v>0</v>
      </c>
      <c r="AG573" s="18">
        <v>693736</v>
      </c>
      <c r="AH573" s="29">
        <v>0.95</v>
      </c>
      <c r="AI573" s="20">
        <v>389773</v>
      </c>
      <c r="AJ573" s="18">
        <v>1253611</v>
      </c>
      <c r="AK573" s="29">
        <v>0.94</v>
      </c>
      <c r="AL573" s="20">
        <v>1141000</v>
      </c>
      <c r="AM573" s="18">
        <v>2826974</v>
      </c>
      <c r="AN573" s="29">
        <v>0.37</v>
      </c>
      <c r="AO573" s="20">
        <v>2526360</v>
      </c>
      <c r="AP573" s="18">
        <v>6857101</v>
      </c>
      <c r="AQ573" s="29">
        <v>0.18</v>
      </c>
      <c r="AR573" s="20">
        <v>6751400</v>
      </c>
      <c r="AS573" s="18">
        <v>9915366</v>
      </c>
      <c r="AT573" s="29">
        <v>0.14000000000000001</v>
      </c>
      <c r="AU573" s="20">
        <v>9814336</v>
      </c>
      <c r="AV573" s="18">
        <v>12793242</v>
      </c>
      <c r="AW573" s="29">
        <v>0.16</v>
      </c>
      <c r="AX573" s="20">
        <v>12697606</v>
      </c>
      <c r="AY573" s="18">
        <v>14988384</v>
      </c>
      <c r="AZ573" s="29">
        <v>0.16</v>
      </c>
      <c r="BA573" s="20">
        <v>14901904</v>
      </c>
      <c r="BB573" s="18">
        <v>14809145</v>
      </c>
      <c r="BC573" s="29">
        <v>0.12</v>
      </c>
      <c r="BD573" s="20">
        <v>14736596</v>
      </c>
      <c r="BE573" s="18">
        <v>15113864</v>
      </c>
      <c r="BF573" s="29">
        <v>0.12</v>
      </c>
      <c r="BG573" s="20">
        <v>15054264</v>
      </c>
      <c r="BH573" s="18">
        <v>15877908</v>
      </c>
      <c r="BI573" s="29">
        <v>0.12</v>
      </c>
      <c r="BJ573" s="20">
        <v>15830098</v>
      </c>
      <c r="BK573" s="18">
        <v>16548940</v>
      </c>
      <c r="BL573" s="29">
        <v>0.12</v>
      </c>
      <c r="BM573" s="20">
        <v>16508755</v>
      </c>
      <c r="BN573" s="13">
        <v>17606215</v>
      </c>
      <c r="BO573" s="29">
        <v>0.09</v>
      </c>
      <c r="BP573" s="20">
        <v>17570614</v>
      </c>
      <c r="BQ573" s="13"/>
      <c r="BR573" s="29">
        <v>0.09</v>
      </c>
      <c r="BS573" s="20"/>
      <c r="BT573" s="21" t="s">
        <v>81</v>
      </c>
      <c r="BU573" s="78"/>
      <c r="BV573" s="24" t="s">
        <v>2251</v>
      </c>
      <c r="BW573" s="44"/>
      <c r="BX573" s="24" t="s">
        <v>1549</v>
      </c>
      <c r="BY573" s="11" t="s">
        <v>2057</v>
      </c>
      <c r="BZ573" s="11" t="s">
        <v>178</v>
      </c>
    </row>
    <row r="574" spans="1:78" ht="67.5" x14ac:dyDescent="0.2">
      <c r="A574" s="10" t="s">
        <v>155</v>
      </c>
      <c r="B574" s="11" t="s">
        <v>156</v>
      </c>
      <c r="C574" s="10" t="s">
        <v>1544</v>
      </c>
      <c r="D574" s="28" t="s">
        <v>2252</v>
      </c>
      <c r="E574" s="12" t="s">
        <v>2253</v>
      </c>
      <c r="F574" s="13"/>
      <c r="G574" s="14"/>
      <c r="H574" s="15"/>
      <c r="I574" s="13"/>
      <c r="J574" s="16"/>
      <c r="K574" s="15"/>
      <c r="L574" s="18">
        <v>28655088</v>
      </c>
      <c r="M574" s="29">
        <v>1.77</v>
      </c>
      <c r="N574" s="15"/>
      <c r="O574" s="18">
        <v>26340643</v>
      </c>
      <c r="P574" s="29">
        <v>2.13</v>
      </c>
      <c r="Q574" s="20">
        <v>25472280</v>
      </c>
      <c r="R574" s="18">
        <v>23685565</v>
      </c>
      <c r="S574" s="29">
        <v>2.35</v>
      </c>
      <c r="T574" s="20">
        <v>22820023</v>
      </c>
      <c r="U574" s="18">
        <v>25728618</v>
      </c>
      <c r="V574" s="29">
        <v>1.87</v>
      </c>
      <c r="W574" s="20">
        <v>24831733</v>
      </c>
      <c r="X574" s="18">
        <v>26959487</v>
      </c>
      <c r="Y574" s="29">
        <v>1.47</v>
      </c>
      <c r="Z574" s="20">
        <v>26033088</v>
      </c>
      <c r="AA574" s="18">
        <v>27660776</v>
      </c>
      <c r="AB574" s="29">
        <v>1.28</v>
      </c>
      <c r="AC574" s="33">
        <v>26752747</v>
      </c>
      <c r="AD574" s="18">
        <v>30677496</v>
      </c>
      <c r="AE574" s="29">
        <v>1.1460849550000001</v>
      </c>
      <c r="AF574" s="30">
        <v>29777802</v>
      </c>
      <c r="AG574" s="18">
        <v>43156028</v>
      </c>
      <c r="AH574" s="29">
        <v>0.31</v>
      </c>
      <c r="AI574" s="20">
        <v>42331564</v>
      </c>
      <c r="AJ574" s="18">
        <v>82079443</v>
      </c>
      <c r="AK574" s="29">
        <v>0.25</v>
      </c>
      <c r="AL574" s="20">
        <v>81344047</v>
      </c>
      <c r="AM574" s="18">
        <v>145167897</v>
      </c>
      <c r="AN574" s="29">
        <v>7.0000000000000007E-2</v>
      </c>
      <c r="AO574" s="20">
        <v>144503469</v>
      </c>
      <c r="AP574" s="18">
        <v>197159184</v>
      </c>
      <c r="AQ574" s="29">
        <v>0.08</v>
      </c>
      <c r="AR574" s="20">
        <v>196551401</v>
      </c>
      <c r="AS574" s="18">
        <v>248596739</v>
      </c>
      <c r="AT574" s="29">
        <v>0.08</v>
      </c>
      <c r="AU574" s="20">
        <v>247998253</v>
      </c>
      <c r="AV574" s="18">
        <v>308891536</v>
      </c>
      <c r="AW574" s="29">
        <v>0.09</v>
      </c>
      <c r="AX574" s="20">
        <v>308297798</v>
      </c>
      <c r="AY574" s="18">
        <v>381408273</v>
      </c>
      <c r="AZ574" s="29">
        <v>0.09</v>
      </c>
      <c r="BA574" s="20">
        <v>380922950</v>
      </c>
      <c r="BB574" s="18">
        <v>459029830</v>
      </c>
      <c r="BC574" s="29">
        <v>0.03</v>
      </c>
      <c r="BD574" s="20">
        <v>458671038</v>
      </c>
      <c r="BE574" s="18">
        <v>545993294</v>
      </c>
      <c r="BF574" s="29">
        <v>0.03</v>
      </c>
      <c r="BG574" s="20">
        <v>545758378</v>
      </c>
      <c r="BH574" s="18">
        <v>649376858</v>
      </c>
      <c r="BI574" s="29">
        <v>0.03</v>
      </c>
      <c r="BJ574" s="20">
        <v>649261234</v>
      </c>
      <c r="BK574" s="18">
        <v>648892957</v>
      </c>
      <c r="BL574" s="29">
        <v>0.03</v>
      </c>
      <c r="BM574" s="20">
        <v>648782385</v>
      </c>
      <c r="BN574" s="13">
        <v>659734690</v>
      </c>
      <c r="BO574" s="29">
        <v>0.02</v>
      </c>
      <c r="BP574" s="20">
        <v>659624835</v>
      </c>
      <c r="BQ574" s="13"/>
      <c r="BR574" s="29">
        <v>0.02</v>
      </c>
      <c r="BS574" s="20"/>
      <c r="BT574" s="21" t="s">
        <v>81</v>
      </c>
      <c r="BU574" s="22" t="s">
        <v>2254</v>
      </c>
      <c r="BV574" s="24" t="s">
        <v>2255</v>
      </c>
      <c r="BW574" s="44"/>
      <c r="BX574" s="24" t="s">
        <v>1549</v>
      </c>
      <c r="BY574" s="11" t="s">
        <v>2057</v>
      </c>
      <c r="BZ574" s="11" t="s">
        <v>178</v>
      </c>
    </row>
    <row r="575" spans="1:78" ht="67.5" x14ac:dyDescent="0.2">
      <c r="A575" s="10" t="s">
        <v>155</v>
      </c>
      <c r="B575" s="11" t="s">
        <v>156</v>
      </c>
      <c r="C575" s="38" t="s">
        <v>162</v>
      </c>
      <c r="D575" s="28" t="s">
        <v>2256</v>
      </c>
      <c r="E575" s="12" t="s">
        <v>2257</v>
      </c>
      <c r="F575" s="18">
        <v>471</v>
      </c>
      <c r="G575" s="14"/>
      <c r="H575" s="15"/>
      <c r="I575" s="18">
        <v>1390</v>
      </c>
      <c r="J575" s="16"/>
      <c r="K575" s="15"/>
      <c r="L575" s="15"/>
      <c r="M575" s="16"/>
      <c r="N575" s="15"/>
      <c r="O575" s="13"/>
      <c r="P575" s="16"/>
      <c r="Q575" s="15"/>
      <c r="R575" s="13"/>
      <c r="S575" s="16"/>
      <c r="T575" s="15"/>
      <c r="U575" s="13"/>
      <c r="V575" s="16"/>
      <c r="W575" s="15"/>
      <c r="X575" s="13"/>
      <c r="Y575" s="16"/>
      <c r="Z575" s="15"/>
      <c r="AA575" s="13"/>
      <c r="AB575" s="16"/>
      <c r="AC575" s="17"/>
      <c r="AD575" s="13"/>
      <c r="AE575" s="16"/>
      <c r="AF575" s="39"/>
      <c r="AG575" s="13"/>
      <c r="AH575" s="16"/>
      <c r="AI575" s="15"/>
      <c r="AJ575" s="13"/>
      <c r="AK575" s="16"/>
      <c r="AL575" s="15"/>
      <c r="AM575" s="13"/>
      <c r="AN575" s="16"/>
      <c r="AO575" s="20"/>
      <c r="AP575" s="13"/>
      <c r="AQ575" s="16"/>
      <c r="AR575" s="15"/>
      <c r="AS575" s="13"/>
      <c r="AT575" s="16"/>
      <c r="AU575" s="20"/>
      <c r="AV575" s="13"/>
      <c r="AW575" s="16"/>
      <c r="AX575" s="20"/>
      <c r="AY575" s="13"/>
      <c r="AZ575" s="16"/>
      <c r="BA575" s="20"/>
      <c r="BB575" s="13"/>
      <c r="BC575" s="16"/>
      <c r="BD575" s="15"/>
      <c r="BE575" s="18"/>
      <c r="BF575" s="16"/>
      <c r="BG575" s="20"/>
      <c r="BH575" s="18"/>
      <c r="BI575" s="16"/>
      <c r="BJ575" s="20"/>
      <c r="BK575" s="18"/>
      <c r="BL575" s="16"/>
      <c r="BM575" s="20"/>
      <c r="BN575" s="18"/>
      <c r="BO575" s="16"/>
      <c r="BP575" s="20"/>
      <c r="BQ575" s="18"/>
      <c r="BR575" s="16"/>
      <c r="BS575" s="20"/>
      <c r="BT575" s="21" t="s">
        <v>81</v>
      </c>
      <c r="BU575" s="37" t="s">
        <v>2258</v>
      </c>
      <c r="BV575" s="24" t="s">
        <v>2259</v>
      </c>
      <c r="BW575" s="23"/>
      <c r="BX575" s="23"/>
      <c r="BY575" s="11" t="s">
        <v>2057</v>
      </c>
      <c r="BZ575" s="11" t="s">
        <v>205</v>
      </c>
    </row>
    <row r="576" spans="1:78" ht="67.5" x14ac:dyDescent="0.2">
      <c r="A576" s="10" t="s">
        <v>155</v>
      </c>
      <c r="B576" s="11" t="s">
        <v>156</v>
      </c>
      <c r="C576" s="10" t="s">
        <v>1544</v>
      </c>
      <c r="D576" s="28" t="s">
        <v>2260</v>
      </c>
      <c r="E576" s="12" t="s">
        <v>2261</v>
      </c>
      <c r="F576" s="13"/>
      <c r="G576" s="14"/>
      <c r="H576" s="15"/>
      <c r="I576" s="13"/>
      <c r="J576" s="16"/>
      <c r="K576" s="15"/>
      <c r="L576" s="18">
        <v>1764632</v>
      </c>
      <c r="M576" s="29">
        <v>2.7</v>
      </c>
      <c r="N576" s="20">
        <v>1533208</v>
      </c>
      <c r="O576" s="18">
        <v>982070</v>
      </c>
      <c r="P576" s="29">
        <v>2.86</v>
      </c>
      <c r="Q576" s="20">
        <v>808361</v>
      </c>
      <c r="R576" s="18">
        <v>704121</v>
      </c>
      <c r="S576" s="29">
        <v>3.37</v>
      </c>
      <c r="T576" s="15"/>
      <c r="U576" s="13"/>
      <c r="V576" s="29">
        <v>3.09</v>
      </c>
      <c r="W576" s="88"/>
      <c r="X576" s="18">
        <v>2971</v>
      </c>
      <c r="Y576" s="29">
        <v>2</v>
      </c>
      <c r="Z576" s="20">
        <v>0</v>
      </c>
      <c r="AA576" s="18">
        <v>3351</v>
      </c>
      <c r="AB576" s="29">
        <v>1.83</v>
      </c>
      <c r="AC576" s="33">
        <v>0</v>
      </c>
      <c r="AD576" s="18">
        <v>4445</v>
      </c>
      <c r="AE576" s="29">
        <v>1.7498658410000001</v>
      </c>
      <c r="AF576" s="30">
        <v>0</v>
      </c>
      <c r="AG576" s="18">
        <v>4468</v>
      </c>
      <c r="AH576" s="29">
        <v>1.96</v>
      </c>
      <c r="AI576" s="20">
        <v>0</v>
      </c>
      <c r="AJ576" s="18">
        <v>4523</v>
      </c>
      <c r="AK576" s="29">
        <v>2.02</v>
      </c>
      <c r="AL576" s="20">
        <v>0</v>
      </c>
      <c r="AM576" s="18">
        <v>4205</v>
      </c>
      <c r="AN576" s="29">
        <v>1.94</v>
      </c>
      <c r="AO576" s="20">
        <v>0</v>
      </c>
      <c r="AP576" s="18">
        <v>3866</v>
      </c>
      <c r="AQ576" s="29">
        <v>1.77</v>
      </c>
      <c r="AR576" s="20">
        <v>0</v>
      </c>
      <c r="AS576" s="18">
        <v>3488</v>
      </c>
      <c r="AT576" s="29">
        <v>1.95</v>
      </c>
      <c r="AU576" s="20">
        <v>0</v>
      </c>
      <c r="AV576" s="18">
        <v>33388</v>
      </c>
      <c r="AW576" s="29">
        <v>1.95</v>
      </c>
      <c r="AX576" s="20">
        <v>0</v>
      </c>
      <c r="AY576" s="18">
        <v>64229</v>
      </c>
      <c r="AZ576" s="29">
        <v>0.06</v>
      </c>
      <c r="BA576" s="20">
        <v>0</v>
      </c>
      <c r="BB576" s="18"/>
      <c r="BC576" s="29"/>
      <c r="BD576" s="20">
        <v>0</v>
      </c>
      <c r="BE576" s="18"/>
      <c r="BF576" s="29"/>
      <c r="BG576" s="20">
        <v>0</v>
      </c>
      <c r="BH576" s="18"/>
      <c r="BI576" s="29"/>
      <c r="BJ576" s="20">
        <v>0</v>
      </c>
      <c r="BK576" s="18"/>
      <c r="BL576" s="29"/>
      <c r="BM576" s="20">
        <v>0</v>
      </c>
      <c r="BN576" s="13"/>
      <c r="BO576" s="29"/>
      <c r="BP576" s="20">
        <v>0</v>
      </c>
      <c r="BQ576" s="13"/>
      <c r="BR576" s="29"/>
      <c r="BS576" s="20"/>
      <c r="BT576" s="21" t="s">
        <v>124</v>
      </c>
      <c r="BU576" s="78"/>
      <c r="BV576" s="24" t="s">
        <v>2262</v>
      </c>
      <c r="BW576" s="24" t="s">
        <v>1549</v>
      </c>
      <c r="BX576" s="78"/>
      <c r="BY576" s="11" t="s">
        <v>2057</v>
      </c>
      <c r="BZ576" s="11" t="s">
        <v>178</v>
      </c>
    </row>
    <row r="577" spans="1:78" ht="67.5" x14ac:dyDescent="0.2">
      <c r="A577" s="10" t="s">
        <v>155</v>
      </c>
      <c r="B577" s="11" t="s">
        <v>156</v>
      </c>
      <c r="C577" s="10" t="s">
        <v>1544</v>
      </c>
      <c r="D577" s="28" t="s">
        <v>2263</v>
      </c>
      <c r="E577" s="12" t="s">
        <v>2264</v>
      </c>
      <c r="F577" s="18">
        <v>77490</v>
      </c>
      <c r="G577" s="14"/>
      <c r="H577" s="20">
        <v>0</v>
      </c>
      <c r="I577" s="13"/>
      <c r="J577" s="16"/>
      <c r="K577" s="15"/>
      <c r="L577" s="18">
        <v>95485</v>
      </c>
      <c r="M577" s="29">
        <v>4.3099999999999996</v>
      </c>
      <c r="N577" s="20">
        <v>0</v>
      </c>
      <c r="O577" s="18">
        <v>96314</v>
      </c>
      <c r="P577" s="29">
        <v>4.9400000000000004</v>
      </c>
      <c r="Q577" s="15"/>
      <c r="R577" s="18">
        <v>100421</v>
      </c>
      <c r="S577" s="29">
        <v>6.57</v>
      </c>
      <c r="T577" s="88"/>
      <c r="U577" s="18">
        <v>105770</v>
      </c>
      <c r="V577" s="29">
        <v>15.97</v>
      </c>
      <c r="W577" s="15"/>
      <c r="X577" s="18">
        <v>110723</v>
      </c>
      <c r="Y577" s="29">
        <v>14.79</v>
      </c>
      <c r="Z577" s="20">
        <v>0</v>
      </c>
      <c r="AA577" s="18">
        <v>112631</v>
      </c>
      <c r="AB577" s="29">
        <v>17.36</v>
      </c>
      <c r="AC577" s="33">
        <v>0</v>
      </c>
      <c r="AD577" s="18">
        <v>117987</v>
      </c>
      <c r="AE577" s="29">
        <v>16.44839567</v>
      </c>
      <c r="AF577" s="30">
        <v>0</v>
      </c>
      <c r="AG577" s="18">
        <v>122109</v>
      </c>
      <c r="AH577" s="29">
        <v>16.64</v>
      </c>
      <c r="AI577" s="20">
        <v>0</v>
      </c>
      <c r="AJ577" s="18">
        <v>129035</v>
      </c>
      <c r="AK577" s="29">
        <v>14.79</v>
      </c>
      <c r="AL577" s="20">
        <v>0</v>
      </c>
      <c r="AM577" s="18">
        <v>138504</v>
      </c>
      <c r="AN577" s="29">
        <v>17.28</v>
      </c>
      <c r="AO577" s="20">
        <v>0</v>
      </c>
      <c r="AP577" s="18">
        <v>150495</v>
      </c>
      <c r="AQ577" s="29">
        <v>16.55</v>
      </c>
      <c r="AR577" s="20">
        <v>0</v>
      </c>
      <c r="AS577" s="18">
        <v>161531</v>
      </c>
      <c r="AT577" s="29">
        <v>14.97</v>
      </c>
      <c r="AU577" s="20">
        <v>0</v>
      </c>
      <c r="AV577" s="18">
        <v>168645</v>
      </c>
      <c r="AW577" s="29">
        <v>13.02</v>
      </c>
      <c r="AX577" s="20">
        <v>0</v>
      </c>
      <c r="AY577" s="18">
        <v>178490</v>
      </c>
      <c r="AZ577" s="29">
        <v>13.02</v>
      </c>
      <c r="BA577" s="20">
        <v>0</v>
      </c>
      <c r="BB577" s="18">
        <v>181498</v>
      </c>
      <c r="BC577" s="29">
        <v>13.69</v>
      </c>
      <c r="BD577" s="20">
        <v>0</v>
      </c>
      <c r="BE577" s="18">
        <v>180304</v>
      </c>
      <c r="BF577" s="29">
        <v>13.69</v>
      </c>
      <c r="BG577" s="20">
        <v>0</v>
      </c>
      <c r="BH577" s="18">
        <v>186624</v>
      </c>
      <c r="BI577" s="29">
        <v>13.69</v>
      </c>
      <c r="BJ577" s="20">
        <v>0</v>
      </c>
      <c r="BK577" s="18">
        <v>182747</v>
      </c>
      <c r="BL577" s="29">
        <v>13.69</v>
      </c>
      <c r="BM577" s="20">
        <v>0</v>
      </c>
      <c r="BN577" s="13">
        <v>178117</v>
      </c>
      <c r="BO577" s="29">
        <v>13.93</v>
      </c>
      <c r="BP577" s="20">
        <v>0</v>
      </c>
      <c r="BQ577" s="13"/>
      <c r="BR577" s="29">
        <v>13.93</v>
      </c>
      <c r="BS577" s="20"/>
      <c r="BT577" s="21" t="s">
        <v>160</v>
      </c>
      <c r="BU577" s="22" t="s">
        <v>2265</v>
      </c>
      <c r="BV577" s="24" t="s">
        <v>2266</v>
      </c>
      <c r="BW577" s="44"/>
      <c r="BX577" s="24" t="s">
        <v>1549</v>
      </c>
      <c r="BY577" s="11" t="s">
        <v>2057</v>
      </c>
      <c r="BZ577" s="11" t="s">
        <v>178</v>
      </c>
    </row>
    <row r="578" spans="1:78" ht="67.5" x14ac:dyDescent="0.2">
      <c r="A578" s="10" t="s">
        <v>155</v>
      </c>
      <c r="B578" s="11" t="s">
        <v>156</v>
      </c>
      <c r="C578" s="10" t="s">
        <v>1544</v>
      </c>
      <c r="D578" s="28" t="s">
        <v>2267</v>
      </c>
      <c r="E578" s="12" t="s">
        <v>2268</v>
      </c>
      <c r="F578" s="13"/>
      <c r="G578" s="14"/>
      <c r="H578" s="15"/>
      <c r="I578" s="13"/>
      <c r="J578" s="16"/>
      <c r="K578" s="15"/>
      <c r="L578" s="18">
        <v>47400</v>
      </c>
      <c r="M578" s="29">
        <v>3.24</v>
      </c>
      <c r="N578" s="20">
        <v>47400</v>
      </c>
      <c r="O578" s="18">
        <v>87399</v>
      </c>
      <c r="P578" s="29">
        <v>3.78</v>
      </c>
      <c r="Q578" s="20">
        <v>52292</v>
      </c>
      <c r="R578" s="18">
        <v>123825</v>
      </c>
      <c r="S578" s="29">
        <v>5.2</v>
      </c>
      <c r="T578" s="99">
        <v>49983</v>
      </c>
      <c r="U578" s="18">
        <v>157853</v>
      </c>
      <c r="V578" s="29">
        <v>5.54</v>
      </c>
      <c r="W578" s="20">
        <v>49193</v>
      </c>
      <c r="X578" s="18">
        <v>194921</v>
      </c>
      <c r="Y578" s="29">
        <v>8.85</v>
      </c>
      <c r="Z578" s="20">
        <v>46448</v>
      </c>
      <c r="AA578" s="18">
        <v>197288</v>
      </c>
      <c r="AB578" s="29">
        <v>9.85</v>
      </c>
      <c r="AC578" s="33">
        <v>46291</v>
      </c>
      <c r="AD578" s="18">
        <v>194949</v>
      </c>
      <c r="AE578" s="29">
        <v>8.8126337770000003</v>
      </c>
      <c r="AF578" s="30">
        <v>44477</v>
      </c>
      <c r="AG578" s="18">
        <v>194198</v>
      </c>
      <c r="AH578" s="29">
        <v>8.69</v>
      </c>
      <c r="AI578" s="20">
        <v>44011</v>
      </c>
      <c r="AJ578" s="18">
        <v>183120</v>
      </c>
      <c r="AK578" s="29">
        <v>8.2100000000000009</v>
      </c>
      <c r="AL578" s="20">
        <v>40451</v>
      </c>
      <c r="AM578" s="18">
        <v>188120</v>
      </c>
      <c r="AN578" s="29">
        <v>8.4</v>
      </c>
      <c r="AO578" s="20">
        <v>47580</v>
      </c>
      <c r="AP578" s="18">
        <v>182721</v>
      </c>
      <c r="AQ578" s="29">
        <v>8.1</v>
      </c>
      <c r="AR578" s="20">
        <v>50882</v>
      </c>
      <c r="AS578" s="18">
        <v>171212</v>
      </c>
      <c r="AT578" s="29">
        <v>8.1199999999999992</v>
      </c>
      <c r="AU578" s="20">
        <v>51656</v>
      </c>
      <c r="AV578" s="18">
        <v>164294</v>
      </c>
      <c r="AW578" s="29">
        <v>7.3</v>
      </c>
      <c r="AX578" s="20">
        <v>54140</v>
      </c>
      <c r="AY578" s="18">
        <v>147241</v>
      </c>
      <c r="AZ578" s="29">
        <v>7.3</v>
      </c>
      <c r="BA578" s="20">
        <v>46891</v>
      </c>
      <c r="BB578" s="18">
        <v>138579</v>
      </c>
      <c r="BC578" s="29">
        <v>7.02</v>
      </c>
      <c r="BD578" s="20">
        <v>44480</v>
      </c>
      <c r="BE578" s="18">
        <v>137253</v>
      </c>
      <c r="BF578" s="29">
        <v>7.02</v>
      </c>
      <c r="BG578" s="20">
        <v>43868</v>
      </c>
      <c r="BH578" s="18">
        <v>139104</v>
      </c>
      <c r="BI578" s="29">
        <v>7.02</v>
      </c>
      <c r="BJ578" s="20">
        <v>43257</v>
      </c>
      <c r="BK578" s="18">
        <v>134828</v>
      </c>
      <c r="BL578" s="29">
        <v>7.02</v>
      </c>
      <c r="BM578" s="20">
        <v>41287</v>
      </c>
      <c r="BN578" s="13">
        <v>134524</v>
      </c>
      <c r="BO578" s="29">
        <v>6.34</v>
      </c>
      <c r="BP578" s="20">
        <v>40733</v>
      </c>
      <c r="BQ578" s="13"/>
      <c r="BR578" s="29">
        <v>6.34</v>
      </c>
      <c r="BS578" s="20"/>
      <c r="BT578" s="21" t="s">
        <v>160</v>
      </c>
      <c r="BU578" s="22" t="s">
        <v>2269</v>
      </c>
      <c r="BV578" s="24" t="s">
        <v>2270</v>
      </c>
      <c r="BW578" s="44"/>
      <c r="BX578" s="24" t="s">
        <v>1549</v>
      </c>
      <c r="BY578" s="11" t="s">
        <v>2057</v>
      </c>
      <c r="BZ578" s="11" t="s">
        <v>178</v>
      </c>
    </row>
    <row r="579" spans="1:78" ht="67.5" x14ac:dyDescent="0.2">
      <c r="A579" s="10" t="s">
        <v>155</v>
      </c>
      <c r="B579" s="11" t="s">
        <v>156</v>
      </c>
      <c r="C579" s="10" t="s">
        <v>1544</v>
      </c>
      <c r="D579" s="28" t="s">
        <v>2271</v>
      </c>
      <c r="E579" s="12" t="s">
        <v>2272</v>
      </c>
      <c r="F579" s="13"/>
      <c r="G579" s="14"/>
      <c r="H579" s="15"/>
      <c r="I579" s="13"/>
      <c r="J579" s="16"/>
      <c r="K579" s="15"/>
      <c r="L579" s="18">
        <v>21499</v>
      </c>
      <c r="M579" s="29">
        <v>1.75</v>
      </c>
      <c r="N579" s="20">
        <v>0</v>
      </c>
      <c r="O579" s="18">
        <v>19066</v>
      </c>
      <c r="P579" s="29">
        <v>2.11</v>
      </c>
      <c r="Q579" s="20">
        <v>0</v>
      </c>
      <c r="R579" s="18">
        <v>18438</v>
      </c>
      <c r="S579" s="29">
        <v>2.2999999999999998</v>
      </c>
      <c r="T579" s="88"/>
      <c r="U579" s="18">
        <v>18624</v>
      </c>
      <c r="V579" s="29">
        <v>12.64</v>
      </c>
      <c r="W579" s="15"/>
      <c r="X579" s="18">
        <v>18178</v>
      </c>
      <c r="Y579" s="29">
        <v>11.14</v>
      </c>
      <c r="Z579" s="20">
        <v>0</v>
      </c>
      <c r="AA579" s="18">
        <v>66130</v>
      </c>
      <c r="AB579" s="29">
        <v>2.56</v>
      </c>
      <c r="AC579" s="33">
        <v>0</v>
      </c>
      <c r="AD579" s="18">
        <v>139900</v>
      </c>
      <c r="AE579" s="29">
        <v>2.4062456800000001</v>
      </c>
      <c r="AF579" s="30">
        <v>0</v>
      </c>
      <c r="AG579" s="18">
        <v>207895</v>
      </c>
      <c r="AH579" s="29">
        <v>2.48</v>
      </c>
      <c r="AI579" s="20">
        <v>0</v>
      </c>
      <c r="AJ579" s="18">
        <v>270881</v>
      </c>
      <c r="AK579" s="29">
        <v>2.5099999999999998</v>
      </c>
      <c r="AL579" s="20">
        <v>0</v>
      </c>
      <c r="AM579" s="18">
        <v>309884</v>
      </c>
      <c r="AN579" s="29">
        <v>1.63</v>
      </c>
      <c r="AO579" s="20">
        <v>0</v>
      </c>
      <c r="AP579" s="18">
        <v>317039</v>
      </c>
      <c r="AQ579" s="29">
        <v>1.6</v>
      </c>
      <c r="AR579" s="20">
        <v>0</v>
      </c>
      <c r="AS579" s="18">
        <v>314871</v>
      </c>
      <c r="AT579" s="29">
        <v>1.66</v>
      </c>
      <c r="AU579" s="20">
        <v>0</v>
      </c>
      <c r="AV579" s="18">
        <v>319954</v>
      </c>
      <c r="AW579" s="29">
        <v>2.16</v>
      </c>
      <c r="AX579" s="20">
        <v>0</v>
      </c>
      <c r="AY579" s="18">
        <v>305920</v>
      </c>
      <c r="AZ579" s="29">
        <v>2.16</v>
      </c>
      <c r="BA579" s="20">
        <v>0</v>
      </c>
      <c r="BB579" s="18">
        <v>313385</v>
      </c>
      <c r="BC579" s="29">
        <v>2.13</v>
      </c>
      <c r="BD579" s="20">
        <v>0</v>
      </c>
      <c r="BE579" s="18">
        <v>340906</v>
      </c>
      <c r="BF579" s="29">
        <v>2.13</v>
      </c>
      <c r="BG579" s="20">
        <v>0</v>
      </c>
      <c r="BH579" s="18">
        <v>385211</v>
      </c>
      <c r="BI579" s="29">
        <v>2.13</v>
      </c>
      <c r="BJ579" s="20">
        <v>0</v>
      </c>
      <c r="BK579" s="18">
        <v>405778</v>
      </c>
      <c r="BL579" s="29">
        <v>2.13</v>
      </c>
      <c r="BM579" s="20">
        <v>0</v>
      </c>
      <c r="BN579" s="13">
        <v>429303</v>
      </c>
      <c r="BO579" s="29">
        <v>2.1800000000000002</v>
      </c>
      <c r="BP579" s="20">
        <v>0</v>
      </c>
      <c r="BQ579" s="13"/>
      <c r="BR579" s="29">
        <v>2.1800000000000002</v>
      </c>
      <c r="BS579" s="20"/>
      <c r="BT579" s="21" t="s">
        <v>124</v>
      </c>
      <c r="BU579" s="22" t="s">
        <v>2273</v>
      </c>
      <c r="BV579" s="24" t="s">
        <v>2274</v>
      </c>
      <c r="BW579" s="44"/>
      <c r="BX579" s="24" t="s">
        <v>1549</v>
      </c>
      <c r="BY579" s="11" t="s">
        <v>2057</v>
      </c>
      <c r="BZ579" s="11" t="s">
        <v>178</v>
      </c>
    </row>
    <row r="580" spans="1:78" ht="67.5" x14ac:dyDescent="0.2">
      <c r="A580" s="10" t="s">
        <v>155</v>
      </c>
      <c r="B580" s="11" t="s">
        <v>156</v>
      </c>
      <c r="C580" s="10" t="s">
        <v>1544</v>
      </c>
      <c r="D580" s="28" t="s">
        <v>2275</v>
      </c>
      <c r="E580" s="12" t="s">
        <v>2276</v>
      </c>
      <c r="F580" s="18">
        <v>2381218</v>
      </c>
      <c r="G580" s="14"/>
      <c r="H580" s="20">
        <v>2111000</v>
      </c>
      <c r="I580" s="13"/>
      <c r="J580" s="16"/>
      <c r="K580" s="15"/>
      <c r="L580" s="18">
        <v>2516362</v>
      </c>
      <c r="M580" s="29">
        <v>2.42</v>
      </c>
      <c r="N580" s="20">
        <v>2346644</v>
      </c>
      <c r="O580" s="18">
        <v>2569282</v>
      </c>
      <c r="P580" s="29">
        <v>2.86</v>
      </c>
      <c r="Q580" s="20">
        <v>2321735</v>
      </c>
      <c r="R580" s="18">
        <v>2653409</v>
      </c>
      <c r="S580" s="29">
        <v>3.71</v>
      </c>
      <c r="T580" s="20">
        <v>2412354</v>
      </c>
      <c r="U580" s="18">
        <v>2720303</v>
      </c>
      <c r="V580" s="29">
        <v>2.85</v>
      </c>
      <c r="W580" s="20">
        <v>2495543</v>
      </c>
      <c r="X580" s="18">
        <v>2932720</v>
      </c>
      <c r="Y580" s="29">
        <v>2.72</v>
      </c>
      <c r="Z580" s="20">
        <v>2614335</v>
      </c>
      <c r="AA580" s="18">
        <v>2984564</v>
      </c>
      <c r="AB580" s="29">
        <v>2.2000000000000002</v>
      </c>
      <c r="AC580" s="33">
        <v>2686996</v>
      </c>
      <c r="AD580" s="18">
        <v>3044077</v>
      </c>
      <c r="AE580" s="29">
        <v>2.1011867249999998</v>
      </c>
      <c r="AF580" s="30">
        <v>2759690</v>
      </c>
      <c r="AG580" s="18">
        <v>3114125</v>
      </c>
      <c r="AH580" s="29">
        <v>2.35</v>
      </c>
      <c r="AI580" s="20">
        <v>2829881</v>
      </c>
      <c r="AJ580" s="18">
        <v>3100596</v>
      </c>
      <c r="AK580" s="29">
        <v>2.96</v>
      </c>
      <c r="AL580" s="20">
        <v>2924429</v>
      </c>
      <c r="AM580" s="18">
        <v>3182901</v>
      </c>
      <c r="AN580" s="29">
        <v>2.64</v>
      </c>
      <c r="AO580" s="20">
        <v>3005254</v>
      </c>
      <c r="AP580" s="18">
        <v>3257109</v>
      </c>
      <c r="AQ580" s="29">
        <v>2.66</v>
      </c>
      <c r="AR580" s="20">
        <v>3084730</v>
      </c>
      <c r="AS580" s="18">
        <v>3290944</v>
      </c>
      <c r="AT580" s="29">
        <v>2.82</v>
      </c>
      <c r="AU580" s="20">
        <v>3123571</v>
      </c>
      <c r="AV580" s="18">
        <v>3332539</v>
      </c>
      <c r="AW580" s="29">
        <v>2.96</v>
      </c>
      <c r="AX580" s="20">
        <v>3169523</v>
      </c>
      <c r="AY580" s="18">
        <v>3351550</v>
      </c>
      <c r="AZ580" s="29">
        <v>2.96</v>
      </c>
      <c r="BA580" s="20">
        <v>3190748</v>
      </c>
      <c r="BB580" s="18">
        <v>3365711</v>
      </c>
      <c r="BC580" s="29">
        <v>2.5499999999999998</v>
      </c>
      <c r="BD580" s="20">
        <v>3206328</v>
      </c>
      <c r="BE580" s="18">
        <v>3370890</v>
      </c>
      <c r="BF580" s="29">
        <v>2.5499999999999998</v>
      </c>
      <c r="BG580" s="20">
        <v>3213317</v>
      </c>
      <c r="BH580" s="18">
        <v>3410756</v>
      </c>
      <c r="BI580" s="29">
        <v>2.5499999999999998</v>
      </c>
      <c r="BJ580" s="20">
        <v>3254524</v>
      </c>
      <c r="BK580" s="18">
        <v>3332241</v>
      </c>
      <c r="BL580" s="29">
        <v>2.5499999999999998</v>
      </c>
      <c r="BM580" s="20">
        <v>3181087</v>
      </c>
      <c r="BN580" s="13">
        <v>3253368</v>
      </c>
      <c r="BO580" s="29">
        <v>2.58</v>
      </c>
      <c r="BP580" s="20">
        <v>3106796</v>
      </c>
      <c r="BQ580" s="13"/>
      <c r="BR580" s="29">
        <v>2.58</v>
      </c>
      <c r="BS580" s="20"/>
      <c r="BT580" s="21" t="s">
        <v>160</v>
      </c>
      <c r="BU580" s="22" t="s">
        <v>2277</v>
      </c>
      <c r="BV580" s="24" t="s">
        <v>2278</v>
      </c>
      <c r="BW580" s="44"/>
      <c r="BX580" s="24" t="s">
        <v>1549</v>
      </c>
      <c r="BY580" s="11" t="s">
        <v>2057</v>
      </c>
      <c r="BZ580" s="11" t="s">
        <v>178</v>
      </c>
    </row>
    <row r="581" spans="1:78" ht="67.5" x14ac:dyDescent="0.2">
      <c r="A581" s="10" t="s">
        <v>155</v>
      </c>
      <c r="B581" s="11" t="s">
        <v>156</v>
      </c>
      <c r="C581" s="10" t="s">
        <v>1544</v>
      </c>
      <c r="D581" s="28" t="s">
        <v>2279</v>
      </c>
      <c r="E581" s="12" t="s">
        <v>2280</v>
      </c>
      <c r="F581" s="18">
        <v>4065672</v>
      </c>
      <c r="G581" s="14"/>
      <c r="H581" s="15"/>
      <c r="I581" s="13"/>
      <c r="J581" s="16"/>
      <c r="K581" s="15"/>
      <c r="L581" s="18">
        <v>4278901</v>
      </c>
      <c r="M581" s="29">
        <v>3.29</v>
      </c>
      <c r="N581" s="20">
        <v>810942</v>
      </c>
      <c r="O581" s="18">
        <v>4314195</v>
      </c>
      <c r="P581" s="29">
        <v>3.8</v>
      </c>
      <c r="Q581" s="20">
        <v>779651</v>
      </c>
      <c r="R581" s="18">
        <v>4282972</v>
      </c>
      <c r="S581" s="29">
        <v>5.14</v>
      </c>
      <c r="T581" s="20">
        <v>779804</v>
      </c>
      <c r="U581" s="18">
        <v>4289151</v>
      </c>
      <c r="V581" s="29">
        <v>7.28</v>
      </c>
      <c r="W581" s="20">
        <v>770038</v>
      </c>
      <c r="X581" s="18">
        <v>4594179</v>
      </c>
      <c r="Y581" s="29">
        <v>10.14</v>
      </c>
      <c r="Z581" s="20">
        <v>748625</v>
      </c>
      <c r="AA581" s="18">
        <v>4569618</v>
      </c>
      <c r="AB581" s="29">
        <v>10.4</v>
      </c>
      <c r="AC581" s="33">
        <v>788029</v>
      </c>
      <c r="AD581" s="18">
        <v>4598872</v>
      </c>
      <c r="AE581" s="29">
        <v>10.32516699</v>
      </c>
      <c r="AF581" s="30">
        <v>928919</v>
      </c>
      <c r="AG581" s="18">
        <v>4659527</v>
      </c>
      <c r="AH581" s="29">
        <v>9.93</v>
      </c>
      <c r="AI581" s="20">
        <v>1132708</v>
      </c>
      <c r="AJ581" s="18">
        <v>4335176</v>
      </c>
      <c r="AK581" s="29">
        <v>10.6</v>
      </c>
      <c r="AL581" s="20">
        <v>1407047</v>
      </c>
      <c r="AM581" s="18">
        <v>4381125</v>
      </c>
      <c r="AN581" s="29">
        <v>10.54</v>
      </c>
      <c r="AO581" s="20">
        <v>1628795</v>
      </c>
      <c r="AP581" s="18">
        <v>4374907</v>
      </c>
      <c r="AQ581" s="29">
        <v>10.3</v>
      </c>
      <c r="AR581" s="20">
        <v>1768096</v>
      </c>
      <c r="AS581" s="18">
        <v>4318551</v>
      </c>
      <c r="AT581" s="29">
        <v>10.46</v>
      </c>
      <c r="AU581" s="20">
        <v>1801730</v>
      </c>
      <c r="AV581" s="18">
        <v>4306145</v>
      </c>
      <c r="AW581" s="29">
        <v>9.1</v>
      </c>
      <c r="AX581" s="20">
        <v>1831039</v>
      </c>
      <c r="AY581" s="18">
        <v>4253467</v>
      </c>
      <c r="AZ581" s="29">
        <v>9.1</v>
      </c>
      <c r="BA581" s="20">
        <v>1828091</v>
      </c>
      <c r="BB581" s="18">
        <v>4187705</v>
      </c>
      <c r="BC581" s="29">
        <v>9.9700000000000006</v>
      </c>
      <c r="BD581" s="20">
        <v>1820625</v>
      </c>
      <c r="BE581" s="18">
        <v>4171234</v>
      </c>
      <c r="BF581" s="29">
        <v>9.9700000000000006</v>
      </c>
      <c r="BG581" s="20">
        <v>1840799</v>
      </c>
      <c r="BH581" s="18">
        <v>4157161</v>
      </c>
      <c r="BI581" s="29">
        <v>9.9700000000000006</v>
      </c>
      <c r="BJ581" s="20">
        <v>1887235</v>
      </c>
      <c r="BK581" s="18">
        <v>4137231</v>
      </c>
      <c r="BL581" s="29">
        <v>9.9700000000000006</v>
      </c>
      <c r="BM581" s="20">
        <v>1956950</v>
      </c>
      <c r="BN581" s="13">
        <v>4124587</v>
      </c>
      <c r="BO581" s="29">
        <v>10.4</v>
      </c>
      <c r="BP581" s="20">
        <v>2020405</v>
      </c>
      <c r="BQ581" s="13"/>
      <c r="BR581" s="29">
        <v>10.4</v>
      </c>
      <c r="BS581" s="20"/>
      <c r="BT581" s="21" t="s">
        <v>124</v>
      </c>
      <c r="BU581" s="22" t="s">
        <v>2281</v>
      </c>
      <c r="BV581" s="24" t="s">
        <v>2282</v>
      </c>
      <c r="BW581" s="44"/>
      <c r="BX581" s="24" t="s">
        <v>1549</v>
      </c>
      <c r="BY581" s="11" t="s">
        <v>2057</v>
      </c>
      <c r="BZ581" s="11" t="s">
        <v>178</v>
      </c>
    </row>
    <row r="582" spans="1:78" ht="67.5" x14ac:dyDescent="0.2">
      <c r="A582" s="10" t="s">
        <v>155</v>
      </c>
      <c r="B582" s="11" t="s">
        <v>156</v>
      </c>
      <c r="C582" s="10" t="s">
        <v>1544</v>
      </c>
      <c r="D582" s="28" t="s">
        <v>2283</v>
      </c>
      <c r="E582" s="12" t="s">
        <v>2284</v>
      </c>
      <c r="F582" s="18">
        <v>1223826</v>
      </c>
      <c r="G582" s="14"/>
      <c r="H582" s="20">
        <v>498101</v>
      </c>
      <c r="I582" s="13"/>
      <c r="J582" s="16"/>
      <c r="K582" s="15"/>
      <c r="L582" s="18">
        <v>1107390</v>
      </c>
      <c r="M582" s="29">
        <v>3.72</v>
      </c>
      <c r="N582" s="20">
        <v>544765</v>
      </c>
      <c r="O582" s="18">
        <v>1144511</v>
      </c>
      <c r="P582" s="29">
        <v>4.29</v>
      </c>
      <c r="Q582" s="20">
        <v>543437</v>
      </c>
      <c r="R582" s="18">
        <v>1164440</v>
      </c>
      <c r="S582" s="29">
        <v>5.81</v>
      </c>
      <c r="T582" s="20">
        <v>557454</v>
      </c>
      <c r="U582" s="18">
        <v>1165942</v>
      </c>
      <c r="V582" s="29">
        <v>6.36</v>
      </c>
      <c r="W582" s="20">
        <v>556120</v>
      </c>
      <c r="X582" s="18">
        <v>1184353</v>
      </c>
      <c r="Y582" s="29">
        <v>7.23</v>
      </c>
      <c r="Z582" s="20">
        <v>561729</v>
      </c>
      <c r="AA582" s="18">
        <v>1200650</v>
      </c>
      <c r="AB582" s="29">
        <v>7.65</v>
      </c>
      <c r="AC582" s="33">
        <v>570252</v>
      </c>
      <c r="AD582" s="18">
        <v>1208939</v>
      </c>
      <c r="AE582" s="29">
        <v>5.5697723190000001</v>
      </c>
      <c r="AF582" s="30">
        <v>589999</v>
      </c>
      <c r="AG582" s="18">
        <v>1203376</v>
      </c>
      <c r="AH582" s="29">
        <v>6.02</v>
      </c>
      <c r="AI582" s="20">
        <v>623281</v>
      </c>
      <c r="AJ582" s="18">
        <v>1172071</v>
      </c>
      <c r="AK582" s="29">
        <v>5.92</v>
      </c>
      <c r="AL582" s="20">
        <v>661608</v>
      </c>
      <c r="AM582" s="18">
        <v>1107821</v>
      </c>
      <c r="AN582" s="29">
        <v>5.88</v>
      </c>
      <c r="AO582" s="20">
        <v>681096</v>
      </c>
      <c r="AP582" s="18">
        <v>995582</v>
      </c>
      <c r="AQ582" s="29">
        <v>4.66</v>
      </c>
      <c r="AR582" s="20">
        <v>657643</v>
      </c>
      <c r="AS582" s="18">
        <v>920385</v>
      </c>
      <c r="AT582" s="29">
        <v>5</v>
      </c>
      <c r="AU582" s="20">
        <v>631579</v>
      </c>
      <c r="AV582" s="18">
        <v>843946</v>
      </c>
      <c r="AW582" s="29">
        <v>4.46</v>
      </c>
      <c r="AX582" s="20">
        <v>592406</v>
      </c>
      <c r="AY582" s="18">
        <v>806150</v>
      </c>
      <c r="AZ582" s="29">
        <v>4.46</v>
      </c>
      <c r="BA582" s="20">
        <v>570887</v>
      </c>
      <c r="BB582" s="18">
        <v>810679</v>
      </c>
      <c r="BC582" s="29">
        <v>4.6900000000000004</v>
      </c>
      <c r="BD582" s="20">
        <v>579590</v>
      </c>
      <c r="BE582" s="18">
        <v>827105</v>
      </c>
      <c r="BF582" s="29">
        <v>4.6900000000000004</v>
      </c>
      <c r="BG582" s="20">
        <v>596212</v>
      </c>
      <c r="BH582" s="18">
        <v>847724</v>
      </c>
      <c r="BI582" s="29">
        <v>4.6900000000000004</v>
      </c>
      <c r="BJ582" s="20">
        <v>619639</v>
      </c>
      <c r="BK582" s="18">
        <v>860487</v>
      </c>
      <c r="BL582" s="29">
        <v>4.6900000000000004</v>
      </c>
      <c r="BM582" s="20">
        <v>639215</v>
      </c>
      <c r="BN582" s="13">
        <v>884946</v>
      </c>
      <c r="BO582" s="29">
        <v>4.28</v>
      </c>
      <c r="BP582" s="20">
        <v>665544</v>
      </c>
      <c r="BQ582" s="13"/>
      <c r="BR582" s="29">
        <v>4.28</v>
      </c>
      <c r="BS582" s="20"/>
      <c r="BT582" s="21" t="s">
        <v>160</v>
      </c>
      <c r="BU582" s="22" t="s">
        <v>2285</v>
      </c>
      <c r="BV582" s="24" t="s">
        <v>2286</v>
      </c>
      <c r="BW582" s="44"/>
      <c r="BX582" s="24" t="s">
        <v>1549</v>
      </c>
      <c r="BY582" s="11" t="s">
        <v>2057</v>
      </c>
      <c r="BZ582" s="11" t="s">
        <v>178</v>
      </c>
    </row>
    <row r="583" spans="1:78" ht="67.5" x14ac:dyDescent="0.2">
      <c r="A583" s="10" t="s">
        <v>155</v>
      </c>
      <c r="B583" s="11" t="s">
        <v>156</v>
      </c>
      <c r="C583" s="10" t="s">
        <v>1544</v>
      </c>
      <c r="D583" s="28" t="s">
        <v>2287</v>
      </c>
      <c r="E583" s="12" t="s">
        <v>2288</v>
      </c>
      <c r="F583" s="13"/>
      <c r="G583" s="14"/>
      <c r="H583" s="15"/>
      <c r="I583" s="13"/>
      <c r="J583" s="16"/>
      <c r="K583" s="15"/>
      <c r="L583" s="18">
        <v>91458</v>
      </c>
      <c r="M583" s="29">
        <v>2.14</v>
      </c>
      <c r="N583" s="20">
        <v>0</v>
      </c>
      <c r="O583" s="18">
        <v>71112</v>
      </c>
      <c r="P583" s="29">
        <v>2.57</v>
      </c>
      <c r="Q583" s="20">
        <v>0</v>
      </c>
      <c r="R583" s="18">
        <v>74478</v>
      </c>
      <c r="S583" s="29">
        <v>2.82</v>
      </c>
      <c r="T583" s="88"/>
      <c r="U583" s="18">
        <v>76431</v>
      </c>
      <c r="V583" s="29">
        <v>3.8</v>
      </c>
      <c r="W583" s="88"/>
      <c r="X583" s="18">
        <v>79585</v>
      </c>
      <c r="Y583" s="29">
        <v>3.11</v>
      </c>
      <c r="Z583" s="20">
        <v>0</v>
      </c>
      <c r="AA583" s="18">
        <v>84046</v>
      </c>
      <c r="AB583" s="29">
        <v>3.15</v>
      </c>
      <c r="AC583" s="33">
        <v>0</v>
      </c>
      <c r="AD583" s="18">
        <v>72719</v>
      </c>
      <c r="AE583" s="29">
        <v>3.0170543599999999</v>
      </c>
      <c r="AF583" s="30">
        <v>0</v>
      </c>
      <c r="AG583" s="18">
        <v>59226</v>
      </c>
      <c r="AH583" s="29">
        <v>3.2</v>
      </c>
      <c r="AI583" s="20">
        <v>0</v>
      </c>
      <c r="AJ583" s="18">
        <v>34830</v>
      </c>
      <c r="AK583" s="29">
        <v>3.74</v>
      </c>
      <c r="AL583" s="20">
        <v>0</v>
      </c>
      <c r="AM583" s="18">
        <v>7551</v>
      </c>
      <c r="AN583" s="29">
        <v>0</v>
      </c>
      <c r="AO583" s="20">
        <v>0</v>
      </c>
      <c r="AP583" s="18">
        <v>0</v>
      </c>
      <c r="AQ583" s="29"/>
      <c r="AR583" s="20">
        <v>0</v>
      </c>
      <c r="AS583" s="18">
        <v>0</v>
      </c>
      <c r="AT583" s="29"/>
      <c r="AU583" s="20">
        <v>0</v>
      </c>
      <c r="AV583" s="18">
        <v>0</v>
      </c>
      <c r="AW583" s="29"/>
      <c r="AX583" s="20">
        <v>0</v>
      </c>
      <c r="AY583" s="18">
        <v>0</v>
      </c>
      <c r="AZ583" s="29"/>
      <c r="BA583" s="20">
        <v>0</v>
      </c>
      <c r="BB583" s="18">
        <v>0</v>
      </c>
      <c r="BC583" s="29" t="s">
        <v>212</v>
      </c>
      <c r="BD583" s="20">
        <v>0</v>
      </c>
      <c r="BE583" s="18">
        <v>0</v>
      </c>
      <c r="BF583" s="29" t="s">
        <v>212</v>
      </c>
      <c r="BG583" s="20">
        <v>0</v>
      </c>
      <c r="BH583" s="18">
        <v>0</v>
      </c>
      <c r="BI583" s="29"/>
      <c r="BJ583" s="20">
        <v>0</v>
      </c>
      <c r="BK583" s="18">
        <v>0</v>
      </c>
      <c r="BL583" s="29"/>
      <c r="BM583" s="20">
        <v>0</v>
      </c>
      <c r="BN583" s="13">
        <v>0</v>
      </c>
      <c r="BO583" s="29"/>
      <c r="BP583" s="20">
        <v>0</v>
      </c>
      <c r="BQ583" s="13"/>
      <c r="BR583" s="29"/>
      <c r="BS583" s="20"/>
      <c r="BT583" s="21" t="s">
        <v>160</v>
      </c>
      <c r="BU583" s="37" t="s">
        <v>2289</v>
      </c>
      <c r="BV583" s="24" t="s">
        <v>2290</v>
      </c>
      <c r="BW583" s="44"/>
      <c r="BX583" s="24" t="s">
        <v>1549</v>
      </c>
      <c r="BY583" s="11" t="s">
        <v>2057</v>
      </c>
      <c r="BZ583" s="11" t="s">
        <v>178</v>
      </c>
    </row>
    <row r="584" spans="1:78" ht="67.5" x14ac:dyDescent="0.2">
      <c r="A584" s="10" t="s">
        <v>155</v>
      </c>
      <c r="B584" s="11" t="s">
        <v>156</v>
      </c>
      <c r="C584" s="10" t="s">
        <v>1544</v>
      </c>
      <c r="D584" s="28" t="s">
        <v>2291</v>
      </c>
      <c r="E584" s="12" t="s">
        <v>2292</v>
      </c>
      <c r="F584" s="13"/>
      <c r="G584" s="14"/>
      <c r="H584" s="15"/>
      <c r="I584" s="13"/>
      <c r="J584" s="16"/>
      <c r="K584" s="15"/>
      <c r="L584" s="18">
        <v>210196</v>
      </c>
      <c r="M584" s="29">
        <v>2.4300000000000002</v>
      </c>
      <c r="N584" s="20">
        <v>0</v>
      </c>
      <c r="O584" s="18">
        <v>214469</v>
      </c>
      <c r="P584" s="29">
        <v>2.88</v>
      </c>
      <c r="Q584" s="20">
        <v>0</v>
      </c>
      <c r="R584" s="18">
        <v>223876</v>
      </c>
      <c r="S584" s="29">
        <v>3.43</v>
      </c>
      <c r="T584" s="88"/>
      <c r="U584" s="18">
        <v>228680</v>
      </c>
      <c r="V584" s="29">
        <v>2</v>
      </c>
      <c r="W584" s="88"/>
      <c r="X584" s="18">
        <v>235750</v>
      </c>
      <c r="Y584" s="29">
        <v>1.85</v>
      </c>
      <c r="Z584" s="20">
        <v>0</v>
      </c>
      <c r="AA584" s="18">
        <v>467837</v>
      </c>
      <c r="AB584" s="29">
        <v>2.44</v>
      </c>
      <c r="AC584" s="33">
        <v>0</v>
      </c>
      <c r="AD584" s="18">
        <v>726221</v>
      </c>
      <c r="AE584" s="29">
        <v>2.4251771049999999</v>
      </c>
      <c r="AF584" s="30">
        <v>0</v>
      </c>
      <c r="AG584" s="18">
        <v>965049</v>
      </c>
      <c r="AH584" s="29">
        <v>2.69</v>
      </c>
      <c r="AI584" s="20">
        <v>0</v>
      </c>
      <c r="AJ584" s="18">
        <v>1224596</v>
      </c>
      <c r="AK584" s="29">
        <v>2.7</v>
      </c>
      <c r="AL584" s="20">
        <v>0</v>
      </c>
      <c r="AM584" s="18">
        <v>1267189</v>
      </c>
      <c r="AN584" s="29">
        <v>2.5</v>
      </c>
      <c r="AO584" s="20">
        <v>0</v>
      </c>
      <c r="AP584" s="18">
        <v>1271144</v>
      </c>
      <c r="AQ584" s="29">
        <v>2.52</v>
      </c>
      <c r="AR584" s="20">
        <v>0</v>
      </c>
      <c r="AS584" s="18">
        <v>1284707</v>
      </c>
      <c r="AT584" s="29">
        <v>2.61</v>
      </c>
      <c r="AU584" s="20">
        <v>0</v>
      </c>
      <c r="AV584" s="18">
        <v>1293190</v>
      </c>
      <c r="AW584" s="29">
        <v>2.79</v>
      </c>
      <c r="AX584" s="20">
        <v>0</v>
      </c>
      <c r="AY584" s="18">
        <v>1321286</v>
      </c>
      <c r="AZ584" s="29">
        <v>2.79</v>
      </c>
      <c r="BA584" s="20">
        <v>0</v>
      </c>
      <c r="BB584" s="18">
        <v>1355054</v>
      </c>
      <c r="BC584" s="29">
        <v>3</v>
      </c>
      <c r="BD584" s="20">
        <v>0</v>
      </c>
      <c r="BE584" s="18">
        <v>1374852</v>
      </c>
      <c r="BF584" s="29">
        <v>3</v>
      </c>
      <c r="BG584" s="20">
        <v>0</v>
      </c>
      <c r="BH584" s="18">
        <v>1431980</v>
      </c>
      <c r="BI584" s="29">
        <v>3</v>
      </c>
      <c r="BJ584" s="20">
        <v>0</v>
      </c>
      <c r="BK584" s="18">
        <v>1449311</v>
      </c>
      <c r="BL584" s="29">
        <v>3</v>
      </c>
      <c r="BM584" s="20">
        <v>0</v>
      </c>
      <c r="BN584" s="13">
        <v>1480669</v>
      </c>
      <c r="BO584" s="29">
        <v>4.28</v>
      </c>
      <c r="BP584" s="20">
        <v>0</v>
      </c>
      <c r="BQ584" s="13"/>
      <c r="BR584" s="29">
        <v>4.28</v>
      </c>
      <c r="BS584" s="20"/>
      <c r="BT584" s="21" t="s">
        <v>160</v>
      </c>
      <c r="BU584" s="78"/>
      <c r="BV584" s="24" t="s">
        <v>2293</v>
      </c>
      <c r="BW584" s="44"/>
      <c r="BX584" s="24" t="s">
        <v>1549</v>
      </c>
      <c r="BY584" s="11" t="s">
        <v>2057</v>
      </c>
      <c r="BZ584" s="11" t="s">
        <v>178</v>
      </c>
    </row>
    <row r="585" spans="1:78" ht="36" x14ac:dyDescent="0.2">
      <c r="A585" s="10" t="s">
        <v>155</v>
      </c>
      <c r="B585" s="11" t="s">
        <v>156</v>
      </c>
      <c r="C585" s="10" t="s">
        <v>2294</v>
      </c>
      <c r="D585" s="28" t="s">
        <v>2295</v>
      </c>
      <c r="E585" s="12" t="s">
        <v>2296</v>
      </c>
      <c r="F585" s="13"/>
      <c r="G585" s="14"/>
      <c r="H585" s="15"/>
      <c r="I585" s="13"/>
      <c r="J585" s="14"/>
      <c r="K585" s="15"/>
      <c r="L585" s="20">
        <v>1406</v>
      </c>
      <c r="M585" s="16"/>
      <c r="N585" s="15"/>
      <c r="O585" s="18">
        <v>1512</v>
      </c>
      <c r="P585" s="16"/>
      <c r="Q585" s="15"/>
      <c r="R585" s="18">
        <v>1473</v>
      </c>
      <c r="S585" s="16"/>
      <c r="T585" s="15"/>
      <c r="U585" s="18">
        <v>1488</v>
      </c>
      <c r="V585" s="16"/>
      <c r="W585" s="15"/>
      <c r="X585" s="13"/>
      <c r="Y585" s="16"/>
      <c r="Z585" s="15"/>
      <c r="AA585" s="13"/>
      <c r="AB585" s="16"/>
      <c r="AC585" s="17"/>
      <c r="AD585" s="13"/>
      <c r="AE585" s="16"/>
      <c r="AF585" s="39"/>
      <c r="AG585" s="13"/>
      <c r="AH585" s="16"/>
      <c r="AI585" s="15"/>
      <c r="AJ585" s="13"/>
      <c r="AK585" s="16"/>
      <c r="AL585" s="15"/>
      <c r="AM585" s="13"/>
      <c r="AN585" s="16"/>
      <c r="AO585" s="20"/>
      <c r="AP585" s="13"/>
      <c r="AQ585" s="16"/>
      <c r="AR585" s="15"/>
      <c r="AS585" s="13"/>
      <c r="AT585" s="16"/>
      <c r="AU585" s="20"/>
      <c r="AV585" s="13"/>
      <c r="AW585" s="16"/>
      <c r="AX585" s="20"/>
      <c r="AY585" s="13"/>
      <c r="AZ585" s="16"/>
      <c r="BA585" s="20"/>
      <c r="BB585" s="13"/>
      <c r="BC585" s="16"/>
      <c r="BD585" s="15"/>
      <c r="BE585" s="18"/>
      <c r="BF585" s="16"/>
      <c r="BG585" s="20"/>
      <c r="BH585" s="18"/>
      <c r="BI585" s="16"/>
      <c r="BJ585" s="20"/>
      <c r="BK585" s="18"/>
      <c r="BL585" s="16"/>
      <c r="BM585" s="20"/>
      <c r="BN585" s="18"/>
      <c r="BO585" s="16"/>
      <c r="BP585" s="20"/>
      <c r="BQ585" s="18"/>
      <c r="BR585" s="16"/>
      <c r="BS585" s="20"/>
      <c r="BT585" s="21" t="s">
        <v>124</v>
      </c>
      <c r="BU585" s="37" t="s">
        <v>2297</v>
      </c>
      <c r="BV585" s="24" t="s">
        <v>2298</v>
      </c>
      <c r="BW585" s="23"/>
      <c r="BX585" s="23"/>
      <c r="BY585" s="11" t="s">
        <v>2057</v>
      </c>
      <c r="BZ585" s="11" t="s">
        <v>205</v>
      </c>
    </row>
    <row r="586" spans="1:78" ht="67.5" x14ac:dyDescent="0.2">
      <c r="A586" s="10" t="s">
        <v>155</v>
      </c>
      <c r="B586" s="11" t="s">
        <v>156</v>
      </c>
      <c r="C586" s="10" t="s">
        <v>1544</v>
      </c>
      <c r="D586" s="28" t="s">
        <v>2299</v>
      </c>
      <c r="E586" s="12" t="s">
        <v>2300</v>
      </c>
      <c r="F586" s="13"/>
      <c r="G586" s="14"/>
      <c r="H586" s="15"/>
      <c r="I586" s="13"/>
      <c r="J586" s="16"/>
      <c r="K586" s="15"/>
      <c r="L586" s="18">
        <v>6153034</v>
      </c>
      <c r="M586" s="29">
        <v>3.31</v>
      </c>
      <c r="N586" s="20">
        <v>0</v>
      </c>
      <c r="O586" s="18">
        <v>5797675</v>
      </c>
      <c r="P586" s="29">
        <v>3.9</v>
      </c>
      <c r="Q586" s="20">
        <v>0</v>
      </c>
      <c r="R586" s="18">
        <v>5938430</v>
      </c>
      <c r="S586" s="29">
        <v>5.4</v>
      </c>
      <c r="T586" s="20">
        <v>0</v>
      </c>
      <c r="U586" s="18">
        <v>5971674</v>
      </c>
      <c r="V586" s="29">
        <v>3.37</v>
      </c>
      <c r="W586" s="15"/>
      <c r="X586" s="18">
        <v>6111579</v>
      </c>
      <c r="Y586" s="29">
        <v>4.12</v>
      </c>
      <c r="Z586" s="20">
        <v>0</v>
      </c>
      <c r="AA586" s="18">
        <v>6138827</v>
      </c>
      <c r="AB586" s="29">
        <v>3.78</v>
      </c>
      <c r="AC586" s="33">
        <v>0</v>
      </c>
      <c r="AD586" s="18">
        <v>6201626</v>
      </c>
      <c r="AE586" s="29">
        <v>3.7675243709999999</v>
      </c>
      <c r="AF586" s="30">
        <v>0</v>
      </c>
      <c r="AG586" s="18">
        <v>6214214</v>
      </c>
      <c r="AH586" s="29">
        <v>4.17</v>
      </c>
      <c r="AI586" s="20">
        <v>3446</v>
      </c>
      <c r="AJ586" s="18">
        <v>6331950</v>
      </c>
      <c r="AK586" s="29">
        <v>3.25</v>
      </c>
      <c r="AL586" s="20">
        <v>47199</v>
      </c>
      <c r="AM586" s="18">
        <v>6374187</v>
      </c>
      <c r="AN586" s="29">
        <v>2.93</v>
      </c>
      <c r="AO586" s="20">
        <v>157783</v>
      </c>
      <c r="AP586" s="18">
        <v>6469842</v>
      </c>
      <c r="AQ586" s="29">
        <v>3.12</v>
      </c>
      <c r="AR586" s="20">
        <v>369873</v>
      </c>
      <c r="AS586" s="18">
        <v>6504043</v>
      </c>
      <c r="AT586" s="29">
        <v>3.04</v>
      </c>
      <c r="AU586" s="20">
        <v>620076</v>
      </c>
      <c r="AV586" s="18">
        <v>6796672</v>
      </c>
      <c r="AW586" s="29">
        <v>3.25</v>
      </c>
      <c r="AX586" s="20">
        <v>1165304</v>
      </c>
      <c r="AY586" s="18">
        <v>7138733</v>
      </c>
      <c r="AZ586" s="29">
        <v>3.25</v>
      </c>
      <c r="BA586" s="20">
        <v>1759208</v>
      </c>
      <c r="BB586" s="18">
        <v>7614180</v>
      </c>
      <c r="BC586" s="29">
        <v>2.46</v>
      </c>
      <c r="BD586" s="20">
        <v>2434664</v>
      </c>
      <c r="BE586" s="18">
        <v>8117009</v>
      </c>
      <c r="BF586" s="29">
        <v>2.46</v>
      </c>
      <c r="BG586" s="20">
        <v>3098618</v>
      </c>
      <c r="BH586" s="18">
        <v>8680476</v>
      </c>
      <c r="BI586" s="29">
        <v>2.46</v>
      </c>
      <c r="BJ586" s="20">
        <v>3765576</v>
      </c>
      <c r="BK586" s="18">
        <v>9058985</v>
      </c>
      <c r="BL586" s="29">
        <v>2.46</v>
      </c>
      <c r="BM586" s="20">
        <v>4384455</v>
      </c>
      <c r="BN586" s="13">
        <v>9464222</v>
      </c>
      <c r="BO586" s="29">
        <v>2.0099999999999998</v>
      </c>
      <c r="BP586" s="20">
        <v>4980151</v>
      </c>
      <c r="BQ586" s="13"/>
      <c r="BR586" s="29">
        <v>2.0099999999999998</v>
      </c>
      <c r="BS586" s="20"/>
      <c r="BT586" s="21" t="s">
        <v>124</v>
      </c>
      <c r="BU586" s="22" t="s">
        <v>2301</v>
      </c>
      <c r="BV586" s="34" t="s">
        <v>2302</v>
      </c>
      <c r="BW586" s="24" t="s">
        <v>1549</v>
      </c>
      <c r="BX586" s="78"/>
      <c r="BY586" s="11" t="s">
        <v>2057</v>
      </c>
      <c r="BZ586" s="11" t="s">
        <v>178</v>
      </c>
    </row>
    <row r="587" spans="1:78" ht="67.5" x14ac:dyDescent="0.2">
      <c r="A587" s="10" t="s">
        <v>155</v>
      </c>
      <c r="B587" s="11" t="s">
        <v>156</v>
      </c>
      <c r="C587" s="10" t="s">
        <v>1544</v>
      </c>
      <c r="D587" s="28" t="s">
        <v>2303</v>
      </c>
      <c r="E587" s="12" t="s">
        <v>2304</v>
      </c>
      <c r="F587" s="13"/>
      <c r="G587" s="14"/>
      <c r="H587" s="15"/>
      <c r="I587" s="13"/>
      <c r="J587" s="16"/>
      <c r="K587" s="15"/>
      <c r="L587" s="18">
        <v>200453</v>
      </c>
      <c r="M587" s="29">
        <v>2.6</v>
      </c>
      <c r="N587" s="20">
        <v>0</v>
      </c>
      <c r="O587" s="18">
        <v>187820</v>
      </c>
      <c r="P587" s="29">
        <v>3.02</v>
      </c>
      <c r="Q587" s="20">
        <v>0</v>
      </c>
      <c r="R587" s="18">
        <v>176399</v>
      </c>
      <c r="S587" s="29">
        <v>3.36</v>
      </c>
      <c r="T587" s="88"/>
      <c r="U587" s="18">
        <v>165764</v>
      </c>
      <c r="V587" s="29">
        <v>3.02</v>
      </c>
      <c r="W587" s="88"/>
      <c r="X587" s="18">
        <v>154806</v>
      </c>
      <c r="Y587" s="29">
        <v>3.01</v>
      </c>
      <c r="Z587" s="20">
        <v>0</v>
      </c>
      <c r="AA587" s="18">
        <v>153434</v>
      </c>
      <c r="AB587" s="29">
        <v>3.15</v>
      </c>
      <c r="AC587" s="33">
        <v>0</v>
      </c>
      <c r="AD587" s="18">
        <v>155509</v>
      </c>
      <c r="AE587" s="29">
        <v>3.05921749</v>
      </c>
      <c r="AF587" s="30">
        <v>0</v>
      </c>
      <c r="AG587" s="18">
        <v>157908</v>
      </c>
      <c r="AH587" s="29">
        <v>3.11</v>
      </c>
      <c r="AI587" s="20">
        <v>0</v>
      </c>
      <c r="AJ587" s="18">
        <v>162473</v>
      </c>
      <c r="AK587" s="29">
        <v>2.94</v>
      </c>
      <c r="AL587" s="20">
        <v>0</v>
      </c>
      <c r="AM587" s="18">
        <v>165224</v>
      </c>
      <c r="AN587" s="29">
        <v>3.25</v>
      </c>
      <c r="AO587" s="20">
        <v>0</v>
      </c>
      <c r="AP587" s="18">
        <v>167252</v>
      </c>
      <c r="AQ587" s="29">
        <v>3.02</v>
      </c>
      <c r="AR587" s="20">
        <v>0</v>
      </c>
      <c r="AS587" s="18">
        <v>169116</v>
      </c>
      <c r="AT587" s="29">
        <v>3</v>
      </c>
      <c r="AU587" s="20">
        <v>0</v>
      </c>
      <c r="AV587" s="18">
        <v>167854</v>
      </c>
      <c r="AW587" s="29">
        <v>3.09</v>
      </c>
      <c r="AX587" s="20">
        <v>0</v>
      </c>
      <c r="AY587" s="18">
        <v>169023</v>
      </c>
      <c r="AZ587" s="29">
        <v>3.09</v>
      </c>
      <c r="BA587" s="20">
        <v>0</v>
      </c>
      <c r="BB587" s="18">
        <v>170230</v>
      </c>
      <c r="BC587" s="29">
        <v>3.32</v>
      </c>
      <c r="BD587" s="20">
        <v>0</v>
      </c>
      <c r="BE587" s="18">
        <v>170719</v>
      </c>
      <c r="BF587" s="29">
        <v>3.32</v>
      </c>
      <c r="BG587" s="20">
        <v>0</v>
      </c>
      <c r="BH587" s="18">
        <v>175272</v>
      </c>
      <c r="BI587" s="29">
        <v>3.32</v>
      </c>
      <c r="BJ587" s="20">
        <v>0</v>
      </c>
      <c r="BK587" s="18">
        <v>174310</v>
      </c>
      <c r="BL587" s="29">
        <v>3.32</v>
      </c>
      <c r="BM587" s="20">
        <v>0</v>
      </c>
      <c r="BN587" s="13">
        <v>173803</v>
      </c>
      <c r="BO587" s="29">
        <v>3.16</v>
      </c>
      <c r="BP587" s="20">
        <v>0</v>
      </c>
      <c r="BQ587" s="13"/>
      <c r="BR587" s="29">
        <v>3.16</v>
      </c>
      <c r="BS587" s="20"/>
      <c r="BT587" s="21" t="s">
        <v>124</v>
      </c>
      <c r="BU587" s="78"/>
      <c r="BV587" s="24" t="s">
        <v>2305</v>
      </c>
      <c r="BW587" s="44"/>
      <c r="BX587" s="24" t="s">
        <v>1549</v>
      </c>
      <c r="BY587" s="11" t="s">
        <v>2057</v>
      </c>
      <c r="BZ587" s="11" t="s">
        <v>178</v>
      </c>
    </row>
    <row r="588" spans="1:78" ht="67.5" x14ac:dyDescent="0.2">
      <c r="A588" s="10" t="s">
        <v>155</v>
      </c>
      <c r="B588" s="11" t="s">
        <v>156</v>
      </c>
      <c r="C588" s="10" t="s">
        <v>1544</v>
      </c>
      <c r="D588" s="28" t="s">
        <v>2306</v>
      </c>
      <c r="E588" s="12" t="s">
        <v>2307</v>
      </c>
      <c r="F588" s="18">
        <v>1649747</v>
      </c>
      <c r="G588" s="14"/>
      <c r="H588" s="15"/>
      <c r="I588" s="13"/>
      <c r="J588" s="16"/>
      <c r="K588" s="15"/>
      <c r="L588" s="18">
        <v>1548094</v>
      </c>
      <c r="M588" s="29">
        <v>1.75</v>
      </c>
      <c r="N588" s="20">
        <v>1492896</v>
      </c>
      <c r="O588" s="18">
        <v>1643651</v>
      </c>
      <c r="P588" s="29">
        <v>2.11</v>
      </c>
      <c r="Q588" s="20">
        <v>1638213</v>
      </c>
      <c r="R588" s="18">
        <v>1640876</v>
      </c>
      <c r="S588" s="29">
        <v>2.2999999999999998</v>
      </c>
      <c r="T588" s="20">
        <v>1635831</v>
      </c>
      <c r="U588" s="18">
        <v>1649230</v>
      </c>
      <c r="V588" s="29">
        <v>1.7</v>
      </c>
      <c r="W588" s="20">
        <v>1644593</v>
      </c>
      <c r="X588" s="18">
        <v>1652329</v>
      </c>
      <c r="Y588" s="29">
        <v>1.38</v>
      </c>
      <c r="Z588" s="20">
        <v>1647719</v>
      </c>
      <c r="AA588" s="18">
        <v>1650349</v>
      </c>
      <c r="AB588" s="29">
        <v>1.2</v>
      </c>
      <c r="AC588" s="33">
        <v>1645579</v>
      </c>
      <c r="AD588" s="18">
        <v>1673747</v>
      </c>
      <c r="AE588" s="29">
        <v>1.0931628280000001</v>
      </c>
      <c r="AF588" s="30">
        <v>1669040</v>
      </c>
      <c r="AG588" s="18">
        <v>1692152</v>
      </c>
      <c r="AH588" s="29">
        <v>1.38</v>
      </c>
      <c r="AI588" s="20">
        <v>1687296</v>
      </c>
      <c r="AJ588" s="18">
        <v>1689625</v>
      </c>
      <c r="AK588" s="29">
        <v>1.45</v>
      </c>
      <c r="AL588" s="20">
        <v>1685121</v>
      </c>
      <c r="AM588" s="18">
        <v>1694840</v>
      </c>
      <c r="AN588" s="29">
        <v>1.3</v>
      </c>
      <c r="AO588" s="20">
        <v>1689965</v>
      </c>
      <c r="AP588" s="18">
        <v>1671217</v>
      </c>
      <c r="AQ588" s="29">
        <v>1.3</v>
      </c>
      <c r="AR588" s="20">
        <v>1666272</v>
      </c>
      <c r="AS588" s="18">
        <v>1628989</v>
      </c>
      <c r="AT588" s="29">
        <v>1.39</v>
      </c>
      <c r="AU588" s="20">
        <v>1624251</v>
      </c>
      <c r="AV588" s="18">
        <v>1624878</v>
      </c>
      <c r="AW588" s="29">
        <v>1.44</v>
      </c>
      <c r="AX588" s="20">
        <v>1619603</v>
      </c>
      <c r="AY588" s="18">
        <v>1654473</v>
      </c>
      <c r="AZ588" s="29">
        <v>1.44</v>
      </c>
      <c r="BA588" s="20">
        <v>1649746</v>
      </c>
      <c r="BB588" s="18">
        <v>1702188</v>
      </c>
      <c r="BC588" s="29">
        <v>1.31</v>
      </c>
      <c r="BD588" s="20">
        <v>1697086</v>
      </c>
      <c r="BE588" s="18">
        <v>1788842</v>
      </c>
      <c r="BF588" s="29">
        <v>1.31</v>
      </c>
      <c r="BG588" s="20">
        <v>1780821</v>
      </c>
      <c r="BH588" s="18">
        <v>1890920</v>
      </c>
      <c r="BI588" s="29">
        <v>1.31</v>
      </c>
      <c r="BJ588" s="20">
        <v>1880189</v>
      </c>
      <c r="BK588" s="18">
        <v>1946655</v>
      </c>
      <c r="BL588" s="29">
        <v>1.31</v>
      </c>
      <c r="BM588" s="20">
        <v>1933556</v>
      </c>
      <c r="BN588" s="13">
        <v>2022606</v>
      </c>
      <c r="BO588" s="29">
        <v>1.1399999999999999</v>
      </c>
      <c r="BP588" s="20">
        <v>2007191</v>
      </c>
      <c r="BQ588" s="13"/>
      <c r="BR588" s="29">
        <v>1.1399999999999999</v>
      </c>
      <c r="BS588" s="20"/>
      <c r="BT588" s="21" t="s">
        <v>124</v>
      </c>
      <c r="BU588" s="78"/>
      <c r="BV588" s="24" t="s">
        <v>2308</v>
      </c>
      <c r="BW588" s="44"/>
      <c r="BX588" s="24" t="s">
        <v>1549</v>
      </c>
      <c r="BY588" s="11" t="s">
        <v>2057</v>
      </c>
      <c r="BZ588" s="11" t="s">
        <v>178</v>
      </c>
    </row>
    <row r="589" spans="1:78" ht="67.5" x14ac:dyDescent="0.2">
      <c r="A589" s="10" t="s">
        <v>155</v>
      </c>
      <c r="B589" s="11" t="s">
        <v>156</v>
      </c>
      <c r="C589" s="10" t="s">
        <v>1544</v>
      </c>
      <c r="D589" s="28" t="s">
        <v>2309</v>
      </c>
      <c r="E589" s="12" t="s">
        <v>2310</v>
      </c>
      <c r="F589" s="13"/>
      <c r="G589" s="14"/>
      <c r="H589" s="15"/>
      <c r="I589" s="13"/>
      <c r="J589" s="16"/>
      <c r="K589" s="15"/>
      <c r="L589" s="18">
        <v>1250260</v>
      </c>
      <c r="M589" s="29">
        <v>2.96</v>
      </c>
      <c r="N589" s="20">
        <v>0</v>
      </c>
      <c r="O589" s="13"/>
      <c r="P589" s="16"/>
      <c r="Q589" s="20">
        <v>0</v>
      </c>
      <c r="R589" s="18">
        <v>0</v>
      </c>
      <c r="S589" s="16"/>
      <c r="T589" s="88"/>
      <c r="U589" s="13"/>
      <c r="V589" s="16"/>
      <c r="W589" s="88"/>
      <c r="X589" s="18">
        <v>0</v>
      </c>
      <c r="Y589" s="16"/>
      <c r="Z589" s="20">
        <v>0</v>
      </c>
      <c r="AA589" s="18">
        <v>5698</v>
      </c>
      <c r="AB589" s="16"/>
      <c r="AC589" s="33">
        <v>0</v>
      </c>
      <c r="AD589" s="18">
        <v>12710</v>
      </c>
      <c r="AE589" s="29">
        <v>1.7498658410000001</v>
      </c>
      <c r="AF589" s="30">
        <v>0</v>
      </c>
      <c r="AG589" s="18">
        <v>20868</v>
      </c>
      <c r="AH589" s="29">
        <v>1.96</v>
      </c>
      <c r="AI589" s="20">
        <v>0</v>
      </c>
      <c r="AJ589" s="18">
        <v>20868</v>
      </c>
      <c r="AK589" s="29">
        <v>2.02</v>
      </c>
      <c r="AL589" s="20">
        <v>0</v>
      </c>
      <c r="AM589" s="18">
        <v>20078</v>
      </c>
      <c r="AN589" s="29">
        <v>1.94</v>
      </c>
      <c r="AO589" s="20">
        <v>0</v>
      </c>
      <c r="AP589" s="18">
        <v>18644</v>
      </c>
      <c r="AQ589" s="29">
        <v>1.77</v>
      </c>
      <c r="AR589" s="20">
        <v>0</v>
      </c>
      <c r="AS589" s="18">
        <v>18375</v>
      </c>
      <c r="AT589" s="29">
        <v>1.95</v>
      </c>
      <c r="AU589" s="20">
        <v>0</v>
      </c>
      <c r="AV589" s="18">
        <v>18391</v>
      </c>
      <c r="AW589" s="29">
        <v>2.1</v>
      </c>
      <c r="AX589" s="20">
        <v>0</v>
      </c>
      <c r="AY589" s="18">
        <v>18129</v>
      </c>
      <c r="AZ589" s="29">
        <v>2.1</v>
      </c>
      <c r="BA589" s="20">
        <v>0</v>
      </c>
      <c r="BB589" s="18">
        <v>17794</v>
      </c>
      <c r="BC589" s="29">
        <v>2.14</v>
      </c>
      <c r="BD589" s="20">
        <v>0</v>
      </c>
      <c r="BE589" s="18">
        <v>17529</v>
      </c>
      <c r="BF589" s="29">
        <v>2.14</v>
      </c>
      <c r="BG589" s="20">
        <v>0</v>
      </c>
      <c r="BH589" s="18">
        <v>17148</v>
      </c>
      <c r="BI589" s="29">
        <v>2.14</v>
      </c>
      <c r="BJ589" s="20">
        <v>0</v>
      </c>
      <c r="BK589" s="18">
        <v>16801</v>
      </c>
      <c r="BL589" s="29">
        <v>2.14</v>
      </c>
      <c r="BM589" s="20">
        <v>0</v>
      </c>
      <c r="BN589" s="13">
        <v>16260</v>
      </c>
      <c r="BO589" s="29">
        <v>1.92</v>
      </c>
      <c r="BP589" s="20">
        <v>0</v>
      </c>
      <c r="BQ589" s="13"/>
      <c r="BR589" s="29">
        <v>1.92</v>
      </c>
      <c r="BS589" s="20"/>
      <c r="BT589" s="21" t="s">
        <v>160</v>
      </c>
      <c r="BU589" s="78"/>
      <c r="BV589" s="24" t="s">
        <v>2311</v>
      </c>
      <c r="BW589" s="24" t="s">
        <v>1549</v>
      </c>
      <c r="BX589" s="78"/>
      <c r="BY589" s="11" t="s">
        <v>2057</v>
      </c>
      <c r="BZ589" s="11" t="s">
        <v>178</v>
      </c>
    </row>
    <row r="590" spans="1:78" ht="67.5" x14ac:dyDescent="0.2">
      <c r="A590" s="10" t="s">
        <v>155</v>
      </c>
      <c r="B590" s="11" t="s">
        <v>156</v>
      </c>
      <c r="C590" s="10" t="s">
        <v>1544</v>
      </c>
      <c r="D590" s="28" t="s">
        <v>2312</v>
      </c>
      <c r="E590" s="12" t="s">
        <v>2313</v>
      </c>
      <c r="F590" s="18">
        <v>4502000</v>
      </c>
      <c r="G590" s="14"/>
      <c r="H590" s="20">
        <v>3078000</v>
      </c>
      <c r="I590" s="13"/>
      <c r="J590" s="16"/>
      <c r="K590" s="15"/>
      <c r="L590" s="18">
        <v>4223315</v>
      </c>
      <c r="M590" s="29">
        <v>0.66</v>
      </c>
      <c r="N590" s="20">
        <v>3527784</v>
      </c>
      <c r="O590" s="18">
        <v>3871155</v>
      </c>
      <c r="P590" s="29">
        <v>0.66</v>
      </c>
      <c r="Q590" s="20">
        <v>3209142</v>
      </c>
      <c r="R590" s="18">
        <v>3902724</v>
      </c>
      <c r="S590" s="29">
        <v>0.62</v>
      </c>
      <c r="T590" s="20">
        <v>3263372</v>
      </c>
      <c r="U590" s="18">
        <v>3912832</v>
      </c>
      <c r="V590" s="29">
        <v>0.61</v>
      </c>
      <c r="W590" s="20">
        <v>3289304</v>
      </c>
      <c r="X590" s="18">
        <v>3704151</v>
      </c>
      <c r="Y590" s="29">
        <v>1.1000000000000001</v>
      </c>
      <c r="Z590" s="20">
        <v>2957064</v>
      </c>
      <c r="AA590" s="18">
        <v>3274424</v>
      </c>
      <c r="AB590" s="29">
        <v>0.82</v>
      </c>
      <c r="AC590" s="33">
        <v>2596818</v>
      </c>
      <c r="AD590" s="18">
        <v>2854497</v>
      </c>
      <c r="AE590" s="29">
        <v>0.81876862809999995</v>
      </c>
      <c r="AF590" s="30">
        <v>2231376</v>
      </c>
      <c r="AG590" s="18">
        <v>2677426</v>
      </c>
      <c r="AH590" s="29">
        <v>0.91</v>
      </c>
      <c r="AI590" s="20">
        <v>2082112</v>
      </c>
      <c r="AJ590" s="18">
        <v>2720234</v>
      </c>
      <c r="AK590" s="29">
        <v>0.87</v>
      </c>
      <c r="AL590" s="20">
        <v>2315239</v>
      </c>
      <c r="AM590" s="18">
        <v>3023189</v>
      </c>
      <c r="AN590" s="29">
        <v>0.85</v>
      </c>
      <c r="AO590" s="20">
        <v>2621731</v>
      </c>
      <c r="AP590" s="18">
        <v>3286909</v>
      </c>
      <c r="AQ590" s="29">
        <v>0.82</v>
      </c>
      <c r="AR590" s="20">
        <v>2905619</v>
      </c>
      <c r="AS590" s="18">
        <v>3410483</v>
      </c>
      <c r="AT590" s="29">
        <v>0.79</v>
      </c>
      <c r="AU590" s="20">
        <v>3079045</v>
      </c>
      <c r="AV590" s="18">
        <v>3504834</v>
      </c>
      <c r="AW590" s="29">
        <v>0.79</v>
      </c>
      <c r="AX590" s="20">
        <v>3204220</v>
      </c>
      <c r="AY590" s="18">
        <v>3560072</v>
      </c>
      <c r="AZ590" s="29">
        <v>0.79</v>
      </c>
      <c r="BA590" s="20">
        <v>3275648</v>
      </c>
      <c r="BB590" s="18">
        <v>3610095</v>
      </c>
      <c r="BC590" s="29">
        <v>0.83</v>
      </c>
      <c r="BD590" s="20">
        <v>3342940</v>
      </c>
      <c r="BE590" s="18">
        <v>3625901</v>
      </c>
      <c r="BF590" s="29">
        <v>0.83</v>
      </c>
      <c r="BG590" s="20">
        <v>3373112</v>
      </c>
      <c r="BH590" s="18">
        <v>3696131</v>
      </c>
      <c r="BI590" s="29">
        <v>0.83</v>
      </c>
      <c r="BJ590" s="20">
        <v>3446466</v>
      </c>
      <c r="BK590" s="18">
        <v>3812268</v>
      </c>
      <c r="BL590" s="29">
        <v>0.83</v>
      </c>
      <c r="BM590" s="20">
        <v>3566162</v>
      </c>
      <c r="BN590" s="13">
        <v>3793771</v>
      </c>
      <c r="BO590" s="29">
        <v>0.83</v>
      </c>
      <c r="BP590" s="20">
        <v>3555343</v>
      </c>
      <c r="BQ590" s="13"/>
      <c r="BR590" s="29">
        <v>0.83</v>
      </c>
      <c r="BS590" s="20"/>
      <c r="BT590" s="21" t="s">
        <v>124</v>
      </c>
      <c r="BU590" s="22" t="s">
        <v>2314</v>
      </c>
      <c r="BV590" s="24" t="s">
        <v>2315</v>
      </c>
      <c r="BW590" s="44"/>
      <c r="BX590" s="24" t="s">
        <v>1549</v>
      </c>
      <c r="BY590" s="11" t="s">
        <v>2057</v>
      </c>
      <c r="BZ590" s="11" t="s">
        <v>178</v>
      </c>
    </row>
    <row r="591" spans="1:78" ht="67.5" x14ac:dyDescent="0.2">
      <c r="A591" s="10" t="s">
        <v>155</v>
      </c>
      <c r="B591" s="11" t="s">
        <v>156</v>
      </c>
      <c r="C591" s="10" t="s">
        <v>1544</v>
      </c>
      <c r="D591" s="28" t="s">
        <v>2316</v>
      </c>
      <c r="E591" s="12" t="s">
        <v>2317</v>
      </c>
      <c r="F591" s="18">
        <v>2853000</v>
      </c>
      <c r="G591" s="14"/>
      <c r="H591" s="20">
        <v>0</v>
      </c>
      <c r="I591" s="13"/>
      <c r="J591" s="16"/>
      <c r="K591" s="15"/>
      <c r="L591" s="18">
        <v>2952947</v>
      </c>
      <c r="M591" s="29">
        <v>2.4500000000000002</v>
      </c>
      <c r="N591" s="20">
        <v>0</v>
      </c>
      <c r="O591" s="18">
        <v>2808358</v>
      </c>
      <c r="P591" s="29">
        <v>2.91</v>
      </c>
      <c r="Q591" s="20">
        <v>0</v>
      </c>
      <c r="R591" s="18">
        <v>2784874</v>
      </c>
      <c r="S591" s="29">
        <v>3.81</v>
      </c>
      <c r="T591" s="20">
        <v>0</v>
      </c>
      <c r="U591" s="18">
        <v>2784201</v>
      </c>
      <c r="V591" s="29">
        <v>3.01</v>
      </c>
      <c r="W591" s="20">
        <v>0</v>
      </c>
      <c r="X591" s="18">
        <v>2854357</v>
      </c>
      <c r="Y591" s="29">
        <v>4.4000000000000004</v>
      </c>
      <c r="Z591" s="20">
        <v>0</v>
      </c>
      <c r="AA591" s="18">
        <v>2742790</v>
      </c>
      <c r="AB591" s="29">
        <v>4.03</v>
      </c>
      <c r="AC591" s="33">
        <v>0</v>
      </c>
      <c r="AD591" s="18">
        <v>2875496</v>
      </c>
      <c r="AE591" s="29">
        <v>2.3919014349999999</v>
      </c>
      <c r="AF591" s="30">
        <v>0</v>
      </c>
      <c r="AG591" s="18">
        <v>3657610</v>
      </c>
      <c r="AH591" s="29">
        <v>2.81</v>
      </c>
      <c r="AI591" s="20">
        <v>137758</v>
      </c>
      <c r="AJ591" s="18">
        <v>4439033</v>
      </c>
      <c r="AK591" s="29">
        <v>3.3</v>
      </c>
      <c r="AL591" s="20">
        <v>2873364</v>
      </c>
      <c r="AM591" s="18">
        <v>5282734</v>
      </c>
      <c r="AN591" s="29">
        <v>2.1800000000000002</v>
      </c>
      <c r="AO591" s="20">
        <v>3145905</v>
      </c>
      <c r="AP591" s="18">
        <v>5938591</v>
      </c>
      <c r="AQ591" s="29">
        <v>2.2000000000000002</v>
      </c>
      <c r="AR591" s="20">
        <v>4570827</v>
      </c>
      <c r="AS591" s="18">
        <v>5694098</v>
      </c>
      <c r="AT591" s="29">
        <v>2.41</v>
      </c>
      <c r="AU591" s="20">
        <v>5692638</v>
      </c>
      <c r="AV591" s="18">
        <v>5477955</v>
      </c>
      <c r="AW591" s="29">
        <v>2.69</v>
      </c>
      <c r="AX591" s="20">
        <v>5477439</v>
      </c>
      <c r="AY591" s="18">
        <v>5360931</v>
      </c>
      <c r="AZ591" s="29">
        <v>2.69</v>
      </c>
      <c r="BA591" s="20">
        <v>5360501</v>
      </c>
      <c r="BB591" s="18">
        <v>5263739</v>
      </c>
      <c r="BC591" s="29">
        <v>2.0499999999999998</v>
      </c>
      <c r="BD591" s="20">
        <v>5263324</v>
      </c>
      <c r="BE591" s="18">
        <v>5220305</v>
      </c>
      <c r="BF591" s="29">
        <v>2.0499999999999998</v>
      </c>
      <c r="BG591" s="20">
        <v>5220304</v>
      </c>
      <c r="BH591" s="18">
        <v>5260183</v>
      </c>
      <c r="BI591" s="29">
        <v>2.0499999999999998</v>
      </c>
      <c r="BJ591" s="20">
        <v>5260183</v>
      </c>
      <c r="BK591" s="18">
        <v>5117542</v>
      </c>
      <c r="BL591" s="29">
        <v>2.0499999999999998</v>
      </c>
      <c r="BM591" s="20">
        <v>5117542</v>
      </c>
      <c r="BN591" s="13">
        <v>5080820</v>
      </c>
      <c r="BO591" s="29">
        <v>1.96</v>
      </c>
      <c r="BP591" s="20">
        <v>5080820</v>
      </c>
      <c r="BQ591" s="13"/>
      <c r="BR591" s="29">
        <v>1.96</v>
      </c>
      <c r="BS591" s="20"/>
      <c r="BT591" s="21" t="s">
        <v>119</v>
      </c>
      <c r="BU591" s="22" t="s">
        <v>2318</v>
      </c>
      <c r="BV591" s="24" t="s">
        <v>2319</v>
      </c>
      <c r="BW591" s="24" t="s">
        <v>1549</v>
      </c>
      <c r="BX591" s="78"/>
      <c r="BY591" s="11" t="s">
        <v>2057</v>
      </c>
      <c r="BZ591" s="11" t="s">
        <v>178</v>
      </c>
    </row>
    <row r="592" spans="1:78" ht="67.5" x14ac:dyDescent="0.2">
      <c r="A592" s="10" t="s">
        <v>155</v>
      </c>
      <c r="B592" s="11" t="s">
        <v>156</v>
      </c>
      <c r="C592" s="10" t="s">
        <v>1544</v>
      </c>
      <c r="D592" s="28" t="s">
        <v>2320</v>
      </c>
      <c r="E592" s="12" t="s">
        <v>2321</v>
      </c>
      <c r="F592" s="18">
        <v>303796</v>
      </c>
      <c r="G592" s="14"/>
      <c r="H592" s="20">
        <v>0</v>
      </c>
      <c r="I592" s="13"/>
      <c r="J592" s="16"/>
      <c r="K592" s="15"/>
      <c r="L592" s="18">
        <v>289815</v>
      </c>
      <c r="M592" s="29">
        <v>19.66</v>
      </c>
      <c r="N592" s="20">
        <v>0</v>
      </c>
      <c r="O592" s="18">
        <v>318112</v>
      </c>
      <c r="P592" s="29">
        <v>21.57</v>
      </c>
      <c r="Q592" s="20">
        <v>0</v>
      </c>
      <c r="R592" s="18">
        <v>309253</v>
      </c>
      <c r="S592" s="29">
        <v>20.87</v>
      </c>
      <c r="T592" s="99">
        <v>0</v>
      </c>
      <c r="U592" s="18">
        <v>289797</v>
      </c>
      <c r="V592" s="29">
        <v>26.55</v>
      </c>
      <c r="W592" s="20">
        <v>0</v>
      </c>
      <c r="X592" s="18">
        <v>274877</v>
      </c>
      <c r="Y592" s="29">
        <v>26.79</v>
      </c>
      <c r="Z592" s="20">
        <v>0</v>
      </c>
      <c r="AA592" s="18">
        <v>344401</v>
      </c>
      <c r="AB592" s="29">
        <v>5.1100000000000003</v>
      </c>
      <c r="AC592" s="33">
        <v>0</v>
      </c>
      <c r="AD592" s="18">
        <v>441764</v>
      </c>
      <c r="AE592" s="29">
        <v>4.9298134109999996</v>
      </c>
      <c r="AF592" s="30">
        <v>0</v>
      </c>
      <c r="AG592" s="18">
        <v>539372</v>
      </c>
      <c r="AH592" s="29">
        <v>6.76</v>
      </c>
      <c r="AI592" s="20">
        <v>0</v>
      </c>
      <c r="AJ592" s="18">
        <v>648840</v>
      </c>
      <c r="AK592" s="29">
        <v>8.11</v>
      </c>
      <c r="AL592" s="20">
        <v>2226</v>
      </c>
      <c r="AM592" s="18">
        <v>701685</v>
      </c>
      <c r="AN592" s="29">
        <v>5.13</v>
      </c>
      <c r="AO592" s="20">
        <v>60129</v>
      </c>
      <c r="AP592" s="18">
        <v>761698</v>
      </c>
      <c r="AQ592" s="29">
        <v>4.93</v>
      </c>
      <c r="AR592" s="20">
        <v>176806</v>
      </c>
      <c r="AS592" s="18">
        <v>813562</v>
      </c>
      <c r="AT592" s="29">
        <v>4.45</v>
      </c>
      <c r="AU592" s="20">
        <v>295197</v>
      </c>
      <c r="AV592" s="18">
        <v>889653</v>
      </c>
      <c r="AW592" s="29">
        <v>4.5</v>
      </c>
      <c r="AX592" s="20">
        <v>463809</v>
      </c>
      <c r="AY592" s="18">
        <v>872409</v>
      </c>
      <c r="AZ592" s="29">
        <v>4.5</v>
      </c>
      <c r="BA592" s="20">
        <v>569361</v>
      </c>
      <c r="BB592" s="18">
        <v>855175</v>
      </c>
      <c r="BC592" s="29">
        <v>4.66</v>
      </c>
      <c r="BD592" s="20">
        <v>630670</v>
      </c>
      <c r="BE592" s="18">
        <v>829911</v>
      </c>
      <c r="BF592" s="29">
        <v>4.66</v>
      </c>
      <c r="BG592" s="20">
        <v>662828</v>
      </c>
      <c r="BH592" s="18">
        <v>819581</v>
      </c>
      <c r="BI592" s="29">
        <v>4.66</v>
      </c>
      <c r="BJ592" s="20">
        <v>696171</v>
      </c>
      <c r="BK592" s="18">
        <v>824017</v>
      </c>
      <c r="BL592" s="29">
        <v>4.66</v>
      </c>
      <c r="BM592" s="20">
        <v>711613</v>
      </c>
      <c r="BN592" s="13">
        <v>833358</v>
      </c>
      <c r="BO592" s="29">
        <v>4.3</v>
      </c>
      <c r="BP592" s="20">
        <v>727679</v>
      </c>
      <c r="BQ592" s="13"/>
      <c r="BR592" s="29">
        <v>4.3</v>
      </c>
      <c r="BS592" s="20"/>
      <c r="BT592" s="21" t="s">
        <v>124</v>
      </c>
      <c r="BU592" s="22" t="s">
        <v>2322</v>
      </c>
      <c r="BV592" s="24" t="s">
        <v>2323</v>
      </c>
      <c r="BW592" s="44"/>
      <c r="BX592" s="24" t="s">
        <v>1549</v>
      </c>
      <c r="BY592" s="11" t="s">
        <v>2057</v>
      </c>
      <c r="BZ592" s="11" t="s">
        <v>178</v>
      </c>
    </row>
    <row r="593" spans="1:78" ht="24" x14ac:dyDescent="0.2">
      <c r="A593" s="10" t="s">
        <v>155</v>
      </c>
      <c r="B593" s="11" t="s">
        <v>156</v>
      </c>
      <c r="C593" s="10" t="s">
        <v>157</v>
      </c>
      <c r="D593" s="28" t="s">
        <v>2324</v>
      </c>
      <c r="E593" s="12" t="s">
        <v>2325</v>
      </c>
      <c r="F593" s="18">
        <v>3500</v>
      </c>
      <c r="G593" s="14"/>
      <c r="H593" s="15"/>
      <c r="I593" s="18">
        <v>3500</v>
      </c>
      <c r="J593" s="16"/>
      <c r="K593" s="15"/>
      <c r="L593" s="20">
        <v>10807</v>
      </c>
      <c r="M593" s="16"/>
      <c r="N593" s="15"/>
      <c r="O593" s="13"/>
      <c r="P593" s="16"/>
      <c r="Q593" s="15"/>
      <c r="R593" s="18">
        <v>10805</v>
      </c>
      <c r="S593" s="29">
        <v>25</v>
      </c>
      <c r="T593" s="20">
        <v>5886</v>
      </c>
      <c r="U593" s="18">
        <v>10585</v>
      </c>
      <c r="V593" s="29">
        <v>25</v>
      </c>
      <c r="W593" s="20">
        <v>5951</v>
      </c>
      <c r="X593" s="18">
        <v>10351</v>
      </c>
      <c r="Y593" s="29">
        <v>25</v>
      </c>
      <c r="Z593" s="20">
        <v>5965</v>
      </c>
      <c r="AA593" s="18">
        <v>10090</v>
      </c>
      <c r="AB593" s="29">
        <v>25</v>
      </c>
      <c r="AC593" s="33">
        <v>5964</v>
      </c>
      <c r="AD593" s="18">
        <v>10413</v>
      </c>
      <c r="AE593" s="29">
        <v>25</v>
      </c>
      <c r="AF593" s="39"/>
      <c r="AG593" s="18">
        <v>10577</v>
      </c>
      <c r="AH593" s="29">
        <v>25</v>
      </c>
      <c r="AI593" s="15"/>
      <c r="AJ593" s="13"/>
      <c r="AK593" s="16"/>
      <c r="AL593" s="15"/>
      <c r="AM593" s="13"/>
      <c r="AN593" s="16"/>
      <c r="AO593" s="20"/>
      <c r="AP593" s="13"/>
      <c r="AQ593" s="16"/>
      <c r="AR593" s="15"/>
      <c r="AS593" s="13"/>
      <c r="AT593" s="16"/>
      <c r="AU593" s="20"/>
      <c r="AV593" s="13"/>
      <c r="AW593" s="16"/>
      <c r="AX593" s="20"/>
      <c r="AY593" s="13"/>
      <c r="AZ593" s="16"/>
      <c r="BA593" s="20"/>
      <c r="BB593" s="13"/>
      <c r="BC593" s="16"/>
      <c r="BD593" s="15"/>
      <c r="BE593" s="18"/>
      <c r="BF593" s="16"/>
      <c r="BG593" s="20"/>
      <c r="BH593" s="18"/>
      <c r="BI593" s="16"/>
      <c r="BJ593" s="20"/>
      <c r="BK593" s="18"/>
      <c r="BL593" s="16"/>
      <c r="BM593" s="20"/>
      <c r="BN593" s="18"/>
      <c r="BO593" s="16"/>
      <c r="BP593" s="20"/>
      <c r="BQ593" s="18"/>
      <c r="BR593" s="16"/>
      <c r="BS593" s="20"/>
      <c r="BT593" s="21" t="s">
        <v>262</v>
      </c>
      <c r="BU593" s="37" t="s">
        <v>2326</v>
      </c>
      <c r="BV593" s="24" t="s">
        <v>2327</v>
      </c>
      <c r="BW593" s="23"/>
      <c r="BX593" s="23"/>
      <c r="BY593" s="11" t="s">
        <v>2057</v>
      </c>
      <c r="BZ593" s="11" t="s">
        <v>205</v>
      </c>
    </row>
    <row r="594" spans="1:78" ht="90" x14ac:dyDescent="0.2">
      <c r="A594" s="10" t="s">
        <v>155</v>
      </c>
      <c r="B594" s="11" t="s">
        <v>156</v>
      </c>
      <c r="C594" s="10" t="s">
        <v>157</v>
      </c>
      <c r="D594" s="28" t="s">
        <v>2328</v>
      </c>
      <c r="E594" s="12" t="s">
        <v>2329</v>
      </c>
      <c r="F594" s="13"/>
      <c r="G594" s="14"/>
      <c r="H594" s="15"/>
      <c r="I594" s="13"/>
      <c r="J594" s="16"/>
      <c r="K594" s="15"/>
      <c r="L594" s="13"/>
      <c r="M594" s="16"/>
      <c r="N594" s="15"/>
      <c r="O594" s="13"/>
      <c r="P594" s="16"/>
      <c r="Q594" s="15"/>
      <c r="R594" s="13"/>
      <c r="S594" s="16"/>
      <c r="T594" s="15"/>
      <c r="U594" s="13"/>
      <c r="V594" s="16"/>
      <c r="W594" s="15"/>
      <c r="X594" s="18">
        <v>3971</v>
      </c>
      <c r="Y594" s="16"/>
      <c r="Z594" s="15"/>
      <c r="AA594" s="18">
        <v>3796</v>
      </c>
      <c r="AB594" s="16"/>
      <c r="AC594" s="17"/>
      <c r="AD594" s="18">
        <v>3714</v>
      </c>
      <c r="AE594" s="16"/>
      <c r="AF594" s="39"/>
      <c r="AG594" s="13"/>
      <c r="AH594" s="16"/>
      <c r="AI594" s="15"/>
      <c r="AJ594" s="13"/>
      <c r="AK594" s="16"/>
      <c r="AL594" s="15"/>
      <c r="AM594" s="13"/>
      <c r="AN594" s="16"/>
      <c r="AO594" s="20"/>
      <c r="AP594" s="13"/>
      <c r="AQ594" s="16"/>
      <c r="AR594" s="15"/>
      <c r="AS594" s="13"/>
      <c r="AT594" s="16"/>
      <c r="AU594" s="20"/>
      <c r="AV594" s="13"/>
      <c r="AW594" s="16"/>
      <c r="AX594" s="20"/>
      <c r="AY594" s="13"/>
      <c r="AZ594" s="16"/>
      <c r="BA594" s="20"/>
      <c r="BB594" s="13"/>
      <c r="BC594" s="16"/>
      <c r="BD594" s="15"/>
      <c r="BE594" s="18"/>
      <c r="BF594" s="16"/>
      <c r="BG594" s="20"/>
      <c r="BH594" s="18"/>
      <c r="BI594" s="16"/>
      <c r="BJ594" s="20"/>
      <c r="BK594" s="18"/>
      <c r="BL594" s="16"/>
      <c r="BM594" s="20"/>
      <c r="BN594" s="18"/>
      <c r="BO594" s="16"/>
      <c r="BP594" s="20"/>
      <c r="BQ594" s="18"/>
      <c r="BR594" s="16"/>
      <c r="BS594" s="20"/>
      <c r="BT594" s="21" t="s">
        <v>160</v>
      </c>
      <c r="BU594" s="37" t="s">
        <v>2330</v>
      </c>
      <c r="BV594" s="24" t="s">
        <v>2331</v>
      </c>
      <c r="BW594" s="23"/>
      <c r="BX594" s="23"/>
      <c r="BY594" s="11" t="s">
        <v>2057</v>
      </c>
      <c r="BZ594" s="25" t="s">
        <v>84</v>
      </c>
    </row>
    <row r="595" spans="1:78" ht="56.25" x14ac:dyDescent="0.2">
      <c r="A595" s="10" t="s">
        <v>155</v>
      </c>
      <c r="B595" s="11" t="s">
        <v>156</v>
      </c>
      <c r="C595" s="10" t="s">
        <v>157</v>
      </c>
      <c r="D595" s="28" t="s">
        <v>2332</v>
      </c>
      <c r="E595" s="12" t="s">
        <v>2333</v>
      </c>
      <c r="F595" s="13"/>
      <c r="G595" s="14"/>
      <c r="H595" s="15"/>
      <c r="I595" s="13"/>
      <c r="J595" s="16"/>
      <c r="K595" s="15"/>
      <c r="L595" s="13"/>
      <c r="M595" s="16"/>
      <c r="N595" s="15"/>
      <c r="O595" s="13"/>
      <c r="P595" s="16"/>
      <c r="Q595" s="15"/>
      <c r="R595" s="13"/>
      <c r="S595" s="16"/>
      <c r="T595" s="15"/>
      <c r="U595" s="13"/>
      <c r="V595" s="16"/>
      <c r="W595" s="15"/>
      <c r="X595" s="18">
        <v>400</v>
      </c>
      <c r="Y595" s="29">
        <v>52</v>
      </c>
      <c r="Z595" s="15"/>
      <c r="AA595" s="13"/>
      <c r="AB595" s="29">
        <v>52</v>
      </c>
      <c r="AC595" s="17"/>
      <c r="AD595" s="13"/>
      <c r="AE595" s="29">
        <v>52</v>
      </c>
      <c r="AF595" s="39"/>
      <c r="AG595" s="13"/>
      <c r="AH595" s="16"/>
      <c r="AI595" s="15"/>
      <c r="AJ595" s="13"/>
      <c r="AK595" s="16"/>
      <c r="AL595" s="15"/>
      <c r="AM595" s="13"/>
      <c r="AN595" s="16"/>
      <c r="AO595" s="20"/>
      <c r="AP595" s="13"/>
      <c r="AQ595" s="16"/>
      <c r="AR595" s="15"/>
      <c r="AS595" s="13"/>
      <c r="AT595" s="16"/>
      <c r="AU595" s="20"/>
      <c r="AV595" s="13"/>
      <c r="AW595" s="16"/>
      <c r="AX595" s="20"/>
      <c r="AY595" s="13"/>
      <c r="AZ595" s="16"/>
      <c r="BA595" s="20"/>
      <c r="BB595" s="13"/>
      <c r="BC595" s="16"/>
      <c r="BD595" s="15"/>
      <c r="BE595" s="18"/>
      <c r="BF595" s="16"/>
      <c r="BG595" s="20"/>
      <c r="BH595" s="18"/>
      <c r="BI595" s="16"/>
      <c r="BJ595" s="20"/>
      <c r="BK595" s="18"/>
      <c r="BL595" s="16"/>
      <c r="BM595" s="20"/>
      <c r="BN595" s="18"/>
      <c r="BO595" s="16"/>
      <c r="BP595" s="20"/>
      <c r="BQ595" s="18"/>
      <c r="BR595" s="16"/>
      <c r="BS595" s="20"/>
      <c r="BT595" s="21" t="s">
        <v>160</v>
      </c>
      <c r="BU595" s="37" t="s">
        <v>2334</v>
      </c>
      <c r="BV595" s="24" t="s">
        <v>2335</v>
      </c>
      <c r="BW595" s="23"/>
      <c r="BX595" s="23"/>
      <c r="BY595" s="11" t="s">
        <v>2057</v>
      </c>
      <c r="BZ595" s="25" t="s">
        <v>84</v>
      </c>
    </row>
    <row r="596" spans="1:78" ht="67.5" x14ac:dyDescent="0.2">
      <c r="A596" s="10" t="s">
        <v>155</v>
      </c>
      <c r="B596" s="11" t="s">
        <v>156</v>
      </c>
      <c r="C596" s="10" t="s">
        <v>1544</v>
      </c>
      <c r="D596" s="28" t="s">
        <v>2336</v>
      </c>
      <c r="E596" s="12" t="s">
        <v>2337</v>
      </c>
      <c r="F596" s="18">
        <v>46012000</v>
      </c>
      <c r="G596" s="14"/>
      <c r="H596" s="20">
        <v>23396000</v>
      </c>
      <c r="I596" s="13"/>
      <c r="J596" s="16"/>
      <c r="K596" s="15"/>
      <c r="L596" s="18">
        <v>45778327</v>
      </c>
      <c r="M596" s="29">
        <v>1.43</v>
      </c>
      <c r="N596" s="20">
        <v>24701745</v>
      </c>
      <c r="O596" s="18">
        <v>42824432</v>
      </c>
      <c r="P596" s="29">
        <v>1.81</v>
      </c>
      <c r="Q596" s="20">
        <v>22655007</v>
      </c>
      <c r="R596" s="18">
        <v>42822160</v>
      </c>
      <c r="S596" s="29">
        <v>0.89</v>
      </c>
      <c r="T596" s="20">
        <v>23014845</v>
      </c>
      <c r="U596" s="18">
        <v>43377516</v>
      </c>
      <c r="V596" s="29">
        <v>1.03</v>
      </c>
      <c r="W596" s="20">
        <v>23536288</v>
      </c>
      <c r="X596" s="18">
        <v>45969118</v>
      </c>
      <c r="Y596" s="29">
        <v>1.4</v>
      </c>
      <c r="Z596" s="20">
        <v>24504457</v>
      </c>
      <c r="AA596" s="18">
        <v>45846368</v>
      </c>
      <c r="AB596" s="29">
        <v>1.26</v>
      </c>
      <c r="AC596" s="33">
        <v>24831133</v>
      </c>
      <c r="AD596" s="18">
        <v>46960738</v>
      </c>
      <c r="AE596" s="29">
        <v>1.2697580500000001</v>
      </c>
      <c r="AF596" s="30">
        <v>25838142</v>
      </c>
      <c r="AG596" s="18">
        <v>47693003</v>
      </c>
      <c r="AH596" s="29">
        <v>1.1599999999999999</v>
      </c>
      <c r="AI596" s="20">
        <v>27846055</v>
      </c>
      <c r="AJ596" s="18">
        <v>47300774</v>
      </c>
      <c r="AK596" s="29">
        <v>1.1499999999999999</v>
      </c>
      <c r="AL596" s="20">
        <v>30370033</v>
      </c>
      <c r="AM596" s="18">
        <v>47739594</v>
      </c>
      <c r="AN596" s="29">
        <v>1.06</v>
      </c>
      <c r="AO596" s="20">
        <v>32522404</v>
      </c>
      <c r="AP596" s="18">
        <v>46907689</v>
      </c>
      <c r="AQ596" s="29">
        <v>0.98</v>
      </c>
      <c r="AR596" s="20">
        <v>33960807</v>
      </c>
      <c r="AS596" s="18">
        <v>46733737</v>
      </c>
      <c r="AT596" s="29">
        <v>0.98</v>
      </c>
      <c r="AU596" s="20">
        <v>34832602</v>
      </c>
      <c r="AV596" s="18">
        <v>46559842</v>
      </c>
      <c r="AW596" s="29">
        <v>0.96</v>
      </c>
      <c r="AX596" s="20">
        <v>35508936</v>
      </c>
      <c r="AY596" s="18">
        <v>47237689</v>
      </c>
      <c r="AZ596" s="29">
        <v>0.96</v>
      </c>
      <c r="BA596" s="20">
        <v>36676506</v>
      </c>
      <c r="BB596" s="18">
        <v>47468362</v>
      </c>
      <c r="BC596" s="29">
        <v>1.1399999999999999</v>
      </c>
      <c r="BD596" s="20">
        <v>37438488</v>
      </c>
      <c r="BE596" s="18">
        <v>46992043</v>
      </c>
      <c r="BF596" s="29">
        <v>1.1399999999999999</v>
      </c>
      <c r="BG596" s="20">
        <v>37419549</v>
      </c>
      <c r="BH596" s="18">
        <v>47658644</v>
      </c>
      <c r="BI596" s="29">
        <v>1.1399999999999999</v>
      </c>
      <c r="BJ596" s="20">
        <v>38267429</v>
      </c>
      <c r="BK596" s="18">
        <v>47148204</v>
      </c>
      <c r="BL596" s="29">
        <v>1.1399999999999999</v>
      </c>
      <c r="BM596" s="20">
        <v>38279500</v>
      </c>
      <c r="BN596" s="13">
        <v>47055169</v>
      </c>
      <c r="BO596" s="29">
        <v>1.1000000000000001</v>
      </c>
      <c r="BP596" s="20">
        <v>38522671</v>
      </c>
      <c r="BQ596" s="13"/>
      <c r="BR596" s="29">
        <v>1.1000000000000001</v>
      </c>
      <c r="BS596" s="20"/>
      <c r="BT596" s="21" t="s">
        <v>160</v>
      </c>
      <c r="BU596" s="22" t="s">
        <v>2338</v>
      </c>
      <c r="BV596" s="24" t="s">
        <v>2339</v>
      </c>
      <c r="BW596" s="44"/>
      <c r="BX596" s="24" t="s">
        <v>1549</v>
      </c>
      <c r="BY596" s="11" t="s">
        <v>2057</v>
      </c>
      <c r="BZ596" s="11" t="s">
        <v>178</v>
      </c>
    </row>
    <row r="597" spans="1:78" ht="67.5" x14ac:dyDescent="0.2">
      <c r="A597" s="10" t="s">
        <v>155</v>
      </c>
      <c r="B597" s="11" t="s">
        <v>156</v>
      </c>
      <c r="C597" s="10" t="s">
        <v>1544</v>
      </c>
      <c r="D597" s="28" t="s">
        <v>2340</v>
      </c>
      <c r="E597" s="12" t="s">
        <v>2341</v>
      </c>
      <c r="F597" s="18">
        <v>312158</v>
      </c>
      <c r="G597" s="14"/>
      <c r="H597" s="15"/>
      <c r="I597" s="13"/>
      <c r="J597" s="16"/>
      <c r="K597" s="15"/>
      <c r="L597" s="18">
        <v>346711</v>
      </c>
      <c r="M597" s="29">
        <v>19.66</v>
      </c>
      <c r="N597" s="20">
        <v>0</v>
      </c>
      <c r="O597" s="18">
        <v>310319</v>
      </c>
      <c r="P597" s="29">
        <v>21.57</v>
      </c>
      <c r="Q597" s="20">
        <v>0</v>
      </c>
      <c r="R597" s="18">
        <v>304432</v>
      </c>
      <c r="S597" s="29">
        <v>15.6</v>
      </c>
      <c r="T597" s="99">
        <v>0</v>
      </c>
      <c r="U597" s="18">
        <v>295742</v>
      </c>
      <c r="V597" s="29">
        <v>32.11</v>
      </c>
      <c r="W597" s="20">
        <v>0</v>
      </c>
      <c r="X597" s="18">
        <v>291532</v>
      </c>
      <c r="Y597" s="29">
        <v>29.81</v>
      </c>
      <c r="Z597" s="20">
        <v>0</v>
      </c>
      <c r="AA597" s="18">
        <v>283567</v>
      </c>
      <c r="AB597" s="29">
        <v>12.35</v>
      </c>
      <c r="AC597" s="33">
        <v>0</v>
      </c>
      <c r="AD597" s="18">
        <v>287641</v>
      </c>
      <c r="AE597" s="29">
        <v>11.995569830000001</v>
      </c>
      <c r="AF597" s="30">
        <v>0</v>
      </c>
      <c r="AG597" s="18">
        <v>294365</v>
      </c>
      <c r="AH597" s="29">
        <v>11.77</v>
      </c>
      <c r="AI597" s="20">
        <v>0</v>
      </c>
      <c r="AJ597" s="18">
        <v>295516</v>
      </c>
      <c r="AK597" s="29">
        <v>14.67</v>
      </c>
      <c r="AL597" s="20">
        <v>0</v>
      </c>
      <c r="AM597" s="18">
        <v>293781</v>
      </c>
      <c r="AN597" s="29">
        <v>9.42</v>
      </c>
      <c r="AO597" s="20">
        <v>0</v>
      </c>
      <c r="AP597" s="18">
        <v>268216</v>
      </c>
      <c r="AQ597" s="29">
        <v>9.6300000000000008</v>
      </c>
      <c r="AR597" s="20">
        <v>0</v>
      </c>
      <c r="AS597" s="18">
        <v>232276</v>
      </c>
      <c r="AT597" s="29">
        <v>9.86</v>
      </c>
      <c r="AU597" s="20">
        <v>0</v>
      </c>
      <c r="AV597" s="18">
        <v>193680</v>
      </c>
      <c r="AW597" s="29">
        <v>10.32</v>
      </c>
      <c r="AX597" s="20">
        <v>0</v>
      </c>
      <c r="AY597" s="18">
        <v>151989</v>
      </c>
      <c r="AZ597" s="29">
        <v>22.53</v>
      </c>
      <c r="BA597" s="20">
        <v>0</v>
      </c>
      <c r="BB597" s="18">
        <v>125549</v>
      </c>
      <c r="BC597" s="29">
        <v>18.36</v>
      </c>
      <c r="BD597" s="20">
        <v>0</v>
      </c>
      <c r="BE597" s="18">
        <v>112459</v>
      </c>
      <c r="BF597" s="29">
        <v>18.36</v>
      </c>
      <c r="BG597" s="20">
        <v>0</v>
      </c>
      <c r="BH597" s="18">
        <v>102546</v>
      </c>
      <c r="BI597" s="29">
        <v>18.36</v>
      </c>
      <c r="BJ597" s="20">
        <v>0</v>
      </c>
      <c r="BK597" s="18">
        <v>91895</v>
      </c>
      <c r="BL597" s="29">
        <v>18.36</v>
      </c>
      <c r="BM597" s="20">
        <v>0</v>
      </c>
      <c r="BN597" s="13">
        <v>85015</v>
      </c>
      <c r="BO597" s="29">
        <v>19.23</v>
      </c>
      <c r="BP597" s="20">
        <v>0</v>
      </c>
      <c r="BQ597" s="13"/>
      <c r="BR597" s="29">
        <v>19.23</v>
      </c>
      <c r="BS597" s="20"/>
      <c r="BT597" s="21" t="s">
        <v>124</v>
      </c>
      <c r="BU597" s="22" t="s">
        <v>2342</v>
      </c>
      <c r="BV597" s="24" t="s">
        <v>2343</v>
      </c>
      <c r="BW597" s="44"/>
      <c r="BX597" s="24" t="s">
        <v>1549</v>
      </c>
      <c r="BY597" s="11" t="s">
        <v>2057</v>
      </c>
      <c r="BZ597" s="11" t="s">
        <v>178</v>
      </c>
    </row>
    <row r="598" spans="1:78" ht="60" x14ac:dyDescent="0.2">
      <c r="A598" s="10" t="s">
        <v>155</v>
      </c>
      <c r="B598" s="11" t="s">
        <v>156</v>
      </c>
      <c r="C598" s="10" t="s">
        <v>157</v>
      </c>
      <c r="D598" s="28" t="s">
        <v>2344</v>
      </c>
      <c r="E598" s="12" t="s">
        <v>2345</v>
      </c>
      <c r="F598" s="18">
        <v>1600</v>
      </c>
      <c r="G598" s="14"/>
      <c r="H598" s="15"/>
      <c r="I598" s="18">
        <v>1600</v>
      </c>
      <c r="J598" s="16"/>
      <c r="K598" s="15"/>
      <c r="L598" s="15"/>
      <c r="M598" s="16"/>
      <c r="N598" s="15"/>
      <c r="O598" s="13"/>
      <c r="P598" s="16"/>
      <c r="Q598" s="15"/>
      <c r="R598" s="13"/>
      <c r="S598" s="16"/>
      <c r="T598" s="15"/>
      <c r="U598" s="13"/>
      <c r="V598" s="16"/>
      <c r="W598" s="15"/>
      <c r="X598" s="13"/>
      <c r="Y598" s="16"/>
      <c r="Z598" s="15"/>
      <c r="AA598" s="13"/>
      <c r="AB598" s="16"/>
      <c r="AC598" s="17"/>
      <c r="AD598" s="13"/>
      <c r="AE598" s="16"/>
      <c r="AF598" s="39"/>
      <c r="AG598" s="13"/>
      <c r="AH598" s="16"/>
      <c r="AI598" s="15"/>
      <c r="AJ598" s="13"/>
      <c r="AK598" s="16"/>
      <c r="AL598" s="15"/>
      <c r="AM598" s="13"/>
      <c r="AN598" s="16"/>
      <c r="AO598" s="20"/>
      <c r="AP598" s="13"/>
      <c r="AQ598" s="16"/>
      <c r="AR598" s="15"/>
      <c r="AS598" s="13"/>
      <c r="AT598" s="16"/>
      <c r="AU598" s="20"/>
      <c r="AV598" s="13"/>
      <c r="AW598" s="16"/>
      <c r="AX598" s="20"/>
      <c r="AY598" s="13"/>
      <c r="AZ598" s="16"/>
      <c r="BA598" s="20"/>
      <c r="BB598" s="13"/>
      <c r="BC598" s="16"/>
      <c r="BD598" s="15"/>
      <c r="BE598" s="18"/>
      <c r="BF598" s="16"/>
      <c r="BG598" s="20"/>
      <c r="BH598" s="18"/>
      <c r="BI598" s="16"/>
      <c r="BJ598" s="20"/>
      <c r="BK598" s="18"/>
      <c r="BL598" s="16"/>
      <c r="BM598" s="20"/>
      <c r="BN598" s="18"/>
      <c r="BO598" s="16"/>
      <c r="BP598" s="20"/>
      <c r="BQ598" s="18"/>
      <c r="BR598" s="16"/>
      <c r="BS598" s="20"/>
      <c r="BT598" s="21" t="s">
        <v>124</v>
      </c>
      <c r="BU598" s="37" t="s">
        <v>2346</v>
      </c>
      <c r="BV598" s="24" t="s">
        <v>2347</v>
      </c>
      <c r="BW598" s="23"/>
      <c r="BX598" s="23"/>
      <c r="BY598" s="11" t="s">
        <v>2057</v>
      </c>
      <c r="BZ598" s="11" t="s">
        <v>205</v>
      </c>
    </row>
    <row r="599" spans="1:78" ht="56.25" x14ac:dyDescent="0.2">
      <c r="A599" s="10" t="s">
        <v>155</v>
      </c>
      <c r="B599" s="11" t="s">
        <v>156</v>
      </c>
      <c r="C599" s="10" t="s">
        <v>157</v>
      </c>
      <c r="D599" s="28" t="s">
        <v>2348</v>
      </c>
      <c r="E599" s="12" t="s">
        <v>2349</v>
      </c>
      <c r="F599" s="13"/>
      <c r="G599" s="14"/>
      <c r="H599" s="15"/>
      <c r="I599" s="13"/>
      <c r="J599" s="16"/>
      <c r="K599" s="15"/>
      <c r="L599" s="13"/>
      <c r="M599" s="16"/>
      <c r="N599" s="15"/>
      <c r="O599" s="13"/>
      <c r="P599" s="16"/>
      <c r="Q599" s="15"/>
      <c r="R599" s="13"/>
      <c r="S599" s="16"/>
      <c r="T599" s="15"/>
      <c r="U599" s="13"/>
      <c r="V599" s="16"/>
      <c r="W599" s="15"/>
      <c r="X599" s="18">
        <v>174</v>
      </c>
      <c r="Y599" s="29">
        <v>26</v>
      </c>
      <c r="Z599" s="15"/>
      <c r="AA599" s="13"/>
      <c r="AB599" s="29">
        <v>46</v>
      </c>
      <c r="AC599" s="17"/>
      <c r="AD599" s="13"/>
      <c r="AE599" s="29">
        <v>36</v>
      </c>
      <c r="AF599" s="39"/>
      <c r="AG599" s="13"/>
      <c r="AH599" s="16"/>
      <c r="AI599" s="15"/>
      <c r="AJ599" s="13"/>
      <c r="AK599" s="16"/>
      <c r="AL599" s="15"/>
      <c r="AM599" s="13"/>
      <c r="AN599" s="16"/>
      <c r="AO599" s="20"/>
      <c r="AP599" s="13"/>
      <c r="AQ599" s="16"/>
      <c r="AR599" s="15"/>
      <c r="AS599" s="13"/>
      <c r="AT599" s="16"/>
      <c r="AU599" s="20"/>
      <c r="AV599" s="13"/>
      <c r="AW599" s="16"/>
      <c r="AX599" s="20"/>
      <c r="AY599" s="13"/>
      <c r="AZ599" s="16"/>
      <c r="BA599" s="20"/>
      <c r="BB599" s="13"/>
      <c r="BC599" s="16"/>
      <c r="BD599" s="15"/>
      <c r="BE599" s="18"/>
      <c r="BF599" s="16"/>
      <c r="BG599" s="20"/>
      <c r="BH599" s="18"/>
      <c r="BI599" s="16"/>
      <c r="BJ599" s="20"/>
      <c r="BK599" s="18"/>
      <c r="BL599" s="16"/>
      <c r="BM599" s="20"/>
      <c r="BN599" s="18"/>
      <c r="BO599" s="16"/>
      <c r="BP599" s="20"/>
      <c r="BQ599" s="18"/>
      <c r="BR599" s="16"/>
      <c r="BS599" s="20"/>
      <c r="BT599" s="21" t="s">
        <v>160</v>
      </c>
      <c r="BU599" s="37" t="s">
        <v>2350</v>
      </c>
      <c r="BV599" s="24" t="s">
        <v>2351</v>
      </c>
      <c r="BW599" s="23"/>
      <c r="BX599" s="23"/>
      <c r="BY599" s="11" t="s">
        <v>2057</v>
      </c>
      <c r="BZ599" s="25" t="s">
        <v>84</v>
      </c>
    </row>
    <row r="600" spans="1:78" ht="56.25" x14ac:dyDescent="0.2">
      <c r="A600" s="10" t="s">
        <v>155</v>
      </c>
      <c r="B600" s="11" t="s">
        <v>156</v>
      </c>
      <c r="C600" s="10" t="s">
        <v>157</v>
      </c>
      <c r="D600" s="28" t="s">
        <v>2352</v>
      </c>
      <c r="E600" s="12" t="s">
        <v>2353</v>
      </c>
      <c r="F600" s="13"/>
      <c r="G600" s="14"/>
      <c r="H600" s="15"/>
      <c r="I600" s="13"/>
      <c r="J600" s="16"/>
      <c r="K600" s="15"/>
      <c r="L600" s="13"/>
      <c r="M600" s="16"/>
      <c r="N600" s="15"/>
      <c r="O600" s="13"/>
      <c r="P600" s="16"/>
      <c r="Q600" s="15"/>
      <c r="R600" s="13"/>
      <c r="S600" s="16"/>
      <c r="T600" s="15"/>
      <c r="U600" s="13"/>
      <c r="V600" s="16"/>
      <c r="W600" s="15"/>
      <c r="X600" s="18">
        <v>160</v>
      </c>
      <c r="Y600" s="29">
        <v>26</v>
      </c>
      <c r="Z600" s="15"/>
      <c r="AA600" s="13"/>
      <c r="AB600" s="29">
        <v>46</v>
      </c>
      <c r="AC600" s="17"/>
      <c r="AD600" s="13"/>
      <c r="AE600" s="29">
        <v>36</v>
      </c>
      <c r="AF600" s="39"/>
      <c r="AG600" s="13"/>
      <c r="AH600" s="16"/>
      <c r="AI600" s="15"/>
      <c r="AJ600" s="13"/>
      <c r="AK600" s="16"/>
      <c r="AL600" s="15"/>
      <c r="AM600" s="13"/>
      <c r="AN600" s="16"/>
      <c r="AO600" s="20"/>
      <c r="AP600" s="13"/>
      <c r="AQ600" s="16"/>
      <c r="AR600" s="15"/>
      <c r="AS600" s="13"/>
      <c r="AT600" s="16"/>
      <c r="AU600" s="20"/>
      <c r="AV600" s="13"/>
      <c r="AW600" s="16"/>
      <c r="AX600" s="20"/>
      <c r="AY600" s="13"/>
      <c r="AZ600" s="16"/>
      <c r="BA600" s="20"/>
      <c r="BB600" s="13"/>
      <c r="BC600" s="16"/>
      <c r="BD600" s="15"/>
      <c r="BE600" s="18"/>
      <c r="BF600" s="16"/>
      <c r="BG600" s="20"/>
      <c r="BH600" s="18"/>
      <c r="BI600" s="16"/>
      <c r="BJ600" s="20"/>
      <c r="BK600" s="18"/>
      <c r="BL600" s="16"/>
      <c r="BM600" s="20"/>
      <c r="BN600" s="18"/>
      <c r="BO600" s="16"/>
      <c r="BP600" s="20"/>
      <c r="BQ600" s="18"/>
      <c r="BR600" s="16"/>
      <c r="BS600" s="20"/>
      <c r="BT600" s="21" t="s">
        <v>160</v>
      </c>
      <c r="BU600" s="37" t="s">
        <v>2350</v>
      </c>
      <c r="BV600" s="24" t="s">
        <v>2354</v>
      </c>
      <c r="BW600" s="23"/>
      <c r="BX600" s="23"/>
      <c r="BY600" s="11" t="s">
        <v>2057</v>
      </c>
      <c r="BZ600" s="25" t="s">
        <v>84</v>
      </c>
    </row>
    <row r="601" spans="1:78" ht="45" x14ac:dyDescent="0.2">
      <c r="A601" s="10" t="s">
        <v>1612</v>
      </c>
      <c r="B601" s="11" t="s">
        <v>1613</v>
      </c>
      <c r="C601" s="10" t="s">
        <v>1613</v>
      </c>
      <c r="D601" s="28" t="s">
        <v>2355</v>
      </c>
      <c r="E601" s="12" t="s">
        <v>2356</v>
      </c>
      <c r="F601" s="18">
        <v>23290000</v>
      </c>
      <c r="G601" s="56">
        <v>53</v>
      </c>
      <c r="H601" s="20">
        <v>0</v>
      </c>
      <c r="I601" s="18">
        <v>23390000</v>
      </c>
      <c r="J601" s="56">
        <v>53</v>
      </c>
      <c r="K601" s="20">
        <v>0</v>
      </c>
      <c r="L601" s="18">
        <v>23630000</v>
      </c>
      <c r="M601" s="29">
        <v>51</v>
      </c>
      <c r="N601" s="20">
        <v>0</v>
      </c>
      <c r="O601" s="18">
        <v>24150000</v>
      </c>
      <c r="P601" s="29">
        <v>51</v>
      </c>
      <c r="Q601" s="20">
        <v>0</v>
      </c>
      <c r="R601" s="18">
        <v>24760000</v>
      </c>
      <c r="S601" s="29">
        <v>51</v>
      </c>
      <c r="T601" s="20">
        <v>0</v>
      </c>
      <c r="U601" s="18">
        <v>24440000</v>
      </c>
      <c r="V601" s="29">
        <v>51</v>
      </c>
      <c r="W601" s="20">
        <v>0</v>
      </c>
      <c r="X601" s="18">
        <v>24680000</v>
      </c>
      <c r="Y601" s="29">
        <v>51</v>
      </c>
      <c r="Z601" s="20">
        <v>0</v>
      </c>
      <c r="AA601" s="13"/>
      <c r="AB601" s="16"/>
      <c r="AC601" s="33">
        <v>0</v>
      </c>
      <c r="AD601" s="13"/>
      <c r="AE601" s="16"/>
      <c r="AF601" s="39"/>
      <c r="AG601" s="13"/>
      <c r="AH601" s="16"/>
      <c r="AI601" s="20">
        <v>0</v>
      </c>
      <c r="AJ601" s="13"/>
      <c r="AK601" s="16"/>
      <c r="AL601" s="15"/>
      <c r="AM601" s="13" t="s">
        <v>770</v>
      </c>
      <c r="AN601" s="16"/>
      <c r="AO601" s="20"/>
      <c r="AP601" s="13"/>
      <c r="AQ601" s="16"/>
      <c r="AR601" s="15"/>
      <c r="AS601" s="13"/>
      <c r="AT601" s="16"/>
      <c r="AU601" s="20"/>
      <c r="AV601" s="13"/>
      <c r="AW601" s="16"/>
      <c r="AX601" s="20">
        <v>0</v>
      </c>
      <c r="AY601" s="18"/>
      <c r="AZ601" s="16"/>
      <c r="BA601" s="20">
        <v>0</v>
      </c>
      <c r="BB601" s="18"/>
      <c r="BC601" s="16"/>
      <c r="BD601" s="20">
        <v>0</v>
      </c>
      <c r="BE601" s="18"/>
      <c r="BF601" s="16"/>
      <c r="BG601" s="20">
        <v>0</v>
      </c>
      <c r="BH601" s="18"/>
      <c r="BI601" s="16"/>
      <c r="BJ601" s="20">
        <v>0</v>
      </c>
      <c r="BK601" s="18"/>
      <c r="BL601" s="16"/>
      <c r="BM601" s="20">
        <v>0</v>
      </c>
      <c r="BN601" s="18"/>
      <c r="BO601" s="16"/>
      <c r="BP601" s="20"/>
      <c r="BQ601" s="18"/>
      <c r="BR601" s="16"/>
      <c r="BS601" s="20"/>
      <c r="BT601" s="21" t="s">
        <v>81</v>
      </c>
      <c r="BU601" s="43" t="str">
        <f>HYPERLINK("https://www.gov.uk/moving-from-benefits-to-work","https://www.gov.uk/moving-from-benefits-to-work")</f>
        <v>https://www.gov.uk/moving-from-benefits-to-work</v>
      </c>
      <c r="BV601" s="24" t="s">
        <v>2357</v>
      </c>
      <c r="BW601" s="34" t="s">
        <v>2358</v>
      </c>
      <c r="BX601" s="34" t="s">
        <v>2359</v>
      </c>
      <c r="BY601" s="11" t="s">
        <v>2057</v>
      </c>
      <c r="BZ601" s="11" t="s">
        <v>205</v>
      </c>
    </row>
    <row r="602" spans="1:78" ht="146.25" x14ac:dyDescent="0.2">
      <c r="A602" s="10" t="s">
        <v>1612</v>
      </c>
      <c r="B602" s="11" t="s">
        <v>1613</v>
      </c>
      <c r="C602" s="10" t="s">
        <v>1613</v>
      </c>
      <c r="D602" s="100" t="s">
        <v>2360</v>
      </c>
      <c r="E602" s="12" t="s">
        <v>2361</v>
      </c>
      <c r="F602" s="18">
        <v>1740000</v>
      </c>
      <c r="G602" s="56">
        <v>15</v>
      </c>
      <c r="H602" s="20">
        <v>0</v>
      </c>
      <c r="I602" s="18">
        <v>1710000</v>
      </c>
      <c r="J602" s="56">
        <v>15</v>
      </c>
      <c r="K602" s="20">
        <v>0</v>
      </c>
      <c r="L602" s="18">
        <v>1700000</v>
      </c>
      <c r="M602" s="29">
        <v>15</v>
      </c>
      <c r="N602" s="20">
        <v>0</v>
      </c>
      <c r="O602" s="18">
        <v>1686670</v>
      </c>
      <c r="P602" s="29">
        <v>15</v>
      </c>
      <c r="Q602" s="20">
        <v>0</v>
      </c>
      <c r="R602" s="18">
        <v>1671425</v>
      </c>
      <c r="S602" s="29">
        <v>13</v>
      </c>
      <c r="T602" s="20">
        <v>0</v>
      </c>
      <c r="U602" s="18">
        <v>1656293</v>
      </c>
      <c r="V602" s="29">
        <v>13</v>
      </c>
      <c r="W602" s="20">
        <v>0</v>
      </c>
      <c r="X602" s="18">
        <v>1641968</v>
      </c>
      <c r="Y602" s="29">
        <v>13</v>
      </c>
      <c r="Z602" s="20">
        <v>0</v>
      </c>
      <c r="AA602" s="18">
        <v>1632435</v>
      </c>
      <c r="AB602" s="29">
        <v>15</v>
      </c>
      <c r="AC602" s="33">
        <v>0</v>
      </c>
      <c r="AD602" s="18">
        <v>1625960</v>
      </c>
      <c r="AE602" s="29">
        <v>15</v>
      </c>
      <c r="AF602" s="39"/>
      <c r="AG602" s="18">
        <v>1622250</v>
      </c>
      <c r="AH602" s="16"/>
      <c r="AI602" s="20">
        <v>0</v>
      </c>
      <c r="AJ602" s="18">
        <v>1616823</v>
      </c>
      <c r="AK602" s="16"/>
      <c r="AL602" s="15"/>
      <c r="AM602" s="18">
        <v>1611795</v>
      </c>
      <c r="AN602" s="16"/>
      <c r="AO602" s="20"/>
      <c r="AP602" s="18">
        <v>1607275</v>
      </c>
      <c r="AQ602" s="16"/>
      <c r="AR602" s="15"/>
      <c r="AS602" s="18">
        <v>1603297.5</v>
      </c>
      <c r="AT602" s="16"/>
      <c r="AU602" s="20"/>
      <c r="AV602" s="13">
        <v>1602572.5</v>
      </c>
      <c r="AW602" s="16"/>
      <c r="AX602" s="20">
        <v>0</v>
      </c>
      <c r="AY602" s="18">
        <v>1601672.75</v>
      </c>
      <c r="AZ602" s="16"/>
      <c r="BA602" s="20">
        <v>0</v>
      </c>
      <c r="BB602" s="18">
        <v>1600418</v>
      </c>
      <c r="BC602" s="16"/>
      <c r="BD602" s="20">
        <v>0</v>
      </c>
      <c r="BE602" s="18">
        <v>1598331</v>
      </c>
      <c r="BF602" s="16"/>
      <c r="BG602" s="20">
        <v>0</v>
      </c>
      <c r="BH602" s="18">
        <v>1594056.5</v>
      </c>
      <c r="BI602" s="16"/>
      <c r="BJ602" s="20">
        <v>0</v>
      </c>
      <c r="BK602" s="18">
        <v>1590923</v>
      </c>
      <c r="BL602" s="16"/>
      <c r="BM602" s="20">
        <v>0</v>
      </c>
      <c r="BN602" s="18">
        <v>1586153</v>
      </c>
      <c r="BO602" s="16"/>
      <c r="BP602" s="20"/>
      <c r="BQ602" s="18"/>
      <c r="BR602" s="16"/>
      <c r="BS602" s="20"/>
      <c r="BT602" s="21" t="s">
        <v>119</v>
      </c>
      <c r="BU602" s="43" t="str">
        <f>HYPERLINK("https://www.gov.uk/attendance-allowance","https://www.gov.uk/attendance-allowance")</f>
        <v>https://www.gov.uk/attendance-allowance</v>
      </c>
      <c r="BV602" s="24" t="s">
        <v>2362</v>
      </c>
      <c r="BW602" s="34" t="s">
        <v>2363</v>
      </c>
      <c r="BX602" s="34" t="s">
        <v>2364</v>
      </c>
      <c r="BY602" s="11" t="s">
        <v>2057</v>
      </c>
      <c r="BZ602" s="11" t="s">
        <v>205</v>
      </c>
    </row>
    <row r="603" spans="1:78" ht="90" x14ac:dyDescent="0.2">
      <c r="A603" s="10" t="s">
        <v>1612</v>
      </c>
      <c r="B603" s="11" t="s">
        <v>1613</v>
      </c>
      <c r="C603" s="10" t="s">
        <v>1613</v>
      </c>
      <c r="D603" s="28" t="s">
        <v>2365</v>
      </c>
      <c r="E603" s="12" t="s">
        <v>2366</v>
      </c>
      <c r="F603" s="18">
        <v>322000</v>
      </c>
      <c r="G603" s="14"/>
      <c r="H603" s="20">
        <v>0</v>
      </c>
      <c r="I603" s="18">
        <v>330000</v>
      </c>
      <c r="J603" s="16"/>
      <c r="K603" s="20">
        <v>9740</v>
      </c>
      <c r="L603" s="18">
        <v>320000</v>
      </c>
      <c r="M603" s="16"/>
      <c r="N603" s="20">
        <v>8298</v>
      </c>
      <c r="O603" s="18">
        <v>310000</v>
      </c>
      <c r="P603" s="16"/>
      <c r="Q603" s="20">
        <v>7021</v>
      </c>
      <c r="R603" s="18">
        <v>300000</v>
      </c>
      <c r="S603" s="16"/>
      <c r="T603" s="20">
        <v>5962</v>
      </c>
      <c r="U603" s="18">
        <v>300000</v>
      </c>
      <c r="V603" s="16"/>
      <c r="W603" s="20">
        <v>6152</v>
      </c>
      <c r="X603" s="18">
        <v>310000</v>
      </c>
      <c r="Y603" s="29">
        <v>143</v>
      </c>
      <c r="Z603" s="20">
        <v>4906</v>
      </c>
      <c r="AA603" s="18">
        <v>308900</v>
      </c>
      <c r="AB603" s="16"/>
      <c r="AC603" s="33">
        <v>3549</v>
      </c>
      <c r="AD603" s="18">
        <v>323200</v>
      </c>
      <c r="AE603" s="29">
        <v>127</v>
      </c>
      <c r="AF603" s="39"/>
      <c r="AG603" s="18">
        <v>334704</v>
      </c>
      <c r="AH603" s="16"/>
      <c r="AI603" s="20">
        <v>453</v>
      </c>
      <c r="AJ603" s="18">
        <v>339514</v>
      </c>
      <c r="AK603" s="16"/>
      <c r="AL603" s="15"/>
      <c r="AM603" s="13">
        <v>354950</v>
      </c>
      <c r="AN603" s="16"/>
      <c r="AO603" s="20"/>
      <c r="AP603" s="18">
        <v>349893</v>
      </c>
      <c r="AQ603" s="16"/>
      <c r="AR603" s="15"/>
      <c r="AS603" s="18">
        <v>341893</v>
      </c>
      <c r="AT603" s="16"/>
      <c r="AU603" s="20"/>
      <c r="AV603" s="13">
        <v>340674</v>
      </c>
      <c r="AW603" s="16"/>
      <c r="AX603" s="20">
        <v>0</v>
      </c>
      <c r="AY603" s="18">
        <v>337773</v>
      </c>
      <c r="AZ603" s="16"/>
      <c r="BA603" s="20">
        <v>0</v>
      </c>
      <c r="BB603" s="18">
        <v>323115</v>
      </c>
      <c r="BC603" s="16"/>
      <c r="BD603" s="20">
        <v>0</v>
      </c>
      <c r="BE603" s="18">
        <v>322791</v>
      </c>
      <c r="BF603" s="16"/>
      <c r="BG603" s="20">
        <v>0</v>
      </c>
      <c r="BH603" s="18">
        <v>332231</v>
      </c>
      <c r="BI603" s="16"/>
      <c r="BJ603" s="20">
        <v>0</v>
      </c>
      <c r="BK603" s="13">
        <v>337269</v>
      </c>
      <c r="BL603" s="16"/>
      <c r="BM603" s="20">
        <v>0</v>
      </c>
      <c r="BN603" s="18">
        <v>348653</v>
      </c>
      <c r="BO603" s="16"/>
      <c r="BP603" s="20"/>
      <c r="BQ603" s="18"/>
      <c r="BR603" s="16"/>
      <c r="BS603" s="20"/>
      <c r="BT603" s="21" t="s">
        <v>119</v>
      </c>
      <c r="BU603" s="37" t="s">
        <v>2367</v>
      </c>
      <c r="BV603" s="24" t="s">
        <v>2368</v>
      </c>
      <c r="BW603" s="34" t="s">
        <v>2358</v>
      </c>
      <c r="BX603" s="34" t="s">
        <v>2369</v>
      </c>
      <c r="BY603" s="11" t="s">
        <v>2057</v>
      </c>
      <c r="BZ603" s="11" t="s">
        <v>205</v>
      </c>
    </row>
    <row r="604" spans="1:78" ht="67.5" x14ac:dyDescent="0.2">
      <c r="A604" s="10" t="s">
        <v>1612</v>
      </c>
      <c r="B604" s="11" t="s">
        <v>1613</v>
      </c>
      <c r="C604" s="10" t="s">
        <v>1613</v>
      </c>
      <c r="D604" s="28" t="s">
        <v>2370</v>
      </c>
      <c r="E604" s="12" t="s">
        <v>2371</v>
      </c>
      <c r="F604" s="18">
        <v>42000</v>
      </c>
      <c r="G604" s="14"/>
      <c r="H604" s="20">
        <v>0</v>
      </c>
      <c r="I604" s="18">
        <v>43000</v>
      </c>
      <c r="J604" s="16"/>
      <c r="K604" s="15"/>
      <c r="L604" s="18">
        <v>42000</v>
      </c>
      <c r="M604" s="16"/>
      <c r="N604" s="15"/>
      <c r="O604" s="18">
        <v>42000</v>
      </c>
      <c r="P604" s="16"/>
      <c r="Q604" s="20">
        <v>0</v>
      </c>
      <c r="R604" s="18">
        <v>42000</v>
      </c>
      <c r="S604" s="16"/>
      <c r="T604" s="15"/>
      <c r="U604" s="18">
        <v>42000</v>
      </c>
      <c r="V604" s="16"/>
      <c r="W604" s="20">
        <v>0</v>
      </c>
      <c r="X604" s="18">
        <v>42000</v>
      </c>
      <c r="Y604" s="16"/>
      <c r="Z604" s="20">
        <v>0</v>
      </c>
      <c r="AA604" s="13"/>
      <c r="AB604" s="16"/>
      <c r="AC604" s="33">
        <v>0</v>
      </c>
      <c r="AD604" s="13"/>
      <c r="AE604" s="16"/>
      <c r="AF604" s="39"/>
      <c r="AG604" s="13"/>
      <c r="AH604" s="16"/>
      <c r="AI604" s="20">
        <v>0</v>
      </c>
      <c r="AJ604" s="13"/>
      <c r="AK604" s="16"/>
      <c r="AL604" s="15"/>
      <c r="AM604" s="13"/>
      <c r="AN604" s="16"/>
      <c r="AO604" s="20"/>
      <c r="AP604" s="18"/>
      <c r="AQ604" s="16"/>
      <c r="AR604" s="15"/>
      <c r="AS604" s="18"/>
      <c r="AT604" s="16"/>
      <c r="AU604" s="20"/>
      <c r="AV604" s="13"/>
      <c r="AW604" s="16"/>
      <c r="AX604" s="20">
        <v>0</v>
      </c>
      <c r="AY604" s="18"/>
      <c r="AZ604" s="16"/>
      <c r="BA604" s="20">
        <v>0</v>
      </c>
      <c r="BB604" s="18"/>
      <c r="BC604" s="16"/>
      <c r="BD604" s="20">
        <v>0</v>
      </c>
      <c r="BE604" s="18"/>
      <c r="BF604" s="16"/>
      <c r="BG604" s="20">
        <v>0</v>
      </c>
      <c r="BH604" s="18"/>
      <c r="BI604" s="16"/>
      <c r="BJ604" s="20">
        <v>0</v>
      </c>
      <c r="BK604" s="13"/>
      <c r="BL604" s="16"/>
      <c r="BM604" s="20">
        <v>0</v>
      </c>
      <c r="BN604" s="13"/>
      <c r="BO604" s="16"/>
      <c r="BP604" s="20"/>
      <c r="BQ604" s="13"/>
      <c r="BR604" s="16"/>
      <c r="BS604" s="20"/>
      <c r="BT604" s="21" t="s">
        <v>119</v>
      </c>
      <c r="BU604" s="37" t="s">
        <v>2372</v>
      </c>
      <c r="BV604" s="24" t="s">
        <v>2373</v>
      </c>
      <c r="BW604" s="34" t="s">
        <v>2374</v>
      </c>
      <c r="BX604" s="34" t="s">
        <v>2359</v>
      </c>
      <c r="BY604" s="11" t="s">
        <v>2057</v>
      </c>
      <c r="BZ604" s="11" t="s">
        <v>205</v>
      </c>
    </row>
    <row r="605" spans="1:78" ht="146.25" x14ac:dyDescent="0.2">
      <c r="A605" s="10" t="s">
        <v>1612</v>
      </c>
      <c r="B605" s="11" t="s">
        <v>1613</v>
      </c>
      <c r="C605" s="10" t="s">
        <v>1613</v>
      </c>
      <c r="D605" s="100" t="s">
        <v>2375</v>
      </c>
      <c r="E605" s="12" t="s">
        <v>2376</v>
      </c>
      <c r="F605" s="18">
        <v>1010000</v>
      </c>
      <c r="G605" s="56">
        <v>35</v>
      </c>
      <c r="H605" s="20">
        <v>0</v>
      </c>
      <c r="I605" s="18">
        <v>1030000</v>
      </c>
      <c r="J605" s="56">
        <v>35</v>
      </c>
      <c r="K605" s="20">
        <v>0</v>
      </c>
      <c r="L605" s="18">
        <v>1040000</v>
      </c>
      <c r="M605" s="29">
        <v>32</v>
      </c>
      <c r="N605" s="20">
        <v>0</v>
      </c>
      <c r="O605" s="18">
        <v>1049765</v>
      </c>
      <c r="P605" s="29">
        <v>32</v>
      </c>
      <c r="Q605" s="20">
        <v>0</v>
      </c>
      <c r="R605" s="18">
        <v>1060018</v>
      </c>
      <c r="S605" s="29">
        <v>32</v>
      </c>
      <c r="T605" s="20">
        <v>0</v>
      </c>
      <c r="U605" s="18">
        <v>1068065</v>
      </c>
      <c r="V605" s="29">
        <v>32</v>
      </c>
      <c r="W605" s="20">
        <v>0</v>
      </c>
      <c r="X605" s="18">
        <v>1071223</v>
      </c>
      <c r="Y605" s="29">
        <v>32</v>
      </c>
      <c r="Z605" s="20">
        <v>0</v>
      </c>
      <c r="AA605" s="18">
        <v>1075878</v>
      </c>
      <c r="AB605" s="29">
        <v>30</v>
      </c>
      <c r="AC605" s="33">
        <v>0</v>
      </c>
      <c r="AD605" s="18">
        <v>1083415</v>
      </c>
      <c r="AE605" s="29">
        <v>30</v>
      </c>
      <c r="AF605" s="39"/>
      <c r="AG605" s="18">
        <v>1094573</v>
      </c>
      <c r="AH605" s="16"/>
      <c r="AI605" s="20">
        <v>0</v>
      </c>
      <c r="AJ605" s="18">
        <v>1108228</v>
      </c>
      <c r="AK605" s="16"/>
      <c r="AL605" s="15"/>
      <c r="AM605" s="18">
        <v>1124418</v>
      </c>
      <c r="AN605" s="16"/>
      <c r="AO605" s="20"/>
      <c r="AP605" s="18">
        <v>1141640</v>
      </c>
      <c r="AQ605" s="16"/>
      <c r="AR605" s="15"/>
      <c r="AS605" s="18">
        <v>1157042.5</v>
      </c>
      <c r="AT605" s="16"/>
      <c r="AU605" s="20"/>
      <c r="AV605" s="13">
        <v>1170775</v>
      </c>
      <c r="AW605" s="16"/>
      <c r="AX605" s="20">
        <v>0</v>
      </c>
      <c r="AY605" s="18">
        <v>1182159.5</v>
      </c>
      <c r="AZ605" s="16"/>
      <c r="BA605" s="20">
        <v>0</v>
      </c>
      <c r="BB605" s="18">
        <v>1191807.5</v>
      </c>
      <c r="BC605" s="16"/>
      <c r="BD605" s="20">
        <v>0</v>
      </c>
      <c r="BE605" s="18">
        <v>1200991</v>
      </c>
      <c r="BF605" s="16"/>
      <c r="BG605" s="20">
        <v>0</v>
      </c>
      <c r="BH605" s="18">
        <v>1209794.5</v>
      </c>
      <c r="BI605" s="16"/>
      <c r="BJ605" s="20">
        <v>0</v>
      </c>
      <c r="BK605" s="13">
        <v>1218033.25</v>
      </c>
      <c r="BL605" s="16"/>
      <c r="BM605" s="20">
        <v>0</v>
      </c>
      <c r="BN605" s="18">
        <v>1222374</v>
      </c>
      <c r="BO605" s="16"/>
      <c r="BP605" s="20"/>
      <c r="BQ605" s="18"/>
      <c r="BR605" s="16"/>
      <c r="BS605" s="20"/>
      <c r="BT605" s="21" t="s">
        <v>119</v>
      </c>
      <c r="BU605" s="40" t="s">
        <v>2377</v>
      </c>
      <c r="BV605" s="24" t="s">
        <v>2378</v>
      </c>
      <c r="BW605" s="34" t="s">
        <v>2358</v>
      </c>
      <c r="BX605" s="34" t="s">
        <v>2364</v>
      </c>
      <c r="BY605" s="11" t="s">
        <v>2057</v>
      </c>
      <c r="BZ605" s="11" t="s">
        <v>205</v>
      </c>
    </row>
    <row r="606" spans="1:78" ht="67.5" x14ac:dyDescent="0.2">
      <c r="A606" s="10" t="s">
        <v>1612</v>
      </c>
      <c r="B606" s="11" t="s">
        <v>1613</v>
      </c>
      <c r="C606" s="10" t="s">
        <v>1613</v>
      </c>
      <c r="D606" s="28" t="s">
        <v>2379</v>
      </c>
      <c r="E606" s="12" t="s">
        <v>2380</v>
      </c>
      <c r="F606" s="18">
        <v>244000</v>
      </c>
      <c r="G606" s="14"/>
      <c r="H606" s="20">
        <v>0</v>
      </c>
      <c r="I606" s="18">
        <v>250000</v>
      </c>
      <c r="J606" s="29">
        <v>94</v>
      </c>
      <c r="K606" s="20">
        <v>70981</v>
      </c>
      <c r="L606" s="18">
        <v>240000</v>
      </c>
      <c r="M606" s="29">
        <v>62</v>
      </c>
      <c r="N606" s="20">
        <v>70857</v>
      </c>
      <c r="O606" s="18">
        <v>240000</v>
      </c>
      <c r="P606" s="29">
        <v>62</v>
      </c>
      <c r="Q606" s="20">
        <v>69211</v>
      </c>
      <c r="R606" s="18">
        <v>241000</v>
      </c>
      <c r="S606" s="16"/>
      <c r="T606" s="20">
        <v>64847</v>
      </c>
      <c r="U606" s="18">
        <v>241000</v>
      </c>
      <c r="V606" s="29">
        <v>62</v>
      </c>
      <c r="W606" s="20">
        <v>68778</v>
      </c>
      <c r="X606" s="18">
        <v>241000</v>
      </c>
      <c r="Y606" s="29">
        <v>62</v>
      </c>
      <c r="Z606" s="20">
        <v>79784</v>
      </c>
      <c r="AA606" s="18">
        <v>241945</v>
      </c>
      <c r="AB606" s="16"/>
      <c r="AC606" s="33">
        <v>95819</v>
      </c>
      <c r="AD606" s="18">
        <v>248351</v>
      </c>
      <c r="AE606" s="29">
        <v>59</v>
      </c>
      <c r="AF606" s="19">
        <v>117812</v>
      </c>
      <c r="AG606" s="18">
        <v>256115</v>
      </c>
      <c r="AH606" s="16"/>
      <c r="AI606" s="20">
        <v>137120</v>
      </c>
      <c r="AJ606" s="18">
        <v>280404</v>
      </c>
      <c r="AK606" s="16"/>
      <c r="AL606" s="20">
        <v>162142</v>
      </c>
      <c r="AM606" s="13">
        <v>293153</v>
      </c>
      <c r="AN606" s="16"/>
      <c r="AO606" s="20">
        <v>177957</v>
      </c>
      <c r="AP606" s="13">
        <v>298272</v>
      </c>
      <c r="AQ606" s="16"/>
      <c r="AR606" s="15">
        <v>189050</v>
      </c>
      <c r="AS606" s="18">
        <v>298204</v>
      </c>
      <c r="AT606" s="16"/>
      <c r="AU606" s="20">
        <v>197990</v>
      </c>
      <c r="AV606" s="13">
        <v>283463</v>
      </c>
      <c r="AW606" s="16"/>
      <c r="AX606" s="15">
        <v>194035</v>
      </c>
      <c r="AY606" s="18">
        <v>275558</v>
      </c>
      <c r="AZ606" s="16"/>
      <c r="BA606" s="20">
        <v>204281</v>
      </c>
      <c r="BB606" s="18">
        <v>277795</v>
      </c>
      <c r="BC606" s="16"/>
      <c r="BD606" s="15">
        <v>214673</v>
      </c>
      <c r="BE606" s="18">
        <v>290041</v>
      </c>
      <c r="BF606" s="16"/>
      <c r="BG606" s="15">
        <v>224754</v>
      </c>
      <c r="BH606" s="18">
        <v>299638</v>
      </c>
      <c r="BI606" s="16"/>
      <c r="BJ606" s="20">
        <v>234254</v>
      </c>
      <c r="BK606" s="13">
        <v>293618</v>
      </c>
      <c r="BL606" s="16"/>
      <c r="BM606" s="20">
        <v>236724</v>
      </c>
      <c r="BN606" s="18">
        <v>282303</v>
      </c>
      <c r="BO606" s="16"/>
      <c r="BP606" s="20">
        <v>240940</v>
      </c>
      <c r="BQ606" s="18"/>
      <c r="BR606" s="16"/>
      <c r="BS606" s="20"/>
      <c r="BT606" s="21" t="s">
        <v>119</v>
      </c>
      <c r="BU606" s="40" t="s">
        <v>2377</v>
      </c>
      <c r="BV606" s="24" t="s">
        <v>2381</v>
      </c>
      <c r="BW606" s="34" t="s">
        <v>2358</v>
      </c>
      <c r="BX606" s="34" t="s">
        <v>2382</v>
      </c>
      <c r="BY606" s="11" t="s">
        <v>2057</v>
      </c>
      <c r="BZ606" s="11" t="s">
        <v>205</v>
      </c>
    </row>
    <row r="607" spans="1:78" ht="67.5" x14ac:dyDescent="0.2">
      <c r="A607" s="10" t="s">
        <v>1612</v>
      </c>
      <c r="B607" s="11" t="s">
        <v>1613</v>
      </c>
      <c r="C607" s="10" t="s">
        <v>1613</v>
      </c>
      <c r="D607" s="28" t="s">
        <v>2383</v>
      </c>
      <c r="E607" s="12" t="s">
        <v>2384</v>
      </c>
      <c r="F607" s="18">
        <v>880000</v>
      </c>
      <c r="G607" s="56">
        <v>493</v>
      </c>
      <c r="H607" s="20">
        <v>0</v>
      </c>
      <c r="I607" s="18">
        <v>900000</v>
      </c>
      <c r="J607" s="56">
        <v>493</v>
      </c>
      <c r="K607" s="20">
        <v>0</v>
      </c>
      <c r="L607" s="18">
        <v>900000</v>
      </c>
      <c r="M607" s="29">
        <v>453</v>
      </c>
      <c r="N607" s="20">
        <v>0</v>
      </c>
      <c r="O607" s="18">
        <v>900000</v>
      </c>
      <c r="P607" s="29">
        <v>453</v>
      </c>
      <c r="Q607" s="20">
        <v>0</v>
      </c>
      <c r="R607" s="18">
        <v>907500</v>
      </c>
      <c r="S607" s="29">
        <v>463</v>
      </c>
      <c r="T607" s="20">
        <v>0</v>
      </c>
      <c r="U607" s="18">
        <v>905000</v>
      </c>
      <c r="V607" s="29">
        <v>463</v>
      </c>
      <c r="W607" s="20">
        <v>0</v>
      </c>
      <c r="X607" s="18">
        <v>927500</v>
      </c>
      <c r="Y607" s="29">
        <v>463</v>
      </c>
      <c r="Z607" s="20">
        <v>0</v>
      </c>
      <c r="AA607" s="13"/>
      <c r="AB607" s="16"/>
      <c r="AC607" s="33">
        <v>0</v>
      </c>
      <c r="AD607" s="13"/>
      <c r="AE607" s="16"/>
      <c r="AF607" s="39"/>
      <c r="AG607" s="13"/>
      <c r="AH607" s="16"/>
      <c r="AI607" s="20">
        <v>0</v>
      </c>
      <c r="AJ607" s="13"/>
      <c r="AK607" s="16"/>
      <c r="AL607" s="15"/>
      <c r="AM607" s="13" t="s">
        <v>770</v>
      </c>
      <c r="AN607" s="16"/>
      <c r="AO607" s="20"/>
      <c r="AP607" s="18"/>
      <c r="AQ607" s="16"/>
      <c r="AR607" s="15"/>
      <c r="AS607" s="18"/>
      <c r="AT607" s="16"/>
      <c r="AU607" s="20"/>
      <c r="AV607" s="13"/>
      <c r="AW607" s="16"/>
      <c r="AX607" s="20">
        <v>0</v>
      </c>
      <c r="AY607" s="18"/>
      <c r="AZ607" s="16"/>
      <c r="BA607" s="20">
        <v>0</v>
      </c>
      <c r="BB607" s="18"/>
      <c r="BC607" s="16"/>
      <c r="BD607" s="20">
        <v>0</v>
      </c>
      <c r="BE607" s="18"/>
      <c r="BF607" s="16"/>
      <c r="BG607" s="20">
        <v>0</v>
      </c>
      <c r="BH607" s="18"/>
      <c r="BI607" s="16"/>
      <c r="BJ607" s="20">
        <v>0</v>
      </c>
      <c r="BK607" s="13"/>
      <c r="BL607" s="16"/>
      <c r="BM607" s="20">
        <v>0</v>
      </c>
      <c r="BN607" s="13"/>
      <c r="BO607" s="16"/>
      <c r="BP607" s="20"/>
      <c r="BQ607" s="13"/>
      <c r="BR607" s="16"/>
      <c r="BS607" s="20"/>
      <c r="BT607" s="21" t="s">
        <v>119</v>
      </c>
      <c r="BU607" s="37" t="s">
        <v>2385</v>
      </c>
      <c r="BV607" s="24" t="s">
        <v>2386</v>
      </c>
      <c r="BW607" s="34" t="s">
        <v>2358</v>
      </c>
      <c r="BX607" s="34" t="s">
        <v>2387</v>
      </c>
      <c r="BY607" s="11" t="s">
        <v>2057</v>
      </c>
      <c r="BZ607" s="11" t="s">
        <v>205</v>
      </c>
    </row>
    <row r="608" spans="1:78" ht="146.25" x14ac:dyDescent="0.2">
      <c r="A608" s="10" t="s">
        <v>1612</v>
      </c>
      <c r="B608" s="11" t="s">
        <v>1613</v>
      </c>
      <c r="C608" s="10" t="s">
        <v>1613</v>
      </c>
      <c r="D608" s="100" t="s">
        <v>2388</v>
      </c>
      <c r="E608" s="12" t="s">
        <v>2389</v>
      </c>
      <c r="F608" s="18">
        <v>3220000</v>
      </c>
      <c r="G608" s="56">
        <v>24</v>
      </c>
      <c r="H608" s="20">
        <v>0</v>
      </c>
      <c r="I608" s="18">
        <v>3260000</v>
      </c>
      <c r="J608" s="56">
        <v>24</v>
      </c>
      <c r="K608" s="20">
        <v>0</v>
      </c>
      <c r="L608" s="18">
        <v>3280000</v>
      </c>
      <c r="M608" s="29">
        <v>24</v>
      </c>
      <c r="N608" s="20">
        <v>0</v>
      </c>
      <c r="O608" s="18">
        <v>3305548</v>
      </c>
      <c r="P608" s="29">
        <v>24</v>
      </c>
      <c r="Q608" s="20">
        <v>0</v>
      </c>
      <c r="R608" s="18">
        <v>3318408</v>
      </c>
      <c r="S608" s="29">
        <v>21</v>
      </c>
      <c r="T608" s="20">
        <v>0</v>
      </c>
      <c r="U608" s="18">
        <v>3320703</v>
      </c>
      <c r="V608" s="29">
        <v>21</v>
      </c>
      <c r="W608" s="20">
        <v>0</v>
      </c>
      <c r="X608" s="18">
        <v>3307930</v>
      </c>
      <c r="Y608" s="29">
        <v>21</v>
      </c>
      <c r="Z608" s="20">
        <v>0</v>
      </c>
      <c r="AA608" s="18">
        <v>3289393</v>
      </c>
      <c r="AB608" s="29">
        <v>20</v>
      </c>
      <c r="AC608" s="33">
        <v>0</v>
      </c>
      <c r="AD608" s="18">
        <v>3268618</v>
      </c>
      <c r="AE608" s="29">
        <v>20</v>
      </c>
      <c r="AF608" s="39"/>
      <c r="AG608" s="18">
        <v>3245453</v>
      </c>
      <c r="AH608" s="16"/>
      <c r="AI608" s="20">
        <v>0</v>
      </c>
      <c r="AJ608" s="18">
        <v>3215558</v>
      </c>
      <c r="AK608" s="16"/>
      <c r="AL608" s="15"/>
      <c r="AM608" s="18">
        <v>3177268</v>
      </c>
      <c r="AN608" s="16"/>
      <c r="AO608" s="20"/>
      <c r="AP608" s="18">
        <v>3129953</v>
      </c>
      <c r="AQ608" s="16"/>
      <c r="AR608" s="15"/>
      <c r="AS608" s="18">
        <v>3077170</v>
      </c>
      <c r="AT608" s="16"/>
      <c r="AU608" s="20"/>
      <c r="AV608" s="13">
        <v>3019447.5</v>
      </c>
      <c r="AW608" s="16"/>
      <c r="AX608" s="20">
        <v>0</v>
      </c>
      <c r="AY608" s="18">
        <v>2951582.5</v>
      </c>
      <c r="AZ608" s="16"/>
      <c r="BA608" s="20">
        <v>0</v>
      </c>
      <c r="BB608" s="18">
        <v>2864452.5</v>
      </c>
      <c r="BC608" s="16"/>
      <c r="BD608" s="20">
        <v>0</v>
      </c>
      <c r="BE608" s="18">
        <v>2755910</v>
      </c>
      <c r="BF608" s="16"/>
      <c r="BG608" s="20">
        <v>0</v>
      </c>
      <c r="BH608" s="18">
        <v>2632475</v>
      </c>
      <c r="BI608" s="16"/>
      <c r="BJ608" s="20">
        <v>0</v>
      </c>
      <c r="BK608" s="13">
        <v>2496570</v>
      </c>
      <c r="BL608" s="16"/>
      <c r="BM608" s="20">
        <v>0</v>
      </c>
      <c r="BN608" s="18">
        <v>2358720</v>
      </c>
      <c r="BO608" s="16"/>
      <c r="BP608" s="20"/>
      <c r="BQ608" s="18"/>
      <c r="BR608" s="16"/>
      <c r="BS608" s="20"/>
      <c r="BT608" s="21" t="s">
        <v>119</v>
      </c>
      <c r="BU608" s="43" t="str">
        <f>HYPERLINK("https://www.gov.uk/dla-disability-living-allowance-benefit","https://www.gov.uk/dla-disability-living-allowance-benefit")</f>
        <v>https://www.gov.uk/dla-disability-living-allowance-benefit</v>
      </c>
      <c r="BV608" s="24" t="s">
        <v>2390</v>
      </c>
      <c r="BW608" s="34" t="s">
        <v>2358</v>
      </c>
      <c r="BX608" s="34" t="s">
        <v>2391</v>
      </c>
      <c r="BY608" s="11" t="s">
        <v>2057</v>
      </c>
      <c r="BZ608" s="11" t="s">
        <v>205</v>
      </c>
    </row>
    <row r="609" spans="1:78" ht="123.75" x14ac:dyDescent="0.2">
      <c r="A609" s="10" t="s">
        <v>1612</v>
      </c>
      <c r="B609" s="11" t="s">
        <v>1613</v>
      </c>
      <c r="C609" s="10" t="s">
        <v>1613</v>
      </c>
      <c r="D609" s="28" t="s">
        <v>2392</v>
      </c>
      <c r="E609" s="12" t="s">
        <v>2393</v>
      </c>
      <c r="F609" s="18">
        <v>436000</v>
      </c>
      <c r="G609" s="14"/>
      <c r="H609" s="15"/>
      <c r="I609" s="18">
        <v>710000</v>
      </c>
      <c r="J609" s="29">
        <v>174</v>
      </c>
      <c r="K609" s="20">
        <v>30620</v>
      </c>
      <c r="L609" s="18">
        <v>680000</v>
      </c>
      <c r="M609" s="29">
        <v>154</v>
      </c>
      <c r="N609" s="20">
        <v>26227</v>
      </c>
      <c r="O609" s="18">
        <v>680000</v>
      </c>
      <c r="P609" s="29">
        <v>154</v>
      </c>
      <c r="Q609" s="20">
        <v>21726</v>
      </c>
      <c r="R609" s="18">
        <v>610000</v>
      </c>
      <c r="S609" s="29">
        <v>149</v>
      </c>
      <c r="T609" s="20">
        <v>16259</v>
      </c>
      <c r="U609" s="18">
        <v>510000</v>
      </c>
      <c r="V609" s="29">
        <v>149</v>
      </c>
      <c r="W609" s="20">
        <v>12772</v>
      </c>
      <c r="X609" s="18">
        <v>420000</v>
      </c>
      <c r="Y609" s="29">
        <v>149</v>
      </c>
      <c r="Z609" s="20">
        <v>7271</v>
      </c>
      <c r="AA609" s="18">
        <v>327400</v>
      </c>
      <c r="AB609" s="29">
        <v>144</v>
      </c>
      <c r="AC609" s="33">
        <v>3230</v>
      </c>
      <c r="AD609" s="18">
        <v>276200</v>
      </c>
      <c r="AE609" s="29">
        <v>144</v>
      </c>
      <c r="AF609" s="39"/>
      <c r="AG609" s="18">
        <v>270043</v>
      </c>
      <c r="AH609" s="16"/>
      <c r="AI609" s="20">
        <v>411</v>
      </c>
      <c r="AJ609" s="18">
        <v>278438</v>
      </c>
      <c r="AK609" s="16"/>
      <c r="AL609" s="15"/>
      <c r="AM609" s="13">
        <v>267239</v>
      </c>
      <c r="AN609" s="16"/>
      <c r="AO609" s="20"/>
      <c r="AP609" s="18">
        <v>260429</v>
      </c>
      <c r="AQ609" s="16"/>
      <c r="AR609" s="15"/>
      <c r="AS609" s="18">
        <v>226666</v>
      </c>
      <c r="AT609" s="16"/>
      <c r="AU609" s="20"/>
      <c r="AV609" s="13">
        <v>188929</v>
      </c>
      <c r="AW609" s="16"/>
      <c r="AX609" s="20">
        <v>0</v>
      </c>
      <c r="AY609" s="18">
        <v>177075</v>
      </c>
      <c r="AZ609" s="16"/>
      <c r="BA609" s="20">
        <v>0</v>
      </c>
      <c r="BB609" s="18">
        <v>166743</v>
      </c>
      <c r="BC609" s="16"/>
      <c r="BD609" s="20">
        <v>0</v>
      </c>
      <c r="BE609" s="18">
        <v>169607</v>
      </c>
      <c r="BF609" s="16"/>
      <c r="BG609" s="20">
        <v>0</v>
      </c>
      <c r="BH609" s="18">
        <v>174970</v>
      </c>
      <c r="BI609" s="16"/>
      <c r="BJ609" s="20">
        <v>0</v>
      </c>
      <c r="BK609" s="18">
        <v>177530</v>
      </c>
      <c r="BL609" s="16"/>
      <c r="BM609" s="20">
        <v>0</v>
      </c>
      <c r="BN609" s="18">
        <v>182588</v>
      </c>
      <c r="BO609" s="16"/>
      <c r="BP609" s="20"/>
      <c r="BQ609" s="18"/>
      <c r="BR609" s="16"/>
      <c r="BS609" s="20"/>
      <c r="BT609" s="21" t="s">
        <v>119</v>
      </c>
      <c r="BU609" s="37" t="s">
        <v>2394</v>
      </c>
      <c r="BV609" s="24" t="s">
        <v>2395</v>
      </c>
      <c r="BW609" s="34" t="s">
        <v>2358</v>
      </c>
      <c r="BX609" s="34" t="s">
        <v>2396</v>
      </c>
      <c r="BY609" s="11" t="s">
        <v>2057</v>
      </c>
      <c r="BZ609" s="11" t="s">
        <v>205</v>
      </c>
    </row>
    <row r="610" spans="1:78" ht="157.5" x14ac:dyDescent="0.2">
      <c r="A610" s="10" t="s">
        <v>1612</v>
      </c>
      <c r="B610" s="11" t="s">
        <v>1613</v>
      </c>
      <c r="C610" s="10" t="s">
        <v>1613</v>
      </c>
      <c r="D610" s="28" t="s">
        <v>2397</v>
      </c>
      <c r="E610" s="12" t="s">
        <v>2398</v>
      </c>
      <c r="F610" s="18">
        <v>740000</v>
      </c>
      <c r="G610" s="56">
        <v>231</v>
      </c>
      <c r="H610" s="20">
        <v>0</v>
      </c>
      <c r="I610" s="18">
        <v>790000</v>
      </c>
      <c r="J610" s="29">
        <v>231</v>
      </c>
      <c r="K610" s="20">
        <v>0</v>
      </c>
      <c r="L610" s="18">
        <v>810000</v>
      </c>
      <c r="M610" s="29">
        <v>208</v>
      </c>
      <c r="N610" s="20">
        <v>0</v>
      </c>
      <c r="O610" s="18">
        <v>840000</v>
      </c>
      <c r="P610" s="29">
        <v>208</v>
      </c>
      <c r="Q610" s="20">
        <v>0</v>
      </c>
      <c r="R610" s="18">
        <v>870000</v>
      </c>
      <c r="S610" s="29">
        <v>223</v>
      </c>
      <c r="T610" s="20">
        <v>0</v>
      </c>
      <c r="U610" s="18">
        <v>870000</v>
      </c>
      <c r="V610" s="29">
        <v>223</v>
      </c>
      <c r="W610" s="20">
        <v>0</v>
      </c>
      <c r="X610" s="18">
        <v>890000</v>
      </c>
      <c r="Y610" s="29">
        <v>223</v>
      </c>
      <c r="Z610" s="20">
        <v>0</v>
      </c>
      <c r="AA610" s="18">
        <v>902800</v>
      </c>
      <c r="AB610" s="29">
        <v>232</v>
      </c>
      <c r="AC610" s="33">
        <v>0</v>
      </c>
      <c r="AD610" s="18">
        <v>901300</v>
      </c>
      <c r="AE610" s="29">
        <v>232</v>
      </c>
      <c r="AF610" s="39"/>
      <c r="AG610" s="18">
        <v>907675</v>
      </c>
      <c r="AH610" s="16"/>
      <c r="AI610" s="20">
        <v>0</v>
      </c>
      <c r="AJ610" s="18">
        <v>909404</v>
      </c>
      <c r="AK610" s="16"/>
      <c r="AL610" s="15"/>
      <c r="AM610" s="13">
        <v>882011</v>
      </c>
      <c r="AN610" s="16"/>
      <c r="AO610" s="20"/>
      <c r="AP610" s="18">
        <v>857297</v>
      </c>
      <c r="AQ610" s="16"/>
      <c r="AR610" s="15"/>
      <c r="AS610" s="18">
        <v>839651</v>
      </c>
      <c r="AT610" s="16"/>
      <c r="AU610" s="20"/>
      <c r="AV610" s="13">
        <v>815688</v>
      </c>
      <c r="AW610" s="16"/>
      <c r="AX610" s="20">
        <v>0</v>
      </c>
      <c r="AY610" s="18">
        <v>812990</v>
      </c>
      <c r="AZ610" s="16"/>
      <c r="BA610" s="20">
        <v>0</v>
      </c>
      <c r="BB610" s="18">
        <v>793315</v>
      </c>
      <c r="BC610" s="16"/>
      <c r="BD610" s="20">
        <v>0</v>
      </c>
      <c r="BE610" s="18">
        <v>774220</v>
      </c>
      <c r="BF610" s="16"/>
      <c r="BG610" s="20">
        <v>0</v>
      </c>
      <c r="BH610" s="18">
        <v>760364</v>
      </c>
      <c r="BI610" s="16"/>
      <c r="BJ610" s="20">
        <v>0</v>
      </c>
      <c r="BK610" s="18">
        <v>740274</v>
      </c>
      <c r="BL610" s="16"/>
      <c r="BM610" s="20">
        <v>0</v>
      </c>
      <c r="BN610" s="18">
        <v>728637</v>
      </c>
      <c r="BO610" s="16"/>
      <c r="BP610" s="20"/>
      <c r="BQ610" s="18"/>
      <c r="BR610" s="16"/>
      <c r="BS610" s="20"/>
      <c r="BT610" s="21" t="s">
        <v>119</v>
      </c>
      <c r="BU610" s="37" t="s">
        <v>2399</v>
      </c>
      <c r="BV610" s="24" t="s">
        <v>2400</v>
      </c>
      <c r="BW610" s="34" t="s">
        <v>2358</v>
      </c>
      <c r="BX610" s="34" t="s">
        <v>2401</v>
      </c>
      <c r="BY610" s="11" t="s">
        <v>2057</v>
      </c>
      <c r="BZ610" s="11" t="s">
        <v>205</v>
      </c>
    </row>
    <row r="611" spans="1:78" ht="146.25" x14ac:dyDescent="0.2">
      <c r="A611" s="10" t="s">
        <v>1612</v>
      </c>
      <c r="B611" s="11" t="s">
        <v>1613</v>
      </c>
      <c r="C611" s="10" t="s">
        <v>1613</v>
      </c>
      <c r="D611" s="100" t="s">
        <v>2402</v>
      </c>
      <c r="E611" s="12" t="s">
        <v>2403</v>
      </c>
      <c r="F611" s="18">
        <v>2550000</v>
      </c>
      <c r="G611" s="56">
        <v>140</v>
      </c>
      <c r="H611" s="20">
        <v>0</v>
      </c>
      <c r="I611" s="18">
        <v>2510000</v>
      </c>
      <c r="J611" s="56">
        <v>140</v>
      </c>
      <c r="K611" s="20">
        <v>0</v>
      </c>
      <c r="L611" s="18">
        <v>2500000</v>
      </c>
      <c r="M611" s="29">
        <v>176</v>
      </c>
      <c r="N611" s="20">
        <v>0</v>
      </c>
      <c r="O611" s="18">
        <v>2487483</v>
      </c>
      <c r="P611" s="29">
        <v>176</v>
      </c>
      <c r="Q611" s="20">
        <v>0</v>
      </c>
      <c r="R611" s="18">
        <v>2490738</v>
      </c>
      <c r="S611" s="29">
        <v>177</v>
      </c>
      <c r="T611" s="20">
        <v>0</v>
      </c>
      <c r="U611" s="18">
        <v>2490333</v>
      </c>
      <c r="V611" s="29">
        <v>177</v>
      </c>
      <c r="W611" s="20">
        <v>0</v>
      </c>
      <c r="X611" s="18">
        <v>2485578</v>
      </c>
      <c r="Y611" s="29">
        <v>177</v>
      </c>
      <c r="Z611" s="20">
        <v>0</v>
      </c>
      <c r="AA611" s="18">
        <v>2488463</v>
      </c>
      <c r="AB611" s="29">
        <v>167</v>
      </c>
      <c r="AC611" s="33">
        <v>0</v>
      </c>
      <c r="AD611" s="18">
        <v>2504788</v>
      </c>
      <c r="AE611" s="29">
        <v>167</v>
      </c>
      <c r="AF611" s="39"/>
      <c r="AG611" s="18">
        <v>2520313</v>
      </c>
      <c r="AH611" s="16"/>
      <c r="AI611" s="20">
        <v>0</v>
      </c>
      <c r="AJ611" s="18">
        <v>2538263</v>
      </c>
      <c r="AK611" s="16"/>
      <c r="AL611" s="15"/>
      <c r="AM611" s="18">
        <v>2550413</v>
      </c>
      <c r="AN611" s="16"/>
      <c r="AO611" s="20"/>
      <c r="AP611" s="18">
        <v>2550775</v>
      </c>
      <c r="AQ611" s="16"/>
      <c r="AR611" s="15"/>
      <c r="AS611" s="18">
        <v>2544815</v>
      </c>
      <c r="AT611" s="16"/>
      <c r="AU611" s="20"/>
      <c r="AV611" s="13">
        <v>2532337.5</v>
      </c>
      <c r="AW611" s="16"/>
      <c r="AX611" s="20">
        <v>0</v>
      </c>
      <c r="AY611" s="18">
        <v>2519360</v>
      </c>
      <c r="AZ611" s="16"/>
      <c r="BA611" s="20">
        <v>0</v>
      </c>
      <c r="BB611" s="18">
        <v>2507540</v>
      </c>
      <c r="BC611" s="16"/>
      <c r="BD611" s="20">
        <v>0</v>
      </c>
      <c r="BE611" s="18">
        <v>2495545</v>
      </c>
      <c r="BF611" s="16"/>
      <c r="BG611" s="20">
        <v>0</v>
      </c>
      <c r="BH611" s="18">
        <v>2482260</v>
      </c>
      <c r="BI611" s="16"/>
      <c r="BJ611" s="20">
        <v>0</v>
      </c>
      <c r="BK611" s="13">
        <v>2465537.5</v>
      </c>
      <c r="BL611" s="16"/>
      <c r="BM611" s="20">
        <v>0</v>
      </c>
      <c r="BN611" s="18">
        <v>2445257.5</v>
      </c>
      <c r="BO611" s="16"/>
      <c r="BP611" s="20"/>
      <c r="BQ611" s="18"/>
      <c r="BR611" s="16"/>
      <c r="BS611" s="20"/>
      <c r="BT611" s="21" t="s">
        <v>119</v>
      </c>
      <c r="BU611" s="43" t="str">
        <f>HYPERLINK("https://www.gov.uk/jobseekers-allowance","https://www.gov.uk/employment-support-allowance/eligibility")</f>
        <v>https://www.gov.uk/employment-support-allowance/eligibility</v>
      </c>
      <c r="BV611" s="24" t="s">
        <v>2404</v>
      </c>
      <c r="BW611" s="34" t="s">
        <v>2358</v>
      </c>
      <c r="BX611" s="34" t="s">
        <v>2391</v>
      </c>
      <c r="BY611" s="11" t="s">
        <v>2057</v>
      </c>
      <c r="BZ611" s="11" t="s">
        <v>205</v>
      </c>
    </row>
    <row r="612" spans="1:78" ht="146.25" x14ac:dyDescent="0.2">
      <c r="A612" s="10" t="s">
        <v>1612</v>
      </c>
      <c r="B612" s="11" t="s">
        <v>1613</v>
      </c>
      <c r="C612" s="10" t="s">
        <v>1613</v>
      </c>
      <c r="D612" s="100" t="s">
        <v>2405</v>
      </c>
      <c r="E612" s="12" t="s">
        <v>2406</v>
      </c>
      <c r="F612" s="18">
        <v>1610000</v>
      </c>
      <c r="G612" s="56">
        <v>116</v>
      </c>
      <c r="H612" s="20">
        <v>0</v>
      </c>
      <c r="I612" s="18">
        <v>1350000</v>
      </c>
      <c r="J612" s="56">
        <v>116</v>
      </c>
      <c r="K612" s="20">
        <v>0</v>
      </c>
      <c r="L612" s="18">
        <v>1250000</v>
      </c>
      <c r="M612" s="29">
        <v>163</v>
      </c>
      <c r="N612" s="20">
        <v>0</v>
      </c>
      <c r="O612" s="18">
        <v>1151975</v>
      </c>
      <c r="P612" s="29">
        <v>163</v>
      </c>
      <c r="Q612" s="20">
        <v>0</v>
      </c>
      <c r="R612" s="18">
        <v>1066673</v>
      </c>
      <c r="S612" s="29">
        <v>163</v>
      </c>
      <c r="T612" s="20">
        <v>0</v>
      </c>
      <c r="U612" s="18">
        <v>998603</v>
      </c>
      <c r="V612" s="29">
        <v>163</v>
      </c>
      <c r="W612" s="20">
        <v>0</v>
      </c>
      <c r="X612" s="18">
        <v>939208</v>
      </c>
      <c r="Y612" s="29">
        <v>163</v>
      </c>
      <c r="Z612" s="20">
        <v>0</v>
      </c>
      <c r="AA612" s="18">
        <v>893943</v>
      </c>
      <c r="AB612" s="29">
        <v>178</v>
      </c>
      <c r="AC612" s="33">
        <v>0</v>
      </c>
      <c r="AD612" s="18">
        <v>857868</v>
      </c>
      <c r="AE612" s="29">
        <v>178</v>
      </c>
      <c r="AF612" s="39"/>
      <c r="AG612" s="18">
        <v>826990</v>
      </c>
      <c r="AH612" s="16"/>
      <c r="AI612" s="20">
        <v>0</v>
      </c>
      <c r="AJ612" s="18">
        <v>799343</v>
      </c>
      <c r="AK612" s="16"/>
      <c r="AL612" s="15"/>
      <c r="AM612" s="18">
        <v>772838</v>
      </c>
      <c r="AN612" s="16"/>
      <c r="AO612" s="20"/>
      <c r="AP612" s="18">
        <v>748268</v>
      </c>
      <c r="AQ612" s="16"/>
      <c r="AR612" s="15"/>
      <c r="AS612" s="18">
        <v>725600</v>
      </c>
      <c r="AT612" s="16"/>
      <c r="AU612" s="20"/>
      <c r="AV612" s="13">
        <v>705830</v>
      </c>
      <c r="AW612" s="16"/>
      <c r="AX612" s="20">
        <v>0</v>
      </c>
      <c r="AY612" s="18">
        <v>688532.5</v>
      </c>
      <c r="AZ612" s="16"/>
      <c r="BA612" s="20">
        <v>0</v>
      </c>
      <c r="BB612" s="18">
        <v>672190</v>
      </c>
      <c r="BC612" s="16"/>
      <c r="BD612" s="20">
        <v>0</v>
      </c>
      <c r="BE612" s="18">
        <v>655155</v>
      </c>
      <c r="BF612" s="16"/>
      <c r="BG612" s="20">
        <v>0</v>
      </c>
      <c r="BH612" s="18">
        <v>639037.5</v>
      </c>
      <c r="BI612" s="16"/>
      <c r="BJ612" s="20">
        <v>0</v>
      </c>
      <c r="BK612" s="13">
        <v>622612.5</v>
      </c>
      <c r="BL612" s="16"/>
      <c r="BM612" s="20">
        <v>0</v>
      </c>
      <c r="BN612" s="18">
        <v>608030</v>
      </c>
      <c r="BO612" s="16"/>
      <c r="BP612" s="20"/>
      <c r="BQ612" s="18"/>
      <c r="BR612" s="16"/>
      <c r="BS612" s="20"/>
      <c r="BT612" s="21" t="s">
        <v>119</v>
      </c>
      <c r="BU612" s="37" t="s">
        <v>2407</v>
      </c>
      <c r="BV612" s="24" t="s">
        <v>2408</v>
      </c>
      <c r="BW612" s="34" t="s">
        <v>2358</v>
      </c>
      <c r="BX612" s="34" t="s">
        <v>2391</v>
      </c>
      <c r="BY612" s="11" t="s">
        <v>2057</v>
      </c>
      <c r="BZ612" s="11" t="s">
        <v>205</v>
      </c>
    </row>
    <row r="613" spans="1:78" ht="90" x14ac:dyDescent="0.2">
      <c r="A613" s="10" t="s">
        <v>1612</v>
      </c>
      <c r="B613" s="11" t="s">
        <v>1613</v>
      </c>
      <c r="C613" s="10" t="s">
        <v>1613</v>
      </c>
      <c r="D613" s="28" t="s">
        <v>2409</v>
      </c>
      <c r="E613" s="12" t="s">
        <v>2410</v>
      </c>
      <c r="F613" s="18">
        <v>389000</v>
      </c>
      <c r="G613" s="14"/>
      <c r="H613" s="20">
        <v>0</v>
      </c>
      <c r="I613" s="18">
        <v>370000</v>
      </c>
      <c r="J613" s="16"/>
      <c r="K613" s="15"/>
      <c r="L613" s="18">
        <v>360000</v>
      </c>
      <c r="M613" s="16"/>
      <c r="N613" s="15"/>
      <c r="O613" s="18">
        <v>340000</v>
      </c>
      <c r="P613" s="16"/>
      <c r="Q613" s="20">
        <v>0</v>
      </c>
      <c r="R613" s="18">
        <v>340000</v>
      </c>
      <c r="S613" s="16"/>
      <c r="T613" s="20">
        <v>0</v>
      </c>
      <c r="U613" s="18">
        <v>330000</v>
      </c>
      <c r="V613" s="16"/>
      <c r="W613" s="20">
        <v>0</v>
      </c>
      <c r="X613" s="18">
        <v>330000</v>
      </c>
      <c r="Y613" s="29">
        <v>140</v>
      </c>
      <c r="Z613" s="20">
        <v>0</v>
      </c>
      <c r="AA613" s="18">
        <v>324900</v>
      </c>
      <c r="AB613" s="16"/>
      <c r="AC613" s="33">
        <v>0</v>
      </c>
      <c r="AD613" s="18">
        <v>318800</v>
      </c>
      <c r="AE613" s="29">
        <v>137</v>
      </c>
      <c r="AF613" s="39"/>
      <c r="AG613" s="18">
        <v>315754</v>
      </c>
      <c r="AH613" s="16"/>
      <c r="AI613" s="20">
        <v>0</v>
      </c>
      <c r="AJ613" s="13"/>
      <c r="AK613" s="16"/>
      <c r="AL613" s="15"/>
      <c r="AM613" s="13" t="s">
        <v>770</v>
      </c>
      <c r="AN613" s="16"/>
      <c r="AO613" s="20"/>
      <c r="AP613" s="18">
        <v>299829</v>
      </c>
      <c r="AQ613" s="16"/>
      <c r="AR613" s="15"/>
      <c r="AS613" s="18">
        <v>292411</v>
      </c>
      <c r="AT613" s="16"/>
      <c r="AU613" s="20"/>
      <c r="AV613" s="13">
        <v>281421</v>
      </c>
      <c r="AW613" s="16"/>
      <c r="AX613" s="20">
        <v>0</v>
      </c>
      <c r="AY613" s="18">
        <v>274804</v>
      </c>
      <c r="AZ613" s="16"/>
      <c r="BA613" s="20">
        <v>0</v>
      </c>
      <c r="BB613" s="18">
        <v>265428</v>
      </c>
      <c r="BC613" s="16"/>
      <c r="BD613" s="20">
        <v>0</v>
      </c>
      <c r="BE613" s="18">
        <v>259627</v>
      </c>
      <c r="BF613" s="16"/>
      <c r="BG613" s="20">
        <v>0</v>
      </c>
      <c r="BH613" s="18">
        <v>253522</v>
      </c>
      <c r="BI613" s="16"/>
      <c r="BJ613" s="20">
        <v>0</v>
      </c>
      <c r="BK613" s="13">
        <v>245328</v>
      </c>
      <c r="BL613" s="16"/>
      <c r="BM613" s="20">
        <v>0</v>
      </c>
      <c r="BN613" s="18">
        <v>238959</v>
      </c>
      <c r="BO613" s="16"/>
      <c r="BP613" s="20"/>
      <c r="BQ613" s="18"/>
      <c r="BR613" s="16"/>
      <c r="BS613" s="20"/>
      <c r="BT613" s="21" t="s">
        <v>119</v>
      </c>
      <c r="BU613" s="37" t="s">
        <v>2407</v>
      </c>
      <c r="BV613" s="24" t="s">
        <v>2411</v>
      </c>
      <c r="BW613" s="34" t="s">
        <v>2358</v>
      </c>
      <c r="BX613" s="34" t="s">
        <v>2369</v>
      </c>
      <c r="BY613" s="11" t="s">
        <v>2057</v>
      </c>
      <c r="BZ613" s="11" t="s">
        <v>205</v>
      </c>
    </row>
    <row r="614" spans="1:78" ht="67.5" x14ac:dyDescent="0.2">
      <c r="A614" s="10" t="s">
        <v>1612</v>
      </c>
      <c r="B614" s="11" t="s">
        <v>1613</v>
      </c>
      <c r="C614" s="10" t="s">
        <v>1613</v>
      </c>
      <c r="D614" s="28" t="s">
        <v>2412</v>
      </c>
      <c r="E614" s="12" t="s">
        <v>2413</v>
      </c>
      <c r="F614" s="18">
        <v>38950000</v>
      </c>
      <c r="G614" s="56">
        <v>7</v>
      </c>
      <c r="H614" s="20">
        <v>0</v>
      </c>
      <c r="I614" s="18">
        <v>38830000</v>
      </c>
      <c r="J614" s="56">
        <v>7</v>
      </c>
      <c r="K614" s="20">
        <v>0</v>
      </c>
      <c r="L614" s="18">
        <v>38330000</v>
      </c>
      <c r="M614" s="29">
        <v>7</v>
      </c>
      <c r="N614" s="20">
        <v>0</v>
      </c>
      <c r="O614" s="18">
        <v>37640000</v>
      </c>
      <c r="P614" s="29">
        <v>7</v>
      </c>
      <c r="Q614" s="20">
        <v>0</v>
      </c>
      <c r="R614" s="18">
        <v>36450000</v>
      </c>
      <c r="S614" s="29">
        <v>7</v>
      </c>
      <c r="T614" s="20">
        <v>0</v>
      </c>
      <c r="U614" s="18">
        <v>34600000</v>
      </c>
      <c r="V614" s="29">
        <v>7</v>
      </c>
      <c r="W614" s="20">
        <v>0</v>
      </c>
      <c r="X614" s="18">
        <v>32380000</v>
      </c>
      <c r="Y614" s="29">
        <v>7</v>
      </c>
      <c r="Z614" s="20">
        <v>0</v>
      </c>
      <c r="AA614" s="13"/>
      <c r="AB614" s="16"/>
      <c r="AC614" s="33">
        <v>0</v>
      </c>
      <c r="AD614" s="13"/>
      <c r="AE614" s="16"/>
      <c r="AF614" s="39"/>
      <c r="AG614" s="13"/>
      <c r="AH614" s="16"/>
      <c r="AI614" s="20">
        <v>0</v>
      </c>
      <c r="AJ614" s="13"/>
      <c r="AK614" s="16"/>
      <c r="AL614" s="15"/>
      <c r="AM614" s="13" t="s">
        <v>770</v>
      </c>
      <c r="AN614" s="16"/>
      <c r="AO614" s="20"/>
      <c r="AP614" s="18"/>
      <c r="AQ614" s="16"/>
      <c r="AR614" s="15"/>
      <c r="AS614" s="18"/>
      <c r="AT614" s="16"/>
      <c r="AU614" s="20"/>
      <c r="AV614" s="13"/>
      <c r="AW614" s="16"/>
      <c r="AX614" s="20">
        <v>0</v>
      </c>
      <c r="AY614" s="18"/>
      <c r="AZ614" s="16"/>
      <c r="BA614" s="20">
        <v>0</v>
      </c>
      <c r="BB614" s="18"/>
      <c r="BC614" s="16"/>
      <c r="BD614" s="20">
        <v>0</v>
      </c>
      <c r="BE614" s="18"/>
      <c r="BF614" s="16"/>
      <c r="BG614" s="20">
        <v>0</v>
      </c>
      <c r="BH614" s="18"/>
      <c r="BI614" s="16"/>
      <c r="BJ614" s="20">
        <v>0</v>
      </c>
      <c r="BK614" s="13"/>
      <c r="BL614" s="16"/>
      <c r="BM614" s="20">
        <v>0</v>
      </c>
      <c r="BN614" s="13"/>
      <c r="BO614" s="16"/>
      <c r="BP614" s="20"/>
      <c r="BQ614" s="13"/>
      <c r="BR614" s="16"/>
      <c r="BS614" s="20"/>
      <c r="BT614" s="21" t="s">
        <v>81</v>
      </c>
      <c r="BU614" s="43" t="str">
        <f>HYPERLINK("https://www.gov.uk/moving-from-benefits-to-work","https://www.gov.uk/moving-from-benefits-to-work")</f>
        <v>https://www.gov.uk/moving-from-benefits-to-work</v>
      </c>
      <c r="BV614" s="24" t="s">
        <v>2414</v>
      </c>
      <c r="BW614" s="34" t="s">
        <v>2358</v>
      </c>
      <c r="BX614" s="34" t="s">
        <v>2415</v>
      </c>
      <c r="BY614" s="11" t="s">
        <v>2057</v>
      </c>
      <c r="BZ614" s="11" t="s">
        <v>205</v>
      </c>
    </row>
    <row r="615" spans="1:78" ht="146.25" x14ac:dyDescent="0.2">
      <c r="A615" s="10" t="s">
        <v>1612</v>
      </c>
      <c r="B615" s="11" t="s">
        <v>1613</v>
      </c>
      <c r="C615" s="10" t="s">
        <v>1613</v>
      </c>
      <c r="D615" s="100" t="s">
        <v>2416</v>
      </c>
      <c r="E615" s="12" t="s">
        <v>2417</v>
      </c>
      <c r="F615" s="18">
        <v>1500000</v>
      </c>
      <c r="G615" s="56">
        <v>325</v>
      </c>
      <c r="H615" s="20">
        <v>0</v>
      </c>
      <c r="I615" s="18">
        <v>1490000</v>
      </c>
      <c r="J615" s="56">
        <v>325</v>
      </c>
      <c r="K615" s="20">
        <v>0</v>
      </c>
      <c r="L615" s="18">
        <v>1470000</v>
      </c>
      <c r="M615" s="29">
        <v>321</v>
      </c>
      <c r="N615" s="20">
        <v>0</v>
      </c>
      <c r="O615" s="18">
        <v>1443998</v>
      </c>
      <c r="P615" s="29">
        <v>321</v>
      </c>
      <c r="Q615" s="20">
        <v>0</v>
      </c>
      <c r="R615" s="18">
        <v>1394630</v>
      </c>
      <c r="S615" s="29">
        <v>322</v>
      </c>
      <c r="T615" s="20">
        <v>0</v>
      </c>
      <c r="U615" s="18">
        <v>1320325</v>
      </c>
      <c r="V615" s="29">
        <v>322</v>
      </c>
      <c r="W615" s="20">
        <v>0</v>
      </c>
      <c r="X615" s="18">
        <v>1228140</v>
      </c>
      <c r="Y615" s="29">
        <v>322</v>
      </c>
      <c r="Z615" s="20">
        <v>0</v>
      </c>
      <c r="AA615" s="18">
        <v>1128650</v>
      </c>
      <c r="AB615" s="29">
        <v>363</v>
      </c>
      <c r="AC615" s="33">
        <v>0</v>
      </c>
      <c r="AD615" s="18">
        <v>1027758</v>
      </c>
      <c r="AE615" s="29">
        <v>363</v>
      </c>
      <c r="AF615" s="39"/>
      <c r="AG615" s="18">
        <v>935010</v>
      </c>
      <c r="AH615" s="16"/>
      <c r="AI615" s="20">
        <v>0</v>
      </c>
      <c r="AJ615" s="18">
        <v>845008</v>
      </c>
      <c r="AK615" s="16"/>
      <c r="AL615" s="15"/>
      <c r="AM615" s="18">
        <v>772398</v>
      </c>
      <c r="AN615" s="16"/>
      <c r="AO615" s="20"/>
      <c r="AP615" s="18">
        <v>716310</v>
      </c>
      <c r="AQ615" s="16"/>
      <c r="AR615" s="15"/>
      <c r="AS615" s="18">
        <v>671130</v>
      </c>
      <c r="AT615" s="16"/>
      <c r="AU615" s="20"/>
      <c r="AV615" s="13">
        <v>625185</v>
      </c>
      <c r="AW615" s="16"/>
      <c r="AX615" s="20">
        <v>0</v>
      </c>
      <c r="AY615" s="18">
        <v>588455</v>
      </c>
      <c r="AZ615" s="16"/>
      <c r="BA615" s="20">
        <v>0</v>
      </c>
      <c r="BB615" s="18">
        <v>554115</v>
      </c>
      <c r="BC615" s="16"/>
      <c r="BD615" s="20">
        <v>0</v>
      </c>
      <c r="BE615" s="18">
        <v>523987.5</v>
      </c>
      <c r="BF615" s="16"/>
      <c r="BG615" s="20">
        <v>0</v>
      </c>
      <c r="BH615" s="18">
        <v>494747.5</v>
      </c>
      <c r="BI615" s="16"/>
      <c r="BJ615" s="20">
        <v>0</v>
      </c>
      <c r="BK615" s="13">
        <v>475070</v>
      </c>
      <c r="BL615" s="16"/>
      <c r="BM615" s="20">
        <v>0</v>
      </c>
      <c r="BN615" s="18">
        <v>458010</v>
      </c>
      <c r="BO615" s="16"/>
      <c r="BP615" s="20"/>
      <c r="BQ615" s="18"/>
      <c r="BR615" s="16"/>
      <c r="BS615" s="20"/>
      <c r="BT615" s="21" t="s">
        <v>119</v>
      </c>
      <c r="BU615" s="37" t="s">
        <v>2418</v>
      </c>
      <c r="BV615" s="24" t="s">
        <v>2419</v>
      </c>
      <c r="BW615" s="34" t="s">
        <v>2358</v>
      </c>
      <c r="BX615" s="34" t="s">
        <v>2391</v>
      </c>
      <c r="BY615" s="11" t="s">
        <v>2057</v>
      </c>
      <c r="BZ615" s="11" t="s">
        <v>205</v>
      </c>
    </row>
    <row r="616" spans="1:78" ht="67.5" x14ac:dyDescent="0.2">
      <c r="A616" s="10" t="s">
        <v>1612</v>
      </c>
      <c r="B616" s="11" t="s">
        <v>1613</v>
      </c>
      <c r="C616" s="10" t="s">
        <v>1613</v>
      </c>
      <c r="D616" s="28" t="s">
        <v>2420</v>
      </c>
      <c r="E616" s="12" t="s">
        <v>2421</v>
      </c>
      <c r="F616" s="18">
        <v>3320000</v>
      </c>
      <c r="G616" s="56">
        <v>73</v>
      </c>
      <c r="H616" s="20">
        <v>530000</v>
      </c>
      <c r="I616" s="18">
        <v>3260000</v>
      </c>
      <c r="J616" s="56">
        <v>73</v>
      </c>
      <c r="K616" s="20">
        <v>1011481</v>
      </c>
      <c r="L616" s="18">
        <v>3210000</v>
      </c>
      <c r="M616" s="29">
        <v>70</v>
      </c>
      <c r="N616" s="20">
        <v>1245480</v>
      </c>
      <c r="O616" s="18">
        <v>3170000</v>
      </c>
      <c r="P616" s="29">
        <v>70</v>
      </c>
      <c r="Q616" s="20">
        <v>1525928</v>
      </c>
      <c r="R616" s="18">
        <v>3080000</v>
      </c>
      <c r="S616" s="29">
        <v>71</v>
      </c>
      <c r="T616" s="20">
        <v>1862186</v>
      </c>
      <c r="U616" s="18">
        <v>2940000</v>
      </c>
      <c r="V616" s="29">
        <v>71</v>
      </c>
      <c r="W616" s="20">
        <v>2092029</v>
      </c>
      <c r="X616" s="18">
        <v>2830000</v>
      </c>
      <c r="Y616" s="29">
        <v>71</v>
      </c>
      <c r="Z616" s="20">
        <v>2256636</v>
      </c>
      <c r="AA616" s="13"/>
      <c r="AB616" s="16"/>
      <c r="AC616" s="33">
        <v>2289445</v>
      </c>
      <c r="AD616" s="13"/>
      <c r="AE616" s="29">
        <v>68</v>
      </c>
      <c r="AF616" s="19">
        <v>2193040</v>
      </c>
      <c r="AG616" s="13"/>
      <c r="AH616" s="16"/>
      <c r="AI616" s="20">
        <v>2087886</v>
      </c>
      <c r="AJ616" s="13"/>
      <c r="AK616" s="16"/>
      <c r="AL616" s="20">
        <v>1980407</v>
      </c>
      <c r="AM616" s="13">
        <v>2127769</v>
      </c>
      <c r="AN616" s="16"/>
      <c r="AO616" s="20">
        <v>1856581</v>
      </c>
      <c r="AP616" s="13">
        <v>1958003</v>
      </c>
      <c r="AQ616" s="16"/>
      <c r="AR616" s="20">
        <v>1699934</v>
      </c>
      <c r="AS616" s="18">
        <v>1809806</v>
      </c>
      <c r="AT616" s="16"/>
      <c r="AU616" s="20">
        <v>1608784</v>
      </c>
      <c r="AV616" s="13">
        <v>1624635</v>
      </c>
      <c r="AW616" s="16"/>
      <c r="AX616" s="20">
        <v>1389639</v>
      </c>
      <c r="AY616" s="18">
        <v>1497890</v>
      </c>
      <c r="AZ616" s="16"/>
      <c r="BA616" s="20">
        <v>1270231</v>
      </c>
      <c r="BB616" s="18">
        <v>1348276</v>
      </c>
      <c r="BC616" s="16"/>
      <c r="BD616" s="15">
        <v>1133225</v>
      </c>
      <c r="BE616" s="18">
        <v>1224960</v>
      </c>
      <c r="BF616" s="16"/>
      <c r="BG616" s="15">
        <v>1014681</v>
      </c>
      <c r="BH616" s="18">
        <v>1139363</v>
      </c>
      <c r="BI616" s="16"/>
      <c r="BJ616" s="20">
        <v>935248</v>
      </c>
      <c r="BK616" s="13">
        <v>1072866</v>
      </c>
      <c r="BL616" s="16"/>
      <c r="BM616" s="20">
        <v>882868</v>
      </c>
      <c r="BN616" s="18">
        <v>1007037</v>
      </c>
      <c r="BO616" s="16"/>
      <c r="BP616" s="20">
        <v>827168</v>
      </c>
      <c r="BQ616" s="18"/>
      <c r="BR616" s="16"/>
      <c r="BS616" s="20"/>
      <c r="BT616" s="21" t="s">
        <v>119</v>
      </c>
      <c r="BU616" s="37" t="s">
        <v>2422</v>
      </c>
      <c r="BV616" s="24" t="s">
        <v>2423</v>
      </c>
      <c r="BW616" s="34" t="s">
        <v>2358</v>
      </c>
      <c r="BX616" s="34" t="s">
        <v>2424</v>
      </c>
      <c r="BY616" s="11" t="s">
        <v>2057</v>
      </c>
      <c r="BZ616" s="11" t="s">
        <v>205</v>
      </c>
    </row>
    <row r="617" spans="1:78" ht="67.5" x14ac:dyDescent="0.2">
      <c r="A617" s="10" t="s">
        <v>1612</v>
      </c>
      <c r="B617" s="11" t="s">
        <v>1613</v>
      </c>
      <c r="C617" s="10" t="s">
        <v>1613</v>
      </c>
      <c r="D617" s="100" t="s">
        <v>2425</v>
      </c>
      <c r="E617" s="12" t="s">
        <v>2426</v>
      </c>
      <c r="F617" s="18">
        <v>1210000</v>
      </c>
      <c r="G617" s="56">
        <v>11</v>
      </c>
      <c r="H617" s="20">
        <v>0</v>
      </c>
      <c r="I617" s="18">
        <v>1220000</v>
      </c>
      <c r="J617" s="29">
        <v>11</v>
      </c>
      <c r="K617" s="20">
        <v>0</v>
      </c>
      <c r="L617" s="18">
        <v>1230000</v>
      </c>
      <c r="M617" s="29">
        <v>10</v>
      </c>
      <c r="N617" s="20">
        <v>0</v>
      </c>
      <c r="O617" s="18">
        <v>1230000</v>
      </c>
      <c r="P617" s="29">
        <v>10</v>
      </c>
      <c r="Q617" s="20">
        <v>0</v>
      </c>
      <c r="R617" s="18">
        <v>1230000</v>
      </c>
      <c r="S617" s="29">
        <v>10</v>
      </c>
      <c r="T617" s="20">
        <v>0</v>
      </c>
      <c r="U617" s="18">
        <v>1240000</v>
      </c>
      <c r="V617" s="29">
        <v>10</v>
      </c>
      <c r="W617" s="20">
        <v>0</v>
      </c>
      <c r="X617" s="18">
        <v>1237500</v>
      </c>
      <c r="Y617" s="29">
        <v>10</v>
      </c>
      <c r="Z617" s="20">
        <v>0</v>
      </c>
      <c r="AA617" s="13"/>
      <c r="AB617" s="16"/>
      <c r="AC617" s="33">
        <v>0</v>
      </c>
      <c r="AD617" s="13"/>
      <c r="AE617" s="16"/>
      <c r="AF617" s="39"/>
      <c r="AG617" s="13"/>
      <c r="AH617" s="16"/>
      <c r="AI617" s="20">
        <v>0</v>
      </c>
      <c r="AJ617" s="13"/>
      <c r="AK617" s="16"/>
      <c r="AL617" s="15"/>
      <c r="AM617" s="13" t="s">
        <v>770</v>
      </c>
      <c r="AN617" s="16"/>
      <c r="AO617" s="20"/>
      <c r="AP617" s="18"/>
      <c r="AQ617" s="16"/>
      <c r="AR617" s="15"/>
      <c r="AS617" s="18"/>
      <c r="AT617" s="16"/>
      <c r="AU617" s="20"/>
      <c r="AV617" s="13"/>
      <c r="AW617" s="16"/>
      <c r="AX617" s="20">
        <v>0</v>
      </c>
      <c r="AY617" s="18"/>
      <c r="AZ617" s="16"/>
      <c r="BA617" s="20">
        <v>0</v>
      </c>
      <c r="BB617" s="18"/>
      <c r="BC617" s="16"/>
      <c r="BD617" s="20">
        <v>0</v>
      </c>
      <c r="BE617" s="18"/>
      <c r="BF617" s="16"/>
      <c r="BG617" s="20">
        <v>0</v>
      </c>
      <c r="BH617" s="18"/>
      <c r="BI617" s="16"/>
      <c r="BJ617" s="20">
        <v>0</v>
      </c>
      <c r="BK617" s="13"/>
      <c r="BL617" s="16"/>
      <c r="BM617" s="20">
        <v>0</v>
      </c>
      <c r="BN617" s="13"/>
      <c r="BO617" s="16"/>
      <c r="BP617" s="20"/>
      <c r="BQ617" s="13"/>
      <c r="BR617" s="16"/>
      <c r="BS617" s="20"/>
      <c r="BT617" s="21" t="s">
        <v>119</v>
      </c>
      <c r="BU617" s="43" t="str">
        <f>HYPERLINK("https://www.gov.uk/state-pension-if-you-retire-abroad","https://www.gov.uk/state-pension-if-you-retire-abroad")</f>
        <v>https://www.gov.uk/state-pension-if-you-retire-abroad</v>
      </c>
      <c r="BV617" s="24" t="s">
        <v>2427</v>
      </c>
      <c r="BW617" s="34" t="s">
        <v>2358</v>
      </c>
      <c r="BX617" s="34" t="s">
        <v>2359</v>
      </c>
      <c r="BY617" s="11" t="s">
        <v>2057</v>
      </c>
      <c r="BZ617" s="11" t="s">
        <v>205</v>
      </c>
    </row>
    <row r="618" spans="1:78" ht="146.25" x14ac:dyDescent="0.2">
      <c r="A618" s="10" t="s">
        <v>1612</v>
      </c>
      <c r="B618" s="11" t="s">
        <v>1613</v>
      </c>
      <c r="C618" s="10" t="s">
        <v>1613</v>
      </c>
      <c r="D618" s="100" t="s">
        <v>2428</v>
      </c>
      <c r="E618" s="12" t="s">
        <v>2429</v>
      </c>
      <c r="F618" s="18">
        <v>2650000</v>
      </c>
      <c r="G618" s="56">
        <v>48</v>
      </c>
      <c r="H618" s="20">
        <v>0</v>
      </c>
      <c r="I618" s="18">
        <v>2550000</v>
      </c>
      <c r="J618" s="56">
        <v>48</v>
      </c>
      <c r="K618" s="20">
        <v>0</v>
      </c>
      <c r="L618" s="18">
        <v>2510000</v>
      </c>
      <c r="M618" s="29">
        <v>56</v>
      </c>
      <c r="N618" s="20">
        <v>0</v>
      </c>
      <c r="O618" s="18">
        <v>2474405</v>
      </c>
      <c r="P618" s="29">
        <v>56</v>
      </c>
      <c r="Q618" s="20">
        <v>0</v>
      </c>
      <c r="R618" s="18">
        <v>2442220</v>
      </c>
      <c r="S618" s="29">
        <v>55</v>
      </c>
      <c r="T618" s="20">
        <v>0</v>
      </c>
      <c r="U618" s="18">
        <v>2409913</v>
      </c>
      <c r="V618" s="29">
        <v>55</v>
      </c>
      <c r="W618" s="20">
        <v>0</v>
      </c>
      <c r="X618" s="18">
        <v>2378855</v>
      </c>
      <c r="Y618" s="29">
        <v>55</v>
      </c>
      <c r="Z618" s="20">
        <v>0</v>
      </c>
      <c r="AA618" s="18">
        <v>2342968</v>
      </c>
      <c r="AB618" s="29">
        <v>60</v>
      </c>
      <c r="AC618" s="33">
        <v>0</v>
      </c>
      <c r="AD618" s="18">
        <v>2306025</v>
      </c>
      <c r="AE618" s="29">
        <v>60</v>
      </c>
      <c r="AF618" s="39"/>
      <c r="AG618" s="18">
        <v>2268115</v>
      </c>
      <c r="AH618" s="16"/>
      <c r="AI618" s="20">
        <v>0</v>
      </c>
      <c r="AJ618" s="18">
        <v>2227708</v>
      </c>
      <c r="AK618" s="16"/>
      <c r="AL618" s="15"/>
      <c r="AM618" s="18">
        <v>2184333</v>
      </c>
      <c r="AN618" s="16"/>
      <c r="AO618" s="20"/>
      <c r="AP618" s="18">
        <v>2140663</v>
      </c>
      <c r="AQ618" s="16"/>
      <c r="AR618" s="15"/>
      <c r="AS618" s="18">
        <v>2096692.5</v>
      </c>
      <c r="AT618" s="16"/>
      <c r="AU618" s="20"/>
      <c r="AV618" s="13">
        <v>2054867.5</v>
      </c>
      <c r="AW618" s="16"/>
      <c r="AX618" s="20">
        <v>0</v>
      </c>
      <c r="AY618" s="18">
        <v>2017802.5</v>
      </c>
      <c r="AZ618" s="16"/>
      <c r="BA618" s="20">
        <v>0</v>
      </c>
      <c r="BB618" s="18">
        <v>1980422.5</v>
      </c>
      <c r="BC618" s="16"/>
      <c r="BD618" s="20">
        <v>0</v>
      </c>
      <c r="BE618" s="18">
        <v>1942430</v>
      </c>
      <c r="BF618" s="16"/>
      <c r="BG618" s="20">
        <v>0</v>
      </c>
      <c r="BH618" s="18">
        <v>1902940</v>
      </c>
      <c r="BI618" s="16"/>
      <c r="BJ618" s="20">
        <v>0</v>
      </c>
      <c r="BK618" s="13">
        <v>1871362.5</v>
      </c>
      <c r="BL618" s="16"/>
      <c r="BM618" s="20">
        <v>0</v>
      </c>
      <c r="BN618" s="18">
        <v>1840277.5</v>
      </c>
      <c r="BO618" s="16"/>
      <c r="BP618" s="20"/>
      <c r="BQ618" s="18"/>
      <c r="BR618" s="16"/>
      <c r="BS618" s="20"/>
      <c r="BT618" s="21" t="s">
        <v>119</v>
      </c>
      <c r="BU618" s="37" t="s">
        <v>2430</v>
      </c>
      <c r="BV618" s="24" t="s">
        <v>2431</v>
      </c>
      <c r="BW618" s="34" t="s">
        <v>2358</v>
      </c>
      <c r="BX618" s="34" t="s">
        <v>2391</v>
      </c>
      <c r="BY618" s="11" t="s">
        <v>2057</v>
      </c>
      <c r="BZ618" s="11" t="s">
        <v>205</v>
      </c>
    </row>
    <row r="619" spans="1:78" ht="90" x14ac:dyDescent="0.2">
      <c r="A619" s="10" t="s">
        <v>1612</v>
      </c>
      <c r="B619" s="11" t="s">
        <v>1613</v>
      </c>
      <c r="C619" s="10" t="s">
        <v>1613</v>
      </c>
      <c r="D619" s="28" t="s">
        <v>2432</v>
      </c>
      <c r="E619" s="12" t="s">
        <v>2433</v>
      </c>
      <c r="F619" s="18">
        <v>195000</v>
      </c>
      <c r="G619" s="14"/>
      <c r="H619" s="20">
        <v>0</v>
      </c>
      <c r="I619" s="18">
        <v>170000</v>
      </c>
      <c r="J619" s="16"/>
      <c r="K619" s="15"/>
      <c r="L619" s="18">
        <v>160000</v>
      </c>
      <c r="M619" s="16"/>
      <c r="N619" s="15"/>
      <c r="O619" s="18">
        <v>160000</v>
      </c>
      <c r="P619" s="16"/>
      <c r="Q619" s="20">
        <v>0</v>
      </c>
      <c r="R619" s="18">
        <v>162000</v>
      </c>
      <c r="S619" s="16"/>
      <c r="T619" s="20">
        <v>0</v>
      </c>
      <c r="U619" s="18">
        <v>162000</v>
      </c>
      <c r="V619" s="16"/>
      <c r="W619" s="20">
        <v>0</v>
      </c>
      <c r="X619" s="18">
        <v>162000</v>
      </c>
      <c r="Y619" s="29">
        <v>266</v>
      </c>
      <c r="Z619" s="20">
        <v>0</v>
      </c>
      <c r="AA619" s="18">
        <v>156000</v>
      </c>
      <c r="AB619" s="16"/>
      <c r="AC619" s="33">
        <v>0</v>
      </c>
      <c r="AD619" s="13"/>
      <c r="AE619" s="29">
        <v>237</v>
      </c>
      <c r="AF619" s="39"/>
      <c r="AG619" s="18">
        <v>140549</v>
      </c>
      <c r="AH619" s="16"/>
      <c r="AI619" s="20">
        <v>0</v>
      </c>
      <c r="AJ619" s="18">
        <v>135562</v>
      </c>
      <c r="AK619" s="16"/>
      <c r="AL619" s="15"/>
      <c r="AM619" s="13">
        <v>131821</v>
      </c>
      <c r="AN619" s="16"/>
      <c r="AO619" s="20"/>
      <c r="AP619" s="18">
        <v>127914</v>
      </c>
      <c r="AQ619" s="16"/>
      <c r="AR619" s="15"/>
      <c r="AS619" s="18">
        <v>123304</v>
      </c>
      <c r="AT619" s="16"/>
      <c r="AU619" s="20"/>
      <c r="AV619" s="13">
        <v>118003</v>
      </c>
      <c r="AW619" s="16"/>
      <c r="AX619" s="20">
        <v>0</v>
      </c>
      <c r="AY619" s="18">
        <v>108460</v>
      </c>
      <c r="AZ619" s="16"/>
      <c r="BA619" s="20">
        <v>0</v>
      </c>
      <c r="BB619" s="18">
        <v>105679</v>
      </c>
      <c r="BC619" s="16"/>
      <c r="BD619" s="20">
        <v>0</v>
      </c>
      <c r="BE619" s="18">
        <v>104643</v>
      </c>
      <c r="BF619" s="16"/>
      <c r="BG619" s="20">
        <v>0</v>
      </c>
      <c r="BH619" s="18">
        <v>101176</v>
      </c>
      <c r="BI619" s="16"/>
      <c r="BJ619" s="20">
        <v>0</v>
      </c>
      <c r="BK619" s="18">
        <v>103358</v>
      </c>
      <c r="BL619" s="16"/>
      <c r="BM619" s="20">
        <v>0</v>
      </c>
      <c r="BN619" s="18">
        <v>98417</v>
      </c>
      <c r="BO619" s="16"/>
      <c r="BP619" s="20"/>
      <c r="BQ619" s="18"/>
      <c r="BR619" s="16"/>
      <c r="BS619" s="20"/>
      <c r="BT619" s="21" t="s">
        <v>119</v>
      </c>
      <c r="BU619" s="37" t="s">
        <v>2430</v>
      </c>
      <c r="BV619" s="24" t="s">
        <v>2434</v>
      </c>
      <c r="BW619" s="34" t="s">
        <v>2358</v>
      </c>
      <c r="BX619" s="34" t="s">
        <v>2435</v>
      </c>
      <c r="BY619" s="11" t="s">
        <v>2057</v>
      </c>
      <c r="BZ619" s="11" t="s">
        <v>205</v>
      </c>
    </row>
    <row r="620" spans="1:78" ht="45" x14ac:dyDescent="0.2">
      <c r="A620" s="10" t="s">
        <v>1612</v>
      </c>
      <c r="B620" s="11" t="s">
        <v>1613</v>
      </c>
      <c r="C620" s="10" t="s">
        <v>1613</v>
      </c>
      <c r="D620" s="28" t="s">
        <v>2436</v>
      </c>
      <c r="E620" s="12" t="s">
        <v>2437</v>
      </c>
      <c r="F620" s="13"/>
      <c r="G620" s="14"/>
      <c r="H620" s="15"/>
      <c r="I620" s="13"/>
      <c r="J620" s="16"/>
      <c r="K620" s="15"/>
      <c r="L620" s="13"/>
      <c r="M620" s="16"/>
      <c r="N620" s="15"/>
      <c r="O620" s="13"/>
      <c r="P620" s="16"/>
      <c r="Q620" s="15"/>
      <c r="R620" s="13"/>
      <c r="S620" s="16"/>
      <c r="T620" s="15"/>
      <c r="U620" s="13"/>
      <c r="V620" s="16"/>
      <c r="W620" s="15"/>
      <c r="X620" s="13"/>
      <c r="Y620" s="16"/>
      <c r="Z620" s="15"/>
      <c r="AA620" s="13"/>
      <c r="AB620" s="16"/>
      <c r="AC620" s="17"/>
      <c r="AD620" s="13"/>
      <c r="AE620" s="16"/>
      <c r="AF620" s="39"/>
      <c r="AG620" s="13"/>
      <c r="AH620" s="16"/>
      <c r="AI620" s="15"/>
      <c r="AJ620" s="13"/>
      <c r="AK620" s="16"/>
      <c r="AL620" s="15"/>
      <c r="AM620" s="13" t="s">
        <v>770</v>
      </c>
      <c r="AN620" s="16"/>
      <c r="AO620" s="20"/>
      <c r="AP620" s="18"/>
      <c r="AQ620" s="16"/>
      <c r="AR620" s="15"/>
      <c r="AS620" s="13"/>
      <c r="AT620" s="16"/>
      <c r="AU620" s="20"/>
      <c r="AV620" s="13"/>
      <c r="AW620" s="16"/>
      <c r="AX620" s="20"/>
      <c r="AY620" s="18"/>
      <c r="AZ620" s="16"/>
      <c r="BA620" s="20">
        <v>124216</v>
      </c>
      <c r="BB620" s="18"/>
      <c r="BC620" s="16"/>
      <c r="BD620" s="15">
        <v>301500</v>
      </c>
      <c r="BE620" s="18"/>
      <c r="BF620" s="16"/>
      <c r="BG620" s="15">
        <v>475392</v>
      </c>
      <c r="BH620" s="18">
        <v>862726</v>
      </c>
      <c r="BI620" s="16"/>
      <c r="BJ620" s="20">
        <v>735173</v>
      </c>
      <c r="BK620" s="18">
        <v>979077</v>
      </c>
      <c r="BL620" s="16"/>
      <c r="BM620" s="20">
        <v>836674</v>
      </c>
      <c r="BN620" s="18">
        <v>1126882</v>
      </c>
      <c r="BO620" s="16"/>
      <c r="BP620" s="20">
        <v>975746</v>
      </c>
      <c r="BQ620" s="18"/>
      <c r="BR620" s="16"/>
      <c r="BS620" s="20"/>
      <c r="BT620" s="21" t="s">
        <v>81</v>
      </c>
      <c r="BU620" s="37" t="s">
        <v>2438</v>
      </c>
      <c r="BV620" s="24" t="s">
        <v>2439</v>
      </c>
      <c r="BW620" s="23"/>
      <c r="BX620" s="34" t="s">
        <v>2359</v>
      </c>
      <c r="BY620" s="11" t="s">
        <v>2057</v>
      </c>
      <c r="BZ620" s="11" t="s">
        <v>205</v>
      </c>
    </row>
    <row r="621" spans="1:78" ht="146.25" x14ac:dyDescent="0.2">
      <c r="A621" s="10" t="s">
        <v>1612</v>
      </c>
      <c r="B621" s="11" t="s">
        <v>1613</v>
      </c>
      <c r="C621" s="10" t="s">
        <v>1613</v>
      </c>
      <c r="D621" s="100" t="s">
        <v>2440</v>
      </c>
      <c r="E621" s="12" t="s">
        <v>2441</v>
      </c>
      <c r="F621" s="18"/>
      <c r="G621" s="14"/>
      <c r="H621" s="20"/>
      <c r="I621" s="18"/>
      <c r="J621" s="16"/>
      <c r="K621" s="15"/>
      <c r="L621" s="18"/>
      <c r="M621" s="16"/>
      <c r="N621" s="15"/>
      <c r="O621" s="18"/>
      <c r="P621" s="16"/>
      <c r="Q621" s="20"/>
      <c r="R621" s="18"/>
      <c r="S621" s="16"/>
      <c r="T621" s="20"/>
      <c r="U621" s="18"/>
      <c r="V621" s="16"/>
      <c r="W621" s="20"/>
      <c r="X621" s="18"/>
      <c r="Y621" s="16"/>
      <c r="Z621" s="20"/>
      <c r="AA621" s="13"/>
      <c r="AB621" s="16"/>
      <c r="AC621" s="33"/>
      <c r="AD621" s="13"/>
      <c r="AE621" s="16"/>
      <c r="AF621" s="39"/>
      <c r="AG621" s="13"/>
      <c r="AH621" s="16"/>
      <c r="AI621" s="15"/>
      <c r="AJ621" s="13"/>
      <c r="AK621" s="16"/>
      <c r="AL621" s="15"/>
      <c r="AM621" s="13"/>
      <c r="AN621" s="16"/>
      <c r="AO621" s="20"/>
      <c r="AP621" s="18"/>
      <c r="AQ621" s="16"/>
      <c r="AR621" s="20"/>
      <c r="AS621" s="18"/>
      <c r="AT621" s="16"/>
      <c r="AU621" s="20"/>
      <c r="AV621" s="18"/>
      <c r="AW621" s="16"/>
      <c r="AX621" s="20"/>
      <c r="AY621" s="18"/>
      <c r="AZ621" s="16"/>
      <c r="BA621" s="20">
        <v>0</v>
      </c>
      <c r="BB621" s="18"/>
      <c r="BC621" s="16"/>
      <c r="BD621" s="20">
        <v>0</v>
      </c>
      <c r="BE621" s="18"/>
      <c r="BF621" s="16"/>
      <c r="BG621" s="20">
        <v>0</v>
      </c>
      <c r="BH621" s="18">
        <v>4307154</v>
      </c>
      <c r="BI621" s="16"/>
      <c r="BJ621" s="20">
        <v>0</v>
      </c>
      <c r="BK621" s="13">
        <v>1215368</v>
      </c>
      <c r="BL621" s="16"/>
      <c r="BM621" s="20">
        <v>0</v>
      </c>
      <c r="BN621" s="18">
        <v>1359776.75</v>
      </c>
      <c r="BO621" s="16"/>
      <c r="BP621" s="20"/>
      <c r="BQ621" s="18"/>
      <c r="BR621" s="16"/>
      <c r="BS621" s="20"/>
      <c r="BT621" s="21" t="s">
        <v>119</v>
      </c>
      <c r="BU621" s="101" t="s">
        <v>2442</v>
      </c>
      <c r="BV621" s="34" t="s">
        <v>2443</v>
      </c>
      <c r="BW621" s="23"/>
      <c r="BX621" s="34" t="s">
        <v>2364</v>
      </c>
      <c r="BY621" s="11" t="s">
        <v>2057</v>
      </c>
      <c r="BZ621" s="11" t="s">
        <v>205</v>
      </c>
    </row>
    <row r="622" spans="1:78" ht="90" x14ac:dyDescent="0.2">
      <c r="A622" s="10" t="s">
        <v>1612</v>
      </c>
      <c r="B622" s="11" t="s">
        <v>1613</v>
      </c>
      <c r="C622" s="10" t="s">
        <v>1613</v>
      </c>
      <c r="D622" s="28" t="s">
        <v>2444</v>
      </c>
      <c r="E622" s="12" t="s">
        <v>2445</v>
      </c>
      <c r="F622" s="18"/>
      <c r="G622" s="14"/>
      <c r="H622" s="20"/>
      <c r="I622" s="18"/>
      <c r="J622" s="16"/>
      <c r="K622" s="15"/>
      <c r="L622" s="18"/>
      <c r="M622" s="16"/>
      <c r="N622" s="15"/>
      <c r="O622" s="18"/>
      <c r="P622" s="16"/>
      <c r="Q622" s="20"/>
      <c r="R622" s="18"/>
      <c r="S622" s="16"/>
      <c r="T622" s="20"/>
      <c r="U622" s="18"/>
      <c r="V622" s="16"/>
      <c r="W622" s="20"/>
      <c r="X622" s="18"/>
      <c r="Y622" s="16"/>
      <c r="Z622" s="20"/>
      <c r="AA622" s="13"/>
      <c r="AB622" s="16"/>
      <c r="AC622" s="33"/>
      <c r="AD622" s="13"/>
      <c r="AE622" s="16"/>
      <c r="AF622" s="39"/>
      <c r="AG622" s="13"/>
      <c r="AH622" s="16"/>
      <c r="AI622" s="15"/>
      <c r="AJ622" s="13"/>
      <c r="AK622" s="16"/>
      <c r="AL622" s="15"/>
      <c r="AM622" s="13"/>
      <c r="AN622" s="16"/>
      <c r="AO622" s="20"/>
      <c r="AP622" s="18"/>
      <c r="AQ622" s="16"/>
      <c r="AR622" s="20"/>
      <c r="AS622" s="18"/>
      <c r="AT622" s="16"/>
      <c r="AU622" s="20"/>
      <c r="AV622" s="18"/>
      <c r="AW622" s="16"/>
      <c r="AX622" s="20"/>
      <c r="AY622" s="18"/>
      <c r="AZ622" s="16"/>
      <c r="BA622" s="20">
        <v>0</v>
      </c>
      <c r="BB622" s="18"/>
      <c r="BC622" s="16"/>
      <c r="BD622" s="20">
        <v>0</v>
      </c>
      <c r="BE622" s="18"/>
      <c r="BF622" s="16"/>
      <c r="BG622" s="20">
        <v>0</v>
      </c>
      <c r="BH622" s="18">
        <v>452763</v>
      </c>
      <c r="BI622" s="16"/>
      <c r="BJ622" s="20">
        <v>0</v>
      </c>
      <c r="BK622" s="13">
        <v>429053</v>
      </c>
      <c r="BL622" s="16"/>
      <c r="BM622" s="20">
        <v>0</v>
      </c>
      <c r="BN622" s="18">
        <v>444119</v>
      </c>
      <c r="BO622" s="16"/>
      <c r="BP622" s="20"/>
      <c r="BQ622" s="18"/>
      <c r="BR622" s="16"/>
      <c r="BS622" s="20"/>
      <c r="BT622" s="21" t="s">
        <v>119</v>
      </c>
      <c r="BU622" s="101" t="s">
        <v>2442</v>
      </c>
      <c r="BV622" s="34" t="s">
        <v>2443</v>
      </c>
      <c r="BW622" s="23"/>
      <c r="BX622" s="34" t="s">
        <v>2435</v>
      </c>
      <c r="BY622" s="11" t="s">
        <v>2057</v>
      </c>
      <c r="BZ622" s="11" t="s">
        <v>205</v>
      </c>
    </row>
    <row r="623" spans="1:78" ht="67.5" x14ac:dyDescent="0.2">
      <c r="A623" s="10" t="s">
        <v>1612</v>
      </c>
      <c r="B623" s="11" t="s">
        <v>1613</v>
      </c>
      <c r="C623" s="10" t="s">
        <v>1613</v>
      </c>
      <c r="D623" s="100" t="s">
        <v>2446</v>
      </c>
      <c r="E623" s="12" t="s">
        <v>2447</v>
      </c>
      <c r="F623" s="18">
        <v>1000</v>
      </c>
      <c r="G623" s="14"/>
      <c r="H623" s="20">
        <v>0</v>
      </c>
      <c r="I623" s="18">
        <v>1000</v>
      </c>
      <c r="J623" s="16"/>
      <c r="K623" s="15"/>
      <c r="L623" s="20">
        <v>700</v>
      </c>
      <c r="M623" s="16"/>
      <c r="N623" s="15"/>
      <c r="O623" s="18">
        <v>700</v>
      </c>
      <c r="P623" s="16"/>
      <c r="Q623" s="20">
        <v>0</v>
      </c>
      <c r="R623" s="18">
        <v>700</v>
      </c>
      <c r="S623" s="16"/>
      <c r="T623" s="20">
        <v>0</v>
      </c>
      <c r="U623" s="18">
        <v>700</v>
      </c>
      <c r="V623" s="16"/>
      <c r="W623" s="20">
        <v>0</v>
      </c>
      <c r="X623" s="18">
        <v>700</v>
      </c>
      <c r="Y623" s="16"/>
      <c r="Z623" s="20">
        <v>0</v>
      </c>
      <c r="AA623" s="13"/>
      <c r="AB623" s="16"/>
      <c r="AC623" s="33">
        <v>0</v>
      </c>
      <c r="AD623" s="13"/>
      <c r="AE623" s="16"/>
      <c r="AF623" s="39"/>
      <c r="AG623" s="13"/>
      <c r="AH623" s="16"/>
      <c r="AI623" s="20">
        <v>0</v>
      </c>
      <c r="AJ623" s="13"/>
      <c r="AK623" s="16"/>
      <c r="AL623" s="15"/>
      <c r="AM623" s="13" t="s">
        <v>770</v>
      </c>
      <c r="AN623" s="16"/>
      <c r="AO623" s="20"/>
      <c r="AP623" s="18"/>
      <c r="AQ623" s="16"/>
      <c r="AR623" s="15"/>
      <c r="AS623" s="18"/>
      <c r="AT623" s="16"/>
      <c r="AU623" s="20"/>
      <c r="AV623" s="13"/>
      <c r="AW623" s="16"/>
      <c r="AX623" s="20">
        <v>0</v>
      </c>
      <c r="AY623" s="18"/>
      <c r="AZ623" s="16"/>
      <c r="BA623" s="20">
        <v>0</v>
      </c>
      <c r="BB623" s="18"/>
      <c r="BC623" s="16"/>
      <c r="BD623" s="20">
        <v>0</v>
      </c>
      <c r="BE623" s="18"/>
      <c r="BF623" s="16"/>
      <c r="BG623" s="20">
        <v>0</v>
      </c>
      <c r="BH623" s="18"/>
      <c r="BI623" s="16"/>
      <c r="BJ623" s="20">
        <v>0</v>
      </c>
      <c r="BK623" s="13"/>
      <c r="BL623" s="16"/>
      <c r="BM623" s="20">
        <v>0</v>
      </c>
      <c r="BN623" s="13"/>
      <c r="BO623" s="16"/>
      <c r="BP623" s="20"/>
      <c r="BQ623" s="13"/>
      <c r="BR623" s="16"/>
      <c r="BS623" s="20"/>
      <c r="BT623" s="21" t="s">
        <v>119</v>
      </c>
      <c r="BU623" s="37" t="s">
        <v>2448</v>
      </c>
      <c r="BV623" s="24" t="s">
        <v>2449</v>
      </c>
      <c r="BW623" s="23"/>
      <c r="BX623" s="34" t="s">
        <v>2359</v>
      </c>
      <c r="BY623" s="11" t="s">
        <v>2057</v>
      </c>
      <c r="BZ623" s="11" t="s">
        <v>205</v>
      </c>
    </row>
    <row r="624" spans="1:78" ht="157.5" x14ac:dyDescent="0.2">
      <c r="A624" s="10" t="s">
        <v>1612</v>
      </c>
      <c r="B624" s="11" t="s">
        <v>1613</v>
      </c>
      <c r="C624" s="10" t="s">
        <v>1613</v>
      </c>
      <c r="D624" s="28" t="s">
        <v>2450</v>
      </c>
      <c r="E624" s="12" t="s">
        <v>2451</v>
      </c>
      <c r="F624" s="18">
        <v>5010000</v>
      </c>
      <c r="G624" s="56">
        <v>55</v>
      </c>
      <c r="H624" s="20">
        <v>0</v>
      </c>
      <c r="I624" s="18">
        <v>4830000</v>
      </c>
      <c r="J624" s="56">
        <v>55</v>
      </c>
      <c r="K624" s="20">
        <v>0</v>
      </c>
      <c r="L624" s="18">
        <v>4740000</v>
      </c>
      <c r="M624" s="29">
        <v>50</v>
      </c>
      <c r="N624" s="20">
        <v>0</v>
      </c>
      <c r="O624" s="18">
        <v>4020000</v>
      </c>
      <c r="P624" s="29">
        <v>50</v>
      </c>
      <c r="Q624" s="20">
        <v>0</v>
      </c>
      <c r="R624" s="18">
        <v>3260000</v>
      </c>
      <c r="S624" s="29">
        <v>49</v>
      </c>
      <c r="T624" s="20">
        <v>0</v>
      </c>
      <c r="U624" s="18">
        <v>2600000</v>
      </c>
      <c r="V624" s="29">
        <v>49</v>
      </c>
      <c r="W624" s="20">
        <v>0</v>
      </c>
      <c r="X624" s="18">
        <v>1860000</v>
      </c>
      <c r="Y624" s="29">
        <v>49</v>
      </c>
      <c r="Z624" s="20">
        <v>0</v>
      </c>
      <c r="AA624" s="18">
        <v>1777300</v>
      </c>
      <c r="AB624" s="29">
        <v>39</v>
      </c>
      <c r="AC624" s="33">
        <v>0</v>
      </c>
      <c r="AD624" s="18">
        <v>1703100</v>
      </c>
      <c r="AE624" s="29">
        <v>39</v>
      </c>
      <c r="AF624" s="39"/>
      <c r="AG624" s="18">
        <v>1574474</v>
      </c>
      <c r="AH624" s="16"/>
      <c r="AI624" s="20">
        <v>0</v>
      </c>
      <c r="AJ624" s="18">
        <v>1478163</v>
      </c>
      <c r="AK624" s="16"/>
      <c r="AL624" s="20">
        <v>0</v>
      </c>
      <c r="AM624" s="13">
        <v>1455816</v>
      </c>
      <c r="AN624" s="16"/>
      <c r="AO624" s="20">
        <v>0</v>
      </c>
      <c r="AP624" s="18">
        <v>1435795</v>
      </c>
      <c r="AQ624" s="16"/>
      <c r="AR624" s="20">
        <v>0</v>
      </c>
      <c r="AS624" s="18">
        <v>1400191</v>
      </c>
      <c r="AT624" s="16"/>
      <c r="AU624" s="20">
        <v>0</v>
      </c>
      <c r="AV624" s="13">
        <v>1348387</v>
      </c>
      <c r="AW624" s="16"/>
      <c r="AX624" s="20">
        <v>0</v>
      </c>
      <c r="AY624" s="18">
        <v>1325681</v>
      </c>
      <c r="AZ624" s="16"/>
      <c r="BA624" s="20">
        <v>0</v>
      </c>
      <c r="BB624" s="18">
        <v>1287978</v>
      </c>
      <c r="BC624" s="16"/>
      <c r="BD624" s="20">
        <v>0</v>
      </c>
      <c r="BE624" s="18">
        <v>1233322</v>
      </c>
      <c r="BF624" s="16"/>
      <c r="BG624" s="20">
        <v>0</v>
      </c>
      <c r="BH624" s="18">
        <v>1311078</v>
      </c>
      <c r="BI624" s="16"/>
      <c r="BJ624" s="20">
        <v>0</v>
      </c>
      <c r="BK624" s="13">
        <v>1355755</v>
      </c>
      <c r="BL624" s="16"/>
      <c r="BM624" s="20">
        <v>0</v>
      </c>
      <c r="BN624" s="18">
        <v>1430186</v>
      </c>
      <c r="BO624" s="16"/>
      <c r="BP624" s="20"/>
      <c r="BQ624" s="18"/>
      <c r="BR624" s="16"/>
      <c r="BS624" s="20"/>
      <c r="BT624" s="21" t="s">
        <v>119</v>
      </c>
      <c r="BU624" s="37" t="s">
        <v>2452</v>
      </c>
      <c r="BV624" s="24" t="s">
        <v>2453</v>
      </c>
      <c r="BW624" s="34" t="s">
        <v>2358</v>
      </c>
      <c r="BX624" s="34" t="s">
        <v>2454</v>
      </c>
      <c r="BY624" s="11" t="s">
        <v>2057</v>
      </c>
      <c r="BZ624" s="11" t="s">
        <v>205</v>
      </c>
    </row>
    <row r="625" spans="1:78" ht="67.5" x14ac:dyDescent="0.2">
      <c r="A625" s="10" t="s">
        <v>1612</v>
      </c>
      <c r="B625" s="11" t="s">
        <v>1613</v>
      </c>
      <c r="C625" s="10" t="s">
        <v>1613</v>
      </c>
      <c r="D625" s="28" t="s">
        <v>2455</v>
      </c>
      <c r="E625" s="12" t="s">
        <v>2456</v>
      </c>
      <c r="F625" s="18">
        <v>615000</v>
      </c>
      <c r="G625" s="14"/>
      <c r="H625" s="20">
        <v>8857</v>
      </c>
      <c r="I625" s="18">
        <v>600000</v>
      </c>
      <c r="J625" s="16"/>
      <c r="K625" s="20">
        <v>37373</v>
      </c>
      <c r="L625" s="18">
        <v>570000</v>
      </c>
      <c r="M625" s="16"/>
      <c r="N625" s="20">
        <v>60202</v>
      </c>
      <c r="O625" s="18">
        <v>550000</v>
      </c>
      <c r="P625" s="16"/>
      <c r="Q625" s="20">
        <v>77490</v>
      </c>
      <c r="R625" s="18">
        <v>540000</v>
      </c>
      <c r="S625" s="16"/>
      <c r="T625" s="20">
        <v>82641</v>
      </c>
      <c r="U625" s="18">
        <v>540000</v>
      </c>
      <c r="V625" s="16"/>
      <c r="W625" s="20">
        <v>83470</v>
      </c>
      <c r="X625" s="18">
        <v>540000</v>
      </c>
      <c r="Y625" s="29">
        <v>60</v>
      </c>
      <c r="Z625" s="20">
        <v>84831</v>
      </c>
      <c r="AA625" s="13"/>
      <c r="AB625" s="16"/>
      <c r="AC625" s="33">
        <v>87893</v>
      </c>
      <c r="AD625" s="13"/>
      <c r="AE625" s="29">
        <v>49</v>
      </c>
      <c r="AF625" s="39"/>
      <c r="AG625" s="13"/>
      <c r="AH625" s="16"/>
      <c r="AI625" s="15"/>
      <c r="AJ625" s="13"/>
      <c r="AK625" s="16"/>
      <c r="AL625" s="15"/>
      <c r="AM625" s="18">
        <v>418689</v>
      </c>
      <c r="AN625" s="16"/>
      <c r="AO625" s="20">
        <v>103205</v>
      </c>
      <c r="AP625" s="18">
        <v>428404</v>
      </c>
      <c r="AQ625" s="16"/>
      <c r="AR625" s="20">
        <v>109773</v>
      </c>
      <c r="AS625" s="18">
        <v>436935</v>
      </c>
      <c r="AT625" s="16"/>
      <c r="AU625" s="20">
        <v>115230</v>
      </c>
      <c r="AV625" s="13">
        <v>442525</v>
      </c>
      <c r="AW625" s="16"/>
      <c r="AX625" s="20">
        <v>116179</v>
      </c>
      <c r="AY625" s="18">
        <v>444859</v>
      </c>
      <c r="AZ625" s="16"/>
      <c r="BA625" s="20">
        <v>120536</v>
      </c>
      <c r="BB625" s="18">
        <v>451739</v>
      </c>
      <c r="BC625" s="16"/>
      <c r="BD625" s="15">
        <v>129211</v>
      </c>
      <c r="BE625" s="18">
        <v>444838</v>
      </c>
      <c r="BF625" s="16"/>
      <c r="BG625" s="15">
        <v>137942</v>
      </c>
      <c r="BH625" s="18">
        <v>436169</v>
      </c>
      <c r="BI625" s="16"/>
      <c r="BJ625" s="20">
        <v>155326</v>
      </c>
      <c r="BK625" s="13">
        <v>441747</v>
      </c>
      <c r="BL625" s="16"/>
      <c r="BM625" s="20">
        <v>168761</v>
      </c>
      <c r="BN625" s="18">
        <v>434682</v>
      </c>
      <c r="BO625" s="16"/>
      <c r="BP625" s="20">
        <v>180705</v>
      </c>
      <c r="BQ625" s="18"/>
      <c r="BR625" s="16"/>
      <c r="BS625" s="20"/>
      <c r="BT625" s="21" t="s">
        <v>119</v>
      </c>
      <c r="BU625" s="22" t="s">
        <v>2457</v>
      </c>
      <c r="BV625" s="24" t="s">
        <v>2458</v>
      </c>
      <c r="BW625" s="34" t="s">
        <v>2358</v>
      </c>
      <c r="BX625" s="23"/>
      <c r="BY625" s="11" t="s">
        <v>2057</v>
      </c>
      <c r="BZ625" s="11" t="s">
        <v>205</v>
      </c>
    </row>
    <row r="626" spans="1:78" ht="146.25" x14ac:dyDescent="0.2">
      <c r="A626" s="10" t="s">
        <v>1612</v>
      </c>
      <c r="B626" s="11" t="s">
        <v>1613</v>
      </c>
      <c r="C626" s="10" t="s">
        <v>1613</v>
      </c>
      <c r="D626" s="100" t="s">
        <v>2459</v>
      </c>
      <c r="E626" s="12" t="s">
        <v>2460</v>
      </c>
      <c r="F626" s="18">
        <v>11420000</v>
      </c>
      <c r="G626" s="56">
        <v>13</v>
      </c>
      <c r="H626" s="20">
        <v>0</v>
      </c>
      <c r="I626" s="18">
        <v>11530000</v>
      </c>
      <c r="J626" s="56">
        <v>13</v>
      </c>
      <c r="K626" s="20">
        <v>0</v>
      </c>
      <c r="L626" s="18">
        <v>11560000</v>
      </c>
      <c r="M626" s="29">
        <v>12</v>
      </c>
      <c r="N626" s="20">
        <v>0</v>
      </c>
      <c r="O626" s="18">
        <v>12210223</v>
      </c>
      <c r="P626" s="29">
        <v>12</v>
      </c>
      <c r="Q626" s="20">
        <v>0</v>
      </c>
      <c r="R626" s="18">
        <v>12537885</v>
      </c>
      <c r="S626" s="29">
        <v>11</v>
      </c>
      <c r="T626" s="20">
        <v>0</v>
      </c>
      <c r="U626" s="18">
        <v>12868635</v>
      </c>
      <c r="V626" s="29">
        <v>11</v>
      </c>
      <c r="W626" s="20">
        <v>0</v>
      </c>
      <c r="X626" s="18">
        <v>12887573</v>
      </c>
      <c r="Y626" s="29">
        <v>11</v>
      </c>
      <c r="Z626" s="20">
        <v>0</v>
      </c>
      <c r="AA626" s="18">
        <v>12910175</v>
      </c>
      <c r="AB626" s="29">
        <v>11</v>
      </c>
      <c r="AC626" s="33">
        <v>0</v>
      </c>
      <c r="AD626" s="18">
        <v>12932525</v>
      </c>
      <c r="AE626" s="29">
        <v>11</v>
      </c>
      <c r="AF626" s="19">
        <v>0</v>
      </c>
      <c r="AG626" s="18">
        <v>12949613</v>
      </c>
      <c r="AH626" s="16"/>
      <c r="AI626" s="20">
        <v>0</v>
      </c>
      <c r="AJ626" s="18">
        <v>12957780</v>
      </c>
      <c r="AK626" s="16"/>
      <c r="AL626" s="20">
        <v>0</v>
      </c>
      <c r="AM626" s="18">
        <v>12959393</v>
      </c>
      <c r="AN626" s="16"/>
      <c r="AO626" s="20">
        <v>0</v>
      </c>
      <c r="AP626" s="18">
        <v>12958205</v>
      </c>
      <c r="AQ626" s="16"/>
      <c r="AR626" s="15"/>
      <c r="AS626" s="18">
        <v>12955330</v>
      </c>
      <c r="AT626" s="16"/>
      <c r="AU626" s="20"/>
      <c r="AV626" s="13">
        <v>12956675</v>
      </c>
      <c r="AW626" s="16"/>
      <c r="AX626" s="20">
        <v>0</v>
      </c>
      <c r="AY626" s="18">
        <v>12954136.5</v>
      </c>
      <c r="AZ626" s="16"/>
      <c r="BA626" s="20">
        <v>0</v>
      </c>
      <c r="BB626" s="18">
        <v>12953219</v>
      </c>
      <c r="BC626" s="16"/>
      <c r="BD626" s="20">
        <v>0</v>
      </c>
      <c r="BE626" s="18">
        <v>12945796.5</v>
      </c>
      <c r="BF626" s="16"/>
      <c r="BG626" s="20">
        <v>0</v>
      </c>
      <c r="BH626" s="18">
        <v>12930406.5</v>
      </c>
      <c r="BI626" s="16"/>
      <c r="BJ626" s="20">
        <v>0</v>
      </c>
      <c r="BK626" s="13">
        <v>12914525</v>
      </c>
      <c r="BL626" s="16"/>
      <c r="BM626" s="20">
        <v>0</v>
      </c>
      <c r="BN626" s="18">
        <v>12896460</v>
      </c>
      <c r="BO626" s="16"/>
      <c r="BP626" s="20"/>
      <c r="BQ626" s="18"/>
      <c r="BR626" s="16"/>
      <c r="BS626" s="20"/>
      <c r="BT626" s="21" t="s">
        <v>119</v>
      </c>
      <c r="BU626" s="43" t="str">
        <f>HYPERLINK("https://www.gov.uk/state-pension/how-to-claim","https://www.gov.uk/state-pension/how-to-claim")</f>
        <v>https://www.gov.uk/state-pension/how-to-claim</v>
      </c>
      <c r="BV626" s="24" t="s">
        <v>2461</v>
      </c>
      <c r="BW626" s="34" t="s">
        <v>2358</v>
      </c>
      <c r="BX626" s="34" t="s">
        <v>2391</v>
      </c>
      <c r="BY626" s="11" t="s">
        <v>2057</v>
      </c>
      <c r="BZ626" s="11" t="s">
        <v>205</v>
      </c>
    </row>
    <row r="627" spans="1:78" ht="123.75" x14ac:dyDescent="0.2">
      <c r="A627" s="10" t="s">
        <v>1612</v>
      </c>
      <c r="B627" s="11" t="s">
        <v>1613</v>
      </c>
      <c r="C627" s="10" t="s">
        <v>1613</v>
      </c>
      <c r="D627" s="28" t="s">
        <v>2462</v>
      </c>
      <c r="E627" s="12" t="s">
        <v>2463</v>
      </c>
      <c r="F627" s="13"/>
      <c r="G627" s="14"/>
      <c r="H627" s="15"/>
      <c r="I627" s="13"/>
      <c r="J627" s="14"/>
      <c r="K627" s="15"/>
      <c r="L627" s="18">
        <v>2420000</v>
      </c>
      <c r="M627" s="16"/>
      <c r="N627" s="20">
        <v>2420000</v>
      </c>
      <c r="O627" s="18">
        <v>3860000</v>
      </c>
      <c r="P627" s="16"/>
      <c r="Q627" s="20">
        <v>3860000</v>
      </c>
      <c r="R627" s="18">
        <v>5210000</v>
      </c>
      <c r="S627" s="16"/>
      <c r="T627" s="20">
        <v>5210000</v>
      </c>
      <c r="U627" s="18">
        <v>5640000</v>
      </c>
      <c r="V627" s="16"/>
      <c r="W627" s="20">
        <v>5640000</v>
      </c>
      <c r="X627" s="18">
        <v>5123000</v>
      </c>
      <c r="Y627" s="16"/>
      <c r="Z627" s="20">
        <v>5123000</v>
      </c>
      <c r="AA627" s="18">
        <v>4648936</v>
      </c>
      <c r="AB627" s="16"/>
      <c r="AC627" s="33">
        <v>4648936</v>
      </c>
      <c r="AD627" s="13"/>
      <c r="AE627" s="16"/>
      <c r="AF627" s="39"/>
      <c r="AG627" s="13"/>
      <c r="AH627" s="16"/>
      <c r="AI627" s="15"/>
      <c r="AJ627" s="13"/>
      <c r="AK627" s="16"/>
      <c r="AL627" s="15"/>
      <c r="AM627" s="13" t="s">
        <v>770</v>
      </c>
      <c r="AN627" s="16"/>
      <c r="AO627" s="20"/>
      <c r="AP627" s="18"/>
      <c r="AQ627" s="16"/>
      <c r="AR627" s="15"/>
      <c r="AS627" s="18"/>
      <c r="AT627" s="16"/>
      <c r="AU627" s="20"/>
      <c r="AV627" s="18"/>
      <c r="AW627" s="16"/>
      <c r="AX627" s="20"/>
      <c r="AY627" s="18"/>
      <c r="AZ627" s="16"/>
      <c r="BA627" s="20"/>
      <c r="BB627" s="18"/>
      <c r="BC627" s="16"/>
      <c r="BD627" s="15"/>
      <c r="BE627" s="18"/>
      <c r="BF627" s="16"/>
      <c r="BG627" s="20"/>
      <c r="BH627" s="18"/>
      <c r="BI627" s="16"/>
      <c r="BJ627" s="20"/>
      <c r="BK627" s="18"/>
      <c r="BL627" s="16"/>
      <c r="BM627" s="20"/>
      <c r="BN627" s="18"/>
      <c r="BO627" s="16"/>
      <c r="BP627" s="20"/>
      <c r="BQ627" s="18"/>
      <c r="BR627" s="16"/>
      <c r="BS627" s="20"/>
      <c r="BT627" s="21" t="s">
        <v>124</v>
      </c>
      <c r="BU627" s="37" t="s">
        <v>2464</v>
      </c>
      <c r="BV627" s="24" t="s">
        <v>2465</v>
      </c>
      <c r="BW627" s="24"/>
      <c r="BX627" s="34" t="s">
        <v>2466</v>
      </c>
      <c r="BY627" s="11" t="s">
        <v>2057</v>
      </c>
      <c r="BZ627" s="11" t="s">
        <v>205</v>
      </c>
    </row>
    <row r="628" spans="1:78" ht="168.75" x14ac:dyDescent="0.2">
      <c r="A628" s="10" t="s">
        <v>1612</v>
      </c>
      <c r="B628" s="11" t="s">
        <v>1613</v>
      </c>
      <c r="C628" s="10" t="s">
        <v>1613</v>
      </c>
      <c r="D628" s="28" t="s">
        <v>2467</v>
      </c>
      <c r="E628" s="12" t="s">
        <v>2468</v>
      </c>
      <c r="F628" s="13"/>
      <c r="G628" s="14"/>
      <c r="H628" s="15"/>
      <c r="I628" s="13"/>
      <c r="J628" s="14"/>
      <c r="K628" s="15"/>
      <c r="L628" s="18">
        <v>2440000</v>
      </c>
      <c r="M628" s="16"/>
      <c r="N628" s="20">
        <v>2440000</v>
      </c>
      <c r="O628" s="18">
        <v>3710000</v>
      </c>
      <c r="P628" s="16"/>
      <c r="Q628" s="20">
        <v>3710000</v>
      </c>
      <c r="R628" s="18">
        <v>4810000</v>
      </c>
      <c r="S628" s="16"/>
      <c r="T628" s="20">
        <v>4810000</v>
      </c>
      <c r="U628" s="18">
        <v>4760000</v>
      </c>
      <c r="V628" s="16"/>
      <c r="W628" s="20">
        <v>4760000</v>
      </c>
      <c r="X628" s="18">
        <v>3997000</v>
      </c>
      <c r="Y628" s="16"/>
      <c r="Z628" s="20">
        <v>3997000</v>
      </c>
      <c r="AA628" s="18">
        <v>3515162</v>
      </c>
      <c r="AB628" s="16"/>
      <c r="AC628" s="33">
        <v>3515162</v>
      </c>
      <c r="AD628" s="13"/>
      <c r="AE628" s="16"/>
      <c r="AF628" s="39"/>
      <c r="AG628" s="13"/>
      <c r="AH628" s="16"/>
      <c r="AI628" s="15"/>
      <c r="AJ628" s="13"/>
      <c r="AK628" s="16"/>
      <c r="AL628" s="15"/>
      <c r="AM628" s="13" t="s">
        <v>770</v>
      </c>
      <c r="AN628" s="16"/>
      <c r="AO628" s="20"/>
      <c r="AP628" s="18"/>
      <c r="AQ628" s="16"/>
      <c r="AR628" s="15"/>
      <c r="AS628" s="18"/>
      <c r="AT628" s="16"/>
      <c r="AU628" s="20"/>
      <c r="AV628" s="18"/>
      <c r="AW628" s="16"/>
      <c r="AX628" s="20"/>
      <c r="AY628" s="18"/>
      <c r="AZ628" s="16"/>
      <c r="BA628" s="20"/>
      <c r="BB628" s="18"/>
      <c r="BC628" s="16"/>
      <c r="BD628" s="15"/>
      <c r="BE628" s="18"/>
      <c r="BF628" s="16"/>
      <c r="BG628" s="20"/>
      <c r="BH628" s="18"/>
      <c r="BI628" s="16"/>
      <c r="BJ628" s="20"/>
      <c r="BK628" s="18"/>
      <c r="BL628" s="16"/>
      <c r="BM628" s="20"/>
      <c r="BN628" s="18"/>
      <c r="BO628" s="16"/>
      <c r="BP628" s="20"/>
      <c r="BQ628" s="18"/>
      <c r="BR628" s="16"/>
      <c r="BS628" s="20"/>
      <c r="BT628" s="21" t="s">
        <v>262</v>
      </c>
      <c r="BU628" s="37" t="s">
        <v>2464</v>
      </c>
      <c r="BV628" s="24" t="s">
        <v>2469</v>
      </c>
      <c r="BW628" s="24"/>
      <c r="BX628" s="34" t="s">
        <v>2470</v>
      </c>
      <c r="BY628" s="11" t="s">
        <v>2057</v>
      </c>
      <c r="BZ628" s="11" t="s">
        <v>205</v>
      </c>
    </row>
    <row r="629" spans="1:78" ht="67.5" x14ac:dyDescent="0.2">
      <c r="A629" s="10" t="s">
        <v>1612</v>
      </c>
      <c r="B629" s="11" t="s">
        <v>1613</v>
      </c>
      <c r="C629" s="10" t="s">
        <v>1613</v>
      </c>
      <c r="D629" s="28" t="s">
        <v>2471</v>
      </c>
      <c r="E629" s="12" t="s">
        <v>2472</v>
      </c>
      <c r="F629" s="18">
        <v>38000</v>
      </c>
      <c r="G629" s="14"/>
      <c r="H629" s="20">
        <v>0</v>
      </c>
      <c r="I629" s="18">
        <v>39000</v>
      </c>
      <c r="J629" s="16"/>
      <c r="K629" s="15"/>
      <c r="L629" s="18">
        <v>39000</v>
      </c>
      <c r="M629" s="16"/>
      <c r="N629" s="15"/>
      <c r="O629" s="18">
        <v>39000</v>
      </c>
      <c r="P629" s="16"/>
      <c r="Q629" s="20">
        <v>0</v>
      </c>
      <c r="R629" s="18">
        <v>39000</v>
      </c>
      <c r="S629" s="16"/>
      <c r="T629" s="20">
        <v>0</v>
      </c>
      <c r="U629" s="18">
        <v>39000</v>
      </c>
      <c r="V629" s="16"/>
      <c r="W629" s="20">
        <v>0</v>
      </c>
      <c r="X629" s="18">
        <v>39000</v>
      </c>
      <c r="Y629" s="16"/>
      <c r="Z629" s="20">
        <v>0</v>
      </c>
      <c r="AA629" s="13"/>
      <c r="AB629" s="16"/>
      <c r="AC629" s="33">
        <v>0</v>
      </c>
      <c r="AD629" s="13"/>
      <c r="AE629" s="16"/>
      <c r="AF629" s="39"/>
      <c r="AG629" s="13"/>
      <c r="AH629" s="16"/>
      <c r="AI629" s="15"/>
      <c r="AJ629" s="13"/>
      <c r="AK629" s="16"/>
      <c r="AL629" s="15"/>
      <c r="AM629" s="13" t="s">
        <v>770</v>
      </c>
      <c r="AN629" s="16"/>
      <c r="AO629" s="20"/>
      <c r="AP629" s="18"/>
      <c r="AQ629" s="16"/>
      <c r="AR629" s="20">
        <v>0</v>
      </c>
      <c r="AS629" s="18"/>
      <c r="AT629" s="16"/>
      <c r="AU629" s="20"/>
      <c r="AV629" s="18"/>
      <c r="AW629" s="16"/>
      <c r="AX629" s="20">
        <v>0</v>
      </c>
      <c r="AY629" s="18"/>
      <c r="AZ629" s="16"/>
      <c r="BA629" s="20">
        <v>0</v>
      </c>
      <c r="BB629" s="18"/>
      <c r="BC629" s="16"/>
      <c r="BD629" s="15"/>
      <c r="BE629" s="18"/>
      <c r="BF629" s="16"/>
      <c r="BG629" s="20"/>
      <c r="BH629" s="18"/>
      <c r="BI629" s="16"/>
      <c r="BJ629" s="20"/>
      <c r="BK629" s="18"/>
      <c r="BL629" s="16"/>
      <c r="BM629" s="20"/>
      <c r="BN629" s="18"/>
      <c r="BO629" s="16"/>
      <c r="BP629" s="20"/>
      <c r="BQ629" s="18"/>
      <c r="BR629" s="16"/>
      <c r="BS629" s="20"/>
      <c r="BT629" s="21" t="s">
        <v>119</v>
      </c>
      <c r="BU629" s="101" t="s">
        <v>2473</v>
      </c>
      <c r="BV629" s="24" t="s">
        <v>2474</v>
      </c>
      <c r="BW629" s="23"/>
      <c r="BX629" s="34" t="s">
        <v>2359</v>
      </c>
      <c r="BY629" s="11" t="s">
        <v>2057</v>
      </c>
      <c r="BZ629" s="11" t="s">
        <v>205</v>
      </c>
    </row>
    <row r="630" spans="1:78" ht="67.5" x14ac:dyDescent="0.2">
      <c r="A630" s="38" t="s">
        <v>192</v>
      </c>
      <c r="B630" s="25" t="s">
        <v>193</v>
      </c>
      <c r="C630" s="38" t="s">
        <v>206</v>
      </c>
      <c r="D630" s="28" t="s">
        <v>2475</v>
      </c>
      <c r="E630" s="12" t="s">
        <v>2476</v>
      </c>
      <c r="F630" s="13"/>
      <c r="G630" s="14"/>
      <c r="H630" s="15"/>
      <c r="I630" s="13"/>
      <c r="J630" s="16"/>
      <c r="K630" s="15"/>
      <c r="L630" s="13"/>
      <c r="M630" s="16"/>
      <c r="N630" s="15"/>
      <c r="O630" s="18">
        <v>1589</v>
      </c>
      <c r="P630" s="16"/>
      <c r="Q630" s="15"/>
      <c r="R630" s="13"/>
      <c r="S630" s="16"/>
      <c r="T630" s="15"/>
      <c r="U630" s="18">
        <v>1517</v>
      </c>
      <c r="V630" s="16"/>
      <c r="W630" s="15"/>
      <c r="X630" s="18">
        <v>1598</v>
      </c>
      <c r="Y630" s="16"/>
      <c r="Z630" s="15"/>
      <c r="AA630" s="18">
        <v>1669</v>
      </c>
      <c r="AB630" s="16"/>
      <c r="AC630" s="17"/>
      <c r="AD630" s="18">
        <v>1677</v>
      </c>
      <c r="AE630" s="16"/>
      <c r="AF630" s="39"/>
      <c r="AG630" s="18">
        <v>1688</v>
      </c>
      <c r="AH630" s="16"/>
      <c r="AI630" s="15"/>
      <c r="AJ630" s="18">
        <v>1648</v>
      </c>
      <c r="AK630" s="16"/>
      <c r="AL630" s="15"/>
      <c r="AM630" s="18">
        <v>1526</v>
      </c>
      <c r="AN630" s="16"/>
      <c r="AO630" s="20"/>
      <c r="AP630" s="18">
        <v>1481</v>
      </c>
      <c r="AQ630" s="16"/>
      <c r="AR630" s="15"/>
      <c r="AS630" s="18">
        <v>1413</v>
      </c>
      <c r="AT630" s="16"/>
      <c r="AU630" s="20"/>
      <c r="AV630" s="18">
        <v>1359</v>
      </c>
      <c r="AW630" s="16"/>
      <c r="AX630" s="20"/>
      <c r="AY630" s="18">
        <v>1380</v>
      </c>
      <c r="AZ630" s="16"/>
      <c r="BA630" s="20"/>
      <c r="BB630" s="18">
        <v>1318</v>
      </c>
      <c r="BC630" s="16"/>
      <c r="BD630" s="15"/>
      <c r="BE630" s="18">
        <v>1303</v>
      </c>
      <c r="BF630" s="16"/>
      <c r="BG630" s="20"/>
      <c r="BH630" s="18">
        <v>1351</v>
      </c>
      <c r="BI630" s="16"/>
      <c r="BJ630" s="20"/>
      <c r="BK630" s="18"/>
      <c r="BL630" s="16"/>
      <c r="BM630" s="20"/>
      <c r="BN630" s="18"/>
      <c r="BO630" s="16"/>
      <c r="BP630" s="20"/>
      <c r="BQ630" s="18"/>
      <c r="BR630" s="16"/>
      <c r="BS630" s="20"/>
      <c r="BT630" s="31"/>
      <c r="BU630" s="26"/>
      <c r="BV630" s="24" t="s">
        <v>2477</v>
      </c>
      <c r="BW630" s="23"/>
      <c r="BX630" s="23"/>
      <c r="BY630" s="11" t="s">
        <v>2057</v>
      </c>
      <c r="BZ630" s="25" t="s">
        <v>84</v>
      </c>
    </row>
    <row r="631" spans="1:78" ht="162.75" customHeight="1" x14ac:dyDescent="0.2">
      <c r="A631" s="38" t="s">
        <v>192</v>
      </c>
      <c r="B631" s="25" t="s">
        <v>193</v>
      </c>
      <c r="C631" s="10" t="s">
        <v>1697</v>
      </c>
      <c r="D631" s="28" t="s">
        <v>2478</v>
      </c>
      <c r="E631" s="12" t="s">
        <v>2479</v>
      </c>
      <c r="F631" s="13"/>
      <c r="G631" s="14"/>
      <c r="H631" s="15"/>
      <c r="I631" s="13"/>
      <c r="J631" s="16"/>
      <c r="K631" s="15"/>
      <c r="L631" s="13"/>
      <c r="M631" s="16"/>
      <c r="N631" s="15"/>
      <c r="O631" s="18">
        <v>221</v>
      </c>
      <c r="P631" s="16"/>
      <c r="Q631" s="15"/>
      <c r="R631" s="18">
        <v>232</v>
      </c>
      <c r="S631" s="16"/>
      <c r="T631" s="15"/>
      <c r="U631" s="18">
        <v>222</v>
      </c>
      <c r="V631" s="16"/>
      <c r="W631" s="15"/>
      <c r="X631" s="18">
        <v>241</v>
      </c>
      <c r="Y631" s="16"/>
      <c r="Z631" s="15"/>
      <c r="AA631" s="18">
        <v>247</v>
      </c>
      <c r="AB631" s="16"/>
      <c r="AC631" s="17"/>
      <c r="AD631" s="18">
        <v>255</v>
      </c>
      <c r="AE631" s="16"/>
      <c r="AF631" s="39"/>
      <c r="AG631" s="18">
        <v>257</v>
      </c>
      <c r="AH631" s="16"/>
      <c r="AI631" s="15"/>
      <c r="AJ631" s="13"/>
      <c r="AK631" s="16"/>
      <c r="AL631" s="15"/>
      <c r="AM631" s="18">
        <v>270</v>
      </c>
      <c r="AN631" s="29"/>
      <c r="AO631" s="20"/>
      <c r="AP631" s="18">
        <v>285</v>
      </c>
      <c r="AQ631" s="29"/>
      <c r="AR631" s="15"/>
      <c r="AS631" s="18">
        <v>285</v>
      </c>
      <c r="AT631" s="29"/>
      <c r="AU631" s="20"/>
      <c r="AV631" s="18">
        <v>268</v>
      </c>
      <c r="AW631" s="29"/>
      <c r="AX631" s="20"/>
      <c r="AY631" s="18">
        <v>260</v>
      </c>
      <c r="AZ631" s="29"/>
      <c r="BA631" s="20"/>
      <c r="BB631" s="18">
        <v>260</v>
      </c>
      <c r="BC631" s="29"/>
      <c r="BD631" s="15"/>
      <c r="BE631" s="18">
        <v>260</v>
      </c>
      <c r="BF631" s="29"/>
      <c r="BG631" s="20"/>
      <c r="BH631" s="18">
        <v>248</v>
      </c>
      <c r="BI631" s="29"/>
      <c r="BJ631" s="20"/>
      <c r="BK631" s="18"/>
      <c r="BL631" s="29"/>
      <c r="BM631" s="20"/>
      <c r="BN631" s="18"/>
      <c r="BO631" s="29"/>
      <c r="BP631" s="20"/>
      <c r="BQ631" s="18"/>
      <c r="BR631" s="29"/>
      <c r="BS631" s="20"/>
      <c r="BT631" s="31"/>
      <c r="BU631" s="37" t="s">
        <v>2480</v>
      </c>
      <c r="BV631" s="24" t="s">
        <v>2481</v>
      </c>
      <c r="BW631" s="23"/>
      <c r="BX631" s="23"/>
      <c r="BY631" s="11" t="s">
        <v>2057</v>
      </c>
      <c r="BZ631" s="25" t="s">
        <v>84</v>
      </c>
    </row>
    <row r="632" spans="1:78" ht="162.75" customHeight="1" x14ac:dyDescent="0.2">
      <c r="A632" s="38" t="s">
        <v>192</v>
      </c>
      <c r="B632" s="25" t="s">
        <v>193</v>
      </c>
      <c r="C632" s="10" t="s">
        <v>1697</v>
      </c>
      <c r="D632" s="28" t="s">
        <v>2482</v>
      </c>
      <c r="E632" s="12" t="s">
        <v>2483</v>
      </c>
      <c r="F632" s="13"/>
      <c r="G632" s="14"/>
      <c r="H632" s="15"/>
      <c r="I632" s="13"/>
      <c r="J632" s="16"/>
      <c r="K632" s="15"/>
      <c r="L632" s="13"/>
      <c r="M632" s="16"/>
      <c r="N632" s="15"/>
      <c r="O632" s="18">
        <v>13</v>
      </c>
      <c r="P632" s="16"/>
      <c r="Q632" s="15"/>
      <c r="R632" s="18">
        <v>26</v>
      </c>
      <c r="S632" s="16"/>
      <c r="T632" s="15"/>
      <c r="U632" s="18">
        <v>29</v>
      </c>
      <c r="V632" s="29">
        <v>5.75</v>
      </c>
      <c r="W632" s="15"/>
      <c r="X632" s="18">
        <v>33</v>
      </c>
      <c r="Y632" s="29">
        <v>5.75</v>
      </c>
      <c r="Z632" s="15"/>
      <c r="AA632" s="18">
        <v>32</v>
      </c>
      <c r="AB632" s="29">
        <v>5.75</v>
      </c>
      <c r="AC632" s="17"/>
      <c r="AD632" s="18">
        <v>22</v>
      </c>
      <c r="AE632" s="29">
        <v>5.75</v>
      </c>
      <c r="AF632" s="39"/>
      <c r="AG632" s="18">
        <v>21</v>
      </c>
      <c r="AH632" s="29">
        <v>5.75</v>
      </c>
      <c r="AI632" s="15"/>
      <c r="AJ632" s="13"/>
      <c r="AK632" s="16"/>
      <c r="AL632" s="15"/>
      <c r="AM632" s="18">
        <v>23</v>
      </c>
      <c r="AN632" s="29">
        <v>5.75</v>
      </c>
      <c r="AO632" s="20"/>
      <c r="AP632" s="18">
        <v>22</v>
      </c>
      <c r="AQ632" s="29">
        <v>5.75</v>
      </c>
      <c r="AR632" s="15"/>
      <c r="AS632" s="18">
        <v>24</v>
      </c>
      <c r="AT632" s="29">
        <v>5.75</v>
      </c>
      <c r="AU632" s="20"/>
      <c r="AV632" s="18">
        <v>17</v>
      </c>
      <c r="AW632" s="29"/>
      <c r="AX632" s="20"/>
      <c r="AY632" s="18">
        <v>19</v>
      </c>
      <c r="AZ632" s="29"/>
      <c r="BA632" s="20"/>
      <c r="BB632" s="18">
        <v>19</v>
      </c>
      <c r="BC632" s="29"/>
      <c r="BD632" s="15"/>
      <c r="BE632" s="18">
        <v>19</v>
      </c>
      <c r="BF632" s="29"/>
      <c r="BG632" s="20"/>
      <c r="BH632" s="18">
        <v>30</v>
      </c>
      <c r="BI632" s="29"/>
      <c r="BJ632" s="20"/>
      <c r="BK632" s="18"/>
      <c r="BL632" s="29"/>
      <c r="BM632" s="20"/>
      <c r="BN632" s="18"/>
      <c r="BO632" s="29"/>
      <c r="BP632" s="20"/>
      <c r="BQ632" s="18"/>
      <c r="BR632" s="29"/>
      <c r="BS632" s="20"/>
      <c r="BT632" s="31"/>
      <c r="BU632" s="37" t="s">
        <v>2484</v>
      </c>
      <c r="BV632" s="24" t="s">
        <v>2485</v>
      </c>
      <c r="BW632" s="24" t="s">
        <v>2486</v>
      </c>
      <c r="BX632" s="23"/>
      <c r="BY632" s="11" t="s">
        <v>2057</v>
      </c>
      <c r="BZ632" s="25" t="s">
        <v>84</v>
      </c>
    </row>
    <row r="633" spans="1:78" ht="154.5" customHeight="1" x14ac:dyDescent="0.2">
      <c r="A633" s="38" t="s">
        <v>192</v>
      </c>
      <c r="B633" s="25" t="s">
        <v>193</v>
      </c>
      <c r="C633" s="10" t="s">
        <v>2487</v>
      </c>
      <c r="D633" s="28" t="s">
        <v>2488</v>
      </c>
      <c r="E633" s="12" t="s">
        <v>2489</v>
      </c>
      <c r="F633" s="13"/>
      <c r="G633" s="14"/>
      <c r="H633" s="13"/>
      <c r="I633" s="13"/>
      <c r="J633" s="14"/>
      <c r="K633" s="13"/>
      <c r="L633" s="13"/>
      <c r="M633" s="16"/>
      <c r="N633" s="15"/>
      <c r="O633" s="18">
        <v>1749761</v>
      </c>
      <c r="P633" s="29">
        <v>1.52</v>
      </c>
      <c r="Q633" s="15"/>
      <c r="R633" s="18">
        <v>1771888</v>
      </c>
      <c r="S633" s="16"/>
      <c r="T633" s="15"/>
      <c r="U633" s="18">
        <v>1781457</v>
      </c>
      <c r="V633" s="29">
        <v>1.4</v>
      </c>
      <c r="W633" s="15"/>
      <c r="X633" s="18">
        <v>1811620</v>
      </c>
      <c r="Y633" s="29">
        <v>0.98</v>
      </c>
      <c r="Z633" s="15"/>
      <c r="AA633" s="18">
        <v>1801761</v>
      </c>
      <c r="AB633" s="29">
        <v>1.02</v>
      </c>
      <c r="AC633" s="17"/>
      <c r="AD633" s="18">
        <v>1840836</v>
      </c>
      <c r="AE633" s="29">
        <v>1.23</v>
      </c>
      <c r="AF633" s="39"/>
      <c r="AG633" s="18">
        <v>1899572</v>
      </c>
      <c r="AH633" s="29">
        <v>1.27</v>
      </c>
      <c r="AI633" s="20">
        <v>780628</v>
      </c>
      <c r="AJ633" s="18">
        <v>1991180</v>
      </c>
      <c r="AK633" s="29">
        <v>1.31</v>
      </c>
      <c r="AL633" s="20">
        <v>887971</v>
      </c>
      <c r="AM633" s="18">
        <v>2087987</v>
      </c>
      <c r="AN633" s="29">
        <v>0.61</v>
      </c>
      <c r="AO633" s="20">
        <v>986400</v>
      </c>
      <c r="AP633" s="18">
        <v>2150790</v>
      </c>
      <c r="AQ633" s="29">
        <v>0.6</v>
      </c>
      <c r="AR633" s="20">
        <v>1070200</v>
      </c>
      <c r="AS633" s="18">
        <v>2249322</v>
      </c>
      <c r="AT633" s="29">
        <v>0.59</v>
      </c>
      <c r="AU633" s="20">
        <v>1170712</v>
      </c>
      <c r="AV633" s="18">
        <v>2359123</v>
      </c>
      <c r="AW633" s="29">
        <v>0.55000000000000004</v>
      </c>
      <c r="AX633" s="15">
        <v>1309117</v>
      </c>
      <c r="AY633" s="18">
        <v>2445871</v>
      </c>
      <c r="AZ633" s="29">
        <v>0.54</v>
      </c>
      <c r="BA633" s="20">
        <v>1418332</v>
      </c>
      <c r="BB633" s="18">
        <v>2546131</v>
      </c>
      <c r="BC633" s="29">
        <v>0.52</v>
      </c>
      <c r="BD633" s="15"/>
      <c r="BE633" s="18">
        <v>2656288</v>
      </c>
      <c r="BF633" s="29">
        <v>0.49</v>
      </c>
      <c r="BG633" s="20"/>
      <c r="BH633" s="18">
        <v>2729443</v>
      </c>
      <c r="BI633" s="29"/>
      <c r="BJ633" s="20">
        <v>1747923</v>
      </c>
      <c r="BK633" s="13">
        <v>2785141</v>
      </c>
      <c r="BL633" s="29"/>
      <c r="BM633" s="20">
        <v>1947771</v>
      </c>
      <c r="BN633" s="18">
        <v>2782333</v>
      </c>
      <c r="BO633" s="29"/>
      <c r="BP633" s="20">
        <v>2179161</v>
      </c>
      <c r="BQ633" s="18"/>
      <c r="BR633" s="29"/>
      <c r="BS633" s="20"/>
      <c r="BT633" s="21" t="s">
        <v>197</v>
      </c>
      <c r="BU633" s="37" t="s">
        <v>2490</v>
      </c>
      <c r="BV633" s="24" t="s">
        <v>2491</v>
      </c>
      <c r="BW633" s="24" t="s">
        <v>2492</v>
      </c>
      <c r="BX633" s="65" t="s">
        <v>2493</v>
      </c>
      <c r="BY633" s="11" t="s">
        <v>2057</v>
      </c>
      <c r="BZ633" s="11" t="s">
        <v>205</v>
      </c>
    </row>
    <row r="634" spans="1:78" ht="154.5" customHeight="1" x14ac:dyDescent="0.2">
      <c r="A634" s="38" t="s">
        <v>192</v>
      </c>
      <c r="B634" s="25" t="s">
        <v>193</v>
      </c>
      <c r="C634" s="10" t="s">
        <v>2487</v>
      </c>
      <c r="D634" s="28" t="s">
        <v>2494</v>
      </c>
      <c r="E634" s="12" t="s">
        <v>2495</v>
      </c>
      <c r="F634" s="13"/>
      <c r="G634" s="14"/>
      <c r="H634" s="15"/>
      <c r="I634" s="13"/>
      <c r="J634" s="16"/>
      <c r="K634" s="15"/>
      <c r="L634" s="13"/>
      <c r="M634" s="16"/>
      <c r="N634" s="15"/>
      <c r="O634" s="18">
        <v>466173</v>
      </c>
      <c r="P634" s="16"/>
      <c r="Q634" s="15"/>
      <c r="R634" s="18">
        <v>408717</v>
      </c>
      <c r="S634" s="16"/>
      <c r="T634" s="15"/>
      <c r="U634" s="18">
        <v>389250</v>
      </c>
      <c r="V634" s="16"/>
      <c r="W634" s="15"/>
      <c r="X634" s="18">
        <v>356489</v>
      </c>
      <c r="Y634" s="29">
        <v>0.98</v>
      </c>
      <c r="Z634" s="15"/>
      <c r="AA634" s="18">
        <v>326331</v>
      </c>
      <c r="AB634" s="29">
        <v>1.02</v>
      </c>
      <c r="AC634" s="33">
        <v>0</v>
      </c>
      <c r="AD634" s="18">
        <v>289294</v>
      </c>
      <c r="AE634" s="29">
        <v>1.23</v>
      </c>
      <c r="AF634" s="19">
        <v>0</v>
      </c>
      <c r="AG634" s="18">
        <v>260595</v>
      </c>
      <c r="AH634" s="29">
        <v>1.27</v>
      </c>
      <c r="AI634" s="20">
        <v>0</v>
      </c>
      <c r="AJ634" s="18">
        <v>251519</v>
      </c>
      <c r="AK634" s="29">
        <v>1.31</v>
      </c>
      <c r="AL634" s="20">
        <v>0</v>
      </c>
      <c r="AM634" s="18"/>
      <c r="AN634" s="29">
        <v>0.61</v>
      </c>
      <c r="AO634" s="20">
        <v>0</v>
      </c>
      <c r="AP634" s="18">
        <v>256823</v>
      </c>
      <c r="AQ634" s="29">
        <v>0.6</v>
      </c>
      <c r="AR634" s="20"/>
      <c r="AS634" s="18">
        <v>283663</v>
      </c>
      <c r="AT634" s="29">
        <v>0.59</v>
      </c>
      <c r="AU634" s="20">
        <v>0</v>
      </c>
      <c r="AV634" s="18">
        <v>310261</v>
      </c>
      <c r="AW634" s="29">
        <v>0.55000000000000004</v>
      </c>
      <c r="AX634" s="20">
        <v>0</v>
      </c>
      <c r="AY634" s="18">
        <v>324203</v>
      </c>
      <c r="AZ634" s="29">
        <v>0.54</v>
      </c>
      <c r="BA634" s="20">
        <v>0</v>
      </c>
      <c r="BB634" s="18">
        <v>336087</v>
      </c>
      <c r="BC634" s="29">
        <v>0.52</v>
      </c>
      <c r="BD634" s="15"/>
      <c r="BE634" s="18">
        <v>332574</v>
      </c>
      <c r="BF634" s="29">
        <v>0.49</v>
      </c>
      <c r="BG634" s="20"/>
      <c r="BH634" s="18">
        <v>321390</v>
      </c>
      <c r="BI634" s="29"/>
      <c r="BJ634" s="20">
        <v>0</v>
      </c>
      <c r="BK634" s="13">
        <v>324308</v>
      </c>
      <c r="BL634" s="29"/>
      <c r="BM634" s="20">
        <v>0</v>
      </c>
      <c r="BN634" s="18">
        <v>320929</v>
      </c>
      <c r="BO634" s="29"/>
      <c r="BP634" s="20"/>
      <c r="BQ634" s="18"/>
      <c r="BR634" s="29"/>
      <c r="BS634" s="20"/>
      <c r="BT634" s="21" t="s">
        <v>362</v>
      </c>
      <c r="BU634" s="37" t="s">
        <v>2490</v>
      </c>
      <c r="BV634" s="24" t="s">
        <v>2496</v>
      </c>
      <c r="BW634" s="24" t="s">
        <v>2497</v>
      </c>
      <c r="BX634" s="23"/>
      <c r="BY634" s="11" t="s">
        <v>2057</v>
      </c>
      <c r="BZ634" s="11" t="s">
        <v>205</v>
      </c>
    </row>
    <row r="635" spans="1:78" ht="45" x14ac:dyDescent="0.2">
      <c r="A635" s="38" t="s">
        <v>192</v>
      </c>
      <c r="B635" s="25" t="s">
        <v>193</v>
      </c>
      <c r="C635" s="10" t="s">
        <v>2487</v>
      </c>
      <c r="D635" s="28" t="s">
        <v>2498</v>
      </c>
      <c r="E635" s="12" t="s">
        <v>2499</v>
      </c>
      <c r="F635" s="13"/>
      <c r="G635" s="14"/>
      <c r="H635" s="15"/>
      <c r="I635" s="13"/>
      <c r="J635" s="16"/>
      <c r="K635" s="15"/>
      <c r="L635" s="13"/>
      <c r="M635" s="16"/>
      <c r="N635" s="15"/>
      <c r="O635" s="18">
        <v>194105</v>
      </c>
      <c r="P635" s="16"/>
      <c r="Q635" s="15"/>
      <c r="R635" s="18">
        <v>193448</v>
      </c>
      <c r="S635" s="16"/>
      <c r="T635" s="15"/>
      <c r="U635" s="18">
        <v>198205</v>
      </c>
      <c r="V635" s="16"/>
      <c r="W635" s="15"/>
      <c r="X635" s="18">
        <v>203941</v>
      </c>
      <c r="Y635" s="29">
        <v>0.98</v>
      </c>
      <c r="Z635" s="15"/>
      <c r="AA635" s="18">
        <v>196815</v>
      </c>
      <c r="AB635" s="29">
        <v>1.02</v>
      </c>
      <c r="AC635" s="33">
        <v>0</v>
      </c>
      <c r="AD635" s="18">
        <v>189248</v>
      </c>
      <c r="AE635" s="29">
        <v>1.23</v>
      </c>
      <c r="AF635" s="19">
        <v>0</v>
      </c>
      <c r="AG635" s="18">
        <v>185516</v>
      </c>
      <c r="AH635" s="29">
        <v>1.27</v>
      </c>
      <c r="AI635" s="20">
        <v>0</v>
      </c>
      <c r="AJ635" s="18">
        <v>188105</v>
      </c>
      <c r="AK635" s="29">
        <v>1.31</v>
      </c>
      <c r="AL635" s="20">
        <v>0</v>
      </c>
      <c r="AM635" s="18">
        <v>200208</v>
      </c>
      <c r="AN635" s="29">
        <v>0.61</v>
      </c>
      <c r="AO635" s="20">
        <v>0</v>
      </c>
      <c r="AP635" s="18">
        <v>201823</v>
      </c>
      <c r="AQ635" s="29">
        <v>0.6</v>
      </c>
      <c r="AR635" s="20"/>
      <c r="AS635" s="18">
        <v>199797</v>
      </c>
      <c r="AT635" s="29">
        <v>0.59</v>
      </c>
      <c r="AU635" s="20">
        <v>0</v>
      </c>
      <c r="AV635" s="18">
        <v>193309</v>
      </c>
      <c r="AW635" s="29">
        <v>0.55000000000000004</v>
      </c>
      <c r="AX635" s="20">
        <v>0</v>
      </c>
      <c r="AY635" s="18">
        <v>184258</v>
      </c>
      <c r="AZ635" s="29">
        <v>0.54</v>
      </c>
      <c r="BA635" s="20">
        <v>0</v>
      </c>
      <c r="BB635" s="18">
        <v>186928</v>
      </c>
      <c r="BC635" s="29">
        <v>0.52</v>
      </c>
      <c r="BD635" s="15"/>
      <c r="BE635" s="18">
        <v>191720</v>
      </c>
      <c r="BF635" s="29">
        <v>0.49</v>
      </c>
      <c r="BG635" s="20"/>
      <c r="BH635" s="18">
        <v>193975</v>
      </c>
      <c r="BI635" s="29"/>
      <c r="BJ635" s="20">
        <v>0</v>
      </c>
      <c r="BK635" s="13">
        <v>186093</v>
      </c>
      <c r="BL635" s="29"/>
      <c r="BM635" s="20">
        <v>0</v>
      </c>
      <c r="BN635" s="18">
        <v>181825</v>
      </c>
      <c r="BO635" s="29"/>
      <c r="BP635" s="20"/>
      <c r="BQ635" s="18"/>
      <c r="BR635" s="29"/>
      <c r="BS635" s="20"/>
      <c r="BT635" s="21" t="s">
        <v>81</v>
      </c>
      <c r="BU635" s="37" t="s">
        <v>2490</v>
      </c>
      <c r="BV635" s="23"/>
      <c r="BW635" s="23"/>
      <c r="BX635" s="23"/>
      <c r="BY635" s="11" t="s">
        <v>2057</v>
      </c>
      <c r="BZ635" s="11" t="s">
        <v>205</v>
      </c>
    </row>
    <row r="636" spans="1:78" ht="33.75" x14ac:dyDescent="0.2">
      <c r="A636" s="38" t="s">
        <v>192</v>
      </c>
      <c r="B636" s="25" t="s">
        <v>193</v>
      </c>
      <c r="C636" s="10" t="s">
        <v>2487</v>
      </c>
      <c r="D636" s="28" t="s">
        <v>2500</v>
      </c>
      <c r="E636" s="12" t="s">
        <v>2501</v>
      </c>
      <c r="F636" s="13"/>
      <c r="G636" s="14"/>
      <c r="H636" s="15"/>
      <c r="I636" s="13"/>
      <c r="J636" s="16"/>
      <c r="K636" s="15"/>
      <c r="L636" s="13"/>
      <c r="M636" s="16"/>
      <c r="N636" s="15"/>
      <c r="O636" s="18">
        <v>167782</v>
      </c>
      <c r="P636" s="16"/>
      <c r="Q636" s="15"/>
      <c r="R636" s="18">
        <v>162647</v>
      </c>
      <c r="S636" s="16"/>
      <c r="T636" s="15"/>
      <c r="U636" s="18">
        <v>166920</v>
      </c>
      <c r="V636" s="16"/>
      <c r="W636" s="15"/>
      <c r="X636" s="18">
        <v>182539</v>
      </c>
      <c r="Y636" s="29">
        <v>0.98</v>
      </c>
      <c r="Z636" s="15"/>
      <c r="AA636" s="18">
        <v>181539</v>
      </c>
      <c r="AB636" s="29">
        <v>1.02</v>
      </c>
      <c r="AC636" s="17"/>
      <c r="AD636" s="18">
        <v>203842</v>
      </c>
      <c r="AE636" s="29">
        <v>1.23</v>
      </c>
      <c r="AF636" s="39"/>
      <c r="AG636" s="18">
        <v>206984</v>
      </c>
      <c r="AH636" s="29">
        <v>1.27</v>
      </c>
      <c r="AI636" s="20">
        <v>187156</v>
      </c>
      <c r="AJ636" s="18">
        <v>203233</v>
      </c>
      <c r="AK636" s="29">
        <v>1.31</v>
      </c>
      <c r="AL636" s="20">
        <v>184305</v>
      </c>
      <c r="AM636" s="18">
        <v>236432</v>
      </c>
      <c r="AN636" s="29">
        <v>0.61</v>
      </c>
      <c r="AO636" s="20">
        <v>216706</v>
      </c>
      <c r="AP636" s="18">
        <v>256367</v>
      </c>
      <c r="AQ636" s="29">
        <v>0.6</v>
      </c>
      <c r="AR636" s="20">
        <v>236915</v>
      </c>
      <c r="AS636" s="18">
        <v>266883</v>
      </c>
      <c r="AT636" s="29">
        <v>0.59</v>
      </c>
      <c r="AU636" s="20">
        <v>247590</v>
      </c>
      <c r="AV636" s="18">
        <v>292456</v>
      </c>
      <c r="AW636" s="29">
        <v>0.55000000000000004</v>
      </c>
      <c r="AX636" s="20">
        <v>274027</v>
      </c>
      <c r="AY636" s="18">
        <v>266103</v>
      </c>
      <c r="AZ636" s="29">
        <v>0.54</v>
      </c>
      <c r="BA636" s="20">
        <v>249862</v>
      </c>
      <c r="BB636" s="18">
        <v>262228</v>
      </c>
      <c r="BC636" s="29">
        <v>0.52</v>
      </c>
      <c r="BD636" s="15"/>
      <c r="BE636" s="18">
        <v>252853</v>
      </c>
      <c r="BF636" s="29">
        <v>0.49</v>
      </c>
      <c r="BG636" s="20"/>
      <c r="BH636" s="18">
        <v>233314</v>
      </c>
      <c r="BI636" s="29"/>
      <c r="BJ636" s="20">
        <v>220561</v>
      </c>
      <c r="BK636" s="13">
        <v>259752</v>
      </c>
      <c r="BL636" s="29"/>
      <c r="BM636" s="20">
        <v>246257</v>
      </c>
      <c r="BN636" s="18">
        <v>254540</v>
      </c>
      <c r="BO636" s="29"/>
      <c r="BP636" s="20">
        <v>242436</v>
      </c>
      <c r="BQ636" s="18"/>
      <c r="BR636" s="29"/>
      <c r="BS636" s="20"/>
      <c r="BT636" s="21" t="s">
        <v>262</v>
      </c>
      <c r="BU636" s="37" t="s">
        <v>2502</v>
      </c>
      <c r="BV636" s="24" t="s">
        <v>2503</v>
      </c>
      <c r="BW636" s="23"/>
      <c r="BX636" s="23"/>
      <c r="BY636" s="11" t="s">
        <v>2057</v>
      </c>
      <c r="BZ636" s="11" t="s">
        <v>205</v>
      </c>
    </row>
    <row r="637" spans="1:78" ht="56.25" x14ac:dyDescent="0.2">
      <c r="A637" s="38" t="s">
        <v>192</v>
      </c>
      <c r="B637" s="25" t="s">
        <v>193</v>
      </c>
      <c r="C637" s="10" t="s">
        <v>2504</v>
      </c>
      <c r="D637" s="28" t="s">
        <v>2505</v>
      </c>
      <c r="E637" s="12" t="s">
        <v>2506</v>
      </c>
      <c r="F637" s="13"/>
      <c r="G637" s="14"/>
      <c r="H637" s="13"/>
      <c r="I637" s="13"/>
      <c r="J637" s="14"/>
      <c r="K637" s="13"/>
      <c r="L637" s="13"/>
      <c r="M637" s="14"/>
      <c r="N637" s="13"/>
      <c r="O637" s="13"/>
      <c r="P637" s="14"/>
      <c r="Q637" s="13"/>
      <c r="R637" s="18">
        <v>6648000</v>
      </c>
      <c r="S637" s="16"/>
      <c r="T637" s="20">
        <v>5540000</v>
      </c>
      <c r="U637" s="13"/>
      <c r="V637" s="16"/>
      <c r="W637" s="15"/>
      <c r="X637" s="18">
        <v>6593999</v>
      </c>
      <c r="Y637" s="29"/>
      <c r="Z637" s="20">
        <v>785141</v>
      </c>
      <c r="AA637" s="18">
        <v>6070221</v>
      </c>
      <c r="AB637" s="29"/>
      <c r="AC637" s="33">
        <v>795644</v>
      </c>
      <c r="AD637" s="18">
        <v>6147422</v>
      </c>
      <c r="AE637" s="29"/>
      <c r="AF637" s="19">
        <v>800772</v>
      </c>
      <c r="AG637" s="18">
        <v>6224024</v>
      </c>
      <c r="AH637" s="29"/>
      <c r="AI637" s="20">
        <v>803913</v>
      </c>
      <c r="AJ637" s="18">
        <v>6307977</v>
      </c>
      <c r="AK637" s="29">
        <v>3.41</v>
      </c>
      <c r="AL637" s="20">
        <v>799945</v>
      </c>
      <c r="AM637" s="18">
        <v>6284383</v>
      </c>
      <c r="AN637" s="16"/>
      <c r="AO637" s="20"/>
      <c r="AP637" s="18">
        <v>4725961</v>
      </c>
      <c r="AQ637" s="16"/>
      <c r="AR637" s="20"/>
      <c r="AS637" s="18">
        <v>3178613</v>
      </c>
      <c r="AT637" s="16"/>
      <c r="AU637" s="20"/>
      <c r="AV637" s="18">
        <v>1518966</v>
      </c>
      <c r="AW637" s="16"/>
      <c r="AX637" s="20"/>
      <c r="AY637" s="18">
        <v>0</v>
      </c>
      <c r="AZ637" s="16"/>
      <c r="BA637" s="20"/>
      <c r="BB637" s="18" t="s">
        <v>212</v>
      </c>
      <c r="BC637" s="16"/>
      <c r="BD637" s="15"/>
      <c r="BE637" s="18" t="s">
        <v>212</v>
      </c>
      <c r="BF637" s="16"/>
      <c r="BG637" s="20"/>
      <c r="BH637" s="18"/>
      <c r="BI637" s="16"/>
      <c r="BJ637" s="20"/>
      <c r="BK637" s="18"/>
      <c r="BL637" s="16"/>
      <c r="BM637" s="20"/>
      <c r="BN637" s="18"/>
      <c r="BO637" s="16"/>
      <c r="BP637" s="20"/>
      <c r="BQ637" s="18"/>
      <c r="BR637" s="16"/>
      <c r="BS637" s="20"/>
      <c r="BT637" s="21" t="s">
        <v>197</v>
      </c>
      <c r="BU637" s="37" t="s">
        <v>2507</v>
      </c>
      <c r="BV637" s="24" t="s">
        <v>2508</v>
      </c>
      <c r="BW637" s="23"/>
      <c r="BX637" s="34" t="s">
        <v>2509</v>
      </c>
      <c r="BY637" s="11" t="s">
        <v>2057</v>
      </c>
      <c r="BZ637" s="11" t="s">
        <v>205</v>
      </c>
    </row>
    <row r="638" spans="1:78" ht="258.75" x14ac:dyDescent="0.2">
      <c r="A638" s="38" t="s">
        <v>192</v>
      </c>
      <c r="B638" s="25" t="s">
        <v>193</v>
      </c>
      <c r="C638" s="10" t="s">
        <v>2510</v>
      </c>
      <c r="D638" s="28" t="s">
        <v>2511</v>
      </c>
      <c r="E638" s="12" t="s">
        <v>2512</v>
      </c>
      <c r="F638" s="13"/>
      <c r="G638" s="14"/>
      <c r="H638" s="15"/>
      <c r="I638" s="13"/>
      <c r="J638" s="16"/>
      <c r="K638" s="15"/>
      <c r="L638" s="13"/>
      <c r="M638" s="16"/>
      <c r="N638" s="15"/>
      <c r="O638" s="18">
        <v>2032701</v>
      </c>
      <c r="P638" s="16"/>
      <c r="Q638" s="20">
        <v>1873653</v>
      </c>
      <c r="R638" s="18">
        <v>2136229</v>
      </c>
      <c r="S638" s="16"/>
      <c r="T638" s="20">
        <v>1873653</v>
      </c>
      <c r="U638" s="18">
        <v>2149675</v>
      </c>
      <c r="V638" s="16"/>
      <c r="W638" s="20">
        <v>1983061</v>
      </c>
      <c r="X638" s="18">
        <v>2171629</v>
      </c>
      <c r="Y638" s="16"/>
      <c r="Z638" s="20">
        <v>2005086</v>
      </c>
      <c r="AA638" s="18">
        <v>2033191</v>
      </c>
      <c r="AB638" s="16"/>
      <c r="AC638" s="33">
        <v>1886638</v>
      </c>
      <c r="AD638" s="18">
        <v>2051622</v>
      </c>
      <c r="AE638" s="16"/>
      <c r="AF638" s="19">
        <v>1912412</v>
      </c>
      <c r="AG638" s="18">
        <v>2052863</v>
      </c>
      <c r="AH638" s="16"/>
      <c r="AI638" s="20">
        <v>1917925</v>
      </c>
      <c r="AJ638" s="18">
        <v>2055809</v>
      </c>
      <c r="AK638" s="29">
        <v>1.26</v>
      </c>
      <c r="AL638" s="20">
        <v>1929437</v>
      </c>
      <c r="AM638" s="18">
        <v>2044009</v>
      </c>
      <c r="AN638" s="29">
        <v>1.22</v>
      </c>
      <c r="AO638" s="20">
        <v>1927906</v>
      </c>
      <c r="AP638" s="18">
        <v>2087758</v>
      </c>
      <c r="AQ638" s="29">
        <v>1.19</v>
      </c>
      <c r="AR638" s="20">
        <v>1980166</v>
      </c>
      <c r="AS638" s="18">
        <v>2105146</v>
      </c>
      <c r="AT638" s="29">
        <v>1.2</v>
      </c>
      <c r="AU638" s="20">
        <v>2000505</v>
      </c>
      <c r="AV638" s="18">
        <v>2089680</v>
      </c>
      <c r="AW638" s="29">
        <v>1.1200000000000001</v>
      </c>
      <c r="AX638" s="20">
        <v>1987821</v>
      </c>
      <c r="AY638" s="18">
        <v>2119857</v>
      </c>
      <c r="AZ638" s="29">
        <v>1.08</v>
      </c>
      <c r="BA638" s="20">
        <v>2013573</v>
      </c>
      <c r="BB638" s="18">
        <v>2017795</v>
      </c>
      <c r="BC638" s="29">
        <v>1.1000000000000001</v>
      </c>
      <c r="BD638" s="20">
        <v>1914310</v>
      </c>
      <c r="BE638" s="18">
        <v>1978111</v>
      </c>
      <c r="BF638" s="29">
        <v>1.08</v>
      </c>
      <c r="BG638" s="20">
        <v>1875129</v>
      </c>
      <c r="BH638" s="18">
        <v>1953046</v>
      </c>
      <c r="BI638" s="102">
        <v>1.1135999999999999</v>
      </c>
      <c r="BJ638" s="15">
        <v>1851616</v>
      </c>
      <c r="BK638" s="18">
        <v>1863868</v>
      </c>
      <c r="BL638" s="102">
        <v>1.1867000000000001</v>
      </c>
      <c r="BM638" s="20">
        <v>1769295</v>
      </c>
      <c r="BN638" s="18">
        <v>1875560</v>
      </c>
      <c r="BO638" s="102"/>
      <c r="BP638" s="20">
        <v>1769295</v>
      </c>
      <c r="BQ638" s="18"/>
      <c r="BR638" s="102"/>
      <c r="BS638" s="20"/>
      <c r="BT638" s="21" t="s">
        <v>160</v>
      </c>
      <c r="BU638" s="35" t="s">
        <v>2513</v>
      </c>
      <c r="BV638" s="24" t="s">
        <v>2514</v>
      </c>
      <c r="BW638" s="34" t="s">
        <v>2515</v>
      </c>
      <c r="BX638" s="103" t="s">
        <v>2516</v>
      </c>
      <c r="BY638" s="11" t="s">
        <v>2057</v>
      </c>
      <c r="BZ638" s="11" t="s">
        <v>205</v>
      </c>
    </row>
    <row r="639" spans="1:78" ht="258.75" x14ac:dyDescent="0.2">
      <c r="A639" s="38" t="s">
        <v>192</v>
      </c>
      <c r="B639" s="25" t="s">
        <v>193</v>
      </c>
      <c r="C639" s="10" t="s">
        <v>2510</v>
      </c>
      <c r="D639" s="28" t="s">
        <v>2517</v>
      </c>
      <c r="E639" s="12" t="s">
        <v>2518</v>
      </c>
      <c r="F639" s="13"/>
      <c r="G639" s="14"/>
      <c r="H639" s="15"/>
      <c r="I639" s="13"/>
      <c r="J639" s="16"/>
      <c r="K639" s="15"/>
      <c r="L639" s="13"/>
      <c r="M639" s="16"/>
      <c r="N639" s="15"/>
      <c r="O639" s="18">
        <v>223753</v>
      </c>
      <c r="P639" s="16"/>
      <c r="Q639" s="20">
        <v>67038</v>
      </c>
      <c r="R639" s="18">
        <v>226269</v>
      </c>
      <c r="S639" s="16"/>
      <c r="T639" s="20">
        <v>67038</v>
      </c>
      <c r="U639" s="18">
        <v>225847</v>
      </c>
      <c r="V639" s="16"/>
      <c r="W639" s="20">
        <v>67155</v>
      </c>
      <c r="X639" s="18">
        <v>230968</v>
      </c>
      <c r="Y639" s="16"/>
      <c r="Z639" s="20">
        <v>70416</v>
      </c>
      <c r="AA639" s="18">
        <v>225095</v>
      </c>
      <c r="AB639" s="16"/>
      <c r="AC639" s="33">
        <v>71834</v>
      </c>
      <c r="AD639" s="18">
        <v>229794</v>
      </c>
      <c r="AE639" s="16"/>
      <c r="AF639" s="19">
        <v>72592</v>
      </c>
      <c r="AG639" s="18">
        <v>231957</v>
      </c>
      <c r="AH639" s="16"/>
      <c r="AI639" s="20">
        <v>76667</v>
      </c>
      <c r="AJ639" s="18">
        <v>239374</v>
      </c>
      <c r="AK639" s="29">
        <v>1.26</v>
      </c>
      <c r="AL639" s="20">
        <v>78861</v>
      </c>
      <c r="AM639" s="18">
        <v>244590</v>
      </c>
      <c r="AN639" s="29">
        <v>1.22</v>
      </c>
      <c r="AO639" s="20">
        <v>79955</v>
      </c>
      <c r="AP639" s="18">
        <v>251081</v>
      </c>
      <c r="AQ639" s="29">
        <v>1.19</v>
      </c>
      <c r="AR639" s="20">
        <v>78609</v>
      </c>
      <c r="AS639" s="18">
        <v>251141</v>
      </c>
      <c r="AT639" s="29">
        <v>1.2</v>
      </c>
      <c r="AU639" s="20">
        <v>77269</v>
      </c>
      <c r="AV639" s="18">
        <v>240868</v>
      </c>
      <c r="AW639" s="29">
        <v>1.1200000000000001</v>
      </c>
      <c r="AX639" s="20">
        <v>73101</v>
      </c>
      <c r="AY639" s="18">
        <v>235610</v>
      </c>
      <c r="AZ639" s="29">
        <v>1.08</v>
      </c>
      <c r="BA639" s="20">
        <v>65837</v>
      </c>
      <c r="BB639" s="18">
        <v>220360</v>
      </c>
      <c r="BC639" s="29">
        <v>1.1000000000000001</v>
      </c>
      <c r="BD639" s="20">
        <v>55604</v>
      </c>
      <c r="BE639" s="18">
        <v>217771</v>
      </c>
      <c r="BF639" s="29">
        <v>1.08</v>
      </c>
      <c r="BG639" s="20">
        <v>53393</v>
      </c>
      <c r="BH639" s="18">
        <v>220477</v>
      </c>
      <c r="BI639" s="102">
        <v>1.1135999999999999</v>
      </c>
      <c r="BJ639" s="15">
        <v>50091</v>
      </c>
      <c r="BK639" s="18">
        <v>216932</v>
      </c>
      <c r="BL639" s="102">
        <v>1.1867000000000001</v>
      </c>
      <c r="BM639" s="20">
        <v>46292</v>
      </c>
      <c r="BN639" s="18">
        <v>223894</v>
      </c>
      <c r="BO639" s="102"/>
      <c r="BP639" s="20">
        <v>46292</v>
      </c>
      <c r="BQ639" s="18"/>
      <c r="BR639" s="102"/>
      <c r="BS639" s="20"/>
      <c r="BT639" s="21" t="s">
        <v>160</v>
      </c>
      <c r="BU639" s="35" t="s">
        <v>2513</v>
      </c>
      <c r="BV639" s="24" t="s">
        <v>2514</v>
      </c>
      <c r="BW639" s="34" t="s">
        <v>2515</v>
      </c>
      <c r="BX639" s="103" t="s">
        <v>2516</v>
      </c>
      <c r="BY639" s="11" t="s">
        <v>2057</v>
      </c>
      <c r="BZ639" s="11" t="s">
        <v>205</v>
      </c>
    </row>
    <row r="640" spans="1:78" ht="258.75" x14ac:dyDescent="0.2">
      <c r="A640" s="38" t="s">
        <v>192</v>
      </c>
      <c r="B640" s="25" t="s">
        <v>193</v>
      </c>
      <c r="C640" s="10" t="s">
        <v>2510</v>
      </c>
      <c r="D640" s="28" t="s">
        <v>2519</v>
      </c>
      <c r="E640" s="12" t="s">
        <v>2520</v>
      </c>
      <c r="F640" s="13"/>
      <c r="G640" s="14"/>
      <c r="H640" s="15"/>
      <c r="I640" s="13"/>
      <c r="J640" s="16"/>
      <c r="K640" s="15"/>
      <c r="L640" s="13"/>
      <c r="M640" s="16"/>
      <c r="N640" s="15"/>
      <c r="O640" s="18">
        <v>1305441</v>
      </c>
      <c r="P640" s="16"/>
      <c r="Q640" s="20">
        <v>1126510</v>
      </c>
      <c r="R640" s="18">
        <v>1158320</v>
      </c>
      <c r="S640" s="16"/>
      <c r="T640" s="20">
        <v>1126510</v>
      </c>
      <c r="U640" s="18">
        <v>1126366</v>
      </c>
      <c r="V640" s="16"/>
      <c r="W640" s="20">
        <v>978788</v>
      </c>
      <c r="X640" s="18">
        <v>1159840</v>
      </c>
      <c r="Y640" s="16"/>
      <c r="Z640" s="20">
        <v>1011214</v>
      </c>
      <c r="AA640" s="18">
        <v>1103893</v>
      </c>
      <c r="AB640" s="16"/>
      <c r="AC640" s="33">
        <v>971867</v>
      </c>
      <c r="AD640" s="18">
        <v>1130788</v>
      </c>
      <c r="AE640" s="16"/>
      <c r="AF640" s="19">
        <v>1004193</v>
      </c>
      <c r="AG640" s="18">
        <v>1142298</v>
      </c>
      <c r="AH640" s="16"/>
      <c r="AI640" s="20">
        <v>1016723</v>
      </c>
      <c r="AJ640" s="18">
        <v>1144858</v>
      </c>
      <c r="AK640" s="29">
        <v>1.26</v>
      </c>
      <c r="AL640" s="20">
        <v>1018371</v>
      </c>
      <c r="AM640" s="18">
        <v>1149768</v>
      </c>
      <c r="AN640" s="29">
        <v>1.22</v>
      </c>
      <c r="AO640" s="20">
        <v>1022970</v>
      </c>
      <c r="AP640" s="18">
        <v>1247953</v>
      </c>
      <c r="AQ640" s="29">
        <v>1.19</v>
      </c>
      <c r="AR640" s="20">
        <v>1111349</v>
      </c>
      <c r="AS640" s="18">
        <v>1340331</v>
      </c>
      <c r="AT640" s="29">
        <v>1.2</v>
      </c>
      <c r="AU640" s="20">
        <v>1194257</v>
      </c>
      <c r="AV640" s="18">
        <v>1550904</v>
      </c>
      <c r="AW640" s="29">
        <v>1.1200000000000001</v>
      </c>
      <c r="AX640" s="20">
        <v>1389762</v>
      </c>
      <c r="AY640" s="18">
        <v>1838639</v>
      </c>
      <c r="AZ640" s="29">
        <v>1.08</v>
      </c>
      <c r="BA640" s="20">
        <v>1646180</v>
      </c>
      <c r="BB640" s="18">
        <v>1922391</v>
      </c>
      <c r="BC640" s="29">
        <v>1.1000000000000001</v>
      </c>
      <c r="BD640" s="20">
        <v>1723131</v>
      </c>
      <c r="BE640" s="18">
        <v>1878231</v>
      </c>
      <c r="BF640" s="29">
        <v>1.08</v>
      </c>
      <c r="BG640" s="20">
        <v>1683944</v>
      </c>
      <c r="BH640" s="18">
        <v>1745021</v>
      </c>
      <c r="BI640" s="102">
        <v>1.1135999999999999</v>
      </c>
      <c r="BJ640" s="15">
        <v>1565316</v>
      </c>
      <c r="BK640" s="18">
        <v>1561486</v>
      </c>
      <c r="BL640" s="102">
        <v>1.1867000000000001</v>
      </c>
      <c r="BM640" s="20">
        <v>1406988</v>
      </c>
      <c r="BN640" s="18">
        <v>1488207</v>
      </c>
      <c r="BO640" s="102"/>
      <c r="BP640" s="20">
        <v>1406988</v>
      </c>
      <c r="BQ640" s="18"/>
      <c r="BR640" s="102"/>
      <c r="BS640" s="20"/>
      <c r="BT640" s="21" t="s">
        <v>160</v>
      </c>
      <c r="BU640" s="35" t="s">
        <v>2513</v>
      </c>
      <c r="BV640" s="24" t="s">
        <v>2514</v>
      </c>
      <c r="BW640" s="34" t="s">
        <v>2515</v>
      </c>
      <c r="BX640" s="103" t="s">
        <v>2516</v>
      </c>
      <c r="BY640" s="11" t="s">
        <v>2057</v>
      </c>
      <c r="BZ640" s="11" t="s">
        <v>205</v>
      </c>
    </row>
    <row r="641" spans="1:78" ht="67.5" x14ac:dyDescent="0.2">
      <c r="A641" s="38" t="s">
        <v>192</v>
      </c>
      <c r="B641" s="25" t="s">
        <v>193</v>
      </c>
      <c r="C641" s="10" t="s">
        <v>1729</v>
      </c>
      <c r="D641" s="28" t="s">
        <v>2521</v>
      </c>
      <c r="E641" s="12" t="s">
        <v>2522</v>
      </c>
      <c r="F641" s="13"/>
      <c r="G641" s="14"/>
      <c r="H641" s="15"/>
      <c r="I641" s="13"/>
      <c r="J641" s="16"/>
      <c r="K641" s="15"/>
      <c r="L641" s="18">
        <v>336400</v>
      </c>
      <c r="M641" s="16"/>
      <c r="N641" s="15"/>
      <c r="O641" s="18">
        <v>288686</v>
      </c>
      <c r="P641" s="16"/>
      <c r="Q641" s="15"/>
      <c r="R641" s="18">
        <v>276761</v>
      </c>
      <c r="S641" s="16"/>
      <c r="T641" s="15"/>
      <c r="U641" s="18">
        <v>268907</v>
      </c>
      <c r="V641" s="16"/>
      <c r="W641" s="15"/>
      <c r="X641" s="18">
        <v>267964</v>
      </c>
      <c r="Y641" s="16"/>
      <c r="Z641" s="15"/>
      <c r="AA641" s="18">
        <v>261145</v>
      </c>
      <c r="AB641" s="16"/>
      <c r="AC641" s="17"/>
      <c r="AD641" s="18">
        <v>253444</v>
      </c>
      <c r="AE641" s="16"/>
      <c r="AF641" s="39"/>
      <c r="AG641" s="18">
        <v>235986</v>
      </c>
      <c r="AH641" s="16"/>
      <c r="AI641" s="15"/>
      <c r="AJ641" s="18">
        <v>227582</v>
      </c>
      <c r="AK641" s="16"/>
      <c r="AL641" s="15"/>
      <c r="AM641" s="18">
        <v>220854</v>
      </c>
      <c r="AN641" s="16"/>
      <c r="AO641" s="20"/>
      <c r="AP641" s="18">
        <v>212652</v>
      </c>
      <c r="AQ641" s="16"/>
      <c r="AR641" s="15"/>
      <c r="AS641" s="18">
        <v>215240</v>
      </c>
      <c r="AT641" s="16"/>
      <c r="AU641" s="20"/>
      <c r="AV641" s="18">
        <v>209042</v>
      </c>
      <c r="AW641" s="16"/>
      <c r="AX641" s="20"/>
      <c r="AY641" s="18">
        <v>213197</v>
      </c>
      <c r="AZ641" s="16"/>
      <c r="BA641" s="20"/>
      <c r="BB641" s="18">
        <v>224651</v>
      </c>
      <c r="BC641" s="16"/>
      <c r="BD641" s="15"/>
      <c r="BE641" s="18">
        <v>249759</v>
      </c>
      <c r="BF641" s="16"/>
      <c r="BG641" s="20"/>
      <c r="BH641" s="18">
        <v>244515</v>
      </c>
      <c r="BI641" s="16"/>
      <c r="BJ641" s="20"/>
      <c r="BK641" s="18"/>
      <c r="BL641" s="16"/>
      <c r="BM641" s="20"/>
      <c r="BN641" s="18"/>
      <c r="BO641" s="16"/>
      <c r="BP641" s="20"/>
      <c r="BQ641" s="18"/>
      <c r="BR641" s="16"/>
      <c r="BS641" s="20"/>
      <c r="BT641" s="21" t="s">
        <v>119</v>
      </c>
      <c r="BU641" s="37" t="s">
        <v>2523</v>
      </c>
      <c r="BV641" s="24" t="s">
        <v>2524</v>
      </c>
      <c r="BW641" s="24" t="s">
        <v>2525</v>
      </c>
      <c r="BX641" s="23"/>
      <c r="BY641" s="11" t="s">
        <v>2057</v>
      </c>
      <c r="BZ641" s="25" t="s">
        <v>84</v>
      </c>
    </row>
    <row r="642" spans="1:78" ht="202.5" x14ac:dyDescent="0.2">
      <c r="A642" s="38" t="s">
        <v>192</v>
      </c>
      <c r="B642" s="25" t="s">
        <v>193</v>
      </c>
      <c r="C642" s="10" t="s">
        <v>2510</v>
      </c>
      <c r="D642" s="28" t="s">
        <v>2526</v>
      </c>
      <c r="E642" s="12" t="s">
        <v>2527</v>
      </c>
      <c r="F642" s="13"/>
      <c r="G642" s="14"/>
      <c r="H642" s="15"/>
      <c r="I642" s="13"/>
      <c r="J642" s="16"/>
      <c r="K642" s="15"/>
      <c r="L642" s="18">
        <v>463431</v>
      </c>
      <c r="M642" s="29">
        <v>2.33</v>
      </c>
      <c r="N642" s="15"/>
      <c r="O642" s="18">
        <v>460609</v>
      </c>
      <c r="P642" s="29">
        <v>2.57</v>
      </c>
      <c r="Q642" s="20">
        <v>0</v>
      </c>
      <c r="R642" s="18">
        <v>459749</v>
      </c>
      <c r="S642" s="29">
        <v>2.34</v>
      </c>
      <c r="T642" s="20">
        <v>0</v>
      </c>
      <c r="U642" s="18">
        <v>460140</v>
      </c>
      <c r="V642" s="29">
        <v>2.35</v>
      </c>
      <c r="W642" s="20">
        <v>0</v>
      </c>
      <c r="X642" s="18">
        <v>464893</v>
      </c>
      <c r="Y642" s="16"/>
      <c r="Z642" s="20">
        <v>0</v>
      </c>
      <c r="AA642" s="18">
        <v>462408</v>
      </c>
      <c r="AB642" s="29">
        <v>2.66</v>
      </c>
      <c r="AC642" s="33">
        <v>0</v>
      </c>
      <c r="AD642" s="18">
        <v>460216</v>
      </c>
      <c r="AE642" s="29">
        <v>2.6</v>
      </c>
      <c r="AF642" s="20">
        <v>0</v>
      </c>
      <c r="AG642" s="18">
        <v>460177</v>
      </c>
      <c r="AH642" s="29">
        <v>2.52</v>
      </c>
      <c r="AI642" s="20">
        <v>0</v>
      </c>
      <c r="AJ642" s="18">
        <v>462396</v>
      </c>
      <c r="AK642" s="29">
        <v>2.52</v>
      </c>
      <c r="AL642" s="20">
        <v>0</v>
      </c>
      <c r="AM642" s="18">
        <v>465989</v>
      </c>
      <c r="AN642" s="29">
        <v>2.41</v>
      </c>
      <c r="AO642" s="20">
        <v>0</v>
      </c>
      <c r="AP642" s="18">
        <v>469680</v>
      </c>
      <c r="AQ642" s="29">
        <v>2.44</v>
      </c>
      <c r="AR642" s="20">
        <v>0</v>
      </c>
      <c r="AS642" s="18">
        <v>471641</v>
      </c>
      <c r="AT642" s="29">
        <v>2.5</v>
      </c>
      <c r="AU642" s="20">
        <v>0</v>
      </c>
      <c r="AV642" s="18">
        <v>470256</v>
      </c>
      <c r="AW642" s="29">
        <v>2.46</v>
      </c>
      <c r="AX642" s="20">
        <v>0</v>
      </c>
      <c r="AY642" s="18">
        <v>475739</v>
      </c>
      <c r="AZ642" s="29">
        <v>2.52</v>
      </c>
      <c r="BA642" s="20">
        <v>0</v>
      </c>
      <c r="BB642" s="18">
        <v>477245</v>
      </c>
      <c r="BC642" s="29">
        <v>2.4500000000000002</v>
      </c>
      <c r="BD642" s="20">
        <v>0</v>
      </c>
      <c r="BE642" s="18">
        <v>484140</v>
      </c>
      <c r="BF642" s="29">
        <v>2.42</v>
      </c>
      <c r="BG642" s="20">
        <v>0</v>
      </c>
      <c r="BH642" s="18">
        <v>492212</v>
      </c>
      <c r="BI642" s="102">
        <v>2.5104000000000002</v>
      </c>
      <c r="BJ642" s="20">
        <v>224</v>
      </c>
      <c r="BK642" s="18">
        <v>485858</v>
      </c>
      <c r="BL642" s="102">
        <v>2.62</v>
      </c>
      <c r="BM642" s="20">
        <v>590</v>
      </c>
      <c r="BN642" s="18">
        <v>484490</v>
      </c>
      <c r="BO642" s="102"/>
      <c r="BP642" s="20">
        <v>590</v>
      </c>
      <c r="BQ642" s="18"/>
      <c r="BR642" s="102"/>
      <c r="BS642" s="20"/>
      <c r="BT642" s="21" t="s">
        <v>262</v>
      </c>
      <c r="BU642" s="37" t="s">
        <v>2528</v>
      </c>
      <c r="BV642" s="24" t="s">
        <v>2529</v>
      </c>
      <c r="BW642" s="34" t="s">
        <v>2530</v>
      </c>
      <c r="BX642" s="34" t="s">
        <v>2531</v>
      </c>
      <c r="BY642" s="11" t="s">
        <v>2057</v>
      </c>
      <c r="BZ642" s="11" t="s">
        <v>205</v>
      </c>
    </row>
    <row r="643" spans="1:78" ht="202.5" x14ac:dyDescent="0.2">
      <c r="A643" s="38" t="s">
        <v>192</v>
      </c>
      <c r="B643" s="25" t="s">
        <v>193</v>
      </c>
      <c r="C643" s="10" t="s">
        <v>2510</v>
      </c>
      <c r="D643" s="28" t="s">
        <v>2532</v>
      </c>
      <c r="E643" s="12" t="s">
        <v>2533</v>
      </c>
      <c r="F643" s="13"/>
      <c r="G643" s="14"/>
      <c r="H643" s="15"/>
      <c r="I643" s="13"/>
      <c r="J643" s="16"/>
      <c r="K643" s="15"/>
      <c r="L643" s="18">
        <v>339440</v>
      </c>
      <c r="M643" s="29">
        <v>2.33</v>
      </c>
      <c r="N643" s="20">
        <v>77429</v>
      </c>
      <c r="O643" s="18">
        <v>359151</v>
      </c>
      <c r="P643" s="29">
        <v>2.57</v>
      </c>
      <c r="Q643" s="20">
        <v>0</v>
      </c>
      <c r="R643" s="18">
        <v>374579</v>
      </c>
      <c r="S643" s="29">
        <v>2.34</v>
      </c>
      <c r="T643" s="20">
        <v>0</v>
      </c>
      <c r="U643" s="18">
        <v>375389</v>
      </c>
      <c r="V643" s="29">
        <v>2.35</v>
      </c>
      <c r="W643" s="20">
        <v>0</v>
      </c>
      <c r="X643" s="18">
        <v>387207</v>
      </c>
      <c r="Y643" s="29">
        <v>2.46</v>
      </c>
      <c r="Z643" s="20">
        <v>0</v>
      </c>
      <c r="AA643" s="18">
        <v>390369</v>
      </c>
      <c r="AB643" s="29">
        <v>2.66</v>
      </c>
      <c r="AC643" s="33">
        <v>0</v>
      </c>
      <c r="AD643" s="18">
        <v>388471</v>
      </c>
      <c r="AE643" s="29">
        <v>2.6</v>
      </c>
      <c r="AF643" s="20">
        <v>0</v>
      </c>
      <c r="AG643" s="18">
        <v>399127</v>
      </c>
      <c r="AH643" s="29">
        <v>2.52</v>
      </c>
      <c r="AI643" s="20">
        <v>0</v>
      </c>
      <c r="AJ643" s="18">
        <v>420647</v>
      </c>
      <c r="AK643" s="29">
        <v>2.52</v>
      </c>
      <c r="AL643" s="20">
        <v>0</v>
      </c>
      <c r="AM643" s="18">
        <v>433210</v>
      </c>
      <c r="AN643" s="29">
        <v>2.41</v>
      </c>
      <c r="AO643" s="20">
        <v>0</v>
      </c>
      <c r="AP643" s="18">
        <v>443555</v>
      </c>
      <c r="AQ643" s="29">
        <v>2.44</v>
      </c>
      <c r="AR643" s="20">
        <v>0</v>
      </c>
      <c r="AS643" s="18">
        <v>446711</v>
      </c>
      <c r="AT643" s="29">
        <v>2.5</v>
      </c>
      <c r="AU643" s="20">
        <v>0</v>
      </c>
      <c r="AV643" s="18">
        <v>425186</v>
      </c>
      <c r="AW643" s="29">
        <v>2.46</v>
      </c>
      <c r="AX643" s="20">
        <v>0</v>
      </c>
      <c r="AY643" s="18">
        <v>422653</v>
      </c>
      <c r="AZ643" s="29">
        <v>2.52</v>
      </c>
      <c r="BA643" s="20">
        <v>0</v>
      </c>
      <c r="BB643" s="18">
        <v>425528</v>
      </c>
      <c r="BC643" s="29">
        <v>2.4500000000000002</v>
      </c>
      <c r="BD643" s="20">
        <v>0</v>
      </c>
      <c r="BE643" s="18">
        <v>429819</v>
      </c>
      <c r="BF643" s="29">
        <v>2.42</v>
      </c>
      <c r="BG643" s="20">
        <v>0</v>
      </c>
      <c r="BH643" s="18">
        <v>433848</v>
      </c>
      <c r="BI643" s="102">
        <v>2.5104000000000002</v>
      </c>
      <c r="BJ643" s="20">
        <v>0</v>
      </c>
      <c r="BK643" s="18">
        <v>424258</v>
      </c>
      <c r="BL643" s="102">
        <v>2.62</v>
      </c>
      <c r="BM643" s="20">
        <v>0</v>
      </c>
      <c r="BN643" s="18">
        <v>422922</v>
      </c>
      <c r="BO643" s="102"/>
      <c r="BP643" s="20"/>
      <c r="BQ643" s="18"/>
      <c r="BR643" s="102"/>
      <c r="BS643" s="20"/>
      <c r="BT643" s="21" t="s">
        <v>262</v>
      </c>
      <c r="BU643" s="37" t="s">
        <v>2534</v>
      </c>
      <c r="BV643" s="34" t="s">
        <v>2535</v>
      </c>
      <c r="BW643" s="34" t="s">
        <v>2536</v>
      </c>
      <c r="BX643" s="34" t="s">
        <v>2537</v>
      </c>
      <c r="BY643" s="11" t="s">
        <v>2057</v>
      </c>
      <c r="BZ643" s="11" t="s">
        <v>205</v>
      </c>
    </row>
    <row r="644" spans="1:78" ht="146.25" x14ac:dyDescent="0.2">
      <c r="A644" s="38" t="s">
        <v>192</v>
      </c>
      <c r="B644" s="25" t="s">
        <v>193</v>
      </c>
      <c r="C644" s="10" t="s">
        <v>2510</v>
      </c>
      <c r="D644" s="28" t="s">
        <v>2538</v>
      </c>
      <c r="E644" s="12" t="s">
        <v>2539</v>
      </c>
      <c r="F644" s="13"/>
      <c r="G644" s="14"/>
      <c r="H644" s="15"/>
      <c r="I644" s="13"/>
      <c r="J644" s="16"/>
      <c r="K644" s="15"/>
      <c r="L644" s="18">
        <v>395539</v>
      </c>
      <c r="M644" s="29">
        <v>9.5500000000000007</v>
      </c>
      <c r="N644" s="20">
        <v>0</v>
      </c>
      <c r="O644" s="18">
        <v>393689</v>
      </c>
      <c r="P644" s="29">
        <v>10.27</v>
      </c>
      <c r="Q644" s="20">
        <v>0</v>
      </c>
      <c r="R644" s="18">
        <v>392051</v>
      </c>
      <c r="S644" s="29">
        <v>9.3699999999999992</v>
      </c>
      <c r="T644" s="20">
        <v>0</v>
      </c>
      <c r="U644" s="18">
        <v>389590</v>
      </c>
      <c r="V644" s="29">
        <v>9.32</v>
      </c>
      <c r="W644" s="20">
        <v>0</v>
      </c>
      <c r="X644" s="18">
        <v>389358</v>
      </c>
      <c r="Y644" s="29">
        <v>10.56</v>
      </c>
      <c r="Z644" s="20">
        <v>0</v>
      </c>
      <c r="AA644" s="18">
        <v>385069</v>
      </c>
      <c r="AB644" s="29">
        <v>11.48</v>
      </c>
      <c r="AC644" s="33">
        <v>0</v>
      </c>
      <c r="AD644" s="18">
        <v>384103</v>
      </c>
      <c r="AE644" s="29">
        <v>12.25</v>
      </c>
      <c r="AF644" s="19">
        <v>0</v>
      </c>
      <c r="AG644" s="18">
        <v>385031</v>
      </c>
      <c r="AH644" s="29">
        <v>11.91</v>
      </c>
      <c r="AI644" s="20">
        <v>0</v>
      </c>
      <c r="AJ644" s="18">
        <v>385747</v>
      </c>
      <c r="AK644" s="29">
        <v>12.39</v>
      </c>
      <c r="AL644" s="20">
        <v>0</v>
      </c>
      <c r="AM644" s="18">
        <v>389071</v>
      </c>
      <c r="AN644" s="29">
        <v>11.84</v>
      </c>
      <c r="AO644" s="20">
        <v>0</v>
      </c>
      <c r="AP644" s="18">
        <v>383332</v>
      </c>
      <c r="AQ644" s="29">
        <v>12.02</v>
      </c>
      <c r="AR644" s="20"/>
      <c r="AS644" s="18">
        <v>385569</v>
      </c>
      <c r="AT644" s="29">
        <v>12.45</v>
      </c>
      <c r="AU644" s="20"/>
      <c r="AV644" s="18">
        <v>383487</v>
      </c>
      <c r="AW644" s="29">
        <v>12.18</v>
      </c>
      <c r="AX644" s="20">
        <v>0</v>
      </c>
      <c r="AY644" s="18">
        <v>382609</v>
      </c>
      <c r="AZ644" s="29">
        <v>12.57</v>
      </c>
      <c r="BA644" s="20">
        <v>0</v>
      </c>
      <c r="BB644" s="18">
        <v>382575</v>
      </c>
      <c r="BC644" s="29">
        <v>12.27</v>
      </c>
      <c r="BD644" s="20">
        <v>0</v>
      </c>
      <c r="BE644" s="18">
        <v>378159</v>
      </c>
      <c r="BF644" s="29">
        <v>12.22</v>
      </c>
      <c r="BG644" s="20">
        <v>0</v>
      </c>
      <c r="BH644" s="18">
        <v>379320</v>
      </c>
      <c r="BI644" s="102">
        <v>12.276199999999999</v>
      </c>
      <c r="BJ644" s="20"/>
      <c r="BK644" s="18">
        <v>373097</v>
      </c>
      <c r="BL644" s="102">
        <v>12.8591</v>
      </c>
      <c r="BM644" s="20">
        <v>0</v>
      </c>
      <c r="BN644" s="18">
        <v>373382</v>
      </c>
      <c r="BO644" s="102"/>
      <c r="BP644" s="20">
        <v>0</v>
      </c>
      <c r="BQ644" s="18"/>
      <c r="BR644" s="102"/>
      <c r="BS644" s="20"/>
      <c r="BT644" s="21" t="s">
        <v>119</v>
      </c>
      <c r="BU644" s="37" t="s">
        <v>2540</v>
      </c>
      <c r="BV644" s="24" t="s">
        <v>2541</v>
      </c>
      <c r="BW644" s="34" t="s">
        <v>2542</v>
      </c>
      <c r="BX644" s="24" t="s">
        <v>2543</v>
      </c>
      <c r="BY644" s="11" t="s">
        <v>2057</v>
      </c>
      <c r="BZ644" s="11" t="s">
        <v>205</v>
      </c>
    </row>
    <row r="645" spans="1:78" ht="56.25" x14ac:dyDescent="0.2">
      <c r="A645" s="38" t="s">
        <v>192</v>
      </c>
      <c r="B645" s="25" t="s">
        <v>193</v>
      </c>
      <c r="C645" s="10" t="s">
        <v>194</v>
      </c>
      <c r="D645" s="28" t="s">
        <v>2544</v>
      </c>
      <c r="E645" s="12" t="s">
        <v>2545</v>
      </c>
      <c r="F645" s="13"/>
      <c r="G645" s="14"/>
      <c r="H645" s="15"/>
      <c r="I645" s="13"/>
      <c r="J645" s="16"/>
      <c r="K645" s="15"/>
      <c r="L645" s="18">
        <v>0</v>
      </c>
      <c r="M645" s="16"/>
      <c r="N645" s="15"/>
      <c r="O645" s="18">
        <v>0</v>
      </c>
      <c r="P645" s="16"/>
      <c r="Q645" s="15"/>
      <c r="R645" s="18">
        <v>2000</v>
      </c>
      <c r="S645" s="16"/>
      <c r="T645" s="15"/>
      <c r="U645" s="18">
        <v>5200</v>
      </c>
      <c r="V645" s="16"/>
      <c r="W645" s="20">
        <v>5200</v>
      </c>
      <c r="X645" s="18">
        <v>8400</v>
      </c>
      <c r="Y645" s="16"/>
      <c r="Z645" s="20">
        <v>8400</v>
      </c>
      <c r="AA645" s="18">
        <v>12500</v>
      </c>
      <c r="AB645" s="16"/>
      <c r="AC645" s="33">
        <v>12500</v>
      </c>
      <c r="AD645" s="18">
        <v>14300</v>
      </c>
      <c r="AE645" s="16"/>
      <c r="AF645" s="19">
        <v>14300</v>
      </c>
      <c r="AG645" s="18">
        <v>14100</v>
      </c>
      <c r="AH645" s="16"/>
      <c r="AI645" s="20">
        <v>14100</v>
      </c>
      <c r="AJ645" s="18">
        <v>17400</v>
      </c>
      <c r="AK645" s="16"/>
      <c r="AL645" s="20">
        <v>17400</v>
      </c>
      <c r="AM645" s="18">
        <v>14632</v>
      </c>
      <c r="AN645" s="16"/>
      <c r="AO645" s="20">
        <v>14632</v>
      </c>
      <c r="AP645" s="18">
        <v>14823</v>
      </c>
      <c r="AQ645" s="16"/>
      <c r="AR645" s="20">
        <v>14823</v>
      </c>
      <c r="AS645" s="18">
        <v>14525</v>
      </c>
      <c r="AT645" s="16"/>
      <c r="AU645" s="20">
        <v>14525</v>
      </c>
      <c r="AV645" s="18">
        <v>12366</v>
      </c>
      <c r="AW645" s="16"/>
      <c r="AX645" s="15">
        <v>12366</v>
      </c>
      <c r="AY645" s="18">
        <v>13523</v>
      </c>
      <c r="AZ645" s="16"/>
      <c r="BA645" s="20">
        <v>13523</v>
      </c>
      <c r="BB645" s="18">
        <v>12317</v>
      </c>
      <c r="BC645" s="16"/>
      <c r="BD645" s="20">
        <v>12317</v>
      </c>
      <c r="BE645" s="18">
        <v>13429</v>
      </c>
      <c r="BF645" s="16"/>
      <c r="BG645" s="20">
        <v>13429</v>
      </c>
      <c r="BH645" s="18">
        <v>13921</v>
      </c>
      <c r="BI645" s="16"/>
      <c r="BJ645" s="20">
        <v>13921</v>
      </c>
      <c r="BK645" s="18">
        <v>13551</v>
      </c>
      <c r="BL645" s="16"/>
      <c r="BM645" s="20">
        <v>13551</v>
      </c>
      <c r="BN645" s="18">
        <v>13029</v>
      </c>
      <c r="BO645" s="16"/>
      <c r="BP645" s="20">
        <v>13029</v>
      </c>
      <c r="BQ645" s="18"/>
      <c r="BR645" s="16"/>
      <c r="BS645" s="20"/>
      <c r="BT645" s="21" t="s">
        <v>197</v>
      </c>
      <c r="BU645" s="43" t="str">
        <f>HYPERLINK("https://www.phe-events.org.uk/hpa/frontend/reg/thome.csp?pageID=78795&amp;eventID=173&amp;eventID=173,%20this%20will%20change%20for%202014","https://www.phe-events.org.uk/")</f>
        <v>https://www.phe-events.org.uk/</v>
      </c>
      <c r="BV645" s="24" t="s">
        <v>2546</v>
      </c>
      <c r="BW645" s="23"/>
      <c r="BX645" s="23"/>
      <c r="BY645" s="11" t="s">
        <v>2057</v>
      </c>
      <c r="BZ645" s="11" t="s">
        <v>205</v>
      </c>
    </row>
    <row r="646" spans="1:78" ht="67.5" x14ac:dyDescent="0.2">
      <c r="A646" s="38" t="s">
        <v>192</v>
      </c>
      <c r="B646" s="25" t="s">
        <v>193</v>
      </c>
      <c r="C646" s="10" t="s">
        <v>2487</v>
      </c>
      <c r="D646" s="28" t="s">
        <v>2547</v>
      </c>
      <c r="E646" s="12" t="s">
        <v>2548</v>
      </c>
      <c r="F646" s="13"/>
      <c r="G646" s="14"/>
      <c r="H646" s="15"/>
      <c r="I646" s="13"/>
      <c r="J646" s="16"/>
      <c r="K646" s="15"/>
      <c r="L646" s="13"/>
      <c r="M646" s="16"/>
      <c r="N646" s="15"/>
      <c r="O646" s="13"/>
      <c r="P646" s="16"/>
      <c r="Q646" s="15"/>
      <c r="R646" s="13"/>
      <c r="S646" s="16"/>
      <c r="T646" s="15"/>
      <c r="U646" s="18">
        <v>3394839</v>
      </c>
      <c r="V646" s="29">
        <v>0.37</v>
      </c>
      <c r="W646" s="15"/>
      <c r="X646" s="18">
        <v>4376276</v>
      </c>
      <c r="Y646" s="29">
        <v>0.28999999999999998</v>
      </c>
      <c r="Z646" s="15"/>
      <c r="AA646" s="18">
        <v>4609030</v>
      </c>
      <c r="AB646" s="29">
        <v>0.25</v>
      </c>
      <c r="AC646" s="17"/>
      <c r="AD646" s="18">
        <v>3894616</v>
      </c>
      <c r="AE646" s="29">
        <v>0.25</v>
      </c>
      <c r="AF646" s="19">
        <v>701412</v>
      </c>
      <c r="AG646" s="18">
        <v>3325779</v>
      </c>
      <c r="AH646" s="29">
        <v>0.25</v>
      </c>
      <c r="AI646" s="20">
        <v>1100155</v>
      </c>
      <c r="AJ646" s="18">
        <v>2552958</v>
      </c>
      <c r="AK646" s="29">
        <v>0.27</v>
      </c>
      <c r="AL646" s="20">
        <v>1413403</v>
      </c>
      <c r="AM646" s="18">
        <v>2458418</v>
      </c>
      <c r="AN646" s="29">
        <v>0.26</v>
      </c>
      <c r="AO646" s="20">
        <v>1342381</v>
      </c>
      <c r="AP646" s="18">
        <v>2327597</v>
      </c>
      <c r="AQ646" s="29">
        <v>0.35</v>
      </c>
      <c r="AR646" s="20">
        <v>1293888</v>
      </c>
      <c r="AS646" s="18">
        <v>2038875</v>
      </c>
      <c r="AT646" s="29">
        <v>0.33</v>
      </c>
      <c r="AU646" s="20">
        <v>1181548</v>
      </c>
      <c r="AV646" s="18">
        <v>3552197</v>
      </c>
      <c r="AW646" s="29">
        <v>0.22</v>
      </c>
      <c r="AX646" s="20"/>
      <c r="AY646" s="18">
        <v>3538700</v>
      </c>
      <c r="AZ646" s="29">
        <v>0.44</v>
      </c>
      <c r="BA646" s="20"/>
      <c r="BB646" s="18">
        <v>3270969</v>
      </c>
      <c r="BC646" s="29">
        <v>0.34</v>
      </c>
      <c r="BD646" s="15"/>
      <c r="BE646" s="18">
        <v>3106041</v>
      </c>
      <c r="BF646" s="29">
        <v>0.37</v>
      </c>
      <c r="BG646" s="20"/>
      <c r="BH646" s="13">
        <v>1508736</v>
      </c>
      <c r="BI646" s="29"/>
      <c r="BJ646" s="20"/>
      <c r="BK646" s="13">
        <v>1437300</v>
      </c>
      <c r="BL646" s="29"/>
      <c r="BM646" s="20"/>
      <c r="BN646" s="18">
        <v>1084223</v>
      </c>
      <c r="BO646" s="29"/>
      <c r="BP646" s="20"/>
      <c r="BQ646" s="13"/>
      <c r="BR646" s="29"/>
      <c r="BS646" s="20"/>
      <c r="BT646" s="21" t="s">
        <v>262</v>
      </c>
      <c r="BU646" s="37" t="s">
        <v>2549</v>
      </c>
      <c r="BV646" s="24" t="s">
        <v>2550</v>
      </c>
      <c r="BW646" s="24" t="s">
        <v>2551</v>
      </c>
      <c r="BX646" s="65" t="s">
        <v>2552</v>
      </c>
      <c r="BY646" s="11" t="s">
        <v>2057</v>
      </c>
      <c r="BZ646" s="11" t="s">
        <v>205</v>
      </c>
    </row>
    <row r="647" spans="1:78" ht="67.5" x14ac:dyDescent="0.2">
      <c r="A647" s="38" t="s">
        <v>192</v>
      </c>
      <c r="B647" s="25" t="s">
        <v>193</v>
      </c>
      <c r="C647" s="10" t="s">
        <v>2487</v>
      </c>
      <c r="D647" s="28" t="s">
        <v>2553</v>
      </c>
      <c r="E647" s="12" t="s">
        <v>2554</v>
      </c>
      <c r="F647" s="13"/>
      <c r="G647" s="14"/>
      <c r="H647" s="15"/>
      <c r="I647" s="13"/>
      <c r="J647" s="16"/>
      <c r="K647" s="15"/>
      <c r="L647" s="13"/>
      <c r="M647" s="16"/>
      <c r="N647" s="15"/>
      <c r="O647" s="18">
        <v>5460</v>
      </c>
      <c r="P647" s="16"/>
      <c r="Q647" s="15"/>
      <c r="R647" s="18">
        <v>18784</v>
      </c>
      <c r="S647" s="16"/>
      <c r="T647" s="15"/>
      <c r="U647" s="18">
        <v>26830</v>
      </c>
      <c r="V647" s="16"/>
      <c r="W647" s="15"/>
      <c r="X647" s="18">
        <v>34241</v>
      </c>
      <c r="Y647" s="29">
        <v>0.28999999999999998</v>
      </c>
      <c r="Z647" s="15"/>
      <c r="AA647" s="18">
        <v>723023</v>
      </c>
      <c r="AB647" s="29">
        <v>0.25</v>
      </c>
      <c r="AC647" s="17"/>
      <c r="AD647" s="18">
        <v>1305952</v>
      </c>
      <c r="AE647" s="29">
        <v>0.25</v>
      </c>
      <c r="AF647" s="39"/>
      <c r="AG647" s="18">
        <v>1912587</v>
      </c>
      <c r="AH647" s="29">
        <v>0.25</v>
      </c>
      <c r="AI647" s="20">
        <v>37744</v>
      </c>
      <c r="AJ647" s="18">
        <v>2604377</v>
      </c>
      <c r="AK647" s="29">
        <v>0.27</v>
      </c>
      <c r="AL647" s="20">
        <v>261603</v>
      </c>
      <c r="AM647" s="18">
        <v>2706155</v>
      </c>
      <c r="AN647" s="29">
        <v>0.26</v>
      </c>
      <c r="AO647" s="20">
        <v>555234</v>
      </c>
      <c r="AP647" s="18">
        <v>2790719</v>
      </c>
      <c r="AQ647" s="29">
        <v>0.35</v>
      </c>
      <c r="AR647" s="20">
        <v>619213</v>
      </c>
      <c r="AS647" s="18">
        <v>3200925</v>
      </c>
      <c r="AT647" s="29">
        <v>0.33</v>
      </c>
      <c r="AU647" s="20">
        <v>1037641</v>
      </c>
      <c r="AV647" s="18">
        <v>3302647</v>
      </c>
      <c r="AW647" s="29">
        <v>0.22</v>
      </c>
      <c r="AX647" s="20">
        <v>1129461</v>
      </c>
      <c r="AY647" s="18">
        <v>3476010</v>
      </c>
      <c r="AZ647" s="29">
        <v>0.44</v>
      </c>
      <c r="BA647" s="20">
        <v>1229291</v>
      </c>
      <c r="BB647" s="18">
        <v>3057847</v>
      </c>
      <c r="BC647" s="29">
        <v>0.34</v>
      </c>
      <c r="BD647" s="15"/>
      <c r="BE647" s="18">
        <v>2265291</v>
      </c>
      <c r="BF647" s="29">
        <v>0.37</v>
      </c>
      <c r="BG647" s="20"/>
      <c r="BH647" s="13">
        <v>2104304</v>
      </c>
      <c r="BI647" s="29"/>
      <c r="BJ647" s="20"/>
      <c r="BK647" s="13">
        <v>2155862</v>
      </c>
      <c r="BL647" s="29"/>
      <c r="BM647" s="20"/>
      <c r="BN647" s="18">
        <v>1892886</v>
      </c>
      <c r="BO647" s="29"/>
      <c r="BP647" s="20"/>
      <c r="BQ647" s="13"/>
      <c r="BR647" s="29"/>
      <c r="BS647" s="20"/>
      <c r="BT647" s="21" t="s">
        <v>362</v>
      </c>
      <c r="BU647" s="37" t="s">
        <v>2549</v>
      </c>
      <c r="BV647" s="24" t="s">
        <v>2555</v>
      </c>
      <c r="BW647" s="104" t="s">
        <v>2556</v>
      </c>
      <c r="BX647" s="65" t="s">
        <v>2552</v>
      </c>
      <c r="BY647" s="11" t="s">
        <v>2057</v>
      </c>
      <c r="BZ647" s="11" t="s">
        <v>205</v>
      </c>
    </row>
    <row r="648" spans="1:78" ht="56.25" x14ac:dyDescent="0.2">
      <c r="A648" s="38" t="s">
        <v>192</v>
      </c>
      <c r="B648" s="25" t="s">
        <v>193</v>
      </c>
      <c r="C648" s="10" t="s">
        <v>2487</v>
      </c>
      <c r="D648" s="28" t="s">
        <v>2557</v>
      </c>
      <c r="E648" s="12" t="s">
        <v>2558</v>
      </c>
      <c r="F648" s="13"/>
      <c r="G648" s="14"/>
      <c r="H648" s="15"/>
      <c r="I648" s="13"/>
      <c r="J648" s="16"/>
      <c r="K648" s="15"/>
      <c r="L648" s="13"/>
      <c r="M648" s="16"/>
      <c r="N648" s="15"/>
      <c r="O648" s="18">
        <v>57080</v>
      </c>
      <c r="P648" s="16"/>
      <c r="Q648" s="15"/>
      <c r="R648" s="18">
        <v>57988</v>
      </c>
      <c r="S648" s="16"/>
      <c r="T648" s="15"/>
      <c r="U648" s="18">
        <v>54750</v>
      </c>
      <c r="V648" s="16"/>
      <c r="W648" s="15"/>
      <c r="X648" s="18">
        <v>28955</v>
      </c>
      <c r="Y648" s="29">
        <v>0.28999999999999998</v>
      </c>
      <c r="Z648" s="15"/>
      <c r="AA648" s="18">
        <v>12333</v>
      </c>
      <c r="AB648" s="29">
        <v>0.25</v>
      </c>
      <c r="AC648" s="17"/>
      <c r="AD648" s="18">
        <v>12204</v>
      </c>
      <c r="AE648" s="29">
        <v>0.25</v>
      </c>
      <c r="AF648" s="39"/>
      <c r="AG648" s="18">
        <v>12747</v>
      </c>
      <c r="AH648" s="29">
        <v>0.25</v>
      </c>
      <c r="AI648" s="20">
        <v>6347</v>
      </c>
      <c r="AJ648" s="18">
        <v>14207</v>
      </c>
      <c r="AK648" s="29">
        <v>0.27</v>
      </c>
      <c r="AL648" s="20">
        <v>8868</v>
      </c>
      <c r="AM648" s="18">
        <v>23601</v>
      </c>
      <c r="AN648" s="29">
        <v>0.26</v>
      </c>
      <c r="AO648" s="20">
        <v>19259</v>
      </c>
      <c r="AP648" s="18">
        <v>22930</v>
      </c>
      <c r="AQ648" s="29">
        <v>0.35</v>
      </c>
      <c r="AR648" s="20">
        <v>19511</v>
      </c>
      <c r="AS648" s="18">
        <v>22568</v>
      </c>
      <c r="AT648" s="29">
        <v>0.33</v>
      </c>
      <c r="AU648" s="20">
        <v>19982</v>
      </c>
      <c r="AV648" s="18">
        <v>20701</v>
      </c>
      <c r="AW648" s="29">
        <v>0.22</v>
      </c>
      <c r="AX648" s="20">
        <v>19218</v>
      </c>
      <c r="AY648" s="18">
        <v>9999</v>
      </c>
      <c r="AZ648" s="29">
        <v>0.44</v>
      </c>
      <c r="BA648" s="20">
        <v>8423</v>
      </c>
      <c r="BB648" s="18">
        <v>8822</v>
      </c>
      <c r="BC648" s="29">
        <v>0.34</v>
      </c>
      <c r="BD648" s="15"/>
      <c r="BE648" s="18">
        <v>7356</v>
      </c>
      <c r="BF648" s="29">
        <v>0.37</v>
      </c>
      <c r="BG648" s="20"/>
      <c r="BH648" s="18">
        <v>7205</v>
      </c>
      <c r="BI648" s="29"/>
      <c r="BJ648" s="20"/>
      <c r="BK648" s="13">
        <v>7419</v>
      </c>
      <c r="BL648" s="29"/>
      <c r="BM648" s="20"/>
      <c r="BN648" s="18">
        <v>5716</v>
      </c>
      <c r="BO648" s="29"/>
      <c r="BP648" s="20"/>
      <c r="BQ648" s="13"/>
      <c r="BR648" s="29"/>
      <c r="BS648" s="20"/>
      <c r="BT648" s="21" t="s">
        <v>362</v>
      </c>
      <c r="BU648" s="37" t="s">
        <v>2559</v>
      </c>
      <c r="BV648" s="24" t="s">
        <v>2560</v>
      </c>
      <c r="BW648" s="23"/>
      <c r="BX648" s="23"/>
      <c r="BY648" s="11" t="s">
        <v>2057</v>
      </c>
      <c r="BZ648" s="11" t="s">
        <v>205</v>
      </c>
    </row>
    <row r="649" spans="1:78" ht="67.5" x14ac:dyDescent="0.2">
      <c r="A649" s="38" t="s">
        <v>192</v>
      </c>
      <c r="B649" s="25" t="s">
        <v>193</v>
      </c>
      <c r="C649" s="10" t="s">
        <v>1729</v>
      </c>
      <c r="D649" s="28" t="s">
        <v>2561</v>
      </c>
      <c r="E649" s="12" t="s">
        <v>2562</v>
      </c>
      <c r="F649" s="13"/>
      <c r="G649" s="14"/>
      <c r="H649" s="15"/>
      <c r="I649" s="13"/>
      <c r="J649" s="16"/>
      <c r="K649" s="15"/>
      <c r="L649" s="18">
        <v>22360</v>
      </c>
      <c r="M649" s="16"/>
      <c r="N649" s="15"/>
      <c r="O649" s="13"/>
      <c r="P649" s="16"/>
      <c r="Q649" s="15"/>
      <c r="R649" s="18">
        <v>23118</v>
      </c>
      <c r="S649" s="16"/>
      <c r="T649" s="15"/>
      <c r="U649" s="18">
        <v>21110</v>
      </c>
      <c r="V649" s="16"/>
      <c r="W649" s="15"/>
      <c r="X649" s="18">
        <v>17616</v>
      </c>
      <c r="Y649" s="16"/>
      <c r="Z649" s="15"/>
      <c r="AA649" s="18">
        <v>16563</v>
      </c>
      <c r="AB649" s="16"/>
      <c r="AC649" s="17"/>
      <c r="AD649" s="13"/>
      <c r="AE649" s="16"/>
      <c r="AF649" s="39"/>
      <c r="AG649" s="13"/>
      <c r="AH649" s="16"/>
      <c r="AI649" s="15"/>
      <c r="AJ649" s="13"/>
      <c r="AK649" s="16"/>
      <c r="AL649" s="15"/>
      <c r="AM649" s="18"/>
      <c r="AN649" s="16"/>
      <c r="AO649" s="20"/>
      <c r="AP649" s="18"/>
      <c r="AQ649" s="16"/>
      <c r="AR649" s="15"/>
      <c r="AS649" s="18"/>
      <c r="AT649" s="16"/>
      <c r="AU649" s="20"/>
      <c r="AV649" s="18"/>
      <c r="AW649" s="16"/>
      <c r="AX649" s="20"/>
      <c r="AY649" s="18"/>
      <c r="AZ649" s="16"/>
      <c r="BA649" s="20"/>
      <c r="BB649" s="18"/>
      <c r="BC649" s="16"/>
      <c r="BD649" s="15"/>
      <c r="BE649" s="18"/>
      <c r="BF649" s="16"/>
      <c r="BG649" s="20"/>
      <c r="BH649" s="18"/>
      <c r="BI649" s="16"/>
      <c r="BJ649" s="20"/>
      <c r="BK649" s="18"/>
      <c r="BL649" s="16"/>
      <c r="BM649" s="20"/>
      <c r="BN649" s="18"/>
      <c r="BO649" s="16"/>
      <c r="BP649" s="20"/>
      <c r="BQ649" s="18"/>
      <c r="BR649" s="16"/>
      <c r="BS649" s="20"/>
      <c r="BT649" s="21" t="s">
        <v>119</v>
      </c>
      <c r="BU649" s="26"/>
      <c r="BV649" s="24" t="s">
        <v>2563</v>
      </c>
      <c r="BW649" s="23"/>
      <c r="BY649" s="11" t="s">
        <v>2057</v>
      </c>
      <c r="BZ649" s="25" t="s">
        <v>84</v>
      </c>
    </row>
    <row r="650" spans="1:78" ht="56.25" x14ac:dyDescent="0.2">
      <c r="A650" s="38" t="s">
        <v>192</v>
      </c>
      <c r="B650" s="25" t="s">
        <v>193</v>
      </c>
      <c r="C650" s="10" t="s">
        <v>1729</v>
      </c>
      <c r="D650" s="28" t="s">
        <v>2564</v>
      </c>
      <c r="E650" s="12" t="s">
        <v>2565</v>
      </c>
      <c r="F650" s="13"/>
      <c r="G650" s="14"/>
      <c r="H650" s="15"/>
      <c r="I650" s="13"/>
      <c r="J650" s="16"/>
      <c r="K650" s="15"/>
      <c r="L650" s="18">
        <v>11766</v>
      </c>
      <c r="M650" s="16"/>
      <c r="N650" s="15"/>
      <c r="O650" s="13"/>
      <c r="P650" s="16"/>
      <c r="Q650" s="15"/>
      <c r="R650" s="18">
        <v>11655</v>
      </c>
      <c r="S650" s="16"/>
      <c r="T650" s="15"/>
      <c r="U650" s="18">
        <v>10438</v>
      </c>
      <c r="V650" s="16"/>
      <c r="W650" s="15"/>
      <c r="X650" s="18">
        <v>10509</v>
      </c>
      <c r="Y650" s="16"/>
      <c r="Z650" s="15"/>
      <c r="AA650" s="18">
        <v>10390</v>
      </c>
      <c r="AB650" s="16"/>
      <c r="AC650" s="17"/>
      <c r="AD650" s="13"/>
      <c r="AE650" s="16"/>
      <c r="AF650" s="39"/>
      <c r="AG650" s="13"/>
      <c r="AH650" s="16"/>
      <c r="AI650" s="15"/>
      <c r="AJ650" s="13"/>
      <c r="AK650" s="16"/>
      <c r="AL650" s="15"/>
      <c r="AM650" s="13"/>
      <c r="AN650" s="16"/>
      <c r="AO650" s="20"/>
      <c r="AP650" s="13"/>
      <c r="AQ650" s="16"/>
      <c r="AR650" s="15"/>
      <c r="AS650" s="13"/>
      <c r="AT650" s="16"/>
      <c r="AU650" s="20"/>
      <c r="AV650" s="18"/>
      <c r="AW650" s="16"/>
      <c r="AX650" s="20"/>
      <c r="AY650" s="18"/>
      <c r="AZ650" s="16"/>
      <c r="BA650" s="20"/>
      <c r="BB650" s="18"/>
      <c r="BC650" s="16"/>
      <c r="BD650" s="15"/>
      <c r="BE650" s="18"/>
      <c r="BF650" s="16"/>
      <c r="BG650" s="20"/>
      <c r="BH650" s="18"/>
      <c r="BI650" s="16"/>
      <c r="BJ650" s="20"/>
      <c r="BK650" s="18"/>
      <c r="BL650" s="16"/>
      <c r="BM650" s="20"/>
      <c r="BN650" s="18"/>
      <c r="BO650" s="16"/>
      <c r="BP650" s="20"/>
      <c r="BQ650" s="18"/>
      <c r="BR650" s="16"/>
      <c r="BS650" s="20"/>
      <c r="BT650" s="21" t="s">
        <v>160</v>
      </c>
      <c r="BU650" s="26"/>
      <c r="BV650" s="24" t="s">
        <v>2566</v>
      </c>
      <c r="BW650" s="23"/>
      <c r="BY650" s="11" t="s">
        <v>2057</v>
      </c>
      <c r="BZ650" s="25" t="s">
        <v>84</v>
      </c>
    </row>
    <row r="651" spans="1:78" ht="56.25" x14ac:dyDescent="0.2">
      <c r="A651" s="38" t="s">
        <v>192</v>
      </c>
      <c r="B651" s="25" t="s">
        <v>193</v>
      </c>
      <c r="C651" s="10" t="s">
        <v>1729</v>
      </c>
      <c r="D651" s="28" t="s">
        <v>2567</v>
      </c>
      <c r="E651" s="12" t="s">
        <v>2568</v>
      </c>
      <c r="F651" s="13"/>
      <c r="G651" s="14"/>
      <c r="H651" s="15"/>
      <c r="I651" s="13"/>
      <c r="J651" s="16"/>
      <c r="K651" s="15"/>
      <c r="L651" s="18">
        <v>557</v>
      </c>
      <c r="M651" s="16"/>
      <c r="N651" s="15"/>
      <c r="O651" s="13"/>
      <c r="P651" s="16"/>
      <c r="Q651" s="15"/>
      <c r="R651" s="18">
        <v>2027</v>
      </c>
      <c r="S651" s="16"/>
      <c r="T651" s="15"/>
      <c r="U651" s="18">
        <v>1715</v>
      </c>
      <c r="V651" s="16"/>
      <c r="W651" s="15"/>
      <c r="X651" s="18">
        <v>1251</v>
      </c>
      <c r="Y651" s="16"/>
      <c r="Z651" s="15"/>
      <c r="AA651" s="18">
        <v>773</v>
      </c>
      <c r="AB651" s="16"/>
      <c r="AC651" s="17"/>
      <c r="AD651" s="13"/>
      <c r="AE651" s="16"/>
      <c r="AF651" s="39"/>
      <c r="AG651" s="13"/>
      <c r="AH651" s="16"/>
      <c r="AI651" s="15"/>
      <c r="AJ651" s="13"/>
      <c r="AK651" s="16"/>
      <c r="AL651" s="15"/>
      <c r="AM651" s="13"/>
      <c r="AN651" s="16"/>
      <c r="AO651" s="20"/>
      <c r="AP651" s="13"/>
      <c r="AQ651" s="16"/>
      <c r="AR651" s="15"/>
      <c r="AS651" s="13"/>
      <c r="AT651" s="16"/>
      <c r="AU651" s="20"/>
      <c r="AV651" s="18"/>
      <c r="AW651" s="16"/>
      <c r="AX651" s="20"/>
      <c r="AY651" s="18"/>
      <c r="AZ651" s="16"/>
      <c r="BA651" s="20"/>
      <c r="BB651" s="18"/>
      <c r="BC651" s="16"/>
      <c r="BD651" s="15"/>
      <c r="BE651" s="18"/>
      <c r="BF651" s="16"/>
      <c r="BG651" s="20"/>
      <c r="BH651" s="18"/>
      <c r="BI651" s="16"/>
      <c r="BJ651" s="20"/>
      <c r="BK651" s="18"/>
      <c r="BL651" s="16"/>
      <c r="BM651" s="20"/>
      <c r="BN651" s="18"/>
      <c r="BO651" s="16"/>
      <c r="BP651" s="20"/>
      <c r="BQ651" s="18"/>
      <c r="BR651" s="16"/>
      <c r="BS651" s="20"/>
      <c r="BT651" s="21" t="s">
        <v>160</v>
      </c>
      <c r="BU651" s="26"/>
      <c r="BV651" s="24" t="s">
        <v>2569</v>
      </c>
      <c r="BW651" s="23"/>
      <c r="BX651" s="24" t="s">
        <v>2570</v>
      </c>
      <c r="BY651" s="11" t="s">
        <v>2057</v>
      </c>
      <c r="BZ651" s="25" t="s">
        <v>84</v>
      </c>
    </row>
    <row r="652" spans="1:78" ht="67.5" x14ac:dyDescent="0.2">
      <c r="A652" s="38" t="s">
        <v>192</v>
      </c>
      <c r="B652" s="25" t="s">
        <v>193</v>
      </c>
      <c r="C652" s="10" t="s">
        <v>1729</v>
      </c>
      <c r="D652" s="28" t="s">
        <v>2571</v>
      </c>
      <c r="E652" s="12" t="s">
        <v>2572</v>
      </c>
      <c r="F652" s="13"/>
      <c r="G652" s="14"/>
      <c r="H652" s="15"/>
      <c r="I652" s="13"/>
      <c r="J652" s="16"/>
      <c r="K652" s="15"/>
      <c r="L652" s="18">
        <v>741</v>
      </c>
      <c r="M652" s="16"/>
      <c r="N652" s="15"/>
      <c r="O652" s="13"/>
      <c r="P652" s="16"/>
      <c r="Q652" s="15"/>
      <c r="R652" s="18">
        <v>1491</v>
      </c>
      <c r="S652" s="16"/>
      <c r="T652" s="15"/>
      <c r="U652" s="18">
        <v>1767</v>
      </c>
      <c r="V652" s="16"/>
      <c r="W652" s="15"/>
      <c r="X652" s="18">
        <v>2316</v>
      </c>
      <c r="Y652" s="16"/>
      <c r="Z652" s="15"/>
      <c r="AA652" s="18">
        <v>2976</v>
      </c>
      <c r="AB652" s="16"/>
      <c r="AC652" s="17"/>
      <c r="AD652" s="13"/>
      <c r="AE652" s="16"/>
      <c r="AF652" s="39"/>
      <c r="AG652" s="13"/>
      <c r="AH652" s="16"/>
      <c r="AI652" s="15"/>
      <c r="AJ652" s="13"/>
      <c r="AK652" s="16"/>
      <c r="AL652" s="15"/>
      <c r="AM652" s="13"/>
      <c r="AN652" s="16"/>
      <c r="AO652" s="20"/>
      <c r="AP652" s="13"/>
      <c r="AQ652" s="16"/>
      <c r="AR652" s="15"/>
      <c r="AS652" s="13"/>
      <c r="AT652" s="16"/>
      <c r="AU652" s="20"/>
      <c r="AV652" s="18"/>
      <c r="AW652" s="16"/>
      <c r="AX652" s="20"/>
      <c r="AY652" s="18"/>
      <c r="AZ652" s="16"/>
      <c r="BA652" s="20"/>
      <c r="BB652" s="18"/>
      <c r="BC652" s="16"/>
      <c r="BD652" s="15"/>
      <c r="BE652" s="18"/>
      <c r="BF652" s="16"/>
      <c r="BG652" s="20"/>
      <c r="BH652" s="18"/>
      <c r="BI652" s="16"/>
      <c r="BJ652" s="20"/>
      <c r="BK652" s="18"/>
      <c r="BL652" s="16"/>
      <c r="BM652" s="20"/>
      <c r="BN652" s="18"/>
      <c r="BO652" s="16"/>
      <c r="BP652" s="20"/>
      <c r="BQ652" s="18"/>
      <c r="BR652" s="16"/>
      <c r="BS652" s="20"/>
      <c r="BT652" s="21" t="s">
        <v>160</v>
      </c>
      <c r="BU652" s="26"/>
      <c r="BV652" s="24" t="s">
        <v>2573</v>
      </c>
      <c r="BW652" s="23"/>
      <c r="BX652" s="24" t="s">
        <v>2570</v>
      </c>
      <c r="BY652" s="11" t="s">
        <v>2057</v>
      </c>
      <c r="BZ652" s="25" t="s">
        <v>84</v>
      </c>
    </row>
    <row r="653" spans="1:78" ht="56.25" x14ac:dyDescent="0.2">
      <c r="A653" s="38" t="s">
        <v>192</v>
      </c>
      <c r="B653" s="25" t="s">
        <v>193</v>
      </c>
      <c r="C653" s="10" t="s">
        <v>1729</v>
      </c>
      <c r="D653" s="28" t="s">
        <v>2574</v>
      </c>
      <c r="E653" s="12" t="s">
        <v>2575</v>
      </c>
      <c r="F653" s="13"/>
      <c r="G653" s="14"/>
      <c r="H653" s="15"/>
      <c r="I653" s="13"/>
      <c r="J653" s="16"/>
      <c r="K653" s="15"/>
      <c r="L653" s="18">
        <v>972</v>
      </c>
      <c r="M653" s="16"/>
      <c r="N653" s="15"/>
      <c r="O653" s="13"/>
      <c r="P653" s="16"/>
      <c r="Q653" s="15"/>
      <c r="R653" s="18">
        <v>1229</v>
      </c>
      <c r="S653" s="16"/>
      <c r="T653" s="15"/>
      <c r="U653" s="18">
        <v>1167</v>
      </c>
      <c r="V653" s="16"/>
      <c r="W653" s="15"/>
      <c r="X653" s="18">
        <v>1309</v>
      </c>
      <c r="Y653" s="16"/>
      <c r="Z653" s="15"/>
      <c r="AA653" s="18">
        <v>1354</v>
      </c>
      <c r="AB653" s="16"/>
      <c r="AC653" s="17"/>
      <c r="AD653" s="13"/>
      <c r="AE653" s="16"/>
      <c r="AF653" s="39"/>
      <c r="AG653" s="13"/>
      <c r="AH653" s="16"/>
      <c r="AI653" s="15"/>
      <c r="AJ653" s="13"/>
      <c r="AK653" s="16"/>
      <c r="AL653" s="15"/>
      <c r="AM653" s="13"/>
      <c r="AN653" s="16"/>
      <c r="AO653" s="20"/>
      <c r="AP653" s="13"/>
      <c r="AQ653" s="16"/>
      <c r="AR653" s="15"/>
      <c r="AS653" s="13"/>
      <c r="AT653" s="16"/>
      <c r="AU653" s="20"/>
      <c r="AV653" s="18"/>
      <c r="AW653" s="16"/>
      <c r="AX653" s="20"/>
      <c r="AY653" s="18"/>
      <c r="AZ653" s="16"/>
      <c r="BA653" s="20"/>
      <c r="BB653" s="18"/>
      <c r="BC653" s="16"/>
      <c r="BD653" s="15"/>
      <c r="BE653" s="18"/>
      <c r="BF653" s="16"/>
      <c r="BG653" s="20"/>
      <c r="BH653" s="18"/>
      <c r="BI653" s="16"/>
      <c r="BJ653" s="20"/>
      <c r="BK653" s="18"/>
      <c r="BL653" s="16"/>
      <c r="BM653" s="20"/>
      <c r="BN653" s="18"/>
      <c r="BO653" s="16"/>
      <c r="BP653" s="20"/>
      <c r="BQ653" s="18"/>
      <c r="BR653" s="16"/>
      <c r="BS653" s="20"/>
      <c r="BT653" s="21" t="s">
        <v>160</v>
      </c>
      <c r="BU653" s="26"/>
      <c r="BV653" s="24" t="s">
        <v>2576</v>
      </c>
      <c r="BW653" s="23"/>
      <c r="BX653" s="24" t="s">
        <v>2570</v>
      </c>
      <c r="BY653" s="11" t="s">
        <v>2057</v>
      </c>
      <c r="BZ653" s="25" t="s">
        <v>84</v>
      </c>
    </row>
    <row r="654" spans="1:78" ht="202.5" x14ac:dyDescent="0.2">
      <c r="A654" s="38" t="s">
        <v>192</v>
      </c>
      <c r="B654" s="25" t="s">
        <v>193</v>
      </c>
      <c r="C654" s="10" t="s">
        <v>2510</v>
      </c>
      <c r="D654" s="28" t="s">
        <v>2577</v>
      </c>
      <c r="E654" s="12" t="s">
        <v>2578</v>
      </c>
      <c r="F654" s="13"/>
      <c r="G654" s="14"/>
      <c r="H654" s="13"/>
      <c r="I654" s="13"/>
      <c r="J654" s="16"/>
      <c r="K654" s="13"/>
      <c r="L654" s="18">
        <v>1291663</v>
      </c>
      <c r="M654" s="29">
        <v>2.33</v>
      </c>
      <c r="N654" s="20">
        <v>747570</v>
      </c>
      <c r="O654" s="18">
        <v>1312152</v>
      </c>
      <c r="P654" s="29">
        <v>2.57</v>
      </c>
      <c r="Q654" s="20">
        <v>771444</v>
      </c>
      <c r="R654" s="18">
        <v>1311731</v>
      </c>
      <c r="S654" s="29">
        <v>2.34</v>
      </c>
      <c r="T654" s="20">
        <v>782490</v>
      </c>
      <c r="U654" s="18">
        <v>1316164</v>
      </c>
      <c r="V654" s="29">
        <v>2.35</v>
      </c>
      <c r="W654" s="20">
        <v>795767</v>
      </c>
      <c r="X654" s="18">
        <v>1332614</v>
      </c>
      <c r="Y654" s="29">
        <v>2.46</v>
      </c>
      <c r="Z654" s="20">
        <v>818981</v>
      </c>
      <c r="AA654" s="18">
        <v>1346613</v>
      </c>
      <c r="AB654" s="29">
        <v>2.66</v>
      </c>
      <c r="AC654" s="33">
        <v>839294</v>
      </c>
      <c r="AD654" s="18">
        <v>1385189</v>
      </c>
      <c r="AE654" s="29">
        <v>2.6</v>
      </c>
      <c r="AF654" s="19">
        <v>875408</v>
      </c>
      <c r="AG654" s="18">
        <v>1403022</v>
      </c>
      <c r="AH654" s="29">
        <v>2.52</v>
      </c>
      <c r="AI654" s="20">
        <v>919621</v>
      </c>
      <c r="AJ654" s="18">
        <v>1416681</v>
      </c>
      <c r="AK654" s="29">
        <v>2.52</v>
      </c>
      <c r="AL654" s="20">
        <v>976776</v>
      </c>
      <c r="AM654" s="18">
        <v>1449953</v>
      </c>
      <c r="AN654" s="29">
        <v>2.41</v>
      </c>
      <c r="AO654" s="20">
        <v>1050574</v>
      </c>
      <c r="AP654" s="18">
        <v>1458414</v>
      </c>
      <c r="AQ654" s="29">
        <v>2.44</v>
      </c>
      <c r="AR654" s="20">
        <v>1107208</v>
      </c>
      <c r="AS654" s="18">
        <v>1475308</v>
      </c>
      <c r="AT654" s="29">
        <v>2.5</v>
      </c>
      <c r="AU654" s="20">
        <v>1140174</v>
      </c>
      <c r="AV654" s="18">
        <v>1529531</v>
      </c>
      <c r="AW654" s="29">
        <v>2.46</v>
      </c>
      <c r="AX654" s="20">
        <v>1196487</v>
      </c>
      <c r="AY654" s="18">
        <v>1536147</v>
      </c>
      <c r="AZ654" s="29">
        <v>2.52</v>
      </c>
      <c r="BA654" s="20">
        <v>1221882</v>
      </c>
      <c r="BB654" s="18">
        <v>1573426</v>
      </c>
      <c r="BC654" s="29">
        <v>2.4500000000000002</v>
      </c>
      <c r="BD654" s="20">
        <v>1240074</v>
      </c>
      <c r="BE654" s="18">
        <v>1569629</v>
      </c>
      <c r="BF654" s="29">
        <v>2.42</v>
      </c>
      <c r="BG654" s="20">
        <v>1240280</v>
      </c>
      <c r="BH654" s="18">
        <v>1524478</v>
      </c>
      <c r="BI654" s="102">
        <v>2.5104000000000002</v>
      </c>
      <c r="BJ654" s="20">
        <v>1202764</v>
      </c>
      <c r="BK654" s="18">
        <v>1489944</v>
      </c>
      <c r="BL654" s="102">
        <v>2.62</v>
      </c>
      <c r="BM654" s="20">
        <v>1163921</v>
      </c>
      <c r="BN654" s="18">
        <v>1443496</v>
      </c>
      <c r="BO654" s="102"/>
      <c r="BP654" s="20">
        <v>1148424</v>
      </c>
      <c r="BQ654" s="18"/>
      <c r="BR654" s="102"/>
      <c r="BS654" s="20"/>
      <c r="BT654" s="21" t="s">
        <v>165</v>
      </c>
      <c r="BU654" s="40" t="s">
        <v>2579</v>
      </c>
      <c r="BV654" s="24" t="s">
        <v>2580</v>
      </c>
      <c r="BW654" s="34" t="s">
        <v>2530</v>
      </c>
      <c r="BX654" s="24" t="s">
        <v>2581</v>
      </c>
      <c r="BY654" s="11" t="s">
        <v>2057</v>
      </c>
      <c r="BZ654" s="11" t="s">
        <v>205</v>
      </c>
    </row>
    <row r="655" spans="1:78" ht="45" x14ac:dyDescent="0.2">
      <c r="A655" s="38" t="s">
        <v>192</v>
      </c>
      <c r="B655" s="25" t="s">
        <v>193</v>
      </c>
      <c r="C655" s="10" t="s">
        <v>1697</v>
      </c>
      <c r="D655" s="28" t="s">
        <v>2582</v>
      </c>
      <c r="E655" s="12" t="s">
        <v>2583</v>
      </c>
      <c r="F655" s="13"/>
      <c r="G655" s="14"/>
      <c r="H655" s="15"/>
      <c r="I655" s="13"/>
      <c r="J655" s="16"/>
      <c r="K655" s="15"/>
      <c r="L655" s="13"/>
      <c r="M655" s="16"/>
      <c r="N655" s="15"/>
      <c r="O655" s="18">
        <v>11</v>
      </c>
      <c r="P655" s="16"/>
      <c r="Q655" s="15"/>
      <c r="R655" s="18">
        <v>12</v>
      </c>
      <c r="S655" s="16"/>
      <c r="T655" s="15"/>
      <c r="U655" s="18">
        <v>10</v>
      </c>
      <c r="V655" s="29">
        <v>5.75</v>
      </c>
      <c r="W655" s="15"/>
      <c r="X655" s="18">
        <v>9</v>
      </c>
      <c r="Y655" s="29">
        <v>5.75</v>
      </c>
      <c r="Z655" s="15"/>
      <c r="AA655" s="18">
        <v>8</v>
      </c>
      <c r="AB655" s="29">
        <v>5.75</v>
      </c>
      <c r="AC655" s="17"/>
      <c r="AD655" s="18">
        <v>12</v>
      </c>
      <c r="AE655" s="29">
        <v>5.75</v>
      </c>
      <c r="AF655" s="39"/>
      <c r="AG655" s="18">
        <v>13</v>
      </c>
      <c r="AH655" s="29">
        <v>5.75</v>
      </c>
      <c r="AI655" s="15"/>
      <c r="AJ655" s="18">
        <v>12</v>
      </c>
      <c r="AK655" s="16"/>
      <c r="AL655" s="15"/>
      <c r="AM655" s="18">
        <v>18</v>
      </c>
      <c r="AN655" s="29">
        <v>5.75</v>
      </c>
      <c r="AO655" s="20"/>
      <c r="AP655" s="18">
        <v>13</v>
      </c>
      <c r="AQ655" s="29">
        <v>5.75</v>
      </c>
      <c r="AR655" s="15"/>
      <c r="AS655" s="18">
        <v>14</v>
      </c>
      <c r="AT655" s="29">
        <v>5.75</v>
      </c>
      <c r="AU655" s="20"/>
      <c r="AV655" s="18">
        <v>12</v>
      </c>
      <c r="AW655" s="29"/>
      <c r="AX655" s="20"/>
      <c r="AY655" s="18">
        <v>7</v>
      </c>
      <c r="AZ655" s="29"/>
      <c r="BA655" s="20"/>
      <c r="BB655" s="18">
        <v>7</v>
      </c>
      <c r="BC655" s="29"/>
      <c r="BD655" s="15"/>
      <c r="BE655" s="18">
        <v>7</v>
      </c>
      <c r="BF655" s="29"/>
      <c r="BG655" s="20"/>
      <c r="BH655" s="18">
        <v>8</v>
      </c>
      <c r="BI655" s="29"/>
      <c r="BJ655" s="20"/>
      <c r="BK655" s="18"/>
      <c r="BL655" s="29"/>
      <c r="BM655" s="20"/>
      <c r="BN655" s="18"/>
      <c r="BO655" s="29"/>
      <c r="BP655" s="20"/>
      <c r="BQ655" s="18"/>
      <c r="BR655" s="29"/>
      <c r="BS655" s="20"/>
      <c r="BT655" s="31"/>
      <c r="BU655" s="37" t="s">
        <v>2584</v>
      </c>
      <c r="BV655" s="24" t="s">
        <v>2585</v>
      </c>
      <c r="BW655" s="24" t="s">
        <v>2486</v>
      </c>
      <c r="BX655" s="23"/>
      <c r="BY655" s="11" t="s">
        <v>2057</v>
      </c>
      <c r="BZ655" s="25" t="s">
        <v>84</v>
      </c>
    </row>
    <row r="656" spans="1:78" ht="48" x14ac:dyDescent="0.2">
      <c r="A656" s="38" t="s">
        <v>192</v>
      </c>
      <c r="B656" s="25" t="s">
        <v>193</v>
      </c>
      <c r="C656" s="10" t="s">
        <v>1697</v>
      </c>
      <c r="D656" s="28" t="s">
        <v>2586</v>
      </c>
      <c r="E656" s="12" t="s">
        <v>2587</v>
      </c>
      <c r="F656" s="13"/>
      <c r="G656" s="14"/>
      <c r="H656" s="15"/>
      <c r="I656" s="13"/>
      <c r="J656" s="16"/>
      <c r="K656" s="15"/>
      <c r="L656" s="13"/>
      <c r="M656" s="16"/>
      <c r="N656" s="15"/>
      <c r="O656" s="18">
        <v>260</v>
      </c>
      <c r="P656" s="16"/>
      <c r="Q656" s="15"/>
      <c r="R656" s="18">
        <v>645</v>
      </c>
      <c r="S656" s="16"/>
      <c r="T656" s="15"/>
      <c r="U656" s="18">
        <v>1907</v>
      </c>
      <c r="V656" s="29">
        <v>0.57999999999999996</v>
      </c>
      <c r="W656" s="15"/>
      <c r="X656" s="18">
        <v>2215</v>
      </c>
      <c r="Y656" s="29">
        <v>0.57999999999999996</v>
      </c>
      <c r="Z656" s="15"/>
      <c r="AA656" s="18">
        <v>2134</v>
      </c>
      <c r="AB656" s="29">
        <v>0.57999999999999996</v>
      </c>
      <c r="AC656" s="17"/>
      <c r="AD656" s="18">
        <v>1794</v>
      </c>
      <c r="AE656" s="29">
        <v>0.57999999999999996</v>
      </c>
      <c r="AF656" s="39"/>
      <c r="AG656" s="18">
        <v>567</v>
      </c>
      <c r="AH656" s="29">
        <v>0.64</v>
      </c>
      <c r="AI656" s="15"/>
      <c r="AJ656" s="18">
        <v>1901</v>
      </c>
      <c r="AK656" s="16"/>
      <c r="AL656" s="15"/>
      <c r="AM656" s="18">
        <v>1939</v>
      </c>
      <c r="AN656" s="29">
        <v>0.64</v>
      </c>
      <c r="AO656" s="20"/>
      <c r="AP656" s="18">
        <v>1939</v>
      </c>
      <c r="AQ656" s="29">
        <v>0.57999999999999996</v>
      </c>
      <c r="AR656" s="15"/>
      <c r="AS656" s="18">
        <v>2013</v>
      </c>
      <c r="AT656" s="29">
        <v>0.57999999999999996</v>
      </c>
      <c r="AU656" s="20"/>
      <c r="AV656" s="18">
        <v>371</v>
      </c>
      <c r="AW656" s="29"/>
      <c r="AX656" s="20"/>
      <c r="AY656" s="18">
        <v>268</v>
      </c>
      <c r="AZ656" s="29"/>
      <c r="BA656" s="20"/>
      <c r="BB656" s="18">
        <v>268</v>
      </c>
      <c r="BC656" s="29"/>
      <c r="BD656" s="15"/>
      <c r="BE656" s="18">
        <v>268</v>
      </c>
      <c r="BF656" s="29"/>
      <c r="BG656" s="20"/>
      <c r="BH656" s="18">
        <v>261</v>
      </c>
      <c r="BI656" s="29"/>
      <c r="BJ656" s="20"/>
      <c r="BK656" s="18"/>
      <c r="BL656" s="29"/>
      <c r="BM656" s="20"/>
      <c r="BN656" s="18"/>
      <c r="BO656" s="29"/>
      <c r="BP656" s="20"/>
      <c r="BQ656" s="18"/>
      <c r="BR656" s="29"/>
      <c r="BS656" s="20"/>
      <c r="BT656" s="21" t="s">
        <v>203</v>
      </c>
      <c r="BU656" s="37" t="s">
        <v>2588</v>
      </c>
      <c r="BV656" s="24" t="s">
        <v>2589</v>
      </c>
      <c r="BW656" s="23"/>
      <c r="BX656" s="23"/>
      <c r="BY656" s="11" t="s">
        <v>2057</v>
      </c>
      <c r="BZ656" s="25" t="s">
        <v>84</v>
      </c>
    </row>
    <row r="657" spans="1:78" ht="45" x14ac:dyDescent="0.2">
      <c r="A657" s="38" t="s">
        <v>192</v>
      </c>
      <c r="B657" s="25" t="s">
        <v>193</v>
      </c>
      <c r="C657" s="10" t="s">
        <v>2504</v>
      </c>
      <c r="D657" s="28" t="s">
        <v>2590</v>
      </c>
      <c r="E657" s="12" t="s">
        <v>2591</v>
      </c>
      <c r="F657" s="13"/>
      <c r="G657" s="14"/>
      <c r="H657" s="13"/>
      <c r="I657" s="13"/>
      <c r="J657" s="14"/>
      <c r="K657" s="13"/>
      <c r="L657" s="13"/>
      <c r="M657" s="14"/>
      <c r="N657" s="13"/>
      <c r="O657" s="13"/>
      <c r="P657" s="14"/>
      <c r="Q657" s="13"/>
      <c r="R657" s="18">
        <v>12059732</v>
      </c>
      <c r="S657" s="16"/>
      <c r="T657" s="15"/>
      <c r="U657" s="18">
        <v>12213950</v>
      </c>
      <c r="V657" s="16"/>
      <c r="W657" s="15"/>
      <c r="X657" s="18">
        <v>12462751</v>
      </c>
      <c r="Y657" s="16"/>
      <c r="Z657" s="15"/>
      <c r="AA657" s="18">
        <v>13614630</v>
      </c>
      <c r="AB657" s="16"/>
      <c r="AC657" s="17"/>
      <c r="AD657" s="18">
        <v>13773523</v>
      </c>
      <c r="AE657" s="16"/>
      <c r="AF657" s="39"/>
      <c r="AG657" s="18">
        <v>13873274</v>
      </c>
      <c r="AH657" s="16"/>
      <c r="AI657" s="15"/>
      <c r="AJ657" s="18">
        <v>13958591</v>
      </c>
      <c r="AK657" s="16"/>
      <c r="AL657" s="15"/>
      <c r="AM657" s="18">
        <v>13103320</v>
      </c>
      <c r="AN657" s="16"/>
      <c r="AO657" s="20">
        <v>7369551</v>
      </c>
      <c r="AP657" s="18">
        <v>11394989</v>
      </c>
      <c r="AQ657" s="16"/>
      <c r="AR657" s="20">
        <v>8569133</v>
      </c>
      <c r="AS657" s="18">
        <v>9727424</v>
      </c>
      <c r="AT657" s="16"/>
      <c r="AU657" s="20"/>
      <c r="AV657" s="18">
        <v>8947642</v>
      </c>
      <c r="AW657" s="16"/>
      <c r="AX657" s="20"/>
      <c r="AY657" s="18">
        <v>8135986</v>
      </c>
      <c r="AZ657" s="16"/>
      <c r="BA657" s="20">
        <v>9836799</v>
      </c>
      <c r="BB657" s="18">
        <v>9112889</v>
      </c>
      <c r="BC657" s="16"/>
      <c r="BD657" s="20">
        <v>9969649</v>
      </c>
      <c r="BE657" s="18">
        <v>10091834</v>
      </c>
      <c r="BF657" s="16"/>
      <c r="BG657" s="20">
        <v>10091834</v>
      </c>
      <c r="BH657" s="18">
        <v>9263252</v>
      </c>
      <c r="BI657" s="16"/>
      <c r="BJ657" s="20">
        <v>9263252</v>
      </c>
      <c r="BK657" s="18">
        <v>8337885</v>
      </c>
      <c r="BL657" s="16"/>
      <c r="BM657" s="20">
        <v>8337885</v>
      </c>
      <c r="BN657" s="18">
        <v>10562212</v>
      </c>
      <c r="BO657" s="16"/>
      <c r="BP657" s="20">
        <v>10562212</v>
      </c>
      <c r="BQ657" s="18"/>
      <c r="BR657" s="16"/>
      <c r="BS657" s="20"/>
      <c r="BT657" s="31"/>
      <c r="BU657" s="40" t="s">
        <v>2592</v>
      </c>
      <c r="BV657" s="34" t="s">
        <v>2593</v>
      </c>
      <c r="BW657" s="23"/>
      <c r="BX657" s="103" t="s">
        <v>2594</v>
      </c>
      <c r="BY657" s="11" t="s">
        <v>2057</v>
      </c>
      <c r="BZ657" s="11" t="s">
        <v>205</v>
      </c>
    </row>
    <row r="658" spans="1:78" ht="90" x14ac:dyDescent="0.2">
      <c r="A658" s="10" t="s">
        <v>1809</v>
      </c>
      <c r="B658" s="11" t="s">
        <v>1810</v>
      </c>
      <c r="C658" s="10" t="s">
        <v>1810</v>
      </c>
      <c r="D658" s="28" t="s">
        <v>2595</v>
      </c>
      <c r="E658" s="12" t="s">
        <v>2596</v>
      </c>
      <c r="F658" s="13"/>
      <c r="G658" s="14"/>
      <c r="H658" s="15"/>
      <c r="I658" s="13"/>
      <c r="J658" s="16"/>
      <c r="K658" s="15"/>
      <c r="L658" s="13"/>
      <c r="M658" s="16"/>
      <c r="N658" s="15"/>
      <c r="O658" s="18">
        <v>70</v>
      </c>
      <c r="P658" s="16"/>
      <c r="Q658" s="15"/>
      <c r="R658" s="18">
        <v>53</v>
      </c>
      <c r="S658" s="16"/>
      <c r="T658" s="15"/>
      <c r="U658" s="18">
        <v>45</v>
      </c>
      <c r="V658" s="16"/>
      <c r="W658" s="15"/>
      <c r="X658" s="18">
        <v>67</v>
      </c>
      <c r="Y658" s="16"/>
      <c r="Z658" s="15"/>
      <c r="AA658" s="18">
        <v>85</v>
      </c>
      <c r="AB658" s="16"/>
      <c r="AC658" s="17"/>
      <c r="AD658" s="18">
        <v>73</v>
      </c>
      <c r="AE658" s="16"/>
      <c r="AF658" s="19">
        <v>0</v>
      </c>
      <c r="AG658" s="18">
        <v>63</v>
      </c>
      <c r="AH658" s="16"/>
      <c r="AI658" s="20">
        <v>0</v>
      </c>
      <c r="AJ658" s="18">
        <v>35</v>
      </c>
      <c r="AK658" s="16"/>
      <c r="AL658" s="20">
        <v>0</v>
      </c>
      <c r="AM658" s="18">
        <v>8</v>
      </c>
      <c r="AN658" s="16"/>
      <c r="AO658" s="20">
        <v>0</v>
      </c>
      <c r="AP658" s="18">
        <v>8</v>
      </c>
      <c r="AQ658" s="16"/>
      <c r="AR658" s="20">
        <v>0</v>
      </c>
      <c r="AS658" s="13">
        <v>6</v>
      </c>
      <c r="AT658" s="16"/>
      <c r="AU658" s="20">
        <v>0</v>
      </c>
      <c r="AV658" s="18">
        <v>8</v>
      </c>
      <c r="AW658" s="16"/>
      <c r="AX658" s="20">
        <v>0</v>
      </c>
      <c r="AY658" s="18"/>
      <c r="AZ658" s="16"/>
      <c r="BA658" s="20"/>
      <c r="BB658" s="18"/>
      <c r="BC658" s="16"/>
      <c r="BD658" s="15"/>
      <c r="BE658" s="18"/>
      <c r="BF658" s="16"/>
      <c r="BG658" s="20"/>
      <c r="BH658" s="18"/>
      <c r="BI658" s="16"/>
      <c r="BJ658" s="20"/>
      <c r="BK658" s="18"/>
      <c r="BL658" s="16"/>
      <c r="BM658" s="20"/>
      <c r="BN658" s="18"/>
      <c r="BO658" s="16"/>
      <c r="BP658" s="20"/>
      <c r="BQ658" s="18"/>
      <c r="BR658" s="16"/>
      <c r="BS658" s="20"/>
      <c r="BT658" s="21" t="s">
        <v>362</v>
      </c>
      <c r="BU658" s="26"/>
      <c r="BV658" s="24" t="s">
        <v>2597</v>
      </c>
      <c r="BW658" s="23"/>
      <c r="BX658" s="23"/>
      <c r="BY658" s="11" t="s">
        <v>2057</v>
      </c>
      <c r="BZ658" s="11" t="s">
        <v>205</v>
      </c>
    </row>
    <row r="659" spans="1:78" ht="67.5" x14ac:dyDescent="0.2">
      <c r="A659" s="10" t="s">
        <v>1809</v>
      </c>
      <c r="B659" s="11" t="s">
        <v>1810</v>
      </c>
      <c r="C659" s="10" t="s">
        <v>1810</v>
      </c>
      <c r="D659" s="28" t="s">
        <v>2598</v>
      </c>
      <c r="E659" s="12" t="s">
        <v>2599</v>
      </c>
      <c r="F659" s="18">
        <v>26000</v>
      </c>
      <c r="G659" s="14"/>
      <c r="H659" s="20">
        <v>25000</v>
      </c>
      <c r="I659" s="18">
        <v>21000</v>
      </c>
      <c r="J659" s="16"/>
      <c r="K659" s="20">
        <v>21000</v>
      </c>
      <c r="L659" s="18">
        <v>20842</v>
      </c>
      <c r="M659" s="16"/>
      <c r="N659" s="15"/>
      <c r="O659" s="18">
        <v>20928</v>
      </c>
      <c r="P659" s="16"/>
      <c r="Q659" s="15"/>
      <c r="R659" s="18">
        <v>22140</v>
      </c>
      <c r="S659" s="16"/>
      <c r="T659" s="15"/>
      <c r="U659" s="18">
        <v>29512</v>
      </c>
      <c r="V659" s="16"/>
      <c r="W659" s="15"/>
      <c r="X659" s="18">
        <v>24774</v>
      </c>
      <c r="Y659" s="16"/>
      <c r="Z659" s="15"/>
      <c r="AA659" s="18">
        <v>27620</v>
      </c>
      <c r="AB659" s="16"/>
      <c r="AC659" s="17"/>
      <c r="AD659" s="18">
        <v>36800</v>
      </c>
      <c r="AE659" s="16"/>
      <c r="AF659" s="39"/>
      <c r="AG659" s="18">
        <v>36800</v>
      </c>
      <c r="AH659" s="29">
        <v>2</v>
      </c>
      <c r="AI659" s="15"/>
      <c r="AJ659" s="13">
        <v>39700</v>
      </c>
      <c r="AK659" s="16"/>
      <c r="AL659" s="15"/>
      <c r="AM659" s="13"/>
      <c r="AN659" s="16"/>
      <c r="AO659" s="20"/>
      <c r="AP659" s="18"/>
      <c r="AQ659" s="16"/>
      <c r="AR659" s="15"/>
      <c r="AS659" s="13"/>
      <c r="AT659" s="16"/>
      <c r="AU659" s="20"/>
      <c r="AV659" s="13"/>
      <c r="AW659" s="16"/>
      <c r="AX659" s="20"/>
      <c r="AY659" s="18"/>
      <c r="AZ659" s="16"/>
      <c r="BA659" s="20"/>
      <c r="BB659" s="18"/>
      <c r="BC659" s="16"/>
      <c r="BD659" s="15"/>
      <c r="BE659" s="18"/>
      <c r="BF659" s="16"/>
      <c r="BG659" s="20"/>
      <c r="BH659" s="18"/>
      <c r="BI659" s="16"/>
      <c r="BJ659" s="20"/>
      <c r="BK659" s="18"/>
      <c r="BL659" s="16"/>
      <c r="BM659" s="20"/>
      <c r="BN659" s="18"/>
      <c r="BO659" s="16"/>
      <c r="BP659" s="20"/>
      <c r="BQ659" s="18"/>
      <c r="BR659" s="16"/>
      <c r="BS659" s="20"/>
      <c r="BT659" s="21" t="s">
        <v>119</v>
      </c>
      <c r="BU659" s="37" t="s">
        <v>2600</v>
      </c>
      <c r="BV659" s="24" t="s">
        <v>2601</v>
      </c>
      <c r="BW659" s="24" t="s">
        <v>2602</v>
      </c>
      <c r="BX659" s="23"/>
      <c r="BY659" s="11" t="s">
        <v>2057</v>
      </c>
      <c r="BZ659" s="11" t="s">
        <v>205</v>
      </c>
    </row>
    <row r="660" spans="1:78" ht="56.25" x14ac:dyDescent="0.2">
      <c r="A660" s="10" t="s">
        <v>1809</v>
      </c>
      <c r="B660" s="11" t="s">
        <v>1810</v>
      </c>
      <c r="C660" s="10" t="s">
        <v>1810</v>
      </c>
      <c r="D660" s="28" t="s">
        <v>2603</v>
      </c>
      <c r="E660" s="12" t="s">
        <v>2604</v>
      </c>
      <c r="F660" s="18">
        <v>90406</v>
      </c>
      <c r="G660" s="14"/>
      <c r="H660" s="15"/>
      <c r="I660" s="18">
        <v>98705</v>
      </c>
      <c r="J660" s="16"/>
      <c r="K660" s="15"/>
      <c r="L660" s="18">
        <v>128240</v>
      </c>
      <c r="M660" s="16"/>
      <c r="N660" s="15"/>
      <c r="O660" s="18">
        <v>418685</v>
      </c>
      <c r="P660" s="16"/>
      <c r="Q660" s="15"/>
      <c r="R660" s="18">
        <v>428859</v>
      </c>
      <c r="S660" s="16"/>
      <c r="T660" s="15"/>
      <c r="U660" s="18">
        <v>434966</v>
      </c>
      <c r="V660" s="16"/>
      <c r="W660" s="15"/>
      <c r="X660" s="18">
        <v>448487</v>
      </c>
      <c r="Y660" s="16"/>
      <c r="Z660" s="15"/>
      <c r="AA660" s="18">
        <v>456092</v>
      </c>
      <c r="AB660" s="16"/>
      <c r="AC660" s="17"/>
      <c r="AD660" s="18">
        <v>464089</v>
      </c>
      <c r="AE660" s="16"/>
      <c r="AF660" s="39"/>
      <c r="AG660" s="18">
        <v>468223</v>
      </c>
      <c r="AH660" s="16"/>
      <c r="AI660" s="20">
        <v>0</v>
      </c>
      <c r="AJ660" s="18">
        <v>472256</v>
      </c>
      <c r="AK660" s="16"/>
      <c r="AL660" s="20">
        <v>0</v>
      </c>
      <c r="AM660" s="18">
        <v>475698</v>
      </c>
      <c r="AN660" s="16"/>
      <c r="AO660" s="20">
        <v>0</v>
      </c>
      <c r="AP660" s="18">
        <v>477397</v>
      </c>
      <c r="AQ660" s="16"/>
      <c r="AR660" s="20">
        <v>0</v>
      </c>
      <c r="AS660" s="13">
        <v>480121</v>
      </c>
      <c r="AT660" s="16"/>
      <c r="AU660" s="20">
        <v>0</v>
      </c>
      <c r="AV660" s="18">
        <v>482309</v>
      </c>
      <c r="AW660" s="16"/>
      <c r="AX660" s="20">
        <v>0</v>
      </c>
      <c r="AY660" s="18"/>
      <c r="AZ660" s="16"/>
      <c r="BA660" s="20"/>
      <c r="BB660" s="18"/>
      <c r="BC660" s="16"/>
      <c r="BD660" s="15"/>
      <c r="BE660" s="18"/>
      <c r="BF660" s="16"/>
      <c r="BG660" s="20"/>
      <c r="BH660" s="18"/>
      <c r="BI660" s="16"/>
      <c r="BJ660" s="20"/>
      <c r="BK660" s="18"/>
      <c r="BL660" s="16"/>
      <c r="BM660" s="20"/>
      <c r="BN660" s="18"/>
      <c r="BO660" s="16"/>
      <c r="BP660" s="20"/>
      <c r="BQ660" s="18"/>
      <c r="BR660" s="16"/>
      <c r="BS660" s="20"/>
      <c r="BT660" s="21" t="s">
        <v>160</v>
      </c>
      <c r="BU660" s="37" t="s">
        <v>2605</v>
      </c>
      <c r="BV660" s="24" t="s">
        <v>2606</v>
      </c>
      <c r="BW660" s="23"/>
      <c r="BX660" s="23"/>
      <c r="BY660" s="11" t="s">
        <v>2057</v>
      </c>
      <c r="BZ660" s="11" t="s">
        <v>178</v>
      </c>
    </row>
    <row r="661" spans="1:78" ht="56.25" x14ac:dyDescent="0.2">
      <c r="A661" s="10" t="s">
        <v>1809</v>
      </c>
      <c r="B661" s="11" t="s">
        <v>1810</v>
      </c>
      <c r="C661" s="10" t="s">
        <v>1810</v>
      </c>
      <c r="D661" s="28" t="s">
        <v>2607</v>
      </c>
      <c r="E661" s="12" t="s">
        <v>2608</v>
      </c>
      <c r="F661" s="13"/>
      <c r="G661" s="14"/>
      <c r="H661" s="15"/>
      <c r="I661" s="13"/>
      <c r="J661" s="16"/>
      <c r="K661" s="15"/>
      <c r="L661" s="13"/>
      <c r="M661" s="16"/>
      <c r="N661" s="15"/>
      <c r="O661" s="18">
        <v>13825</v>
      </c>
      <c r="P661" s="16"/>
      <c r="Q661" s="15"/>
      <c r="R661" s="18">
        <v>12958</v>
      </c>
      <c r="S661" s="16"/>
      <c r="T661" s="15"/>
      <c r="U661" s="18">
        <v>12354</v>
      </c>
      <c r="V661" s="16"/>
      <c r="W661" s="15"/>
      <c r="X661" s="18">
        <v>11519</v>
      </c>
      <c r="Y661" s="16"/>
      <c r="Z661" s="15"/>
      <c r="AA661" s="18">
        <v>8769</v>
      </c>
      <c r="AB661" s="16"/>
      <c r="AC661" s="17"/>
      <c r="AD661" s="18">
        <v>7118</v>
      </c>
      <c r="AE661" s="16"/>
      <c r="AF661" s="39"/>
      <c r="AG661" s="18">
        <v>6180</v>
      </c>
      <c r="AH661" s="16"/>
      <c r="AI661" s="20">
        <v>0</v>
      </c>
      <c r="AJ661" s="18">
        <v>4953</v>
      </c>
      <c r="AK661" s="16"/>
      <c r="AL661" s="20">
        <v>0</v>
      </c>
      <c r="AM661" s="18">
        <v>4609</v>
      </c>
      <c r="AN661" s="16"/>
      <c r="AO661" s="20">
        <v>0</v>
      </c>
      <c r="AP661" s="18">
        <v>4290</v>
      </c>
      <c r="AQ661" s="16"/>
      <c r="AR661" s="20">
        <v>0</v>
      </c>
      <c r="AS661" s="13">
        <v>4000</v>
      </c>
      <c r="AT661" s="16"/>
      <c r="AU661" s="20">
        <v>0</v>
      </c>
      <c r="AV661" s="18">
        <v>4245</v>
      </c>
      <c r="AW661" s="16"/>
      <c r="AX661" s="20">
        <v>0</v>
      </c>
      <c r="AY661" s="18"/>
      <c r="AZ661" s="16"/>
      <c r="BA661" s="20"/>
      <c r="BB661" s="18"/>
      <c r="BC661" s="16"/>
      <c r="BD661" s="15"/>
      <c r="BE661" s="18"/>
      <c r="BF661" s="16"/>
      <c r="BG661" s="20"/>
      <c r="BH661" s="18"/>
      <c r="BI661" s="16"/>
      <c r="BJ661" s="20"/>
      <c r="BK661" s="18"/>
      <c r="BL661" s="16"/>
      <c r="BM661" s="20"/>
      <c r="BN661" s="18"/>
      <c r="BO661" s="16"/>
      <c r="BP661" s="20"/>
      <c r="BQ661" s="18"/>
      <c r="BR661" s="16"/>
      <c r="BS661" s="20"/>
      <c r="BT661" s="21" t="s">
        <v>160</v>
      </c>
      <c r="BU661" s="26"/>
      <c r="BV661" s="24" t="s">
        <v>2609</v>
      </c>
      <c r="BW661" s="23"/>
      <c r="BX661" s="23"/>
      <c r="BY661" s="11" t="s">
        <v>2057</v>
      </c>
      <c r="BZ661" s="11" t="s">
        <v>178</v>
      </c>
    </row>
    <row r="662" spans="1:78" ht="78.75" x14ac:dyDescent="0.2">
      <c r="A662" s="10" t="s">
        <v>1809</v>
      </c>
      <c r="B662" s="11" t="s">
        <v>1810</v>
      </c>
      <c r="C662" s="10" t="s">
        <v>1810</v>
      </c>
      <c r="D662" s="28" t="s">
        <v>2610</v>
      </c>
      <c r="E662" s="12" t="s">
        <v>2611</v>
      </c>
      <c r="F662" s="13"/>
      <c r="G662" s="14"/>
      <c r="H662" s="15"/>
      <c r="I662" s="13"/>
      <c r="J662" s="16"/>
      <c r="K662" s="15"/>
      <c r="L662" s="13"/>
      <c r="M662" s="16"/>
      <c r="N662" s="15"/>
      <c r="O662" s="18">
        <v>5693</v>
      </c>
      <c r="P662" s="16"/>
      <c r="Q662" s="15"/>
      <c r="R662" s="18">
        <v>5829</v>
      </c>
      <c r="S662" s="16"/>
      <c r="T662" s="15"/>
      <c r="U662" s="18">
        <v>6013</v>
      </c>
      <c r="V662" s="16"/>
      <c r="W662" s="15"/>
      <c r="X662" s="18">
        <v>6293</v>
      </c>
      <c r="Y662" s="16"/>
      <c r="Z662" s="15"/>
      <c r="AA662" s="18">
        <v>6117</v>
      </c>
      <c r="AB662" s="16"/>
      <c r="AC662" s="17"/>
      <c r="AD662" s="18">
        <v>5284</v>
      </c>
      <c r="AE662" s="16"/>
      <c r="AF662" s="39"/>
      <c r="AG662" s="18">
        <v>4117</v>
      </c>
      <c r="AH662" s="16"/>
      <c r="AI662" s="20">
        <v>0</v>
      </c>
      <c r="AJ662" s="18">
        <v>2605</v>
      </c>
      <c r="AK662" s="16"/>
      <c r="AL662" s="20">
        <v>0</v>
      </c>
      <c r="AM662" s="18">
        <v>1350</v>
      </c>
      <c r="AN662" s="16"/>
      <c r="AO662" s="20">
        <v>0</v>
      </c>
      <c r="AP662" s="18">
        <v>759</v>
      </c>
      <c r="AQ662" s="16"/>
      <c r="AR662" s="20">
        <v>0</v>
      </c>
      <c r="AS662" s="13">
        <v>461</v>
      </c>
      <c r="AT662" s="16"/>
      <c r="AU662" s="20">
        <v>0</v>
      </c>
      <c r="AV662" s="13"/>
      <c r="AW662" s="16"/>
      <c r="AX662" s="20">
        <v>0</v>
      </c>
      <c r="AY662" s="18"/>
      <c r="AZ662" s="16"/>
      <c r="BA662" s="20"/>
      <c r="BB662" s="18"/>
      <c r="BC662" s="16"/>
      <c r="BD662" s="15"/>
      <c r="BE662" s="18"/>
      <c r="BF662" s="16"/>
      <c r="BG662" s="20"/>
      <c r="BH662" s="18"/>
      <c r="BI662" s="16"/>
      <c r="BJ662" s="20"/>
      <c r="BK662" s="18"/>
      <c r="BL662" s="16"/>
      <c r="BM662" s="20"/>
      <c r="BN662" s="18"/>
      <c r="BO662" s="16"/>
      <c r="BP662" s="20"/>
      <c r="BQ662" s="18"/>
      <c r="BR662" s="16"/>
      <c r="BS662" s="20"/>
      <c r="BT662" s="21" t="s">
        <v>160</v>
      </c>
      <c r="BU662" s="26"/>
      <c r="BV662" s="24" t="s">
        <v>2612</v>
      </c>
      <c r="BW662" s="23"/>
      <c r="BX662" s="23"/>
      <c r="BY662" s="11" t="s">
        <v>2057</v>
      </c>
      <c r="BZ662" s="11" t="s">
        <v>178</v>
      </c>
    </row>
    <row r="663" spans="1:78" ht="56.25" x14ac:dyDescent="0.2">
      <c r="A663" s="10" t="s">
        <v>1809</v>
      </c>
      <c r="B663" s="11" t="s">
        <v>1810</v>
      </c>
      <c r="C663" s="10" t="s">
        <v>1810</v>
      </c>
      <c r="D663" s="28" t="s">
        <v>2613</v>
      </c>
      <c r="E663" s="12" t="s">
        <v>2614</v>
      </c>
      <c r="F663" s="13"/>
      <c r="G663" s="14"/>
      <c r="H663" s="15"/>
      <c r="I663" s="13"/>
      <c r="J663" s="16"/>
      <c r="K663" s="15"/>
      <c r="L663" s="13"/>
      <c r="M663" s="16"/>
      <c r="N663" s="15"/>
      <c r="O663" s="18">
        <v>1006</v>
      </c>
      <c r="P663" s="16"/>
      <c r="Q663" s="15"/>
      <c r="R663" s="18">
        <v>1002</v>
      </c>
      <c r="S663" s="16"/>
      <c r="T663" s="15"/>
      <c r="U663" s="18">
        <v>1013</v>
      </c>
      <c r="V663" s="16"/>
      <c r="W663" s="15"/>
      <c r="X663" s="18">
        <v>1039</v>
      </c>
      <c r="Y663" s="16"/>
      <c r="Z663" s="15"/>
      <c r="AA663" s="18">
        <v>727</v>
      </c>
      <c r="AB663" s="16"/>
      <c r="AC663" s="17"/>
      <c r="AD663" s="18">
        <v>791</v>
      </c>
      <c r="AE663" s="16"/>
      <c r="AF663" s="39"/>
      <c r="AG663" s="18">
        <v>829</v>
      </c>
      <c r="AH663" s="16"/>
      <c r="AI663" s="20">
        <v>0</v>
      </c>
      <c r="AJ663" s="18">
        <v>893</v>
      </c>
      <c r="AK663" s="16"/>
      <c r="AL663" s="20">
        <v>0</v>
      </c>
      <c r="AM663" s="18">
        <v>697</v>
      </c>
      <c r="AN663" s="16"/>
      <c r="AO663" s="20">
        <v>0</v>
      </c>
      <c r="AP663" s="18">
        <v>806</v>
      </c>
      <c r="AQ663" s="16"/>
      <c r="AR663" s="20">
        <v>0</v>
      </c>
      <c r="AS663" s="13">
        <v>795</v>
      </c>
      <c r="AT663" s="16"/>
      <c r="AU663" s="20">
        <v>0</v>
      </c>
      <c r="AV663" s="18">
        <v>696</v>
      </c>
      <c r="AW663" s="16"/>
      <c r="AX663" s="20">
        <v>0</v>
      </c>
      <c r="AY663" s="18"/>
      <c r="AZ663" s="16"/>
      <c r="BA663" s="20"/>
      <c r="BB663" s="18"/>
      <c r="BC663" s="16"/>
      <c r="BD663" s="15"/>
      <c r="BE663" s="18"/>
      <c r="BF663" s="16"/>
      <c r="BG663" s="20"/>
      <c r="BH663" s="18"/>
      <c r="BI663" s="16"/>
      <c r="BJ663" s="20"/>
      <c r="BK663" s="18"/>
      <c r="BL663" s="16"/>
      <c r="BM663" s="20"/>
      <c r="BN663" s="18"/>
      <c r="BO663" s="16"/>
      <c r="BP663" s="20"/>
      <c r="BQ663" s="18"/>
      <c r="BR663" s="16"/>
      <c r="BS663" s="20"/>
      <c r="BT663" s="21" t="s">
        <v>160</v>
      </c>
      <c r="BU663" s="26"/>
      <c r="BV663" s="24" t="s">
        <v>2615</v>
      </c>
      <c r="BW663" s="23"/>
      <c r="BX663" s="23"/>
      <c r="BY663" s="11" t="s">
        <v>2057</v>
      </c>
      <c r="BZ663" s="11" t="s">
        <v>178</v>
      </c>
    </row>
    <row r="664" spans="1:78" ht="56.25" x14ac:dyDescent="0.2">
      <c r="A664" s="10" t="s">
        <v>1809</v>
      </c>
      <c r="B664" s="11" t="s">
        <v>1810</v>
      </c>
      <c r="C664" s="10" t="s">
        <v>1810</v>
      </c>
      <c r="D664" s="28" t="s">
        <v>2616</v>
      </c>
      <c r="E664" s="12" t="s">
        <v>2617</v>
      </c>
      <c r="F664" s="13"/>
      <c r="G664" s="14"/>
      <c r="H664" s="15"/>
      <c r="I664" s="13"/>
      <c r="J664" s="16"/>
      <c r="K664" s="15"/>
      <c r="L664" s="13"/>
      <c r="M664" s="16"/>
      <c r="N664" s="15"/>
      <c r="O664" s="18">
        <v>28076</v>
      </c>
      <c r="P664" s="16"/>
      <c r="Q664" s="15"/>
      <c r="R664" s="18">
        <v>28636</v>
      </c>
      <c r="S664" s="16"/>
      <c r="T664" s="15"/>
      <c r="U664" s="18">
        <v>27425</v>
      </c>
      <c r="V664" s="16"/>
      <c r="W664" s="15"/>
      <c r="X664" s="18">
        <v>28697</v>
      </c>
      <c r="Y664" s="16"/>
      <c r="Z664" s="15"/>
      <c r="AA664" s="18">
        <v>34289</v>
      </c>
      <c r="AB664" s="16"/>
      <c r="AC664" s="17"/>
      <c r="AD664" s="18">
        <v>37444</v>
      </c>
      <c r="AE664" s="16"/>
      <c r="AF664" s="39"/>
      <c r="AG664" s="18">
        <v>37805</v>
      </c>
      <c r="AH664" s="16"/>
      <c r="AI664" s="20">
        <v>0</v>
      </c>
      <c r="AJ664" s="18">
        <v>36556</v>
      </c>
      <c r="AK664" s="16"/>
      <c r="AL664" s="20">
        <v>0</v>
      </c>
      <c r="AM664" s="18">
        <v>31929</v>
      </c>
      <c r="AN664" s="16"/>
      <c r="AO664" s="20">
        <v>0</v>
      </c>
      <c r="AP664" s="18">
        <v>29486</v>
      </c>
      <c r="AQ664" s="16"/>
      <c r="AR664" s="20">
        <v>0</v>
      </c>
      <c r="AS664" s="13">
        <v>29583</v>
      </c>
      <c r="AT664" s="16"/>
      <c r="AU664" s="20">
        <v>0</v>
      </c>
      <c r="AV664" s="18">
        <v>30112</v>
      </c>
      <c r="AW664" s="16"/>
      <c r="AX664" s="20">
        <v>0</v>
      </c>
      <c r="AY664" s="18"/>
      <c r="AZ664" s="16"/>
      <c r="BA664" s="20"/>
      <c r="BB664" s="18"/>
      <c r="BC664" s="16"/>
      <c r="BD664" s="15"/>
      <c r="BE664" s="18"/>
      <c r="BF664" s="16"/>
      <c r="BG664" s="20"/>
      <c r="BH664" s="18"/>
      <c r="BI664" s="16"/>
      <c r="BJ664" s="20"/>
      <c r="BK664" s="18"/>
      <c r="BL664" s="16"/>
      <c r="BM664" s="20"/>
      <c r="BN664" s="18"/>
      <c r="BO664" s="16"/>
      <c r="BP664" s="20"/>
      <c r="BQ664" s="18"/>
      <c r="BR664" s="16"/>
      <c r="BS664" s="20"/>
      <c r="BT664" s="21" t="s">
        <v>160</v>
      </c>
      <c r="BU664" s="37" t="s">
        <v>2618</v>
      </c>
      <c r="BV664" s="24" t="s">
        <v>2619</v>
      </c>
      <c r="BW664" s="23"/>
      <c r="BX664" s="23"/>
      <c r="BY664" s="11" t="s">
        <v>2057</v>
      </c>
      <c r="BZ664" s="11" t="s">
        <v>178</v>
      </c>
    </row>
    <row r="665" spans="1:78" ht="67.5" x14ac:dyDescent="0.2">
      <c r="A665" s="10" t="s">
        <v>1809</v>
      </c>
      <c r="B665" s="11" t="s">
        <v>1810</v>
      </c>
      <c r="C665" s="10" t="s">
        <v>1810</v>
      </c>
      <c r="D665" s="28" t="s">
        <v>2620</v>
      </c>
      <c r="E665" s="12" t="s">
        <v>2621</v>
      </c>
      <c r="F665" s="13"/>
      <c r="G665" s="14"/>
      <c r="H665" s="15"/>
      <c r="I665" s="13"/>
      <c r="J665" s="16"/>
      <c r="K665" s="15"/>
      <c r="L665" s="13"/>
      <c r="M665" s="16"/>
      <c r="N665" s="15"/>
      <c r="O665" s="18">
        <v>0</v>
      </c>
      <c r="P665" s="16"/>
      <c r="Q665" s="15"/>
      <c r="R665" s="18">
        <v>313</v>
      </c>
      <c r="S665" s="16"/>
      <c r="T665" s="15"/>
      <c r="U665" s="18">
        <v>531</v>
      </c>
      <c r="V665" s="16"/>
      <c r="W665" s="15"/>
      <c r="X665" s="18">
        <v>553</v>
      </c>
      <c r="Y665" s="16"/>
      <c r="Z665" s="15"/>
      <c r="AA665" s="18">
        <v>554</v>
      </c>
      <c r="AB665" s="16"/>
      <c r="AC665" s="17"/>
      <c r="AD665" s="18">
        <v>249</v>
      </c>
      <c r="AE665" s="16"/>
      <c r="AF665" s="39"/>
      <c r="AG665" s="18">
        <v>32</v>
      </c>
      <c r="AH665" s="16"/>
      <c r="AI665" s="20">
        <v>0</v>
      </c>
      <c r="AJ665" s="18">
        <v>12</v>
      </c>
      <c r="AK665" s="16"/>
      <c r="AL665" s="20">
        <v>0</v>
      </c>
      <c r="AM665" s="18">
        <v>11</v>
      </c>
      <c r="AN665" s="16"/>
      <c r="AO665" s="20">
        <v>0</v>
      </c>
      <c r="AP665" s="18">
        <v>3</v>
      </c>
      <c r="AQ665" s="16"/>
      <c r="AR665" s="20">
        <v>0</v>
      </c>
      <c r="AS665" s="13">
        <v>2</v>
      </c>
      <c r="AT665" s="16"/>
      <c r="AU665" s="20">
        <v>0</v>
      </c>
      <c r="AV665" s="18">
        <v>0</v>
      </c>
      <c r="AW665" s="16"/>
      <c r="AX665" s="20">
        <v>0</v>
      </c>
      <c r="AY665" s="18"/>
      <c r="AZ665" s="16"/>
      <c r="BA665" s="20"/>
      <c r="BB665" s="18"/>
      <c r="BC665" s="16"/>
      <c r="BD665" s="15"/>
      <c r="BE665" s="18"/>
      <c r="BF665" s="16"/>
      <c r="BG665" s="20"/>
      <c r="BH665" s="18"/>
      <c r="BI665" s="16"/>
      <c r="BJ665" s="20"/>
      <c r="BK665" s="18"/>
      <c r="BL665" s="16"/>
      <c r="BM665" s="20"/>
      <c r="BN665" s="18"/>
      <c r="BO665" s="16"/>
      <c r="BP665" s="20"/>
      <c r="BQ665" s="18"/>
      <c r="BR665" s="16"/>
      <c r="BS665" s="20"/>
      <c r="BT665" s="31"/>
      <c r="BU665" s="26"/>
      <c r="BV665" s="24" t="s">
        <v>2622</v>
      </c>
      <c r="BW665" s="23"/>
      <c r="BX665" s="23"/>
      <c r="BY665" s="11" t="s">
        <v>2057</v>
      </c>
      <c r="BZ665" s="11" t="s">
        <v>178</v>
      </c>
    </row>
    <row r="666" spans="1:78" ht="36" x14ac:dyDescent="0.2">
      <c r="A666" s="10" t="s">
        <v>1809</v>
      </c>
      <c r="B666" s="11" t="s">
        <v>1810</v>
      </c>
      <c r="C666" s="10" t="s">
        <v>1810</v>
      </c>
      <c r="D666" s="28" t="s">
        <v>2623</v>
      </c>
      <c r="E666" s="12" t="s">
        <v>2624</v>
      </c>
      <c r="F666" s="13"/>
      <c r="G666" s="14"/>
      <c r="H666" s="15"/>
      <c r="I666" s="13"/>
      <c r="J666" s="16"/>
      <c r="K666" s="15"/>
      <c r="L666" s="13"/>
      <c r="M666" s="16"/>
      <c r="N666" s="15"/>
      <c r="O666" s="18">
        <v>175</v>
      </c>
      <c r="P666" s="16"/>
      <c r="Q666" s="15"/>
      <c r="R666" s="18">
        <v>228</v>
      </c>
      <c r="S666" s="16"/>
      <c r="T666" s="15"/>
      <c r="U666" s="18">
        <v>244</v>
      </c>
      <c r="V666" s="16"/>
      <c r="W666" s="15"/>
      <c r="X666" s="18">
        <v>262</v>
      </c>
      <c r="Y666" s="16"/>
      <c r="Z666" s="15"/>
      <c r="AA666" s="18">
        <v>90</v>
      </c>
      <c r="AB666" s="16"/>
      <c r="AC666" s="17"/>
      <c r="AD666" s="18">
        <v>89</v>
      </c>
      <c r="AE666" s="16"/>
      <c r="AF666" s="39"/>
      <c r="AG666" s="18">
        <v>78</v>
      </c>
      <c r="AH666" s="16"/>
      <c r="AI666" s="20">
        <v>0</v>
      </c>
      <c r="AJ666" s="18">
        <v>60</v>
      </c>
      <c r="AK666" s="16"/>
      <c r="AL666" s="20">
        <v>0</v>
      </c>
      <c r="AM666" s="18">
        <v>58</v>
      </c>
      <c r="AN666" s="16"/>
      <c r="AO666" s="20">
        <v>0</v>
      </c>
      <c r="AP666" s="18">
        <v>5</v>
      </c>
      <c r="AQ666" s="16"/>
      <c r="AR666" s="20">
        <v>0</v>
      </c>
      <c r="AS666" s="13">
        <v>0</v>
      </c>
      <c r="AT666" s="16"/>
      <c r="AU666" s="20">
        <v>0</v>
      </c>
      <c r="AV666" s="18">
        <v>0</v>
      </c>
      <c r="AW666" s="16"/>
      <c r="AX666" s="20">
        <v>0</v>
      </c>
      <c r="AY666" s="18"/>
      <c r="AZ666" s="16"/>
      <c r="BA666" s="20"/>
      <c r="BB666" s="18"/>
      <c r="BC666" s="16"/>
      <c r="BD666" s="15"/>
      <c r="BE666" s="18"/>
      <c r="BF666" s="16"/>
      <c r="BG666" s="20"/>
      <c r="BH666" s="18"/>
      <c r="BI666" s="16"/>
      <c r="BJ666" s="20"/>
      <c r="BK666" s="18"/>
      <c r="BL666" s="16"/>
      <c r="BM666" s="20"/>
      <c r="BN666" s="18"/>
      <c r="BO666" s="16"/>
      <c r="BP666" s="20"/>
      <c r="BQ666" s="18"/>
      <c r="BR666" s="16"/>
      <c r="BS666" s="20"/>
      <c r="BT666" s="31"/>
      <c r="BU666" s="26"/>
      <c r="BV666" s="24" t="s">
        <v>2625</v>
      </c>
      <c r="BW666" s="24" t="s">
        <v>2626</v>
      </c>
      <c r="BX666" s="23"/>
      <c r="BY666" s="11" t="s">
        <v>2057</v>
      </c>
      <c r="BZ666" s="11" t="s">
        <v>205</v>
      </c>
    </row>
    <row r="667" spans="1:78" ht="56.25" x14ac:dyDescent="0.2">
      <c r="A667" s="10" t="s">
        <v>1809</v>
      </c>
      <c r="B667" s="11" t="s">
        <v>1810</v>
      </c>
      <c r="C667" s="10" t="s">
        <v>1810</v>
      </c>
      <c r="D667" s="28" t="s">
        <v>2627</v>
      </c>
      <c r="E667" s="12" t="s">
        <v>2628</v>
      </c>
      <c r="F667" s="13"/>
      <c r="G667" s="14"/>
      <c r="H667" s="15"/>
      <c r="I667" s="13"/>
      <c r="J667" s="16"/>
      <c r="K667" s="15"/>
      <c r="L667" s="13"/>
      <c r="M667" s="16"/>
      <c r="N667" s="13"/>
      <c r="O667" s="18">
        <v>12278</v>
      </c>
      <c r="P667" s="16"/>
      <c r="Q667" s="20">
        <v>12278</v>
      </c>
      <c r="R667" s="18">
        <v>17074</v>
      </c>
      <c r="S667" s="16"/>
      <c r="T667" s="18">
        <v>17074</v>
      </c>
      <c r="U667" s="18">
        <v>18078</v>
      </c>
      <c r="V667" s="16"/>
      <c r="W667" s="20">
        <v>18078</v>
      </c>
      <c r="X667" s="18">
        <v>17973</v>
      </c>
      <c r="Y667" s="16"/>
      <c r="Z667" s="15"/>
      <c r="AA667" s="18">
        <v>12573</v>
      </c>
      <c r="AB667" s="16"/>
      <c r="AC667" s="17"/>
      <c r="AD667" s="18">
        <v>7930</v>
      </c>
      <c r="AE667" s="16"/>
      <c r="AF667" s="19">
        <v>7930</v>
      </c>
      <c r="AG667" s="18">
        <v>5033</v>
      </c>
      <c r="AH667" s="29">
        <v>1.53</v>
      </c>
      <c r="AI667" s="15"/>
      <c r="AJ667" s="18">
        <v>7739</v>
      </c>
      <c r="AK667" s="16"/>
      <c r="AL667" s="15"/>
      <c r="AM667" s="18">
        <v>19759</v>
      </c>
      <c r="AN667" s="16"/>
      <c r="AO667" s="20"/>
      <c r="AP667" s="18">
        <v>34848</v>
      </c>
      <c r="AQ667" s="16"/>
      <c r="AR667" s="15"/>
      <c r="AS667" s="13">
        <v>46445</v>
      </c>
      <c r="AT667" s="16"/>
      <c r="AU667" s="20"/>
      <c r="AV667" s="18">
        <v>53028</v>
      </c>
      <c r="AW667" s="16"/>
      <c r="AX667" s="20"/>
      <c r="AY667" s="18"/>
      <c r="AZ667" s="16"/>
      <c r="BA667" s="20"/>
      <c r="BB667" s="18"/>
      <c r="BC667" s="16"/>
      <c r="BD667" s="15"/>
      <c r="BE667" s="18"/>
      <c r="BF667" s="16"/>
      <c r="BG667" s="20"/>
      <c r="BH667" s="18"/>
      <c r="BI667" s="16"/>
      <c r="BJ667" s="20"/>
      <c r="BK667" s="18"/>
      <c r="BL667" s="16"/>
      <c r="BM667" s="20"/>
      <c r="BN667" s="18"/>
      <c r="BO667" s="16"/>
      <c r="BP667" s="20"/>
      <c r="BQ667" s="18"/>
      <c r="BR667" s="16"/>
      <c r="BS667" s="20"/>
      <c r="BT667" s="21" t="s">
        <v>197</v>
      </c>
      <c r="BU667" s="26"/>
      <c r="BV667" s="24" t="s">
        <v>2629</v>
      </c>
      <c r="BW667" s="24" t="s">
        <v>2630</v>
      </c>
      <c r="BX667" s="24" t="s">
        <v>2631</v>
      </c>
      <c r="BY667" s="11" t="s">
        <v>2057</v>
      </c>
      <c r="BZ667" s="11" t="s">
        <v>178</v>
      </c>
    </row>
    <row r="668" spans="1:78" ht="36" x14ac:dyDescent="0.2">
      <c r="A668" s="10" t="s">
        <v>1809</v>
      </c>
      <c r="B668" s="11" t="s">
        <v>1810</v>
      </c>
      <c r="C668" s="10" t="s">
        <v>1810</v>
      </c>
      <c r="D668" s="28" t="s">
        <v>2632</v>
      </c>
      <c r="E668" s="12" t="s">
        <v>2633</v>
      </c>
      <c r="F668" s="13"/>
      <c r="G668" s="14"/>
      <c r="H668" s="15"/>
      <c r="I668" s="13"/>
      <c r="J668" s="16"/>
      <c r="K668" s="15"/>
      <c r="L668" s="13"/>
      <c r="M668" s="16"/>
      <c r="N668" s="15"/>
      <c r="O668" s="18">
        <v>65</v>
      </c>
      <c r="P668" s="16"/>
      <c r="Q668" s="15"/>
      <c r="R668" s="18">
        <v>81</v>
      </c>
      <c r="S668" s="16"/>
      <c r="T668" s="15"/>
      <c r="U668" s="18">
        <v>85</v>
      </c>
      <c r="V668" s="16"/>
      <c r="W668" s="15"/>
      <c r="X668" s="18">
        <v>86</v>
      </c>
      <c r="Y668" s="16"/>
      <c r="Z668" s="15"/>
      <c r="AA668" s="18">
        <v>84</v>
      </c>
      <c r="AB668" s="16"/>
      <c r="AC668" s="17"/>
      <c r="AD668" s="18">
        <v>104</v>
      </c>
      <c r="AE668" s="16"/>
      <c r="AF668" s="39"/>
      <c r="AG668" s="18">
        <v>126</v>
      </c>
      <c r="AH668" s="16"/>
      <c r="AI668" s="20">
        <v>0</v>
      </c>
      <c r="AJ668" s="18">
        <v>116</v>
      </c>
      <c r="AK668" s="16"/>
      <c r="AL668" s="20">
        <v>0</v>
      </c>
      <c r="AM668" s="18">
        <v>93</v>
      </c>
      <c r="AN668" s="16"/>
      <c r="AO668" s="20">
        <v>0</v>
      </c>
      <c r="AP668" s="18">
        <v>40</v>
      </c>
      <c r="AQ668" s="16"/>
      <c r="AR668" s="20">
        <v>0</v>
      </c>
      <c r="AS668" s="13">
        <v>0</v>
      </c>
      <c r="AT668" s="16"/>
      <c r="AU668" s="20"/>
      <c r="AV668" s="18">
        <v>0</v>
      </c>
      <c r="AW668" s="16"/>
      <c r="AX668" s="20">
        <v>0</v>
      </c>
      <c r="AY668" s="18"/>
      <c r="AZ668" s="16"/>
      <c r="BA668" s="20"/>
      <c r="BB668" s="18"/>
      <c r="BC668" s="16"/>
      <c r="BD668" s="15"/>
      <c r="BE668" s="18"/>
      <c r="BF668" s="16"/>
      <c r="BG668" s="20"/>
      <c r="BH668" s="18"/>
      <c r="BI668" s="16"/>
      <c r="BJ668" s="20"/>
      <c r="BK668" s="18"/>
      <c r="BL668" s="16"/>
      <c r="BM668" s="20"/>
      <c r="BN668" s="18"/>
      <c r="BO668" s="16"/>
      <c r="BP668" s="20"/>
      <c r="BQ668" s="18"/>
      <c r="BR668" s="16"/>
      <c r="BS668" s="20"/>
      <c r="BT668" s="31"/>
      <c r="BU668" s="26"/>
      <c r="BV668" s="24" t="s">
        <v>2634</v>
      </c>
      <c r="BW668" s="24" t="s">
        <v>2635</v>
      </c>
      <c r="BX668" s="23"/>
      <c r="BY668" s="11" t="s">
        <v>2057</v>
      </c>
      <c r="BZ668" s="11" t="s">
        <v>205</v>
      </c>
    </row>
    <row r="669" spans="1:78" ht="78.75" x14ac:dyDescent="0.2">
      <c r="A669" s="10" t="s">
        <v>1809</v>
      </c>
      <c r="B669" s="11" t="s">
        <v>1810</v>
      </c>
      <c r="C669" s="10" t="s">
        <v>1810</v>
      </c>
      <c r="D669" s="28" t="s">
        <v>2636</v>
      </c>
      <c r="E669" s="12" t="s">
        <v>2637</v>
      </c>
      <c r="F669" s="13"/>
      <c r="G669" s="14"/>
      <c r="H669" s="15"/>
      <c r="I669" s="13"/>
      <c r="J669" s="16"/>
      <c r="K669" s="15"/>
      <c r="L669" s="13"/>
      <c r="M669" s="16"/>
      <c r="N669" s="15"/>
      <c r="O669" s="18">
        <v>4133</v>
      </c>
      <c r="P669" s="16"/>
      <c r="Q669" s="15"/>
      <c r="R669" s="18">
        <v>3940</v>
      </c>
      <c r="S669" s="16"/>
      <c r="T669" s="15"/>
      <c r="U669" s="18">
        <v>3574</v>
      </c>
      <c r="V669" s="16"/>
      <c r="W669" s="15"/>
      <c r="X669" s="18">
        <v>3435</v>
      </c>
      <c r="Y669" s="16"/>
      <c r="Z669" s="15"/>
      <c r="AA669" s="18">
        <v>3194</v>
      </c>
      <c r="AB669" s="16"/>
      <c r="AC669" s="17"/>
      <c r="AD669" s="18">
        <v>2932</v>
      </c>
      <c r="AE669" s="16"/>
      <c r="AF669" s="39"/>
      <c r="AG669" s="18">
        <v>2677</v>
      </c>
      <c r="AH669" s="16"/>
      <c r="AI669" s="20">
        <v>0</v>
      </c>
      <c r="AJ669" s="18">
        <v>2274</v>
      </c>
      <c r="AK669" s="16"/>
      <c r="AL669" s="20">
        <v>0</v>
      </c>
      <c r="AM669" s="18">
        <v>2084</v>
      </c>
      <c r="AN669" s="16"/>
      <c r="AO669" s="20">
        <v>0</v>
      </c>
      <c r="AP669" s="18">
        <v>1972</v>
      </c>
      <c r="AQ669" s="16"/>
      <c r="AR669" s="20">
        <v>0</v>
      </c>
      <c r="AS669" s="13">
        <v>1855</v>
      </c>
      <c r="AT669" s="16"/>
      <c r="AU669" s="20">
        <v>0</v>
      </c>
      <c r="AV669" s="18">
        <v>1909</v>
      </c>
      <c r="AW669" s="16"/>
      <c r="AX669" s="20">
        <v>0</v>
      </c>
      <c r="AY669" s="18"/>
      <c r="AZ669" s="16"/>
      <c r="BA669" s="20"/>
      <c r="BB669" s="18"/>
      <c r="BC669" s="16"/>
      <c r="BD669" s="15"/>
      <c r="BE669" s="18"/>
      <c r="BF669" s="16"/>
      <c r="BG669" s="20"/>
      <c r="BH669" s="18"/>
      <c r="BI669" s="16"/>
      <c r="BJ669" s="20"/>
      <c r="BK669" s="18"/>
      <c r="BL669" s="16"/>
      <c r="BM669" s="20"/>
      <c r="BN669" s="18"/>
      <c r="BO669" s="16"/>
      <c r="BP669" s="20"/>
      <c r="BQ669" s="18"/>
      <c r="BR669" s="16"/>
      <c r="BS669" s="20"/>
      <c r="BT669" s="21" t="s">
        <v>124</v>
      </c>
      <c r="BU669" s="26"/>
      <c r="BV669" s="24" t="s">
        <v>2638</v>
      </c>
      <c r="BW669" s="23"/>
      <c r="BX669" s="23"/>
      <c r="BY669" s="11" t="s">
        <v>2057</v>
      </c>
      <c r="BZ669" s="11" t="s">
        <v>178</v>
      </c>
    </row>
    <row r="670" spans="1:78" ht="45" x14ac:dyDescent="0.2">
      <c r="A670" s="10" t="s">
        <v>1809</v>
      </c>
      <c r="B670" s="11" t="s">
        <v>1810</v>
      </c>
      <c r="C670" s="10" t="s">
        <v>1810</v>
      </c>
      <c r="D670" s="28" t="s">
        <v>2639</v>
      </c>
      <c r="E670" s="12" t="s">
        <v>2640</v>
      </c>
      <c r="F670" s="13"/>
      <c r="G670" s="14"/>
      <c r="H670" s="15"/>
      <c r="I670" s="13"/>
      <c r="J670" s="16"/>
      <c r="K670" s="15"/>
      <c r="L670" s="18">
        <v>5339</v>
      </c>
      <c r="M670" s="16"/>
      <c r="N670" s="15"/>
      <c r="O670" s="18">
        <v>5530</v>
      </c>
      <c r="P670" s="16"/>
      <c r="Q670" s="15"/>
      <c r="R670" s="18">
        <v>5671</v>
      </c>
      <c r="S670" s="16"/>
      <c r="T670" s="15"/>
      <c r="U670" s="18">
        <v>5757</v>
      </c>
      <c r="V670" s="16"/>
      <c r="W670" s="15"/>
      <c r="X670" s="18">
        <v>5996</v>
      </c>
      <c r="Y670" s="16"/>
      <c r="Z670" s="15"/>
      <c r="AA670" s="18">
        <v>5668</v>
      </c>
      <c r="AB670" s="16"/>
      <c r="AC670" s="17"/>
      <c r="AD670" s="18">
        <v>4846</v>
      </c>
      <c r="AE670" s="16"/>
      <c r="AF670" s="39"/>
      <c r="AG670" s="18">
        <v>4093</v>
      </c>
      <c r="AH670" s="16"/>
      <c r="AI670" s="20">
        <v>0</v>
      </c>
      <c r="AJ670" s="18">
        <v>2595</v>
      </c>
      <c r="AK670" s="16"/>
      <c r="AL670" s="20">
        <v>0</v>
      </c>
      <c r="AM670" s="18">
        <v>1355</v>
      </c>
      <c r="AN670" s="16"/>
      <c r="AO670" s="20">
        <v>0</v>
      </c>
      <c r="AP670" s="18">
        <v>391</v>
      </c>
      <c r="AQ670" s="16"/>
      <c r="AR670" s="20">
        <v>0</v>
      </c>
      <c r="AS670" s="13">
        <v>130</v>
      </c>
      <c r="AT670" s="16"/>
      <c r="AU670" s="20">
        <v>0</v>
      </c>
      <c r="AV670" s="18">
        <v>22</v>
      </c>
      <c r="AW670" s="16"/>
      <c r="AX670" s="20">
        <v>0</v>
      </c>
      <c r="AY670" s="18"/>
      <c r="AZ670" s="16"/>
      <c r="BA670" s="20"/>
      <c r="BB670" s="18"/>
      <c r="BC670" s="16"/>
      <c r="BD670" s="15"/>
      <c r="BE670" s="18"/>
      <c r="BF670" s="16"/>
      <c r="BG670" s="20"/>
      <c r="BH670" s="18"/>
      <c r="BI670" s="16"/>
      <c r="BJ670" s="20"/>
      <c r="BK670" s="18"/>
      <c r="BL670" s="16"/>
      <c r="BM670" s="20"/>
      <c r="BN670" s="18"/>
      <c r="BO670" s="16"/>
      <c r="BP670" s="20"/>
      <c r="BQ670" s="18"/>
      <c r="BR670" s="16"/>
      <c r="BS670" s="20"/>
      <c r="BT670" s="21" t="s">
        <v>262</v>
      </c>
      <c r="BU670" s="37" t="s">
        <v>2641</v>
      </c>
      <c r="BV670" s="24" t="s">
        <v>2642</v>
      </c>
      <c r="BW670" s="23"/>
      <c r="BX670" s="23"/>
      <c r="BY670" s="11" t="s">
        <v>2057</v>
      </c>
      <c r="BZ670" s="11" t="s">
        <v>178</v>
      </c>
    </row>
    <row r="671" spans="1:78" ht="45" x14ac:dyDescent="0.2">
      <c r="A671" s="10" t="s">
        <v>1809</v>
      </c>
      <c r="B671" s="11" t="s">
        <v>1810</v>
      </c>
      <c r="C671" s="10" t="s">
        <v>1810</v>
      </c>
      <c r="D671" s="28" t="s">
        <v>2643</v>
      </c>
      <c r="E671" s="12" t="s">
        <v>2644</v>
      </c>
      <c r="F671" s="13"/>
      <c r="G671" s="14"/>
      <c r="H671" s="15"/>
      <c r="I671" s="13"/>
      <c r="J671" s="16"/>
      <c r="K671" s="15"/>
      <c r="L671" s="20">
        <v>236</v>
      </c>
      <c r="M671" s="16"/>
      <c r="N671" s="15"/>
      <c r="O671" s="18">
        <v>238</v>
      </c>
      <c r="P671" s="16"/>
      <c r="Q671" s="15"/>
      <c r="R671" s="18">
        <v>246</v>
      </c>
      <c r="S671" s="16"/>
      <c r="T671" s="15"/>
      <c r="U671" s="18">
        <v>283</v>
      </c>
      <c r="V671" s="16"/>
      <c r="W671" s="15"/>
      <c r="X671" s="18">
        <v>295</v>
      </c>
      <c r="Y671" s="16"/>
      <c r="Z671" s="15"/>
      <c r="AA671" s="18">
        <v>281</v>
      </c>
      <c r="AB671" s="16"/>
      <c r="AC671" s="17"/>
      <c r="AD671" s="18">
        <v>218</v>
      </c>
      <c r="AE671" s="16"/>
      <c r="AF671" s="39"/>
      <c r="AG671" s="18">
        <v>223</v>
      </c>
      <c r="AH671" s="16"/>
      <c r="AI671" s="20">
        <v>0</v>
      </c>
      <c r="AJ671" s="18">
        <v>165</v>
      </c>
      <c r="AK671" s="16"/>
      <c r="AL671" s="20">
        <v>0</v>
      </c>
      <c r="AM671" s="18">
        <v>116</v>
      </c>
      <c r="AN671" s="16"/>
      <c r="AO671" s="20">
        <v>0</v>
      </c>
      <c r="AP671" s="18">
        <v>45</v>
      </c>
      <c r="AQ671" s="16"/>
      <c r="AR671" s="20">
        <v>0</v>
      </c>
      <c r="AS671" s="13">
        <v>13</v>
      </c>
      <c r="AT671" s="16"/>
      <c r="AU671" s="20">
        <v>0</v>
      </c>
      <c r="AV671" s="18">
        <v>2</v>
      </c>
      <c r="AW671" s="16"/>
      <c r="AX671" s="20">
        <v>0</v>
      </c>
      <c r="AY671" s="18"/>
      <c r="AZ671" s="16"/>
      <c r="BA671" s="20"/>
      <c r="BB671" s="18"/>
      <c r="BC671" s="16"/>
      <c r="BD671" s="15"/>
      <c r="BE671" s="18"/>
      <c r="BF671" s="16"/>
      <c r="BG671" s="20"/>
      <c r="BH671" s="18"/>
      <c r="BI671" s="16"/>
      <c r="BJ671" s="20"/>
      <c r="BK671" s="18"/>
      <c r="BL671" s="16"/>
      <c r="BM671" s="20"/>
      <c r="BN671" s="18"/>
      <c r="BO671" s="16"/>
      <c r="BP671" s="20"/>
      <c r="BQ671" s="18"/>
      <c r="BR671" s="16"/>
      <c r="BS671" s="20"/>
      <c r="BT671" s="21" t="s">
        <v>262</v>
      </c>
      <c r="BU671" s="37" t="s">
        <v>2645</v>
      </c>
      <c r="BV671" s="24" t="s">
        <v>2646</v>
      </c>
      <c r="BW671" s="23"/>
      <c r="BX671" s="23"/>
      <c r="BY671" s="11" t="s">
        <v>2057</v>
      </c>
      <c r="BZ671" s="11" t="s">
        <v>178</v>
      </c>
    </row>
    <row r="672" spans="1:78" ht="56.25" x14ac:dyDescent="0.2">
      <c r="A672" s="10" t="s">
        <v>1809</v>
      </c>
      <c r="B672" s="11" t="s">
        <v>1810</v>
      </c>
      <c r="C672" s="10" t="s">
        <v>1810</v>
      </c>
      <c r="D672" s="28" t="s">
        <v>2647</v>
      </c>
      <c r="E672" s="12" t="s">
        <v>2648</v>
      </c>
      <c r="F672" s="13"/>
      <c r="G672" s="14"/>
      <c r="H672" s="15"/>
      <c r="I672" s="13"/>
      <c r="J672" s="16"/>
      <c r="K672" s="15"/>
      <c r="L672" s="13"/>
      <c r="M672" s="16"/>
      <c r="N672" s="15"/>
      <c r="O672" s="18">
        <v>95</v>
      </c>
      <c r="P672" s="16"/>
      <c r="Q672" s="15"/>
      <c r="R672" s="18">
        <v>108</v>
      </c>
      <c r="S672" s="16"/>
      <c r="T672" s="15"/>
      <c r="U672" s="18">
        <v>111</v>
      </c>
      <c r="V672" s="16"/>
      <c r="W672" s="15"/>
      <c r="X672" s="18">
        <v>106</v>
      </c>
      <c r="Y672" s="16"/>
      <c r="Z672" s="15"/>
      <c r="AA672" s="18">
        <v>101</v>
      </c>
      <c r="AB672" s="16"/>
      <c r="AC672" s="17"/>
      <c r="AD672" s="18">
        <v>127</v>
      </c>
      <c r="AE672" s="16"/>
      <c r="AF672" s="39"/>
      <c r="AG672" s="18">
        <v>158</v>
      </c>
      <c r="AH672" s="16"/>
      <c r="AI672" s="20">
        <v>0</v>
      </c>
      <c r="AJ672" s="18">
        <v>208</v>
      </c>
      <c r="AK672" s="16"/>
      <c r="AL672" s="20">
        <v>0</v>
      </c>
      <c r="AM672" s="18">
        <v>237</v>
      </c>
      <c r="AN672" s="16"/>
      <c r="AO672" s="20">
        <v>0</v>
      </c>
      <c r="AP672" s="18">
        <v>235</v>
      </c>
      <c r="AQ672" s="16"/>
      <c r="AR672" s="20">
        <v>0</v>
      </c>
      <c r="AS672" s="13">
        <v>234</v>
      </c>
      <c r="AT672" s="16"/>
      <c r="AU672" s="20">
        <v>0</v>
      </c>
      <c r="AV672" s="18">
        <v>237</v>
      </c>
      <c r="AW672" s="16"/>
      <c r="AX672" s="20">
        <v>0</v>
      </c>
      <c r="AY672" s="18"/>
      <c r="AZ672" s="16"/>
      <c r="BA672" s="20"/>
      <c r="BB672" s="18"/>
      <c r="BC672" s="16"/>
      <c r="BD672" s="15"/>
      <c r="BE672" s="18"/>
      <c r="BF672" s="16"/>
      <c r="BG672" s="20"/>
      <c r="BH672" s="18"/>
      <c r="BI672" s="16"/>
      <c r="BJ672" s="20"/>
      <c r="BK672" s="18"/>
      <c r="BL672" s="16"/>
      <c r="BM672" s="20"/>
      <c r="BN672" s="18"/>
      <c r="BO672" s="16"/>
      <c r="BP672" s="20"/>
      <c r="BQ672" s="18"/>
      <c r="BR672" s="16"/>
      <c r="BS672" s="20"/>
      <c r="BT672" s="21" t="s">
        <v>160</v>
      </c>
      <c r="BU672" s="26"/>
      <c r="BV672" s="24" t="s">
        <v>2649</v>
      </c>
      <c r="BW672" s="23"/>
      <c r="BX672" s="23"/>
      <c r="BY672" s="11" t="s">
        <v>2057</v>
      </c>
      <c r="BZ672" s="11" t="s">
        <v>178</v>
      </c>
    </row>
    <row r="673" spans="1:78" ht="202.5" x14ac:dyDescent="0.2">
      <c r="A673" s="10" t="s">
        <v>302</v>
      </c>
      <c r="B673" s="11" t="s">
        <v>303</v>
      </c>
      <c r="C673" s="10" t="s">
        <v>303</v>
      </c>
      <c r="D673" s="28" t="s">
        <v>2650</v>
      </c>
      <c r="E673" s="12" t="s">
        <v>2651</v>
      </c>
      <c r="F673" s="18">
        <v>5881026</v>
      </c>
      <c r="G673" s="56">
        <v>6.2</v>
      </c>
      <c r="H673" s="15"/>
      <c r="I673" s="13"/>
      <c r="J673" s="16"/>
      <c r="K673" s="15"/>
      <c r="L673" s="18">
        <v>5315183</v>
      </c>
      <c r="M673" s="29">
        <v>5.2</v>
      </c>
      <c r="N673" s="15"/>
      <c r="O673" s="18">
        <v>5513864</v>
      </c>
      <c r="P673" s="29">
        <v>5.2</v>
      </c>
      <c r="Q673" s="20">
        <v>125291</v>
      </c>
      <c r="R673" s="18">
        <v>5685104</v>
      </c>
      <c r="S673" s="29">
        <v>5.21</v>
      </c>
      <c r="T673" s="20">
        <v>313818</v>
      </c>
      <c r="U673" s="18">
        <v>5739005</v>
      </c>
      <c r="V673" s="29">
        <v>6.16</v>
      </c>
      <c r="W673" s="20">
        <v>496816</v>
      </c>
      <c r="X673" s="18">
        <v>5886965</v>
      </c>
      <c r="Y673" s="29">
        <v>5.24</v>
      </c>
      <c r="Z673" s="20">
        <v>638006</v>
      </c>
      <c r="AA673" s="18">
        <v>5754687</v>
      </c>
      <c r="AB673" s="29">
        <v>7.56</v>
      </c>
      <c r="AC673" s="33">
        <v>604192</v>
      </c>
      <c r="AD673" s="18">
        <v>5586987</v>
      </c>
      <c r="AE673" s="29">
        <v>7.97</v>
      </c>
      <c r="AF673" s="19">
        <v>579523</v>
      </c>
      <c r="AG673" s="18">
        <v>5482751</v>
      </c>
      <c r="AH673" s="29">
        <v>7.2</v>
      </c>
      <c r="AI673" s="20">
        <v>494269</v>
      </c>
      <c r="AJ673" s="18">
        <v>5331224</v>
      </c>
      <c r="AK673" s="29">
        <v>7.95</v>
      </c>
      <c r="AL673" s="20">
        <v>449269</v>
      </c>
      <c r="AM673" s="18">
        <v>5270366</v>
      </c>
      <c r="AN673" s="29">
        <v>8.0500000000000007</v>
      </c>
      <c r="AO673" s="20">
        <v>471976</v>
      </c>
      <c r="AP673" s="18">
        <v>5253790</v>
      </c>
      <c r="AQ673" s="29">
        <v>8.09</v>
      </c>
      <c r="AR673" s="20">
        <v>468053</v>
      </c>
      <c r="AS673" s="18">
        <v>5295913</v>
      </c>
      <c r="AT673" s="29">
        <v>8.02</v>
      </c>
      <c r="AU673" s="20">
        <v>479600</v>
      </c>
      <c r="AV673" s="18">
        <v>5322639</v>
      </c>
      <c r="AW673" s="29">
        <v>8.17</v>
      </c>
      <c r="AX673" s="20">
        <v>466587</v>
      </c>
      <c r="AY673" s="18">
        <v>5434126</v>
      </c>
      <c r="AZ673" s="29">
        <v>8</v>
      </c>
      <c r="BA673" s="20">
        <v>429654</v>
      </c>
      <c r="BB673" s="18">
        <v>5553824</v>
      </c>
      <c r="BC673" s="29">
        <v>7.65</v>
      </c>
      <c r="BD673" s="20">
        <v>333489</v>
      </c>
      <c r="BE673" s="18">
        <v>5401177</v>
      </c>
      <c r="BF673" s="29">
        <v>7.82</v>
      </c>
      <c r="BG673" s="20">
        <v>238711</v>
      </c>
      <c r="BH673" s="18">
        <v>5344310</v>
      </c>
      <c r="BI673" s="29">
        <v>7.36</v>
      </c>
      <c r="BJ673" s="20">
        <v>172502</v>
      </c>
      <c r="BK673" s="18"/>
      <c r="BL673" s="29"/>
      <c r="BM673" s="20"/>
      <c r="BN673" s="13"/>
      <c r="BO673" s="29"/>
      <c r="BP673" s="15" t="s">
        <v>212</v>
      </c>
      <c r="BQ673" s="13"/>
      <c r="BR673" s="29"/>
      <c r="BS673" s="15"/>
      <c r="BT673" s="21" t="s">
        <v>119</v>
      </c>
      <c r="BU673" s="37" t="s">
        <v>2652</v>
      </c>
      <c r="BV673" s="24" t="s">
        <v>2653</v>
      </c>
      <c r="BW673" s="24" t="s">
        <v>1842</v>
      </c>
      <c r="BX673" s="24" t="s">
        <v>2654</v>
      </c>
      <c r="BY673" s="11" t="s">
        <v>2057</v>
      </c>
      <c r="BZ673" s="11" t="s">
        <v>205</v>
      </c>
    </row>
    <row r="674" spans="1:78" ht="33.75" x14ac:dyDescent="0.2">
      <c r="A674" s="10" t="s">
        <v>302</v>
      </c>
      <c r="B674" s="11" t="s">
        <v>303</v>
      </c>
      <c r="C674" s="10" t="s">
        <v>1825</v>
      </c>
      <c r="D674" s="28" t="s">
        <v>2655</v>
      </c>
      <c r="E674" s="12" t="s">
        <v>2656</v>
      </c>
      <c r="F674" s="18">
        <v>15800</v>
      </c>
      <c r="G674" s="14"/>
      <c r="H674" s="20">
        <v>3800</v>
      </c>
      <c r="I674" s="13"/>
      <c r="J674" s="16"/>
      <c r="K674" s="15"/>
      <c r="L674" s="18">
        <v>26541</v>
      </c>
      <c r="M674" s="16"/>
      <c r="N674" s="15"/>
      <c r="O674" s="18">
        <v>29309</v>
      </c>
      <c r="P674" s="16"/>
      <c r="Q674" s="15"/>
      <c r="R674" s="18">
        <v>32783</v>
      </c>
      <c r="S674" s="16"/>
      <c r="T674" s="15"/>
      <c r="U674" s="18">
        <v>35376</v>
      </c>
      <c r="V674" s="16"/>
      <c r="W674" s="15"/>
      <c r="X674" s="18">
        <v>37107</v>
      </c>
      <c r="Y674" s="16"/>
      <c r="Z674" s="15"/>
      <c r="AA674" s="18">
        <v>36755</v>
      </c>
      <c r="AB674" s="16"/>
      <c r="AC674" s="17"/>
      <c r="AD674" s="18">
        <v>34990</v>
      </c>
      <c r="AE674" s="16"/>
      <c r="AF674" s="39"/>
      <c r="AG674" s="18">
        <v>34970</v>
      </c>
      <c r="AH674" s="16"/>
      <c r="AI674" s="15"/>
      <c r="AJ674" s="18">
        <v>35467</v>
      </c>
      <c r="AK674" s="16"/>
      <c r="AL674" s="20">
        <v>7518</v>
      </c>
      <c r="AM674" s="18">
        <v>37382</v>
      </c>
      <c r="AN674" s="16"/>
      <c r="AO674" s="20">
        <v>7622</v>
      </c>
      <c r="AP674" s="18">
        <v>40893</v>
      </c>
      <c r="AQ674" s="16"/>
      <c r="AR674" s="20">
        <v>8261</v>
      </c>
      <c r="AS674" s="18">
        <v>43300</v>
      </c>
      <c r="AT674" s="16"/>
      <c r="AU674" s="20">
        <v>8793</v>
      </c>
      <c r="AV674" s="18">
        <v>42350</v>
      </c>
      <c r="AW674" s="16"/>
      <c r="AX674" s="20">
        <v>6895</v>
      </c>
      <c r="AY674" s="18">
        <v>44177</v>
      </c>
      <c r="AZ674" s="16"/>
      <c r="BA674" s="20">
        <v>6650</v>
      </c>
      <c r="BB674" s="18">
        <v>44758</v>
      </c>
      <c r="BC674" s="16"/>
      <c r="BD674" s="20">
        <v>6827</v>
      </c>
      <c r="BE674" s="18">
        <v>42425</v>
      </c>
      <c r="BF674" s="16"/>
      <c r="BG674" s="20">
        <v>5759</v>
      </c>
      <c r="BH674" s="18">
        <v>42274</v>
      </c>
      <c r="BI674" s="16"/>
      <c r="BJ674" s="20">
        <v>5475</v>
      </c>
      <c r="BK674" s="18">
        <v>40315</v>
      </c>
      <c r="BL674" s="16"/>
      <c r="BM674" s="20">
        <v>6209</v>
      </c>
      <c r="BN674" s="13">
        <v>34175</v>
      </c>
      <c r="BO674" s="16"/>
      <c r="BP674" s="15">
        <v>6016</v>
      </c>
      <c r="BQ674" s="13"/>
      <c r="BR674" s="16"/>
      <c r="BS674" s="15"/>
      <c r="BT674" s="21" t="s">
        <v>124</v>
      </c>
      <c r="BU674" s="37" t="s">
        <v>2657</v>
      </c>
      <c r="BV674" s="24" t="s">
        <v>2658</v>
      </c>
      <c r="BW674" s="23"/>
      <c r="BX674" s="23"/>
      <c r="BY674" s="11" t="s">
        <v>2057</v>
      </c>
      <c r="BZ674" s="11" t="s">
        <v>205</v>
      </c>
    </row>
    <row r="675" spans="1:78" ht="33.75" x14ac:dyDescent="0.2">
      <c r="A675" s="10" t="s">
        <v>302</v>
      </c>
      <c r="B675" s="11" t="s">
        <v>303</v>
      </c>
      <c r="C675" s="10" t="s">
        <v>1825</v>
      </c>
      <c r="D675" s="28" t="s">
        <v>2659</v>
      </c>
      <c r="E675" s="12" t="s">
        <v>2660</v>
      </c>
      <c r="F675" s="18">
        <v>500000</v>
      </c>
      <c r="G675" s="14"/>
      <c r="H675" s="15"/>
      <c r="I675" s="13"/>
      <c r="J675" s="16"/>
      <c r="K675" s="15"/>
      <c r="L675" s="18">
        <v>461805</v>
      </c>
      <c r="M675" s="16"/>
      <c r="N675" s="15"/>
      <c r="O675" s="18">
        <v>455905</v>
      </c>
      <c r="P675" s="16"/>
      <c r="Q675" s="15"/>
      <c r="R675" s="18">
        <v>460108</v>
      </c>
      <c r="S675" s="16"/>
      <c r="T675" s="15"/>
      <c r="U675" s="18">
        <v>466381</v>
      </c>
      <c r="V675" s="16"/>
      <c r="W675" s="15"/>
      <c r="X675" s="18">
        <v>483484</v>
      </c>
      <c r="Y675" s="16"/>
      <c r="Z675" s="15"/>
      <c r="AA675" s="18">
        <v>493002</v>
      </c>
      <c r="AB675" s="16"/>
      <c r="AC675" s="17"/>
      <c r="AD675" s="18">
        <v>501912</v>
      </c>
      <c r="AE675" s="16"/>
      <c r="AF675" s="39"/>
      <c r="AG675" s="18">
        <v>512428</v>
      </c>
      <c r="AH675" s="16"/>
      <c r="AI675" s="15"/>
      <c r="AJ675" s="18">
        <v>510383</v>
      </c>
      <c r="AK675" s="16"/>
      <c r="AL675" s="20">
        <v>3754</v>
      </c>
      <c r="AM675" s="18">
        <v>510815</v>
      </c>
      <c r="AN675" s="16"/>
      <c r="AO675" s="20">
        <v>5019</v>
      </c>
      <c r="AP675" s="18">
        <v>508925</v>
      </c>
      <c r="AQ675" s="16"/>
      <c r="AR675" s="20">
        <v>6841</v>
      </c>
      <c r="AS675" s="18">
        <v>500491</v>
      </c>
      <c r="AT675" s="16"/>
      <c r="AU675" s="20">
        <v>5908</v>
      </c>
      <c r="AV675" s="18">
        <v>504410</v>
      </c>
      <c r="AW675" s="16"/>
      <c r="AX675" s="20">
        <v>8248</v>
      </c>
      <c r="AY675" s="18">
        <v>513913</v>
      </c>
      <c r="AZ675" s="16"/>
      <c r="BA675" s="20">
        <v>8499</v>
      </c>
      <c r="BB675" s="18">
        <v>520206</v>
      </c>
      <c r="BC675" s="16"/>
      <c r="BD675" s="20">
        <v>10664</v>
      </c>
      <c r="BE675" s="18">
        <v>530835</v>
      </c>
      <c r="BF675" s="16"/>
      <c r="BG675" s="20">
        <v>9656</v>
      </c>
      <c r="BH675" s="18">
        <v>521579</v>
      </c>
      <c r="BI675" s="16"/>
      <c r="BJ675" s="20">
        <v>10590</v>
      </c>
      <c r="BK675" s="18">
        <v>506722</v>
      </c>
      <c r="BL675" s="16"/>
      <c r="BM675" s="20">
        <v>10697</v>
      </c>
      <c r="BN675" s="13">
        <v>492972</v>
      </c>
      <c r="BO675" s="16"/>
      <c r="BP675" s="15">
        <v>8642</v>
      </c>
      <c r="BQ675" s="13"/>
      <c r="BR675" s="16"/>
      <c r="BS675" s="15"/>
      <c r="BT675" s="21" t="s">
        <v>124</v>
      </c>
      <c r="BU675" s="26"/>
      <c r="BV675" s="24" t="s">
        <v>2661</v>
      </c>
      <c r="BW675" s="23"/>
      <c r="BX675" s="23"/>
      <c r="BY675" s="11" t="s">
        <v>2057</v>
      </c>
      <c r="BZ675" s="11" t="s">
        <v>205</v>
      </c>
    </row>
    <row r="676" spans="1:78" ht="24" x14ac:dyDescent="0.2">
      <c r="A676" s="10" t="s">
        <v>302</v>
      </c>
      <c r="B676" s="11" t="s">
        <v>303</v>
      </c>
      <c r="C676" s="10" t="s">
        <v>1825</v>
      </c>
      <c r="D676" s="28" t="s">
        <v>2662</v>
      </c>
      <c r="E676" s="12" t="s">
        <v>2663</v>
      </c>
      <c r="F676" s="13"/>
      <c r="G676" s="14"/>
      <c r="H676" s="15"/>
      <c r="I676" s="13"/>
      <c r="J676" s="16"/>
      <c r="K676" s="15"/>
      <c r="L676" s="20">
        <v>55951</v>
      </c>
      <c r="M676" s="16"/>
      <c r="N676" s="15"/>
      <c r="O676" s="18">
        <v>56846</v>
      </c>
      <c r="P676" s="16"/>
      <c r="Q676" s="15"/>
      <c r="R676" s="18">
        <v>58441</v>
      </c>
      <c r="S676" s="16"/>
      <c r="T676" s="15"/>
      <c r="U676" s="18">
        <v>60644</v>
      </c>
      <c r="V676" s="16"/>
      <c r="W676" s="15"/>
      <c r="X676" s="18">
        <v>59756</v>
      </c>
      <c r="Y676" s="16"/>
      <c r="Z676" s="15"/>
      <c r="AA676" s="18">
        <v>55034</v>
      </c>
      <c r="AB676" s="16"/>
      <c r="AC676" s="17"/>
      <c r="AD676" s="18">
        <v>53600</v>
      </c>
      <c r="AE676" s="16"/>
      <c r="AF676" s="39"/>
      <c r="AG676" s="18">
        <v>49682</v>
      </c>
      <c r="AH676" s="16"/>
      <c r="AI676" s="15"/>
      <c r="AJ676" s="18">
        <v>47461</v>
      </c>
      <c r="AK676" s="16"/>
      <c r="AL676" s="20">
        <v>0</v>
      </c>
      <c r="AM676" s="18">
        <v>46711</v>
      </c>
      <c r="AN676" s="16"/>
      <c r="AO676" s="20">
        <v>0</v>
      </c>
      <c r="AP676" s="18">
        <v>48624</v>
      </c>
      <c r="AQ676" s="16"/>
      <c r="AR676" s="20">
        <v>0</v>
      </c>
      <c r="AS676" s="18">
        <v>50688</v>
      </c>
      <c r="AT676" s="16"/>
      <c r="AU676" s="20">
        <v>0</v>
      </c>
      <c r="AV676" s="18">
        <v>48750</v>
      </c>
      <c r="AW676" s="16"/>
      <c r="AX676" s="20">
        <v>0</v>
      </c>
      <c r="AY676" s="18">
        <v>46485</v>
      </c>
      <c r="AZ676" s="16"/>
      <c r="BA676" s="20">
        <v>0</v>
      </c>
      <c r="BB676" s="18">
        <v>40223</v>
      </c>
      <c r="BC676" s="16"/>
      <c r="BD676" s="20">
        <v>0</v>
      </c>
      <c r="BE676" s="18">
        <v>36051</v>
      </c>
      <c r="BF676" s="16"/>
      <c r="BG676" s="20">
        <v>0</v>
      </c>
      <c r="BH676" s="18">
        <v>35897</v>
      </c>
      <c r="BI676" s="16"/>
      <c r="BJ676" s="20">
        <v>0</v>
      </c>
      <c r="BK676" s="18">
        <v>35386</v>
      </c>
      <c r="BL676" s="16"/>
      <c r="BM676" s="20">
        <v>0</v>
      </c>
      <c r="BN676" s="13">
        <v>37214</v>
      </c>
      <c r="BO676" s="16"/>
      <c r="BP676" s="15">
        <v>0</v>
      </c>
      <c r="BQ676" s="13"/>
      <c r="BR676" s="16"/>
      <c r="BS676" s="15"/>
      <c r="BT676" s="31"/>
      <c r="BU676" s="22" t="s">
        <v>2664</v>
      </c>
      <c r="BV676" s="24" t="s">
        <v>2665</v>
      </c>
      <c r="BW676" s="23"/>
      <c r="BX676" s="23"/>
      <c r="BY676" s="11" t="s">
        <v>2057</v>
      </c>
      <c r="BZ676" s="11" t="s">
        <v>205</v>
      </c>
    </row>
    <row r="677" spans="1:78" ht="33.75" x14ac:dyDescent="0.2">
      <c r="A677" s="10" t="s">
        <v>302</v>
      </c>
      <c r="B677" s="11" t="s">
        <v>303</v>
      </c>
      <c r="C677" s="10" t="s">
        <v>303</v>
      </c>
      <c r="D677" s="28" t="s">
        <v>2666</v>
      </c>
      <c r="E677" s="12" t="s">
        <v>2667</v>
      </c>
      <c r="F677" s="18">
        <v>375232</v>
      </c>
      <c r="G677" s="14"/>
      <c r="H677" s="20">
        <v>284075</v>
      </c>
      <c r="I677" s="13"/>
      <c r="J677" s="16"/>
      <c r="K677" s="15"/>
      <c r="L677" s="18">
        <v>338372</v>
      </c>
      <c r="M677" s="16"/>
      <c r="N677" s="15"/>
      <c r="O677" s="18">
        <v>186220</v>
      </c>
      <c r="P677" s="16"/>
      <c r="Q677" s="20">
        <v>23632.616559999999</v>
      </c>
      <c r="R677" s="18">
        <v>199263</v>
      </c>
      <c r="S677" s="16"/>
      <c r="T677" s="20">
        <v>53489.272570000001</v>
      </c>
      <c r="U677" s="18">
        <v>223302</v>
      </c>
      <c r="V677" s="16"/>
      <c r="W677" s="20">
        <v>85467.562669999999</v>
      </c>
      <c r="X677" s="18">
        <v>295951</v>
      </c>
      <c r="Y677" s="16"/>
      <c r="Z677" s="20">
        <v>137183</v>
      </c>
      <c r="AA677" s="18">
        <v>339452</v>
      </c>
      <c r="AB677" s="16"/>
      <c r="AC677" s="33">
        <v>153514</v>
      </c>
      <c r="AD677" s="18">
        <v>338838</v>
      </c>
      <c r="AE677" s="29">
        <v>0.05</v>
      </c>
      <c r="AF677" s="19">
        <v>155005</v>
      </c>
      <c r="AG677" s="18">
        <v>344774</v>
      </c>
      <c r="AH677" s="29">
        <v>2.5099999999999998</v>
      </c>
      <c r="AI677" s="20">
        <v>158399</v>
      </c>
      <c r="AJ677" s="18">
        <v>281140</v>
      </c>
      <c r="AK677" s="29">
        <v>4</v>
      </c>
      <c r="AL677" s="20">
        <v>144286</v>
      </c>
      <c r="AM677" s="18">
        <v>246459</v>
      </c>
      <c r="AN677" s="29">
        <v>4.58</v>
      </c>
      <c r="AO677" s="20">
        <v>139484</v>
      </c>
      <c r="AP677" s="18">
        <v>240828</v>
      </c>
      <c r="AQ677" s="29">
        <v>4.41</v>
      </c>
      <c r="AR677" s="20">
        <v>144586</v>
      </c>
      <c r="AS677" s="18">
        <v>212393</v>
      </c>
      <c r="AT677" s="29">
        <v>5.3</v>
      </c>
      <c r="AU677" s="20">
        <v>145009</v>
      </c>
      <c r="AV677" s="18">
        <v>198766</v>
      </c>
      <c r="AW677" s="29">
        <v>5.91</v>
      </c>
      <c r="AX677" s="20">
        <v>146217</v>
      </c>
      <c r="AY677" s="18">
        <v>188623</v>
      </c>
      <c r="AZ677" s="29">
        <v>6.11</v>
      </c>
      <c r="BA677" s="20">
        <v>142510</v>
      </c>
      <c r="BB677" s="18">
        <v>183658</v>
      </c>
      <c r="BC677" s="29">
        <v>6.05</v>
      </c>
      <c r="BD677" s="20">
        <v>140294</v>
      </c>
      <c r="BE677" s="18">
        <v>186742</v>
      </c>
      <c r="BF677" s="29">
        <v>8.59</v>
      </c>
      <c r="BG677" s="20">
        <v>137987</v>
      </c>
      <c r="BH677" s="18">
        <v>191480</v>
      </c>
      <c r="BI677" s="29">
        <v>9.11</v>
      </c>
      <c r="BJ677" s="20">
        <v>142475</v>
      </c>
      <c r="BK677" s="18"/>
      <c r="BL677" s="29"/>
      <c r="BM677" s="20"/>
      <c r="BN677" s="13"/>
      <c r="BO677" s="29"/>
      <c r="BP677" s="20"/>
      <c r="BQ677" s="13"/>
      <c r="BR677" s="29"/>
      <c r="BS677" s="20"/>
      <c r="BT677" s="21" t="s">
        <v>124</v>
      </c>
      <c r="BU677" s="26"/>
      <c r="BV677" s="24" t="s">
        <v>2668</v>
      </c>
      <c r="BW677" s="23"/>
      <c r="BX677" s="23"/>
      <c r="BY677" s="11" t="s">
        <v>2057</v>
      </c>
      <c r="BZ677" s="11" t="s">
        <v>205</v>
      </c>
    </row>
    <row r="678" spans="1:78" ht="213.75" x14ac:dyDescent="0.2">
      <c r="A678" s="10" t="s">
        <v>302</v>
      </c>
      <c r="B678" s="11" t="s">
        <v>303</v>
      </c>
      <c r="C678" s="10" t="s">
        <v>303</v>
      </c>
      <c r="D678" s="28" t="s">
        <v>2669</v>
      </c>
      <c r="E678" s="12" t="s">
        <v>2670</v>
      </c>
      <c r="F678" s="18">
        <v>16822481</v>
      </c>
      <c r="G678" s="56">
        <v>3.31</v>
      </c>
      <c r="H678" s="20">
        <v>9697658</v>
      </c>
      <c r="I678" s="13"/>
      <c r="J678" s="16"/>
      <c r="K678" s="15"/>
      <c r="L678" s="18">
        <v>15735129</v>
      </c>
      <c r="M678" s="29">
        <v>3.57</v>
      </c>
      <c r="N678" s="20">
        <v>9914296</v>
      </c>
      <c r="O678" s="18">
        <v>15628601</v>
      </c>
      <c r="P678" s="29">
        <v>3.48</v>
      </c>
      <c r="Q678" s="20">
        <v>10039306</v>
      </c>
      <c r="R678" s="18">
        <v>15847351</v>
      </c>
      <c r="S678" s="29">
        <v>3.48</v>
      </c>
      <c r="T678" s="20">
        <v>10254503</v>
      </c>
      <c r="U678" s="18">
        <v>15993519</v>
      </c>
      <c r="V678" s="29">
        <v>3.41</v>
      </c>
      <c r="W678" s="20">
        <v>10498844</v>
      </c>
      <c r="X678" s="18">
        <v>16711477</v>
      </c>
      <c r="Y678" s="29">
        <v>3.37</v>
      </c>
      <c r="Z678" s="20">
        <v>10983220</v>
      </c>
      <c r="AA678" s="18">
        <v>16839666</v>
      </c>
      <c r="AB678" s="29">
        <v>3.54</v>
      </c>
      <c r="AC678" s="33">
        <v>11161826</v>
      </c>
      <c r="AD678" s="18">
        <v>16626609</v>
      </c>
      <c r="AE678" s="29">
        <v>3.38</v>
      </c>
      <c r="AF678" s="19">
        <v>11225995</v>
      </c>
      <c r="AG678" s="18">
        <v>16436307</v>
      </c>
      <c r="AH678" s="29">
        <v>3.83</v>
      </c>
      <c r="AI678" s="20">
        <v>11317520</v>
      </c>
      <c r="AJ678" s="18">
        <v>15737700</v>
      </c>
      <c r="AK678" s="29">
        <v>3.35</v>
      </c>
      <c r="AL678" s="20">
        <v>11361810</v>
      </c>
      <c r="AM678" s="18">
        <v>15459363</v>
      </c>
      <c r="AN678" s="29">
        <v>4.63</v>
      </c>
      <c r="AO678" s="20">
        <v>11488590</v>
      </c>
      <c r="AP678" s="18">
        <v>15307042</v>
      </c>
      <c r="AQ678" s="29">
        <v>2.95</v>
      </c>
      <c r="AR678" s="20">
        <v>11594523</v>
      </c>
      <c r="AS678" s="18">
        <v>15186197</v>
      </c>
      <c r="AT678" s="29">
        <v>2.97</v>
      </c>
      <c r="AU678" s="20">
        <v>11685238</v>
      </c>
      <c r="AV678" s="18">
        <v>15392242</v>
      </c>
      <c r="AW678" s="29">
        <v>3.01</v>
      </c>
      <c r="AX678" s="20">
        <v>11848124</v>
      </c>
      <c r="AY678" s="18">
        <v>15673017</v>
      </c>
      <c r="AZ678" s="29">
        <v>3.08</v>
      </c>
      <c r="BA678" s="20">
        <v>11991089</v>
      </c>
      <c r="BB678" s="18">
        <v>15584521</v>
      </c>
      <c r="BC678" s="29">
        <v>3.09</v>
      </c>
      <c r="BD678" s="20">
        <v>11845138</v>
      </c>
      <c r="BE678" s="18">
        <v>15519785</v>
      </c>
      <c r="BF678" s="29">
        <v>3.22</v>
      </c>
      <c r="BG678" s="20">
        <v>11700668</v>
      </c>
      <c r="BH678" s="18">
        <v>15831747</v>
      </c>
      <c r="BI678" s="29">
        <v>3.31</v>
      </c>
      <c r="BJ678" s="20">
        <v>11876305</v>
      </c>
      <c r="BK678" s="18"/>
      <c r="BL678" s="29"/>
      <c r="BM678" s="20"/>
      <c r="BN678" s="18"/>
      <c r="BO678" s="29"/>
      <c r="BP678" s="20"/>
      <c r="BQ678" s="18"/>
      <c r="BR678" s="29"/>
      <c r="BS678" s="20"/>
      <c r="BT678" s="21" t="s">
        <v>124</v>
      </c>
      <c r="BU678" s="22" t="s">
        <v>2671</v>
      </c>
      <c r="BV678" s="24" t="s">
        <v>2672</v>
      </c>
      <c r="BW678" s="24" t="s">
        <v>1879</v>
      </c>
      <c r="BX678" s="24" t="s">
        <v>2673</v>
      </c>
      <c r="BY678" s="11" t="s">
        <v>2057</v>
      </c>
      <c r="BZ678" s="11" t="s">
        <v>205</v>
      </c>
    </row>
    <row r="679" spans="1:78" ht="67.5" x14ac:dyDescent="0.2">
      <c r="A679" s="10" t="s">
        <v>302</v>
      </c>
      <c r="B679" s="11" t="s">
        <v>303</v>
      </c>
      <c r="C679" s="10" t="s">
        <v>303</v>
      </c>
      <c r="D679" s="28" t="s">
        <v>2674</v>
      </c>
      <c r="E679" s="12" t="s">
        <v>2675</v>
      </c>
      <c r="F679" s="18">
        <v>22806481</v>
      </c>
      <c r="G679" s="14"/>
      <c r="H679" s="15"/>
      <c r="I679" s="13"/>
      <c r="J679" s="16"/>
      <c r="K679" s="15"/>
      <c r="L679" s="18">
        <v>19742834</v>
      </c>
      <c r="M679" s="16"/>
      <c r="N679" s="20">
        <v>0</v>
      </c>
      <c r="O679" s="18">
        <v>20044743</v>
      </c>
      <c r="P679" s="16"/>
      <c r="Q679" s="20">
        <v>0</v>
      </c>
      <c r="R679" s="18">
        <v>19762174</v>
      </c>
      <c r="S679" s="16"/>
      <c r="T679" s="20">
        <v>0</v>
      </c>
      <c r="U679" s="18">
        <v>19400918</v>
      </c>
      <c r="V679" s="16"/>
      <c r="W679" s="105">
        <v>0</v>
      </c>
      <c r="X679" s="18">
        <v>19165755</v>
      </c>
      <c r="Y679" s="16"/>
      <c r="Z679" s="20">
        <v>0</v>
      </c>
      <c r="AA679" s="18">
        <v>18976563</v>
      </c>
      <c r="AB679" s="16"/>
      <c r="AC679" s="33">
        <v>131323</v>
      </c>
      <c r="AD679" s="18">
        <v>17642987</v>
      </c>
      <c r="AE679" s="29">
        <v>9.49</v>
      </c>
      <c r="AF679" s="19">
        <v>472497</v>
      </c>
      <c r="AG679" s="18">
        <v>17779280</v>
      </c>
      <c r="AH679" s="29">
        <v>9.99</v>
      </c>
      <c r="AI679" s="15"/>
      <c r="AJ679" s="18">
        <v>17657305</v>
      </c>
      <c r="AK679" s="29">
        <v>9.74</v>
      </c>
      <c r="AL679" s="20">
        <v>517986</v>
      </c>
      <c r="AM679" s="18">
        <v>18642617</v>
      </c>
      <c r="AN679" s="29">
        <v>8.8699999999999992</v>
      </c>
      <c r="AO679" s="20">
        <v>1126236</v>
      </c>
      <c r="AP679" s="18">
        <v>18204889</v>
      </c>
      <c r="AQ679" s="29">
        <v>8.7200000000000006</v>
      </c>
      <c r="AR679" s="20">
        <v>1125363</v>
      </c>
      <c r="AS679" s="18">
        <v>18137429</v>
      </c>
      <c r="AT679" s="29">
        <v>8.7899999999999991</v>
      </c>
      <c r="AU679" s="20">
        <v>1151941</v>
      </c>
      <c r="AV679" s="18">
        <v>18568182</v>
      </c>
      <c r="AW679" s="29">
        <v>8.5500000000000007</v>
      </c>
      <c r="AX679" s="20">
        <v>1274043</v>
      </c>
      <c r="AY679" s="18">
        <v>18500652</v>
      </c>
      <c r="AZ679" s="29">
        <v>8.5500000000000007</v>
      </c>
      <c r="BA679" s="20">
        <v>1403467</v>
      </c>
      <c r="BB679" s="18">
        <v>20056008</v>
      </c>
      <c r="BC679" s="29">
        <v>7.49</v>
      </c>
      <c r="BD679" s="20">
        <v>1753044</v>
      </c>
      <c r="BE679" s="18">
        <v>20338710</v>
      </c>
      <c r="BF679" s="29">
        <v>7.22</v>
      </c>
      <c r="BG679" s="20">
        <v>1877738</v>
      </c>
      <c r="BH679" s="18">
        <v>20166787</v>
      </c>
      <c r="BI679" s="29">
        <v>7.02</v>
      </c>
      <c r="BJ679" s="20">
        <v>2002883</v>
      </c>
      <c r="BK679" s="18"/>
      <c r="BL679" s="29"/>
      <c r="BM679" s="20"/>
      <c r="BN679" s="18"/>
      <c r="BO679" s="29"/>
      <c r="BP679" s="20"/>
      <c r="BQ679" s="18"/>
      <c r="BR679" s="29"/>
      <c r="BS679" s="20"/>
      <c r="BT679" s="21" t="s">
        <v>119</v>
      </c>
      <c r="BU679" s="37" t="s">
        <v>2676</v>
      </c>
      <c r="BV679" s="24" t="s">
        <v>2677</v>
      </c>
      <c r="BW679" s="23"/>
      <c r="BX679" s="24" t="s">
        <v>2678</v>
      </c>
      <c r="BY679" s="11" t="s">
        <v>2057</v>
      </c>
      <c r="BZ679" s="11" t="s">
        <v>205</v>
      </c>
    </row>
    <row r="680" spans="1:78" ht="45" x14ac:dyDescent="0.2">
      <c r="A680" s="10" t="s">
        <v>318</v>
      </c>
      <c r="B680" s="11" t="s">
        <v>318</v>
      </c>
      <c r="C680" s="10" t="s">
        <v>1958</v>
      </c>
      <c r="D680" s="28" t="s">
        <v>2679</v>
      </c>
      <c r="E680" s="12" t="s">
        <v>2680</v>
      </c>
      <c r="F680" s="18">
        <v>3500</v>
      </c>
      <c r="G680" s="14"/>
      <c r="H680" s="20">
        <v>0</v>
      </c>
      <c r="I680" s="18">
        <v>2250</v>
      </c>
      <c r="J680" s="16"/>
      <c r="K680" s="20">
        <v>0</v>
      </c>
      <c r="L680" s="18">
        <v>2250</v>
      </c>
      <c r="M680" s="16"/>
      <c r="N680" s="20">
        <v>0</v>
      </c>
      <c r="O680" s="18">
        <v>1768</v>
      </c>
      <c r="P680" s="16"/>
      <c r="Q680" s="20">
        <v>0</v>
      </c>
      <c r="R680" s="18">
        <v>2049</v>
      </c>
      <c r="S680" s="16"/>
      <c r="T680" s="20">
        <v>0</v>
      </c>
      <c r="U680" s="18">
        <v>2110</v>
      </c>
      <c r="V680" s="16"/>
      <c r="W680" s="20">
        <v>0</v>
      </c>
      <c r="X680" s="18">
        <v>2266</v>
      </c>
      <c r="Y680" s="16"/>
      <c r="Z680" s="20">
        <v>0</v>
      </c>
      <c r="AA680" s="18">
        <v>2188</v>
      </c>
      <c r="AB680" s="16"/>
      <c r="AC680" s="33">
        <v>0</v>
      </c>
      <c r="AD680" s="18">
        <v>1904</v>
      </c>
      <c r="AE680" s="16"/>
      <c r="AF680" s="19">
        <v>0</v>
      </c>
      <c r="AG680" s="18">
        <v>1878</v>
      </c>
      <c r="AH680" s="16"/>
      <c r="AI680" s="19">
        <v>0</v>
      </c>
      <c r="AJ680" s="18">
        <v>1749</v>
      </c>
      <c r="AK680" s="16"/>
      <c r="AL680" s="19">
        <v>0</v>
      </c>
      <c r="AM680" s="18">
        <v>1699</v>
      </c>
      <c r="AN680" s="16"/>
      <c r="AO680" s="20">
        <v>0</v>
      </c>
      <c r="AP680" s="18">
        <v>1494</v>
      </c>
      <c r="AQ680" s="16"/>
      <c r="AR680" s="20">
        <v>0</v>
      </c>
      <c r="AS680" s="18">
        <v>1382</v>
      </c>
      <c r="AT680" s="16"/>
      <c r="AU680" s="20">
        <v>0</v>
      </c>
      <c r="AV680" s="18">
        <v>1318</v>
      </c>
      <c r="AW680" s="16"/>
      <c r="AX680" s="20">
        <v>0</v>
      </c>
      <c r="AY680" s="18">
        <v>1242</v>
      </c>
      <c r="AZ680" s="16"/>
      <c r="BA680" s="20">
        <v>0</v>
      </c>
      <c r="BB680" s="18">
        <v>1352</v>
      </c>
      <c r="BC680" s="16"/>
      <c r="BD680" s="20">
        <v>0</v>
      </c>
      <c r="BE680" s="18">
        <v>1380</v>
      </c>
      <c r="BF680" s="16"/>
      <c r="BG680" s="20">
        <v>0</v>
      </c>
      <c r="BH680" s="18">
        <v>1416</v>
      </c>
      <c r="BI680" s="16"/>
      <c r="BJ680" s="20">
        <v>0</v>
      </c>
      <c r="BK680" s="13">
        <v>1407</v>
      </c>
      <c r="BL680" s="16"/>
      <c r="BM680" s="15">
        <v>0</v>
      </c>
      <c r="BN680" s="13">
        <v>1310</v>
      </c>
      <c r="BO680" s="16"/>
      <c r="BP680" s="15">
        <v>0</v>
      </c>
      <c r="BQ680" s="13"/>
      <c r="BR680" s="16"/>
      <c r="BS680" s="15"/>
      <c r="BT680" s="21" t="s">
        <v>81</v>
      </c>
      <c r="BU680" s="26"/>
      <c r="BV680" s="24" t="s">
        <v>2681</v>
      </c>
      <c r="BW680" s="23"/>
      <c r="BX680" s="23"/>
      <c r="BY680" s="11" t="s">
        <v>2057</v>
      </c>
      <c r="BZ680" s="11" t="s">
        <v>205</v>
      </c>
    </row>
    <row r="681" spans="1:78" ht="45" x14ac:dyDescent="0.2">
      <c r="A681" s="10" t="s">
        <v>318</v>
      </c>
      <c r="B681" s="11" t="s">
        <v>318</v>
      </c>
      <c r="C681" s="10" t="s">
        <v>1958</v>
      </c>
      <c r="D681" s="28" t="s">
        <v>2682</v>
      </c>
      <c r="E681" s="12" t="s">
        <v>2683</v>
      </c>
      <c r="F681" s="18">
        <v>3000</v>
      </c>
      <c r="G681" s="14"/>
      <c r="H681" s="20">
        <v>0</v>
      </c>
      <c r="I681" s="18">
        <v>2342</v>
      </c>
      <c r="J681" s="16"/>
      <c r="K681" s="20">
        <v>0</v>
      </c>
      <c r="L681" s="18">
        <v>1700</v>
      </c>
      <c r="M681" s="16"/>
      <c r="N681" s="20">
        <v>0</v>
      </c>
      <c r="O681" s="18">
        <v>1583</v>
      </c>
      <c r="P681" s="16"/>
      <c r="Q681" s="20">
        <v>0</v>
      </c>
      <c r="R681" s="18">
        <v>1691</v>
      </c>
      <c r="S681" s="16"/>
      <c r="T681" s="20">
        <v>0</v>
      </c>
      <c r="U681" s="18">
        <v>1723</v>
      </c>
      <c r="V681" s="16"/>
      <c r="W681" s="20">
        <v>0</v>
      </c>
      <c r="X681" s="18">
        <v>1732</v>
      </c>
      <c r="Y681" s="16"/>
      <c r="Z681" s="20">
        <v>0</v>
      </c>
      <c r="AA681" s="18">
        <v>1697</v>
      </c>
      <c r="AB681" s="16"/>
      <c r="AC681" s="33">
        <v>0</v>
      </c>
      <c r="AD681" s="18">
        <v>1688</v>
      </c>
      <c r="AE681" s="16"/>
      <c r="AF681" s="19">
        <v>0</v>
      </c>
      <c r="AG681" s="18">
        <v>1712</v>
      </c>
      <c r="AH681" s="16"/>
      <c r="AI681" s="19">
        <v>0</v>
      </c>
      <c r="AJ681" s="18">
        <v>1685</v>
      </c>
      <c r="AK681" s="16"/>
      <c r="AL681" s="19">
        <v>0</v>
      </c>
      <c r="AM681" s="18">
        <v>1680</v>
      </c>
      <c r="AN681" s="16"/>
      <c r="AO681" s="20">
        <v>0</v>
      </c>
      <c r="AP681" s="18">
        <v>1550</v>
      </c>
      <c r="AQ681" s="16"/>
      <c r="AR681" s="20">
        <v>0</v>
      </c>
      <c r="AS681" s="18">
        <v>1460</v>
      </c>
      <c r="AT681" s="16"/>
      <c r="AU681" s="20">
        <v>0</v>
      </c>
      <c r="AV681" s="18">
        <v>1408</v>
      </c>
      <c r="AW681" s="16"/>
      <c r="AX681" s="20">
        <v>0</v>
      </c>
      <c r="AY681" s="18">
        <v>1355</v>
      </c>
      <c r="AZ681" s="16"/>
      <c r="BA681" s="20">
        <v>0</v>
      </c>
      <c r="BB681" s="18">
        <v>1346</v>
      </c>
      <c r="BC681" s="16"/>
      <c r="BD681" s="20">
        <v>0</v>
      </c>
      <c r="BE681" s="18">
        <v>1330</v>
      </c>
      <c r="BF681" s="16"/>
      <c r="BG681" s="20">
        <v>0</v>
      </c>
      <c r="BH681" s="18">
        <v>1390</v>
      </c>
      <c r="BI681" s="16"/>
      <c r="BJ681" s="20">
        <v>0</v>
      </c>
      <c r="BK681" s="13">
        <v>1424</v>
      </c>
      <c r="BL681" s="16"/>
      <c r="BM681" s="15">
        <v>0</v>
      </c>
      <c r="BN681" s="13">
        <v>1443</v>
      </c>
      <c r="BO681" s="16"/>
      <c r="BP681" s="15">
        <v>0</v>
      </c>
      <c r="BQ681" s="13"/>
      <c r="BR681" s="16"/>
      <c r="BS681" s="15"/>
      <c r="BT681" s="21" t="s">
        <v>262</v>
      </c>
      <c r="BU681" s="37" t="s">
        <v>2684</v>
      </c>
      <c r="BV681" s="24" t="s">
        <v>2685</v>
      </c>
      <c r="BW681" s="23"/>
      <c r="BX681" s="23"/>
      <c r="BY681" s="11" t="s">
        <v>2057</v>
      </c>
      <c r="BZ681" s="11" t="s">
        <v>205</v>
      </c>
    </row>
    <row r="682" spans="1:78" ht="56.25" x14ac:dyDescent="0.2">
      <c r="A682" s="10" t="s">
        <v>318</v>
      </c>
      <c r="B682" s="11" t="s">
        <v>318</v>
      </c>
      <c r="C682" s="10" t="s">
        <v>318</v>
      </c>
      <c r="D682" s="28" t="s">
        <v>2686</v>
      </c>
      <c r="E682" s="12" t="s">
        <v>2687</v>
      </c>
      <c r="F682" s="13"/>
      <c r="G682" s="14"/>
      <c r="H682" s="15"/>
      <c r="I682" s="13"/>
      <c r="J682" s="16"/>
      <c r="K682" s="15"/>
      <c r="L682" s="18">
        <v>20217</v>
      </c>
      <c r="M682" s="16"/>
      <c r="N682" s="15"/>
      <c r="O682" s="18">
        <v>21321</v>
      </c>
      <c r="P682" s="16"/>
      <c r="Q682" s="15"/>
      <c r="R682" s="18">
        <v>22071</v>
      </c>
      <c r="S682" s="16"/>
      <c r="T682" s="20">
        <v>0</v>
      </c>
      <c r="U682" s="18">
        <v>22572</v>
      </c>
      <c r="V682" s="16"/>
      <c r="W682" s="20">
        <v>0</v>
      </c>
      <c r="X682" s="18">
        <v>22996</v>
      </c>
      <c r="Y682" s="16"/>
      <c r="Z682" s="20">
        <v>0</v>
      </c>
      <c r="AA682" s="18">
        <v>22836</v>
      </c>
      <c r="AB682" s="16"/>
      <c r="AC682" s="33">
        <v>0</v>
      </c>
      <c r="AD682" s="18">
        <v>23911</v>
      </c>
      <c r="AE682" s="16"/>
      <c r="AF682" s="19">
        <v>0</v>
      </c>
      <c r="AG682" s="18">
        <v>25144</v>
      </c>
      <c r="AH682" s="16"/>
      <c r="AI682" s="19">
        <v>0</v>
      </c>
      <c r="AJ682" s="18">
        <v>27465</v>
      </c>
      <c r="AK682" s="16"/>
      <c r="AL682" s="19">
        <v>0</v>
      </c>
      <c r="AM682" s="18">
        <v>30582</v>
      </c>
      <c r="AN682" s="16"/>
      <c r="AO682" s="20">
        <v>0</v>
      </c>
      <c r="AP682" s="18">
        <v>32237</v>
      </c>
      <c r="AQ682" s="16"/>
      <c r="AR682" s="20">
        <v>0</v>
      </c>
      <c r="AS682" s="18">
        <v>33280</v>
      </c>
      <c r="AT682" s="16"/>
      <c r="AU682" s="20">
        <v>0</v>
      </c>
      <c r="AV682" s="18">
        <v>33706</v>
      </c>
      <c r="AW682" s="16"/>
      <c r="AX682" s="20">
        <v>0</v>
      </c>
      <c r="AY682" s="18">
        <v>32928</v>
      </c>
      <c r="AZ682" s="16"/>
      <c r="BA682" s="20">
        <v>0</v>
      </c>
      <c r="BB682" s="18">
        <v>32370</v>
      </c>
      <c r="BC682" s="16"/>
      <c r="BD682" s="20">
        <v>0</v>
      </c>
      <c r="BE682" s="18">
        <v>32341</v>
      </c>
      <c r="BF682" s="16"/>
      <c r="BG682" s="20">
        <v>0</v>
      </c>
      <c r="BH682" s="18">
        <v>33601</v>
      </c>
      <c r="BI682" s="16"/>
      <c r="BJ682" s="20">
        <v>0</v>
      </c>
      <c r="BK682" s="13">
        <v>34100</v>
      </c>
      <c r="BL682" s="16"/>
      <c r="BM682" s="15">
        <v>0</v>
      </c>
      <c r="BN682" s="13">
        <v>34734</v>
      </c>
      <c r="BO682" s="16"/>
      <c r="BP682" s="15">
        <v>0</v>
      </c>
      <c r="BQ682" s="13"/>
      <c r="BR682" s="16"/>
      <c r="BS682" s="15"/>
      <c r="BT682" s="21" t="s">
        <v>160</v>
      </c>
      <c r="BU682" s="78"/>
      <c r="BV682" s="24" t="s">
        <v>2688</v>
      </c>
      <c r="BW682" s="23"/>
      <c r="BX682" s="24" t="s">
        <v>2689</v>
      </c>
      <c r="BY682" s="11" t="s">
        <v>2057</v>
      </c>
      <c r="BZ682" s="25" t="s">
        <v>84</v>
      </c>
    </row>
    <row r="683" spans="1:78" ht="67.5" x14ac:dyDescent="0.2">
      <c r="A683" s="10" t="s">
        <v>318</v>
      </c>
      <c r="B683" s="11" t="s">
        <v>318</v>
      </c>
      <c r="C683" s="10" t="s">
        <v>1958</v>
      </c>
      <c r="D683" s="28" t="s">
        <v>2690</v>
      </c>
      <c r="E683" s="12" t="s">
        <v>2691</v>
      </c>
      <c r="F683" s="18">
        <v>240</v>
      </c>
      <c r="G683" s="14"/>
      <c r="H683" s="20">
        <v>0</v>
      </c>
      <c r="I683" s="18">
        <v>350</v>
      </c>
      <c r="J683" s="16"/>
      <c r="K683" s="20">
        <v>0</v>
      </c>
      <c r="L683" s="18">
        <v>190</v>
      </c>
      <c r="M683" s="16"/>
      <c r="N683" s="20">
        <v>0</v>
      </c>
      <c r="O683" s="18">
        <v>295</v>
      </c>
      <c r="P683" s="16"/>
      <c r="Q683" s="20">
        <v>0</v>
      </c>
      <c r="R683" s="18">
        <v>312</v>
      </c>
      <c r="S683" s="16"/>
      <c r="T683" s="20">
        <v>0</v>
      </c>
      <c r="U683" s="18">
        <v>277</v>
      </c>
      <c r="V683" s="16"/>
      <c r="W683" s="20">
        <v>0</v>
      </c>
      <c r="X683" s="18">
        <v>280</v>
      </c>
      <c r="Y683" s="16"/>
      <c r="Z683" s="20">
        <v>0</v>
      </c>
      <c r="AA683" s="18">
        <v>237</v>
      </c>
      <c r="AB683" s="16"/>
      <c r="AC683" s="33">
        <v>0</v>
      </c>
      <c r="AD683" s="18">
        <v>207</v>
      </c>
      <c r="AE683" s="16"/>
      <c r="AF683" s="19">
        <v>0</v>
      </c>
      <c r="AG683" s="18">
        <v>213</v>
      </c>
      <c r="AH683" s="16"/>
      <c r="AI683" s="19">
        <v>0</v>
      </c>
      <c r="AJ683" s="18">
        <v>220</v>
      </c>
      <c r="AK683" s="16"/>
      <c r="AL683" s="19">
        <v>0</v>
      </c>
      <c r="AM683" s="18">
        <v>258</v>
      </c>
      <c r="AN683" s="16"/>
      <c r="AO683" s="20">
        <v>0</v>
      </c>
      <c r="AP683" s="18">
        <v>286</v>
      </c>
      <c r="AQ683" s="16"/>
      <c r="AR683" s="20">
        <v>0</v>
      </c>
      <c r="AS683" s="18">
        <v>285</v>
      </c>
      <c r="AT683" s="16"/>
      <c r="AU683" s="20">
        <v>0</v>
      </c>
      <c r="AV683" s="18">
        <v>285</v>
      </c>
      <c r="AW683" s="16"/>
      <c r="AX683" s="20">
        <v>0</v>
      </c>
      <c r="AY683" s="18">
        <v>272</v>
      </c>
      <c r="AZ683" s="16"/>
      <c r="BA683" s="20">
        <v>0</v>
      </c>
      <c r="BB683" s="18">
        <v>313</v>
      </c>
      <c r="BC683" s="16"/>
      <c r="BD683" s="20">
        <v>0</v>
      </c>
      <c r="BE683" s="18">
        <v>293</v>
      </c>
      <c r="BF683" s="16"/>
      <c r="BG683" s="20">
        <v>0</v>
      </c>
      <c r="BH683" s="18">
        <v>264</v>
      </c>
      <c r="BI683" s="16"/>
      <c r="BJ683" s="20">
        <v>0</v>
      </c>
      <c r="BK683" s="13">
        <v>259</v>
      </c>
      <c r="BL683" s="16"/>
      <c r="BM683" s="15">
        <v>0</v>
      </c>
      <c r="BN683" s="13">
        <v>251</v>
      </c>
      <c r="BO683" s="16"/>
      <c r="BP683" s="15">
        <v>0</v>
      </c>
      <c r="BQ683" s="13"/>
      <c r="BR683" s="16"/>
      <c r="BS683" s="15"/>
      <c r="BT683" s="21" t="s">
        <v>262</v>
      </c>
      <c r="BU683" s="37" t="s">
        <v>2692</v>
      </c>
      <c r="BV683" s="24" t="s">
        <v>2693</v>
      </c>
      <c r="BW683" s="23"/>
      <c r="BX683" s="23"/>
      <c r="BY683" s="11" t="s">
        <v>2057</v>
      </c>
      <c r="BZ683" s="11" t="s">
        <v>205</v>
      </c>
    </row>
    <row r="684" spans="1:78" ht="56.25" x14ac:dyDescent="0.2">
      <c r="A684" s="10" t="s">
        <v>318</v>
      </c>
      <c r="B684" s="11" t="s">
        <v>318</v>
      </c>
      <c r="C684" s="10" t="s">
        <v>1958</v>
      </c>
      <c r="D684" s="28" t="s">
        <v>2694</v>
      </c>
      <c r="E684" s="12" t="s">
        <v>2695</v>
      </c>
      <c r="F684" s="18">
        <v>130</v>
      </c>
      <c r="G684" s="14"/>
      <c r="H684" s="20">
        <v>0</v>
      </c>
      <c r="I684" s="18">
        <v>192</v>
      </c>
      <c r="J684" s="16"/>
      <c r="K684" s="20">
        <v>0</v>
      </c>
      <c r="L684" s="18">
        <v>190</v>
      </c>
      <c r="M684" s="16"/>
      <c r="N684" s="20">
        <v>0</v>
      </c>
      <c r="O684" s="18">
        <v>198</v>
      </c>
      <c r="P684" s="16"/>
      <c r="Q684" s="20">
        <v>0</v>
      </c>
      <c r="R684" s="18">
        <v>180</v>
      </c>
      <c r="S684" s="16"/>
      <c r="T684" s="20">
        <v>0</v>
      </c>
      <c r="U684" s="18">
        <v>169</v>
      </c>
      <c r="V684" s="16"/>
      <c r="W684" s="20">
        <v>0</v>
      </c>
      <c r="X684" s="18">
        <v>182</v>
      </c>
      <c r="Y684" s="16"/>
      <c r="Z684" s="20">
        <v>0</v>
      </c>
      <c r="AA684" s="18">
        <v>186</v>
      </c>
      <c r="AB684" s="16"/>
      <c r="AC684" s="33">
        <v>0</v>
      </c>
      <c r="AD684" s="18">
        <v>214</v>
      </c>
      <c r="AE684" s="16"/>
      <c r="AF684" s="19">
        <v>0</v>
      </c>
      <c r="AG684" s="18">
        <v>216</v>
      </c>
      <c r="AH684" s="16"/>
      <c r="AI684" s="19">
        <v>0</v>
      </c>
      <c r="AJ684" s="18">
        <v>237</v>
      </c>
      <c r="AK684" s="16"/>
      <c r="AL684" s="19">
        <v>0</v>
      </c>
      <c r="AM684" s="18">
        <v>278</v>
      </c>
      <c r="AN684" s="16"/>
      <c r="AO684" s="20">
        <v>0</v>
      </c>
      <c r="AP684" s="18">
        <v>313</v>
      </c>
      <c r="AQ684" s="16"/>
      <c r="AR684" s="20">
        <v>0</v>
      </c>
      <c r="AS684" s="18">
        <v>341</v>
      </c>
      <c r="AT684" s="16"/>
      <c r="AU684" s="20">
        <v>0</v>
      </c>
      <c r="AV684" s="18">
        <v>347</v>
      </c>
      <c r="AW684" s="16"/>
      <c r="AX684" s="20">
        <v>0</v>
      </c>
      <c r="AY684" s="18">
        <v>334</v>
      </c>
      <c r="AZ684" s="16"/>
      <c r="BA684" s="20">
        <v>0</v>
      </c>
      <c r="BB684" s="18">
        <v>323</v>
      </c>
      <c r="BC684" s="16"/>
      <c r="BD684" s="20">
        <v>0</v>
      </c>
      <c r="BE684" s="18">
        <v>358</v>
      </c>
      <c r="BF684" s="16"/>
      <c r="BG684" s="20">
        <v>0</v>
      </c>
      <c r="BH684" s="18">
        <v>382</v>
      </c>
      <c r="BI684" s="16"/>
      <c r="BJ684" s="20">
        <v>0</v>
      </c>
      <c r="BK684" s="13">
        <v>383</v>
      </c>
      <c r="BL684" s="16"/>
      <c r="BM684" s="15">
        <v>0</v>
      </c>
      <c r="BN684" s="13">
        <v>376</v>
      </c>
      <c r="BO684" s="16"/>
      <c r="BP684" s="15">
        <v>0</v>
      </c>
      <c r="BQ684" s="13"/>
      <c r="BR684" s="16"/>
      <c r="BS684" s="15"/>
      <c r="BT684" s="21" t="s">
        <v>262</v>
      </c>
      <c r="BU684" s="37" t="s">
        <v>2696</v>
      </c>
      <c r="BV684" s="24" t="s">
        <v>2697</v>
      </c>
      <c r="BW684" s="23"/>
      <c r="BX684" s="23"/>
      <c r="BY684" s="11" t="s">
        <v>2057</v>
      </c>
      <c r="BZ684" s="11" t="s">
        <v>205</v>
      </c>
    </row>
    <row r="685" spans="1:78" ht="56.25" x14ac:dyDescent="0.2">
      <c r="A685" s="10" t="s">
        <v>318</v>
      </c>
      <c r="B685" s="11" t="s">
        <v>318</v>
      </c>
      <c r="C685" s="10" t="s">
        <v>318</v>
      </c>
      <c r="D685" s="28" t="s">
        <v>2698</v>
      </c>
      <c r="E685" s="12" t="s">
        <v>2699</v>
      </c>
      <c r="F685" s="13"/>
      <c r="G685" s="14"/>
      <c r="H685" s="15"/>
      <c r="I685" s="13"/>
      <c r="J685" s="16"/>
      <c r="K685" s="15"/>
      <c r="L685" s="18">
        <v>179067</v>
      </c>
      <c r="M685" s="16"/>
      <c r="N685" s="15"/>
      <c r="O685" s="18">
        <v>187335</v>
      </c>
      <c r="P685" s="16"/>
      <c r="Q685" s="15"/>
      <c r="R685" s="18">
        <v>206340</v>
      </c>
      <c r="S685" s="16"/>
      <c r="T685" s="20">
        <v>0</v>
      </c>
      <c r="U685" s="18">
        <v>232262</v>
      </c>
      <c r="V685" s="16"/>
      <c r="W685" s="20">
        <v>0</v>
      </c>
      <c r="X685" s="18">
        <v>210511</v>
      </c>
      <c r="Y685" s="16"/>
      <c r="Z685" s="20">
        <v>0</v>
      </c>
      <c r="AA685" s="18">
        <v>193282</v>
      </c>
      <c r="AB685" s="16"/>
      <c r="AC685" s="33">
        <v>0</v>
      </c>
      <c r="AD685" s="18">
        <v>163468</v>
      </c>
      <c r="AE685" s="16"/>
      <c r="AF685" s="19">
        <v>0</v>
      </c>
      <c r="AG685" s="18">
        <v>127259</v>
      </c>
      <c r="AH685" s="16"/>
      <c r="AI685" s="19">
        <v>0</v>
      </c>
      <c r="AJ685" s="18">
        <v>134779</v>
      </c>
      <c r="AK685" s="16"/>
      <c r="AL685" s="19">
        <v>0</v>
      </c>
      <c r="AM685" s="18">
        <v>137688</v>
      </c>
      <c r="AN685" s="16"/>
      <c r="AO685" s="20">
        <v>0</v>
      </c>
      <c r="AP685" s="18">
        <v>142360</v>
      </c>
      <c r="AQ685" s="16"/>
      <c r="AR685" s="20">
        <v>0</v>
      </c>
      <c r="AS685" s="18">
        <v>150767</v>
      </c>
      <c r="AT685" s="16"/>
      <c r="AU685" s="20">
        <v>0</v>
      </c>
      <c r="AV685" s="18">
        <v>152291</v>
      </c>
      <c r="AW685" s="16"/>
      <c r="AX685" s="20">
        <v>0</v>
      </c>
      <c r="AY685" s="18">
        <v>147137</v>
      </c>
      <c r="AZ685" s="16"/>
      <c r="BA685" s="20">
        <v>0</v>
      </c>
      <c r="BB685" s="18">
        <v>142179</v>
      </c>
      <c r="BC685" s="16"/>
      <c r="BD685" s="20">
        <v>0</v>
      </c>
      <c r="BE685" s="18">
        <v>130990</v>
      </c>
      <c r="BF685" s="16"/>
      <c r="BG685" s="20">
        <v>0</v>
      </c>
      <c r="BH685" s="18">
        <v>131558</v>
      </c>
      <c r="BI685" s="16"/>
      <c r="BJ685" s="20">
        <v>0</v>
      </c>
      <c r="BK685" s="13">
        <v>136354</v>
      </c>
      <c r="BL685" s="16"/>
      <c r="BM685" s="15">
        <v>0</v>
      </c>
      <c r="BN685" s="13">
        <v>137714</v>
      </c>
      <c r="BO685" s="16"/>
      <c r="BP685" s="15">
        <v>0</v>
      </c>
      <c r="BQ685" s="13"/>
      <c r="BR685" s="16"/>
      <c r="BS685" s="15"/>
      <c r="BT685" s="21" t="s">
        <v>160</v>
      </c>
      <c r="BU685" s="78"/>
      <c r="BV685" s="24" t="s">
        <v>2700</v>
      </c>
      <c r="BW685" s="23"/>
      <c r="BX685" s="24" t="s">
        <v>2701</v>
      </c>
      <c r="BY685" s="11" t="s">
        <v>2057</v>
      </c>
      <c r="BZ685" s="25" t="s">
        <v>84</v>
      </c>
    </row>
    <row r="686" spans="1:78" ht="67.5" x14ac:dyDescent="0.2">
      <c r="A686" s="10" t="s">
        <v>318</v>
      </c>
      <c r="B686" s="11" t="s">
        <v>318</v>
      </c>
      <c r="C686" s="10" t="s">
        <v>318</v>
      </c>
      <c r="D686" s="28" t="s">
        <v>2702</v>
      </c>
      <c r="E686" s="12" t="s">
        <v>2703</v>
      </c>
      <c r="F686" s="13"/>
      <c r="G686" s="14"/>
      <c r="H686" s="15"/>
      <c r="I686" s="13"/>
      <c r="J686" s="16"/>
      <c r="K686" s="15"/>
      <c r="L686" s="18">
        <v>42964</v>
      </c>
      <c r="M686" s="16"/>
      <c r="N686" s="15"/>
      <c r="O686" s="18">
        <v>45781</v>
      </c>
      <c r="P686" s="16"/>
      <c r="Q686" s="15"/>
      <c r="R686" s="18">
        <v>44475</v>
      </c>
      <c r="S686" s="16"/>
      <c r="T686" s="20">
        <v>0</v>
      </c>
      <c r="U686" s="18">
        <v>44275</v>
      </c>
      <c r="V686" s="16"/>
      <c r="W686" s="20">
        <v>0</v>
      </c>
      <c r="X686" s="18">
        <v>43417</v>
      </c>
      <c r="Y686" s="16"/>
      <c r="Z686" s="20">
        <v>0</v>
      </c>
      <c r="AA686" s="18">
        <v>37914</v>
      </c>
      <c r="AB686" s="16"/>
      <c r="AC686" s="33">
        <v>0</v>
      </c>
      <c r="AD686" s="18">
        <v>32173</v>
      </c>
      <c r="AE686" s="16"/>
      <c r="AF686" s="19">
        <v>0</v>
      </c>
      <c r="AG686" s="18">
        <v>32298</v>
      </c>
      <c r="AH686" s="16"/>
      <c r="AI686" s="19">
        <v>0</v>
      </c>
      <c r="AJ686" s="18">
        <v>31078</v>
      </c>
      <c r="AK686" s="16"/>
      <c r="AL686" s="19">
        <v>0</v>
      </c>
      <c r="AM686" s="18">
        <v>27691</v>
      </c>
      <c r="AN686" s="16"/>
      <c r="AO686" s="20">
        <v>0</v>
      </c>
      <c r="AP686" s="18">
        <v>30385</v>
      </c>
      <c r="AQ686" s="16"/>
      <c r="AR686" s="20">
        <v>0</v>
      </c>
      <c r="AS686" s="18">
        <v>28796</v>
      </c>
      <c r="AT686" s="16"/>
      <c r="AU686" s="20">
        <v>0</v>
      </c>
      <c r="AV686" s="18">
        <v>32581</v>
      </c>
      <c r="AW686" s="16"/>
      <c r="AX686" s="20">
        <v>0</v>
      </c>
      <c r="AY686" s="18">
        <v>36651</v>
      </c>
      <c r="AZ686" s="16"/>
      <c r="BA686" s="20">
        <v>0</v>
      </c>
      <c r="BB686" s="18">
        <v>38544</v>
      </c>
      <c r="BC686" s="16"/>
      <c r="BD686" s="20">
        <v>0</v>
      </c>
      <c r="BE686" s="18">
        <v>36941</v>
      </c>
      <c r="BF686" s="16"/>
      <c r="BG686" s="20">
        <v>0</v>
      </c>
      <c r="BH686" s="18">
        <v>30804</v>
      </c>
      <c r="BI686" s="16"/>
      <c r="BJ686" s="20">
        <v>0</v>
      </c>
      <c r="BK686" s="13">
        <v>28728</v>
      </c>
      <c r="BL686" s="16"/>
      <c r="BM686" s="15">
        <v>0</v>
      </c>
      <c r="BN686" s="13">
        <v>28253</v>
      </c>
      <c r="BO686" s="16"/>
      <c r="BP686" s="15">
        <v>0</v>
      </c>
      <c r="BQ686" s="13"/>
      <c r="BR686" s="16"/>
      <c r="BS686" s="15"/>
      <c r="BT686" s="21" t="s">
        <v>160</v>
      </c>
      <c r="BU686" s="22" t="s">
        <v>2704</v>
      </c>
      <c r="BV686" s="24" t="s">
        <v>2705</v>
      </c>
      <c r="BW686" s="23"/>
      <c r="BX686" s="24" t="s">
        <v>2706</v>
      </c>
      <c r="BY686" s="11" t="s">
        <v>2057</v>
      </c>
      <c r="BZ686" s="25" t="s">
        <v>84</v>
      </c>
    </row>
    <row r="687" spans="1:78" ht="67.5" x14ac:dyDescent="0.2">
      <c r="A687" s="10" t="s">
        <v>318</v>
      </c>
      <c r="B687" s="11" t="s">
        <v>318</v>
      </c>
      <c r="C687" s="10" t="s">
        <v>318</v>
      </c>
      <c r="D687" s="28" t="s">
        <v>2707</v>
      </c>
      <c r="E687" s="12" t="s">
        <v>2708</v>
      </c>
      <c r="F687" s="18">
        <v>15000</v>
      </c>
      <c r="G687" s="14"/>
      <c r="H687" s="20">
        <v>0</v>
      </c>
      <c r="I687" s="18">
        <v>11749</v>
      </c>
      <c r="J687" s="16"/>
      <c r="K687" s="20">
        <v>0</v>
      </c>
      <c r="L687" s="18">
        <v>11868</v>
      </c>
      <c r="M687" s="16"/>
      <c r="N687" s="20">
        <v>0</v>
      </c>
      <c r="O687" s="18">
        <v>12353</v>
      </c>
      <c r="P687" s="16"/>
      <c r="Q687" s="20">
        <v>0</v>
      </c>
      <c r="R687" s="18">
        <v>12750</v>
      </c>
      <c r="S687" s="16"/>
      <c r="T687" s="20">
        <v>0</v>
      </c>
      <c r="U687" s="18">
        <v>13066</v>
      </c>
      <c r="V687" s="16"/>
      <c r="W687" s="20">
        <v>0</v>
      </c>
      <c r="X687" s="18">
        <v>13428</v>
      </c>
      <c r="Y687" s="16"/>
      <c r="Z687" s="20">
        <v>0</v>
      </c>
      <c r="AA687" s="18">
        <v>13922</v>
      </c>
      <c r="AB687" s="16"/>
      <c r="AC687" s="33">
        <v>0</v>
      </c>
      <c r="AD687" s="18">
        <v>14822</v>
      </c>
      <c r="AE687" s="16"/>
      <c r="AF687" s="19">
        <v>0</v>
      </c>
      <c r="AG687" s="18">
        <v>16306</v>
      </c>
      <c r="AH687" s="16"/>
      <c r="AI687" s="19">
        <v>0</v>
      </c>
      <c r="AJ687" s="18">
        <v>16730</v>
      </c>
      <c r="AK687" s="16"/>
      <c r="AL687" s="19">
        <v>0</v>
      </c>
      <c r="AM687" s="18">
        <v>17117</v>
      </c>
      <c r="AN687" s="16"/>
      <c r="AO687" s="20">
        <v>0</v>
      </c>
      <c r="AP687" s="18">
        <v>20005</v>
      </c>
      <c r="AQ687" s="16"/>
      <c r="AR687" s="20">
        <v>0</v>
      </c>
      <c r="AS687" s="18">
        <v>21965</v>
      </c>
      <c r="AT687" s="16"/>
      <c r="AU687" s="20">
        <v>0</v>
      </c>
      <c r="AV687" s="18">
        <v>23140</v>
      </c>
      <c r="AW687" s="16"/>
      <c r="AX687" s="20">
        <v>0</v>
      </c>
      <c r="AY687" s="18">
        <v>24274</v>
      </c>
      <c r="AZ687" s="16"/>
      <c r="BA687" s="20">
        <v>0</v>
      </c>
      <c r="BB687" s="18">
        <v>21332</v>
      </c>
      <c r="BC687" s="16"/>
      <c r="BD687" s="20">
        <v>0</v>
      </c>
      <c r="BE687" s="18">
        <v>18473</v>
      </c>
      <c r="BF687" s="16"/>
      <c r="BG687" s="20">
        <v>0</v>
      </c>
      <c r="BH687" s="18">
        <v>17327</v>
      </c>
      <c r="BI687" s="16"/>
      <c r="BJ687" s="20">
        <v>0</v>
      </c>
      <c r="BK687" s="13">
        <v>15999</v>
      </c>
      <c r="BL687" s="16"/>
      <c r="BM687" s="15">
        <v>0</v>
      </c>
      <c r="BN687" s="13">
        <v>15681</v>
      </c>
      <c r="BO687" s="16"/>
      <c r="BP687" s="15">
        <v>0</v>
      </c>
      <c r="BQ687" s="13"/>
      <c r="BR687" s="16"/>
      <c r="BS687" s="15"/>
      <c r="BT687" s="21" t="s">
        <v>119</v>
      </c>
      <c r="BU687" s="26"/>
      <c r="BV687" s="24" t="s">
        <v>2709</v>
      </c>
      <c r="BW687" s="23"/>
      <c r="BX687" s="23"/>
      <c r="BY687" s="11" t="s">
        <v>2057</v>
      </c>
      <c r="BZ687" s="11" t="s">
        <v>205</v>
      </c>
    </row>
    <row r="688" spans="1:78" ht="67.5" x14ac:dyDescent="0.2">
      <c r="A688" s="10" t="s">
        <v>318</v>
      </c>
      <c r="B688" s="11" t="s">
        <v>318</v>
      </c>
      <c r="C688" s="10" t="s">
        <v>318</v>
      </c>
      <c r="D688" s="28" t="s">
        <v>2710</v>
      </c>
      <c r="E688" s="12" t="s">
        <v>2711</v>
      </c>
      <c r="F688" s="13"/>
      <c r="G688" s="14"/>
      <c r="H688" s="15"/>
      <c r="I688" s="18">
        <v>7151</v>
      </c>
      <c r="J688" s="16"/>
      <c r="K688" s="15"/>
      <c r="L688" s="18">
        <v>7249</v>
      </c>
      <c r="M688" s="16"/>
      <c r="N688" s="15"/>
      <c r="O688" s="18">
        <v>7604</v>
      </c>
      <c r="P688" s="16"/>
      <c r="Q688" s="15"/>
      <c r="R688" s="18">
        <v>7575</v>
      </c>
      <c r="S688" s="16"/>
      <c r="T688" s="20">
        <v>0</v>
      </c>
      <c r="U688" s="18">
        <v>7484</v>
      </c>
      <c r="V688" s="16"/>
      <c r="W688" s="20">
        <v>0</v>
      </c>
      <c r="X688" s="18">
        <v>7503</v>
      </c>
      <c r="Y688" s="16"/>
      <c r="Z688" s="20">
        <v>0</v>
      </c>
      <c r="AA688" s="18">
        <v>7288</v>
      </c>
      <c r="AB688" s="16"/>
      <c r="AC688" s="33">
        <v>0</v>
      </c>
      <c r="AD688" s="18">
        <v>7140</v>
      </c>
      <c r="AE688" s="16"/>
      <c r="AF688" s="19">
        <v>0</v>
      </c>
      <c r="AG688" s="18">
        <v>6993</v>
      </c>
      <c r="AH688" s="16"/>
      <c r="AI688" s="19">
        <v>0</v>
      </c>
      <c r="AJ688" s="18">
        <v>6848</v>
      </c>
      <c r="AK688" s="16"/>
      <c r="AL688" s="19">
        <v>0</v>
      </c>
      <c r="AM688" s="18">
        <v>6957</v>
      </c>
      <c r="AN688" s="16"/>
      <c r="AO688" s="20">
        <v>0</v>
      </c>
      <c r="AP688" s="18">
        <v>6910</v>
      </c>
      <c r="AQ688" s="16"/>
      <c r="AR688" s="20">
        <v>0</v>
      </c>
      <c r="AS688" s="18">
        <v>6809</v>
      </c>
      <c r="AT688" s="16"/>
      <c r="AU688" s="20">
        <v>0</v>
      </c>
      <c r="AV688" s="18">
        <v>6383</v>
      </c>
      <c r="AW688" s="16"/>
      <c r="AX688" s="20">
        <v>0</v>
      </c>
      <c r="AY688" s="18">
        <v>6065</v>
      </c>
      <c r="AZ688" s="16"/>
      <c r="BA688" s="20">
        <v>0</v>
      </c>
      <c r="BB688" s="18">
        <v>5826</v>
      </c>
      <c r="BC688" s="16"/>
      <c r="BD688" s="20">
        <v>0</v>
      </c>
      <c r="BE688" s="18">
        <v>5916</v>
      </c>
      <c r="BF688" s="16"/>
      <c r="BG688" s="20">
        <v>0</v>
      </c>
      <c r="BH688" s="18">
        <v>6144</v>
      </c>
      <c r="BI688" s="16"/>
      <c r="BJ688" s="20">
        <v>0</v>
      </c>
      <c r="BK688" s="13">
        <v>6266</v>
      </c>
      <c r="BL688" s="16"/>
      <c r="BM688" s="15">
        <v>0</v>
      </c>
      <c r="BN688" s="13">
        <v>6494</v>
      </c>
      <c r="BO688" s="16"/>
      <c r="BP688" s="15">
        <v>0</v>
      </c>
      <c r="BQ688" s="13"/>
      <c r="BR688" s="16"/>
      <c r="BS688" s="15"/>
      <c r="BT688" s="21" t="s">
        <v>119</v>
      </c>
      <c r="BU688" s="26"/>
      <c r="BV688" s="24" t="s">
        <v>2712</v>
      </c>
      <c r="BW688" s="23"/>
      <c r="BX688" s="23"/>
      <c r="BY688" s="11" t="s">
        <v>2057</v>
      </c>
      <c r="BZ688" s="11" t="s">
        <v>205</v>
      </c>
    </row>
    <row r="689" spans="1:78" ht="67.5" x14ac:dyDescent="0.2">
      <c r="A689" s="10" t="s">
        <v>318</v>
      </c>
      <c r="B689" s="11" t="s">
        <v>318</v>
      </c>
      <c r="C689" s="10" t="s">
        <v>1958</v>
      </c>
      <c r="D689" s="28" t="s">
        <v>2713</v>
      </c>
      <c r="E689" s="12" t="s">
        <v>2714</v>
      </c>
      <c r="F689" s="13"/>
      <c r="G689" s="14"/>
      <c r="H689" s="15"/>
      <c r="I689" s="13"/>
      <c r="J689" s="16"/>
      <c r="K689" s="15"/>
      <c r="L689" s="18">
        <v>345026</v>
      </c>
      <c r="M689" s="16"/>
      <c r="N689" s="15"/>
      <c r="O689" s="18">
        <v>340349</v>
      </c>
      <c r="P689" s="16"/>
      <c r="Q689" s="15"/>
      <c r="R689" s="18">
        <v>320390</v>
      </c>
      <c r="S689" s="16"/>
      <c r="T689" s="15"/>
      <c r="U689" s="13"/>
      <c r="V689" s="16"/>
      <c r="W689" s="15"/>
      <c r="X689" s="13"/>
      <c r="Y689" s="16"/>
      <c r="Z689" s="15"/>
      <c r="AA689" s="18">
        <v>165893</v>
      </c>
      <c r="AB689" s="16"/>
      <c r="AC689" s="17"/>
      <c r="AD689" s="18">
        <v>214986</v>
      </c>
      <c r="AE689" s="29">
        <v>105.87</v>
      </c>
      <c r="AF689" s="39"/>
      <c r="AG689" s="18">
        <v>311295</v>
      </c>
      <c r="AH689" s="16"/>
      <c r="AI689" s="15"/>
      <c r="AJ689" s="18">
        <v>435089</v>
      </c>
      <c r="AK689" s="29">
        <v>89.49</v>
      </c>
      <c r="AL689" s="20">
        <v>385533</v>
      </c>
      <c r="AM689" s="18">
        <v>460641</v>
      </c>
      <c r="AN689" s="16"/>
      <c r="AO689" s="20">
        <v>299516</v>
      </c>
      <c r="AP689" s="18">
        <v>450821</v>
      </c>
      <c r="AQ689" s="16"/>
      <c r="AR689" s="20">
        <v>195270</v>
      </c>
      <c r="AS689" s="18">
        <v>450508</v>
      </c>
      <c r="AT689" s="16"/>
      <c r="AU689" s="20">
        <v>111208</v>
      </c>
      <c r="AV689" s="18">
        <v>467935</v>
      </c>
      <c r="AW689" s="16"/>
      <c r="AX689" s="20">
        <v>0</v>
      </c>
      <c r="AY689" s="18">
        <v>472516</v>
      </c>
      <c r="AZ689" s="16"/>
      <c r="BA689" s="20">
        <v>0</v>
      </c>
      <c r="BB689" s="18">
        <v>470387</v>
      </c>
      <c r="BC689" s="16"/>
      <c r="BD689" s="20">
        <v>0</v>
      </c>
      <c r="BE689" s="18">
        <v>465247</v>
      </c>
      <c r="BF689" s="16"/>
      <c r="BG689" s="20">
        <v>0</v>
      </c>
      <c r="BH689" s="18">
        <v>458481</v>
      </c>
      <c r="BI689" s="16"/>
      <c r="BJ689" s="20">
        <v>0</v>
      </c>
      <c r="BK689" s="13">
        <v>450011</v>
      </c>
      <c r="BL689" s="16"/>
      <c r="BM689" s="15">
        <v>0</v>
      </c>
      <c r="BN689" s="13">
        <v>442543</v>
      </c>
      <c r="BO689" s="16"/>
      <c r="BP689" s="15">
        <v>0</v>
      </c>
      <c r="BQ689" s="13"/>
      <c r="BR689" s="16"/>
      <c r="BS689" s="15"/>
      <c r="BT689" s="21" t="s">
        <v>160</v>
      </c>
      <c r="BU689" s="37" t="s">
        <v>2715</v>
      </c>
      <c r="BV689" s="24" t="s">
        <v>2716</v>
      </c>
      <c r="BW689" s="23"/>
      <c r="BX689" s="24" t="s">
        <v>2717</v>
      </c>
      <c r="BY689" s="11" t="s">
        <v>2057</v>
      </c>
      <c r="BZ689" s="11" t="s">
        <v>178</v>
      </c>
    </row>
    <row r="690" spans="1:78" ht="78.75" x14ac:dyDescent="0.2">
      <c r="A690" s="10" t="s">
        <v>318</v>
      </c>
      <c r="B690" s="11" t="s">
        <v>318</v>
      </c>
      <c r="C690" s="10" t="s">
        <v>1958</v>
      </c>
      <c r="D690" s="28" t="s">
        <v>2718</v>
      </c>
      <c r="E690" s="12" t="s">
        <v>2719</v>
      </c>
      <c r="F690" s="18">
        <v>9500</v>
      </c>
      <c r="G690" s="14"/>
      <c r="H690" s="20">
        <v>0</v>
      </c>
      <c r="I690" s="18">
        <v>10864</v>
      </c>
      <c r="J690" s="16"/>
      <c r="K690" s="20">
        <v>0</v>
      </c>
      <c r="L690" s="18">
        <v>9800</v>
      </c>
      <c r="M690" s="16"/>
      <c r="N690" s="20">
        <v>0</v>
      </c>
      <c r="O690" s="18">
        <v>12616</v>
      </c>
      <c r="P690" s="16"/>
      <c r="Q690" s="20">
        <v>0</v>
      </c>
      <c r="R690" s="18">
        <v>12343</v>
      </c>
      <c r="S690" s="16"/>
      <c r="T690" s="20">
        <v>0</v>
      </c>
      <c r="U690" s="18">
        <v>12214</v>
      </c>
      <c r="V690" s="16"/>
      <c r="W690" s="20">
        <v>0</v>
      </c>
      <c r="X690" s="18">
        <v>11708</v>
      </c>
      <c r="Y690" s="16"/>
      <c r="Z690" s="20">
        <v>0</v>
      </c>
      <c r="AA690" s="18">
        <v>11560</v>
      </c>
      <c r="AB690" s="16"/>
      <c r="AC690" s="33">
        <v>0</v>
      </c>
      <c r="AD690" s="18">
        <v>11591</v>
      </c>
      <c r="AE690" s="16"/>
      <c r="AF690" s="19">
        <v>0</v>
      </c>
      <c r="AG690" s="18">
        <v>11560</v>
      </c>
      <c r="AH690" s="16"/>
      <c r="AI690" s="19">
        <v>0</v>
      </c>
      <c r="AJ690" s="18">
        <v>13421</v>
      </c>
      <c r="AK690" s="16"/>
      <c r="AL690" s="19">
        <v>0</v>
      </c>
      <c r="AM690" s="18">
        <v>15377</v>
      </c>
      <c r="AN690" s="16"/>
      <c r="AO690" s="20">
        <v>0</v>
      </c>
      <c r="AP690" s="18">
        <v>17343</v>
      </c>
      <c r="AQ690" s="16"/>
      <c r="AR690" s="20">
        <v>0</v>
      </c>
      <c r="AS690" s="18">
        <v>18997</v>
      </c>
      <c r="AT690" s="16"/>
      <c r="AU690" s="20">
        <v>0</v>
      </c>
      <c r="AV690" s="18">
        <v>18022</v>
      </c>
      <c r="AW690" s="16"/>
      <c r="AX690" s="20">
        <v>0</v>
      </c>
      <c r="AY690" s="18">
        <v>16583</v>
      </c>
      <c r="AZ690" s="16"/>
      <c r="BA690" s="20">
        <v>0</v>
      </c>
      <c r="BB690" s="18">
        <v>15032</v>
      </c>
      <c r="BC690" s="16"/>
      <c r="BD690" s="20">
        <v>0</v>
      </c>
      <c r="BE690" s="18">
        <v>13593</v>
      </c>
      <c r="BF690" s="16"/>
      <c r="BG690" s="20">
        <v>0</v>
      </c>
      <c r="BH690" s="18">
        <v>13496</v>
      </c>
      <c r="BI690" s="16"/>
      <c r="BJ690" s="20">
        <v>0</v>
      </c>
      <c r="BK690" s="13">
        <v>13003</v>
      </c>
      <c r="BL690" s="16"/>
      <c r="BM690" s="15">
        <v>0</v>
      </c>
      <c r="BN690" s="13">
        <v>12793</v>
      </c>
      <c r="BO690" s="16"/>
      <c r="BP690" s="15">
        <v>0</v>
      </c>
      <c r="BQ690" s="13"/>
      <c r="BR690" s="16"/>
      <c r="BS690" s="15"/>
      <c r="BT690" s="21" t="s">
        <v>362</v>
      </c>
      <c r="BU690" s="26"/>
      <c r="BV690" s="24" t="s">
        <v>2720</v>
      </c>
      <c r="BW690" s="23"/>
      <c r="BX690" s="23"/>
      <c r="BY690" s="11" t="s">
        <v>2057</v>
      </c>
      <c r="BZ690" s="11" t="s">
        <v>205</v>
      </c>
    </row>
    <row r="691" spans="1:78" ht="56.25" x14ac:dyDescent="0.2">
      <c r="A691" s="10" t="s">
        <v>318</v>
      </c>
      <c r="B691" s="11" t="s">
        <v>318</v>
      </c>
      <c r="C691" s="10" t="s">
        <v>1958</v>
      </c>
      <c r="D691" s="28" t="s">
        <v>2721</v>
      </c>
      <c r="E691" s="12" t="s">
        <v>2722</v>
      </c>
      <c r="F691" s="18">
        <v>3400</v>
      </c>
      <c r="G691" s="14"/>
      <c r="H691" s="20">
        <v>0</v>
      </c>
      <c r="I691" s="18">
        <v>3653</v>
      </c>
      <c r="J691" s="16"/>
      <c r="K691" s="20">
        <v>0</v>
      </c>
      <c r="L691" s="18">
        <v>3550</v>
      </c>
      <c r="M691" s="16"/>
      <c r="N691" s="20">
        <v>0</v>
      </c>
      <c r="O691" s="18">
        <v>3770</v>
      </c>
      <c r="P691" s="16"/>
      <c r="Q691" s="20">
        <v>0</v>
      </c>
      <c r="R691" s="18">
        <v>3778</v>
      </c>
      <c r="S691" s="16"/>
      <c r="T691" s="20">
        <v>0</v>
      </c>
      <c r="U691" s="18">
        <v>3719</v>
      </c>
      <c r="V691" s="16"/>
      <c r="W691" s="20">
        <v>0</v>
      </c>
      <c r="X691" s="18">
        <v>3712</v>
      </c>
      <c r="Y691" s="16"/>
      <c r="Z691" s="20">
        <v>0</v>
      </c>
      <c r="AA691" s="18">
        <v>3901</v>
      </c>
      <c r="AB691" s="16"/>
      <c r="AC691" s="33">
        <v>0</v>
      </c>
      <c r="AD691" s="18">
        <v>4322</v>
      </c>
      <c r="AE691" s="16"/>
      <c r="AF691" s="19">
        <v>0</v>
      </c>
      <c r="AG691" s="18">
        <v>4170</v>
      </c>
      <c r="AH691" s="16"/>
      <c r="AI691" s="19">
        <v>0</v>
      </c>
      <c r="AJ691" s="18">
        <v>4037</v>
      </c>
      <c r="AK691" s="16"/>
      <c r="AL691" s="19">
        <v>0</v>
      </c>
      <c r="AM691" s="18">
        <v>3685</v>
      </c>
      <c r="AN691" s="16"/>
      <c r="AO691" s="20">
        <v>0</v>
      </c>
      <c r="AP691" s="18">
        <v>3175</v>
      </c>
      <c r="AQ691" s="16"/>
      <c r="AR691" s="20">
        <v>0</v>
      </c>
      <c r="AS691" s="18">
        <v>3202</v>
      </c>
      <c r="AT691" s="16"/>
      <c r="AU691" s="20">
        <v>0</v>
      </c>
      <c r="AV691" s="18">
        <v>3232</v>
      </c>
      <c r="AW691" s="16"/>
      <c r="AX691" s="20">
        <v>0</v>
      </c>
      <c r="AY691" s="18">
        <v>3150</v>
      </c>
      <c r="AZ691" s="16"/>
      <c r="BA691" s="20">
        <v>0</v>
      </c>
      <c r="BB691" s="18">
        <v>3091</v>
      </c>
      <c r="BC691" s="16"/>
      <c r="BD691" s="20">
        <v>0</v>
      </c>
      <c r="BE691" s="18">
        <v>2957</v>
      </c>
      <c r="BF691" s="16"/>
      <c r="BG691" s="20">
        <v>0</v>
      </c>
      <c r="BH691" s="18">
        <v>2848</v>
      </c>
      <c r="BI691" s="16"/>
      <c r="BJ691" s="20">
        <v>0</v>
      </c>
      <c r="BK691" s="13">
        <v>2930</v>
      </c>
      <c r="BL691" s="16"/>
      <c r="BM691" s="15">
        <v>0</v>
      </c>
      <c r="BN691" s="13">
        <v>2955</v>
      </c>
      <c r="BO691" s="16"/>
      <c r="BP691" s="15">
        <v>0</v>
      </c>
      <c r="BQ691" s="13"/>
      <c r="BR691" s="16"/>
      <c r="BS691" s="15"/>
      <c r="BT691" s="21" t="s">
        <v>160</v>
      </c>
      <c r="BU691" s="26"/>
      <c r="BV691" s="24" t="s">
        <v>2723</v>
      </c>
      <c r="BW691" s="23"/>
      <c r="BX691" s="23"/>
      <c r="BY691" s="11" t="s">
        <v>2057</v>
      </c>
      <c r="BZ691" s="11" t="s">
        <v>205</v>
      </c>
    </row>
    <row r="692" spans="1:78" ht="56.25" x14ac:dyDescent="0.2">
      <c r="A692" s="10" t="s">
        <v>318</v>
      </c>
      <c r="B692" s="11" t="s">
        <v>318</v>
      </c>
      <c r="C692" s="10" t="s">
        <v>1958</v>
      </c>
      <c r="D692" s="28" t="s">
        <v>2724</v>
      </c>
      <c r="E692" s="12" t="s">
        <v>2725</v>
      </c>
      <c r="F692" s="18">
        <v>2500</v>
      </c>
      <c r="G692" s="14"/>
      <c r="H692" s="20">
        <v>0</v>
      </c>
      <c r="I692" s="18">
        <v>2732</v>
      </c>
      <c r="J692" s="16"/>
      <c r="K692" s="20">
        <v>0</v>
      </c>
      <c r="L692" s="18">
        <v>2200</v>
      </c>
      <c r="M692" s="16"/>
      <c r="N692" s="20">
        <v>0</v>
      </c>
      <c r="O692" s="18">
        <v>2912</v>
      </c>
      <c r="P692" s="16"/>
      <c r="Q692" s="20">
        <v>0</v>
      </c>
      <c r="R692" s="18">
        <v>2975</v>
      </c>
      <c r="S692" s="16"/>
      <c r="T692" s="20">
        <v>0</v>
      </c>
      <c r="U692" s="18">
        <v>3056</v>
      </c>
      <c r="V692" s="16"/>
      <c r="W692" s="20">
        <v>0</v>
      </c>
      <c r="X692" s="18">
        <v>3084</v>
      </c>
      <c r="Y692" s="16"/>
      <c r="Z692" s="20">
        <v>0</v>
      </c>
      <c r="AA692" s="18">
        <v>3219</v>
      </c>
      <c r="AB692" s="16"/>
      <c r="AC692" s="33">
        <v>0</v>
      </c>
      <c r="AD692" s="18">
        <v>3269</v>
      </c>
      <c r="AE692" s="16"/>
      <c r="AF692" s="19">
        <v>0</v>
      </c>
      <c r="AG692" s="18">
        <v>3167</v>
      </c>
      <c r="AH692" s="16"/>
      <c r="AI692" s="19">
        <v>0</v>
      </c>
      <c r="AJ692" s="18">
        <v>3355</v>
      </c>
      <c r="AK692" s="16"/>
      <c r="AL692" s="19">
        <v>0</v>
      </c>
      <c r="AM692" s="18">
        <v>3376</v>
      </c>
      <c r="AN692" s="16"/>
      <c r="AO692" s="20">
        <v>0</v>
      </c>
      <c r="AP692" s="18">
        <v>3473</v>
      </c>
      <c r="AQ692" s="16"/>
      <c r="AR692" s="20">
        <v>0</v>
      </c>
      <c r="AS692" s="18">
        <v>3809</v>
      </c>
      <c r="AT692" s="16"/>
      <c r="AU692" s="20">
        <v>0</v>
      </c>
      <c r="AV692" s="18">
        <v>3707</v>
      </c>
      <c r="AW692" s="16"/>
      <c r="AX692" s="20">
        <v>0</v>
      </c>
      <c r="AY692" s="18">
        <v>3825</v>
      </c>
      <c r="AZ692" s="16"/>
      <c r="BA692" s="20">
        <v>0</v>
      </c>
      <c r="BB692" s="18">
        <v>3933</v>
      </c>
      <c r="BC692" s="16"/>
      <c r="BD692" s="20">
        <v>0</v>
      </c>
      <c r="BE692" s="18">
        <v>3911</v>
      </c>
      <c r="BF692" s="16"/>
      <c r="BG692" s="20">
        <v>0</v>
      </c>
      <c r="BH692" s="18">
        <v>4187</v>
      </c>
      <c r="BI692" s="16"/>
      <c r="BJ692" s="20">
        <v>0</v>
      </c>
      <c r="BK692" s="13">
        <v>4139</v>
      </c>
      <c r="BL692" s="16"/>
      <c r="BM692" s="15">
        <v>0</v>
      </c>
      <c r="BN692" s="13">
        <v>4132</v>
      </c>
      <c r="BO692" s="16"/>
      <c r="BP692" s="15">
        <v>0</v>
      </c>
      <c r="BQ692" s="13"/>
      <c r="BR692" s="16"/>
      <c r="BS692" s="15"/>
      <c r="BT692" s="21" t="s">
        <v>160</v>
      </c>
      <c r="BU692" s="26"/>
      <c r="BV692" s="24" t="s">
        <v>2726</v>
      </c>
      <c r="BW692" s="23"/>
      <c r="BX692" s="23"/>
      <c r="BY692" s="11" t="s">
        <v>2057</v>
      </c>
      <c r="BZ692" s="11" t="s">
        <v>205</v>
      </c>
    </row>
    <row r="693" spans="1:78" ht="56.25" x14ac:dyDescent="0.2">
      <c r="A693" s="10" t="s">
        <v>318</v>
      </c>
      <c r="B693" s="11" t="s">
        <v>318</v>
      </c>
      <c r="C693" s="10" t="s">
        <v>318</v>
      </c>
      <c r="D693" s="28" t="s">
        <v>2727</v>
      </c>
      <c r="E693" s="12" t="s">
        <v>2728</v>
      </c>
      <c r="F693" s="13"/>
      <c r="G693" s="14"/>
      <c r="H693" s="15"/>
      <c r="I693" s="13"/>
      <c r="J693" s="16"/>
      <c r="K693" s="15"/>
      <c r="L693" s="18">
        <v>159084</v>
      </c>
      <c r="M693" s="16"/>
      <c r="N693" s="15"/>
      <c r="O693" s="18">
        <v>150096</v>
      </c>
      <c r="P693" s="16"/>
      <c r="Q693" s="15"/>
      <c r="R693" s="18">
        <v>146597</v>
      </c>
      <c r="S693" s="16"/>
      <c r="T693" s="20">
        <v>0</v>
      </c>
      <c r="U693" s="18">
        <v>152457</v>
      </c>
      <c r="V693" s="16"/>
      <c r="W693" s="20">
        <v>0</v>
      </c>
      <c r="X693" s="18">
        <v>145653</v>
      </c>
      <c r="Y693" s="16"/>
      <c r="Z693" s="20">
        <v>0</v>
      </c>
      <c r="AA693" s="18">
        <v>163846</v>
      </c>
      <c r="AB693" s="16"/>
      <c r="AC693" s="33">
        <v>0</v>
      </c>
      <c r="AD693" s="18">
        <v>165485</v>
      </c>
      <c r="AE693" s="16"/>
      <c r="AF693" s="19">
        <v>0</v>
      </c>
      <c r="AG693" s="18">
        <v>165738</v>
      </c>
      <c r="AH693" s="16"/>
      <c r="AI693" s="20">
        <v>0</v>
      </c>
      <c r="AJ693" s="18">
        <v>166147</v>
      </c>
      <c r="AK693" s="16"/>
      <c r="AL693" s="20">
        <v>0</v>
      </c>
      <c r="AM693" s="18">
        <v>166609</v>
      </c>
      <c r="AN693" s="16"/>
      <c r="AO693" s="20">
        <v>0</v>
      </c>
      <c r="AP693" s="18">
        <v>173641</v>
      </c>
      <c r="AQ693" s="16"/>
      <c r="AR693" s="20">
        <v>0</v>
      </c>
      <c r="AS693" s="18">
        <v>174923</v>
      </c>
      <c r="AT693" s="16"/>
      <c r="AU693" s="20">
        <v>0</v>
      </c>
      <c r="AV693" s="18">
        <v>168369</v>
      </c>
      <c r="AW693" s="16"/>
      <c r="AX693" s="20">
        <v>0</v>
      </c>
      <c r="AY693" s="18">
        <v>157354</v>
      </c>
      <c r="AZ693" s="16"/>
      <c r="BA693" s="20">
        <v>0</v>
      </c>
      <c r="BB693" s="18">
        <v>145162</v>
      </c>
      <c r="BC693" s="16"/>
      <c r="BD693" s="20">
        <v>0</v>
      </c>
      <c r="BE693" s="18">
        <v>133490</v>
      </c>
      <c r="BF693" s="16"/>
      <c r="BG693" s="20">
        <v>0</v>
      </c>
      <c r="BH693" s="18">
        <v>131614</v>
      </c>
      <c r="BI693" s="16"/>
      <c r="BJ693" s="20">
        <v>0</v>
      </c>
      <c r="BK693" s="13">
        <v>128531</v>
      </c>
      <c r="BL693" s="16"/>
      <c r="BM693" s="15">
        <v>0</v>
      </c>
      <c r="BN693" s="13">
        <v>126021</v>
      </c>
      <c r="BO693" s="16"/>
      <c r="BP693" s="15">
        <v>0</v>
      </c>
      <c r="BQ693" s="13"/>
      <c r="BR693" s="16"/>
      <c r="BS693" s="15"/>
      <c r="BT693" s="21" t="s">
        <v>197</v>
      </c>
      <c r="BU693" s="22" t="s">
        <v>2729</v>
      </c>
      <c r="BV693" s="24" t="s">
        <v>2730</v>
      </c>
      <c r="BW693" s="23"/>
      <c r="BX693" s="34" t="s">
        <v>2731</v>
      </c>
      <c r="BY693" s="11" t="s">
        <v>2057</v>
      </c>
      <c r="BZ693" s="25" t="s">
        <v>84</v>
      </c>
    </row>
    <row r="694" spans="1:78" ht="56.25" x14ac:dyDescent="0.2">
      <c r="A694" s="10" t="s">
        <v>318</v>
      </c>
      <c r="B694" s="11" t="s">
        <v>318</v>
      </c>
      <c r="C694" s="10" t="s">
        <v>1958</v>
      </c>
      <c r="D694" s="28" t="s">
        <v>2732</v>
      </c>
      <c r="E694" s="12" t="s">
        <v>2733</v>
      </c>
      <c r="F694" s="18">
        <v>5000</v>
      </c>
      <c r="G694" s="14"/>
      <c r="H694" s="20">
        <v>0</v>
      </c>
      <c r="I694" s="18">
        <v>5471</v>
      </c>
      <c r="J694" s="16"/>
      <c r="K694" s="20">
        <v>0</v>
      </c>
      <c r="L694" s="18">
        <v>4800</v>
      </c>
      <c r="M694" s="16"/>
      <c r="N694" s="20">
        <v>0</v>
      </c>
      <c r="O694" s="18">
        <v>5571</v>
      </c>
      <c r="P694" s="16"/>
      <c r="Q694" s="20">
        <v>0</v>
      </c>
      <c r="R694" s="18">
        <v>5388</v>
      </c>
      <c r="S694" s="16"/>
      <c r="T694" s="20">
        <v>0</v>
      </c>
      <c r="U694" s="18">
        <v>5310</v>
      </c>
      <c r="V694" s="16"/>
      <c r="W694" s="20">
        <v>0</v>
      </c>
      <c r="X694" s="18">
        <v>5323</v>
      </c>
      <c r="Y694" s="16"/>
      <c r="Z694" s="20">
        <v>0</v>
      </c>
      <c r="AA694" s="18">
        <v>5216</v>
      </c>
      <c r="AB694" s="16"/>
      <c r="AC694" s="33">
        <v>0</v>
      </c>
      <c r="AD694" s="18">
        <v>4934</v>
      </c>
      <c r="AE694" s="16"/>
      <c r="AF694" s="19">
        <v>0</v>
      </c>
      <c r="AG694" s="18">
        <v>4760</v>
      </c>
      <c r="AH694" s="16"/>
      <c r="AI694" s="20">
        <v>0</v>
      </c>
      <c r="AJ694" s="18">
        <v>4615</v>
      </c>
      <c r="AK694" s="16"/>
      <c r="AL694" s="20">
        <v>0</v>
      </c>
      <c r="AM694" s="18">
        <v>4297</v>
      </c>
      <c r="AN694" s="16"/>
      <c r="AO694" s="20">
        <v>0</v>
      </c>
      <c r="AP694" s="18">
        <v>4243</v>
      </c>
      <c r="AQ694" s="16"/>
      <c r="AR694" s="20">
        <v>0</v>
      </c>
      <c r="AS694" s="18">
        <v>4117</v>
      </c>
      <c r="AT694" s="16"/>
      <c r="AU694" s="20">
        <v>0</v>
      </c>
      <c r="AV694" s="18">
        <v>4064</v>
      </c>
      <c r="AW694" s="16"/>
      <c r="AX694" s="20">
        <v>0</v>
      </c>
      <c r="AY694" s="18">
        <v>4174</v>
      </c>
      <c r="AZ694" s="16"/>
      <c r="BA694" s="20">
        <v>0</v>
      </c>
      <c r="BB694" s="18">
        <v>4173</v>
      </c>
      <c r="BC694" s="16"/>
      <c r="BD694" s="20">
        <v>0</v>
      </c>
      <c r="BE694" s="18">
        <v>4151</v>
      </c>
      <c r="BF694" s="16"/>
      <c r="BG694" s="20">
        <v>0</v>
      </c>
      <c r="BH694" s="18">
        <v>3892</v>
      </c>
      <c r="BI694" s="16"/>
      <c r="BJ694" s="20">
        <v>0</v>
      </c>
      <c r="BK694" s="13">
        <v>3786</v>
      </c>
      <c r="BL694" s="16"/>
      <c r="BM694" s="15">
        <v>0</v>
      </c>
      <c r="BN694" s="13">
        <v>3602</v>
      </c>
      <c r="BO694" s="16"/>
      <c r="BP694" s="15">
        <v>0</v>
      </c>
      <c r="BQ694" s="13"/>
      <c r="BR694" s="16"/>
      <c r="BS694" s="15"/>
      <c r="BT694" s="21" t="s">
        <v>160</v>
      </c>
      <c r="BU694" s="26"/>
      <c r="BV694" s="24" t="s">
        <v>2734</v>
      </c>
      <c r="BW694" s="23"/>
      <c r="BX694" s="23"/>
      <c r="BY694" s="11" t="s">
        <v>2057</v>
      </c>
      <c r="BZ694" s="11" t="s">
        <v>205</v>
      </c>
    </row>
    <row r="695" spans="1:78" ht="56.25" x14ac:dyDescent="0.2">
      <c r="A695" s="10" t="s">
        <v>318</v>
      </c>
      <c r="B695" s="11" t="s">
        <v>318</v>
      </c>
      <c r="C695" s="10" t="s">
        <v>2735</v>
      </c>
      <c r="D695" s="28" t="s">
        <v>2736</v>
      </c>
      <c r="E695" s="12" t="s">
        <v>2737</v>
      </c>
      <c r="F695" s="18">
        <v>12431</v>
      </c>
      <c r="G695" s="14"/>
      <c r="H695" s="20">
        <v>2207</v>
      </c>
      <c r="I695" s="18">
        <v>11150</v>
      </c>
      <c r="J695" s="16"/>
      <c r="K695" s="15"/>
      <c r="L695" s="18">
        <v>9546</v>
      </c>
      <c r="M695" s="16"/>
      <c r="N695" s="15"/>
      <c r="O695" s="18">
        <v>9687</v>
      </c>
      <c r="P695" s="16"/>
      <c r="Q695" s="20">
        <v>2000</v>
      </c>
      <c r="R695" s="18">
        <v>8706</v>
      </c>
      <c r="S695" s="16"/>
      <c r="T695" s="20">
        <v>3168</v>
      </c>
      <c r="U695" s="18">
        <v>8179</v>
      </c>
      <c r="V695" s="16"/>
      <c r="W695" s="20">
        <v>4038</v>
      </c>
      <c r="X695" s="18">
        <v>7700</v>
      </c>
      <c r="Y695" s="16"/>
      <c r="Z695" s="20">
        <v>5126</v>
      </c>
      <c r="AA695" s="18">
        <v>11988</v>
      </c>
      <c r="AB695" s="16"/>
      <c r="AC695" s="45">
        <v>5818</v>
      </c>
      <c r="AD695" s="18">
        <v>13363</v>
      </c>
      <c r="AE695" s="16"/>
      <c r="AF695" s="19">
        <v>6268</v>
      </c>
      <c r="AG695" s="18">
        <v>12975</v>
      </c>
      <c r="AH695" s="16"/>
      <c r="AI695" s="20">
        <v>5998</v>
      </c>
      <c r="AJ695" s="18">
        <v>12891</v>
      </c>
      <c r="AK695" s="16"/>
      <c r="AL695" s="20">
        <v>6055</v>
      </c>
      <c r="AM695" s="18">
        <v>12782</v>
      </c>
      <c r="AN695" s="16"/>
      <c r="AO695" s="20">
        <v>6073</v>
      </c>
      <c r="AP695" s="18">
        <v>12401</v>
      </c>
      <c r="AQ695" s="16"/>
      <c r="AR695" s="20">
        <v>5980</v>
      </c>
      <c r="AS695" s="18">
        <v>12314</v>
      </c>
      <c r="AT695" s="16"/>
      <c r="AU695" s="20">
        <v>6148</v>
      </c>
      <c r="AV695" s="18">
        <v>12021</v>
      </c>
      <c r="AW695" s="16"/>
      <c r="AX695" s="20">
        <v>6130</v>
      </c>
      <c r="AY695" s="18">
        <v>11909</v>
      </c>
      <c r="AZ695" s="16"/>
      <c r="BA695" s="20">
        <v>6236</v>
      </c>
      <c r="BB695" s="18">
        <v>11960</v>
      </c>
      <c r="BC695" s="16"/>
      <c r="BD695" s="20">
        <v>6360</v>
      </c>
      <c r="BE695" s="18">
        <v>11757</v>
      </c>
      <c r="BF695" s="16"/>
      <c r="BG695" s="20">
        <v>6307</v>
      </c>
      <c r="BH695" s="18">
        <v>11766</v>
      </c>
      <c r="BI695" s="16"/>
      <c r="BJ695" s="20">
        <v>6186</v>
      </c>
      <c r="BK695" s="13">
        <v>11686</v>
      </c>
      <c r="BL695" s="16"/>
      <c r="BM695" s="15">
        <v>4563</v>
      </c>
      <c r="BN695" s="13">
        <v>11483</v>
      </c>
      <c r="BO695" s="16"/>
      <c r="BP695" s="15">
        <v>2914</v>
      </c>
      <c r="BQ695" s="13"/>
      <c r="BR695" s="16"/>
      <c r="BS695" s="15"/>
      <c r="BT695" s="21" t="s">
        <v>124</v>
      </c>
      <c r="BU695" s="26"/>
      <c r="BV695" s="54" t="s">
        <v>2738</v>
      </c>
      <c r="BW695" s="44"/>
      <c r="BX695" s="24" t="s">
        <v>2739</v>
      </c>
      <c r="BY695" s="11" t="s">
        <v>2057</v>
      </c>
      <c r="BZ695" s="11" t="s">
        <v>205</v>
      </c>
    </row>
    <row r="696" spans="1:78" ht="36" x14ac:dyDescent="0.2">
      <c r="A696" s="10" t="s">
        <v>318</v>
      </c>
      <c r="B696" s="11" t="s">
        <v>318</v>
      </c>
      <c r="C696" s="10" t="s">
        <v>318</v>
      </c>
      <c r="D696" s="28" t="s">
        <v>2740</v>
      </c>
      <c r="E696" s="12" t="s">
        <v>2741</v>
      </c>
      <c r="F696" s="13"/>
      <c r="G696" s="14"/>
      <c r="H696" s="15"/>
      <c r="I696" s="13"/>
      <c r="J696" s="16"/>
      <c r="K696" s="20">
        <v>0</v>
      </c>
      <c r="L696" s="18">
        <v>612</v>
      </c>
      <c r="M696" s="16"/>
      <c r="N696" s="20">
        <v>0</v>
      </c>
      <c r="O696" s="13"/>
      <c r="P696" s="16"/>
      <c r="Q696" s="20">
        <v>0</v>
      </c>
      <c r="R696" s="13"/>
      <c r="S696" s="16"/>
      <c r="T696" s="20">
        <v>0</v>
      </c>
      <c r="U696" s="13"/>
      <c r="V696" s="16"/>
      <c r="W696" s="20">
        <v>0</v>
      </c>
      <c r="X696" s="13"/>
      <c r="Y696" s="16"/>
      <c r="Z696" s="20">
        <v>0</v>
      </c>
      <c r="AA696" s="13"/>
      <c r="AB696" s="16"/>
      <c r="AC696" s="33">
        <v>0</v>
      </c>
      <c r="AD696" s="18">
        <v>602</v>
      </c>
      <c r="AE696" s="16"/>
      <c r="AF696" s="19">
        <v>0</v>
      </c>
      <c r="AG696" s="13"/>
      <c r="AH696" s="16"/>
      <c r="AI696" s="20">
        <v>0</v>
      </c>
      <c r="AJ696" s="13"/>
      <c r="AK696" s="16"/>
      <c r="AL696" s="20">
        <v>0</v>
      </c>
      <c r="AM696" s="18">
        <v>614</v>
      </c>
      <c r="AN696" s="16"/>
      <c r="AO696" s="20">
        <v>0</v>
      </c>
      <c r="AP696" s="18">
        <v>475</v>
      </c>
      <c r="AQ696" s="16"/>
      <c r="AR696" s="20">
        <v>0</v>
      </c>
      <c r="AS696" s="18">
        <v>178</v>
      </c>
      <c r="AT696" s="16"/>
      <c r="AU696" s="20">
        <v>0</v>
      </c>
      <c r="AV696" s="18">
        <v>0</v>
      </c>
      <c r="AW696" s="16"/>
      <c r="AX696" s="20">
        <v>0</v>
      </c>
      <c r="AY696" s="18"/>
      <c r="AZ696" s="16"/>
      <c r="BA696" s="20">
        <v>0</v>
      </c>
      <c r="BB696" s="18"/>
      <c r="BC696" s="16"/>
      <c r="BD696" s="15"/>
      <c r="BE696" s="18"/>
      <c r="BF696" s="16"/>
      <c r="BG696" s="20"/>
      <c r="BH696" s="18"/>
      <c r="BI696" s="16"/>
      <c r="BJ696" s="20">
        <v>0</v>
      </c>
      <c r="BK696" s="13" t="s">
        <v>212</v>
      </c>
      <c r="BL696" s="16"/>
      <c r="BM696" s="15">
        <v>0</v>
      </c>
      <c r="BN696" s="13" t="s">
        <v>212</v>
      </c>
      <c r="BO696" s="16"/>
      <c r="BP696" s="15">
        <v>0</v>
      </c>
      <c r="BQ696" s="13"/>
      <c r="BR696" s="16"/>
      <c r="BS696" s="15"/>
      <c r="BT696" s="21" t="s">
        <v>124</v>
      </c>
      <c r="BU696" s="78"/>
      <c r="BV696" s="24" t="s">
        <v>2742</v>
      </c>
      <c r="BW696" s="23"/>
      <c r="BX696" s="24" t="s">
        <v>2743</v>
      </c>
      <c r="BY696" s="11" t="s">
        <v>2057</v>
      </c>
      <c r="BZ696" s="25" t="s">
        <v>84</v>
      </c>
    </row>
    <row r="697" spans="1:78" ht="78.75" x14ac:dyDescent="0.2">
      <c r="A697" s="10" t="s">
        <v>318</v>
      </c>
      <c r="B697" s="11" t="s">
        <v>318</v>
      </c>
      <c r="C697" s="10" t="s">
        <v>1951</v>
      </c>
      <c r="D697" s="28" t="s">
        <v>2744</v>
      </c>
      <c r="E697" s="12" t="s">
        <v>2745</v>
      </c>
      <c r="F697" s="13"/>
      <c r="G697" s="14"/>
      <c r="H697" s="15"/>
      <c r="I697" s="13"/>
      <c r="J697" s="16"/>
      <c r="K697" s="15"/>
      <c r="L697" s="18">
        <v>1223773</v>
      </c>
      <c r="M697" s="29">
        <v>33.71</v>
      </c>
      <c r="N697" s="20">
        <v>479560</v>
      </c>
      <c r="O697" s="18">
        <v>2029648</v>
      </c>
      <c r="P697" s="29">
        <v>33.71</v>
      </c>
      <c r="Q697" s="20">
        <v>806561</v>
      </c>
      <c r="R697" s="18">
        <v>3007458</v>
      </c>
      <c r="S697" s="29">
        <v>33.71</v>
      </c>
      <c r="T697" s="20">
        <v>1270113</v>
      </c>
      <c r="U697" s="18">
        <v>3716060</v>
      </c>
      <c r="V697" s="29">
        <v>33.71</v>
      </c>
      <c r="W697" s="20">
        <v>1665067</v>
      </c>
      <c r="X697" s="18">
        <v>3715225</v>
      </c>
      <c r="Y697" s="29">
        <v>33.71</v>
      </c>
      <c r="Z697" s="20">
        <v>1821320</v>
      </c>
      <c r="AA697" s="18">
        <v>3748163</v>
      </c>
      <c r="AB697" s="29">
        <v>33.71</v>
      </c>
      <c r="AC697" s="33">
        <v>1962710</v>
      </c>
      <c r="AD697" s="18">
        <v>3764296</v>
      </c>
      <c r="AE697" s="16"/>
      <c r="AF697" s="19">
        <v>2081638</v>
      </c>
      <c r="AG697" s="18">
        <v>3786249</v>
      </c>
      <c r="AH697" s="16"/>
      <c r="AI697" s="20">
        <v>2187483</v>
      </c>
      <c r="AJ697" s="18">
        <v>3833149</v>
      </c>
      <c r="AK697" s="16"/>
      <c r="AL697" s="20">
        <v>2311487</v>
      </c>
      <c r="AM697" s="18">
        <v>3867946</v>
      </c>
      <c r="AN697" s="16"/>
      <c r="AO697" s="20">
        <v>2450156</v>
      </c>
      <c r="AP697" s="18">
        <v>3909954</v>
      </c>
      <c r="AQ697" s="16"/>
      <c r="AR697" s="20">
        <v>2599510</v>
      </c>
      <c r="AS697" s="18">
        <v>3921969</v>
      </c>
      <c r="AT697" s="16"/>
      <c r="AU697" s="20">
        <v>2720816</v>
      </c>
      <c r="AV697" s="18">
        <v>3913422</v>
      </c>
      <c r="AW697" s="16"/>
      <c r="AX697" s="20">
        <v>2794801</v>
      </c>
      <c r="AY697" s="18">
        <v>3975627</v>
      </c>
      <c r="AZ697" s="16"/>
      <c r="BA697" s="20">
        <v>2916935</v>
      </c>
      <c r="BB697" s="18">
        <v>3969385</v>
      </c>
      <c r="BC697" s="16"/>
      <c r="BD697" s="20">
        <v>2983699</v>
      </c>
      <c r="BE697" s="18">
        <v>3972217</v>
      </c>
      <c r="BF697" s="16"/>
      <c r="BG697" s="20">
        <v>3049244</v>
      </c>
      <c r="BH697" s="18">
        <v>4042261</v>
      </c>
      <c r="BI697" s="16"/>
      <c r="BJ697" s="20">
        <v>3166678</v>
      </c>
      <c r="BK697" s="13">
        <v>3972681</v>
      </c>
      <c r="BL697" s="16"/>
      <c r="BM697" s="15">
        <v>3161142</v>
      </c>
      <c r="BN697" s="13">
        <v>3921728</v>
      </c>
      <c r="BO697" s="16"/>
      <c r="BP697" s="15">
        <v>3165725</v>
      </c>
      <c r="BQ697" s="13"/>
      <c r="BR697" s="16"/>
      <c r="BS697" s="15"/>
      <c r="BT697" s="21" t="s">
        <v>160</v>
      </c>
      <c r="BU697" s="37" t="s">
        <v>2746</v>
      </c>
      <c r="BV697" s="24" t="s">
        <v>2747</v>
      </c>
      <c r="BW697" s="24" t="s">
        <v>2748</v>
      </c>
      <c r="BX697" s="24" t="s">
        <v>2749</v>
      </c>
      <c r="BY697" s="11" t="s">
        <v>2057</v>
      </c>
      <c r="BZ697" s="11" t="s">
        <v>178</v>
      </c>
    </row>
    <row r="698" spans="1:78" ht="90" x14ac:dyDescent="0.2">
      <c r="A698" s="10" t="s">
        <v>318</v>
      </c>
      <c r="B698" s="11" t="s">
        <v>318</v>
      </c>
      <c r="C698" s="10" t="s">
        <v>1958</v>
      </c>
      <c r="D698" s="28" t="s">
        <v>2750</v>
      </c>
      <c r="E698" s="12" t="s">
        <v>2751</v>
      </c>
      <c r="F698" s="18">
        <v>1500</v>
      </c>
      <c r="G698" s="14"/>
      <c r="H698" s="20">
        <v>0</v>
      </c>
      <c r="I698" s="18">
        <v>2155</v>
      </c>
      <c r="J698" s="16"/>
      <c r="K698" s="20">
        <v>0</v>
      </c>
      <c r="L698" s="18">
        <v>1700</v>
      </c>
      <c r="M698" s="16"/>
      <c r="N698" s="20">
        <v>0</v>
      </c>
      <c r="O698" s="18">
        <v>2791</v>
      </c>
      <c r="P698" s="16"/>
      <c r="Q698" s="20">
        <v>0</v>
      </c>
      <c r="R698" s="18">
        <v>2752</v>
      </c>
      <c r="S698" s="16"/>
      <c r="T698" s="20">
        <v>0</v>
      </c>
      <c r="U698" s="18">
        <v>2662</v>
      </c>
      <c r="V698" s="16"/>
      <c r="W698" s="20">
        <v>0</v>
      </c>
      <c r="X698" s="18">
        <v>2478</v>
      </c>
      <c r="Y698" s="16"/>
      <c r="Z698" s="20">
        <v>0</v>
      </c>
      <c r="AA698" s="18">
        <v>2498</v>
      </c>
      <c r="AB698" s="16"/>
      <c r="AC698" s="33">
        <v>0</v>
      </c>
      <c r="AD698" s="18">
        <v>2627</v>
      </c>
      <c r="AE698" s="16"/>
      <c r="AF698" s="19">
        <v>0</v>
      </c>
      <c r="AG698" s="18">
        <v>2922</v>
      </c>
      <c r="AH698" s="16"/>
      <c r="AI698" s="20">
        <v>0</v>
      </c>
      <c r="AJ698" s="18">
        <v>3634</v>
      </c>
      <c r="AK698" s="16"/>
      <c r="AL698" s="20">
        <v>0</v>
      </c>
      <c r="AM698" s="18">
        <v>3504</v>
      </c>
      <c r="AN698" s="16"/>
      <c r="AO698" s="20">
        <v>0</v>
      </c>
      <c r="AP698" s="18">
        <v>3556</v>
      </c>
      <c r="AQ698" s="16"/>
      <c r="AR698" s="20">
        <v>0</v>
      </c>
      <c r="AS698" s="18">
        <v>3503</v>
      </c>
      <c r="AT698" s="16"/>
      <c r="AU698" s="20">
        <v>0</v>
      </c>
      <c r="AV698" s="18">
        <v>2994</v>
      </c>
      <c r="AW698" s="16"/>
      <c r="AX698" s="20">
        <v>0</v>
      </c>
      <c r="AY698" s="18">
        <v>3047</v>
      </c>
      <c r="AZ698" s="16"/>
      <c r="BA698" s="20">
        <v>0</v>
      </c>
      <c r="BB698" s="18">
        <v>2851</v>
      </c>
      <c r="BC698" s="16"/>
      <c r="BD698" s="20">
        <v>0</v>
      </c>
      <c r="BE698" s="18">
        <v>2655</v>
      </c>
      <c r="BF698" s="16"/>
      <c r="BG698" s="20">
        <v>0</v>
      </c>
      <c r="BH698" s="18">
        <v>2524</v>
      </c>
      <c r="BI698" s="16"/>
      <c r="BJ698" s="20">
        <v>0</v>
      </c>
      <c r="BK698" s="13">
        <v>2381</v>
      </c>
      <c r="BL698" s="16"/>
      <c r="BM698" s="15">
        <v>0</v>
      </c>
      <c r="BN698" s="13">
        <v>2287</v>
      </c>
      <c r="BO698" s="16"/>
      <c r="BP698" s="15">
        <v>0</v>
      </c>
      <c r="BQ698" s="13"/>
      <c r="BR698" s="16"/>
      <c r="BS698" s="15"/>
      <c r="BT698" s="21" t="s">
        <v>262</v>
      </c>
      <c r="BU698" s="26"/>
      <c r="BV698" s="24" t="s">
        <v>2752</v>
      </c>
      <c r="BW698" s="23"/>
      <c r="BX698" s="23"/>
      <c r="BY698" s="11" t="s">
        <v>2057</v>
      </c>
      <c r="BZ698" s="11" t="s">
        <v>205</v>
      </c>
    </row>
    <row r="699" spans="1:78" ht="78.75" x14ac:dyDescent="0.2">
      <c r="A699" s="10" t="s">
        <v>318</v>
      </c>
      <c r="B699" s="11" t="s">
        <v>318</v>
      </c>
      <c r="C699" s="10" t="s">
        <v>1958</v>
      </c>
      <c r="D699" s="28" t="s">
        <v>2753</v>
      </c>
      <c r="E699" s="12" t="s">
        <v>2754</v>
      </c>
      <c r="F699" s="18">
        <v>1400000</v>
      </c>
      <c r="G699" s="56">
        <v>10</v>
      </c>
      <c r="H699" s="20">
        <v>1199700</v>
      </c>
      <c r="I699" s="18">
        <v>1371099</v>
      </c>
      <c r="J699" s="29">
        <v>9.49</v>
      </c>
      <c r="K699" s="20">
        <v>1176430</v>
      </c>
      <c r="L699" s="18">
        <v>1371082</v>
      </c>
      <c r="M699" s="29">
        <v>10.6</v>
      </c>
      <c r="N699" s="20">
        <v>1176430</v>
      </c>
      <c r="O699" s="18">
        <v>1282680</v>
      </c>
      <c r="P699" s="29">
        <v>10.61</v>
      </c>
      <c r="Q699" s="20">
        <v>1103105</v>
      </c>
      <c r="R699" s="18">
        <v>1280010</v>
      </c>
      <c r="S699" s="29">
        <v>11.03</v>
      </c>
      <c r="T699" s="20">
        <v>1100776</v>
      </c>
      <c r="U699" s="18">
        <v>1268719</v>
      </c>
      <c r="V699" s="29">
        <v>11.05</v>
      </c>
      <c r="W699" s="20">
        <v>1091066</v>
      </c>
      <c r="X699" s="18">
        <v>1280978</v>
      </c>
      <c r="Y699" s="16"/>
      <c r="Z699" s="20">
        <v>1101573</v>
      </c>
      <c r="AA699" s="18">
        <v>1251317</v>
      </c>
      <c r="AB699" s="29">
        <v>10.78</v>
      </c>
      <c r="AC699" s="33">
        <v>1075728</v>
      </c>
      <c r="AD699" s="18">
        <v>1256073</v>
      </c>
      <c r="AE699" s="29">
        <v>10.89</v>
      </c>
      <c r="AF699" s="19">
        <v>1076864</v>
      </c>
      <c r="AG699" s="18">
        <v>1258145</v>
      </c>
      <c r="AH699" s="16"/>
      <c r="AI699" s="20">
        <v>1073809</v>
      </c>
      <c r="AJ699" s="18">
        <v>1262155</v>
      </c>
      <c r="AK699" s="29">
        <v>10.1</v>
      </c>
      <c r="AL699" s="20">
        <v>1080353</v>
      </c>
      <c r="AM699" s="18">
        <v>1271961</v>
      </c>
      <c r="AN699" s="16"/>
      <c r="AO699" s="20">
        <v>1091638</v>
      </c>
      <c r="AP699" s="18">
        <v>1269660</v>
      </c>
      <c r="AQ699" s="16"/>
      <c r="AR699" s="20">
        <v>1089964</v>
      </c>
      <c r="AS699" s="18">
        <v>1262595</v>
      </c>
      <c r="AT699" s="16"/>
      <c r="AU699" s="20">
        <v>1089006</v>
      </c>
      <c r="AV699" s="18">
        <v>1271525</v>
      </c>
      <c r="AW699" s="16"/>
      <c r="AX699" s="20">
        <v>1094137</v>
      </c>
      <c r="AY699" s="18">
        <v>1309127</v>
      </c>
      <c r="AZ699" s="16"/>
      <c r="BA699" s="20">
        <v>1127354</v>
      </c>
      <c r="BB699" s="18">
        <v>1335910</v>
      </c>
      <c r="BC699" s="16"/>
      <c r="BD699" s="20">
        <v>1154360</v>
      </c>
      <c r="BE699" s="18">
        <v>1344354</v>
      </c>
      <c r="BF699" s="16"/>
      <c r="BG699" s="20">
        <v>1159611</v>
      </c>
      <c r="BH699" s="18">
        <v>1363817</v>
      </c>
      <c r="BI699" s="16"/>
      <c r="BJ699" s="20">
        <v>1185243</v>
      </c>
      <c r="BK699" s="13">
        <v>1338844</v>
      </c>
      <c r="BL699" s="16"/>
      <c r="BM699" s="15">
        <v>1167483</v>
      </c>
      <c r="BN699" s="13">
        <v>1327057</v>
      </c>
      <c r="BO699" s="16"/>
      <c r="BP699" s="15">
        <v>1162864</v>
      </c>
      <c r="BQ699" s="13"/>
      <c r="BR699" s="16"/>
      <c r="BS699" s="15"/>
      <c r="BT699" s="21" t="s">
        <v>203</v>
      </c>
      <c r="BU699" s="37" t="s">
        <v>2755</v>
      </c>
      <c r="BV699" s="24" t="s">
        <v>2756</v>
      </c>
      <c r="BW699" s="24" t="s">
        <v>2757</v>
      </c>
      <c r="BX699" s="23"/>
      <c r="BY699" s="11" t="s">
        <v>2057</v>
      </c>
      <c r="BZ699" s="11" t="s">
        <v>178</v>
      </c>
    </row>
    <row r="700" spans="1:78" ht="123.75" x14ac:dyDescent="0.2">
      <c r="A700" s="10" t="s">
        <v>318</v>
      </c>
      <c r="B700" s="11" t="s">
        <v>318</v>
      </c>
      <c r="C700" s="10" t="s">
        <v>318</v>
      </c>
      <c r="D700" s="28" t="s">
        <v>2758</v>
      </c>
      <c r="E700" s="12" t="s">
        <v>2759</v>
      </c>
      <c r="F700" s="13"/>
      <c r="G700" s="14"/>
      <c r="H700" s="15"/>
      <c r="I700" s="18">
        <v>106100000</v>
      </c>
      <c r="J700" s="29">
        <v>2.9</v>
      </c>
      <c r="K700" s="20">
        <v>0</v>
      </c>
      <c r="L700" s="18">
        <v>106441369</v>
      </c>
      <c r="M700" s="29">
        <v>2.85</v>
      </c>
      <c r="N700" s="20">
        <v>0</v>
      </c>
      <c r="O700" s="18">
        <v>108300000</v>
      </c>
      <c r="P700" s="29">
        <v>2.85</v>
      </c>
      <c r="Q700" s="20">
        <v>0</v>
      </c>
      <c r="R700" s="18">
        <v>110200000</v>
      </c>
      <c r="S700" s="29">
        <v>2.85</v>
      </c>
      <c r="T700" s="20">
        <v>0</v>
      </c>
      <c r="U700" s="18">
        <v>111400000</v>
      </c>
      <c r="V700" s="29">
        <v>2.85</v>
      </c>
      <c r="W700" s="20">
        <v>0</v>
      </c>
      <c r="X700" s="18">
        <v>112200000</v>
      </c>
      <c r="Y700" s="16"/>
      <c r="Z700" s="20">
        <v>0</v>
      </c>
      <c r="AA700" s="18">
        <v>110200000</v>
      </c>
      <c r="AB700" s="29">
        <v>3.05</v>
      </c>
      <c r="AC700" s="33">
        <v>0</v>
      </c>
      <c r="AD700" s="18">
        <v>115300000</v>
      </c>
      <c r="AE700" s="16"/>
      <c r="AF700" s="19">
        <v>0</v>
      </c>
      <c r="AG700" s="18">
        <v>117000000</v>
      </c>
      <c r="AH700" s="16"/>
      <c r="AI700" s="20">
        <v>0</v>
      </c>
      <c r="AJ700" s="18">
        <v>118700000</v>
      </c>
      <c r="AK700" s="16"/>
      <c r="AL700" s="20">
        <v>0</v>
      </c>
      <c r="AM700" s="18">
        <v>120500000</v>
      </c>
      <c r="AN700" s="16"/>
      <c r="AO700" s="20">
        <v>0</v>
      </c>
      <c r="AP700" s="18">
        <v>122200000</v>
      </c>
      <c r="AQ700" s="16"/>
      <c r="AR700" s="20">
        <v>0</v>
      </c>
      <c r="AS700" s="18">
        <v>123400000</v>
      </c>
      <c r="AT700" s="16"/>
      <c r="AU700" s="20">
        <v>0</v>
      </c>
      <c r="AV700" s="18">
        <v>124900000</v>
      </c>
      <c r="AW700" s="16"/>
      <c r="AX700" s="20">
        <v>0</v>
      </c>
      <c r="AY700" s="18">
        <v>126000000</v>
      </c>
      <c r="AZ700" s="16"/>
      <c r="BA700" s="20">
        <v>0</v>
      </c>
      <c r="BB700" s="18">
        <v>128000000</v>
      </c>
      <c r="BC700" s="16"/>
      <c r="BD700" s="20">
        <v>0</v>
      </c>
      <c r="BE700" s="18">
        <v>129900000</v>
      </c>
      <c r="BF700" s="16"/>
      <c r="BG700" s="20">
        <v>0</v>
      </c>
      <c r="BH700" s="18">
        <v>131200000</v>
      </c>
      <c r="BI700" s="16"/>
      <c r="BJ700" s="20">
        <v>0</v>
      </c>
      <c r="BK700" s="13">
        <v>134300000</v>
      </c>
      <c r="BL700" s="16"/>
      <c r="BM700" s="15">
        <v>0</v>
      </c>
      <c r="BN700" s="13">
        <v>136200000</v>
      </c>
      <c r="BO700" s="16"/>
      <c r="BP700" s="15">
        <v>0</v>
      </c>
      <c r="BQ700" s="13"/>
      <c r="BR700" s="16"/>
      <c r="BS700" s="15"/>
      <c r="BT700" s="21" t="s">
        <v>160</v>
      </c>
      <c r="BU700" s="78"/>
      <c r="BV700" s="24" t="s">
        <v>2760</v>
      </c>
      <c r="BW700" s="24" t="s">
        <v>2761</v>
      </c>
      <c r="BX700" s="34" t="s">
        <v>2762</v>
      </c>
      <c r="BY700" s="11" t="s">
        <v>2057</v>
      </c>
      <c r="BZ700" s="11" t="s">
        <v>205</v>
      </c>
    </row>
    <row r="701" spans="1:78" ht="90" x14ac:dyDescent="0.2">
      <c r="A701" s="10" t="s">
        <v>318</v>
      </c>
      <c r="B701" s="11" t="s">
        <v>318</v>
      </c>
      <c r="C701" s="10" t="s">
        <v>1958</v>
      </c>
      <c r="D701" s="28" t="s">
        <v>2763</v>
      </c>
      <c r="E701" s="12" t="s">
        <v>2764</v>
      </c>
      <c r="F701" s="18">
        <v>5400000</v>
      </c>
      <c r="G701" s="56">
        <v>65</v>
      </c>
      <c r="H701" s="20">
        <v>611000</v>
      </c>
      <c r="I701" s="18">
        <v>5315466</v>
      </c>
      <c r="J701" s="29">
        <v>60.47</v>
      </c>
      <c r="K701" s="20">
        <v>899671</v>
      </c>
      <c r="L701" s="18">
        <v>5365323</v>
      </c>
      <c r="M701" s="29">
        <v>59.4</v>
      </c>
      <c r="N701" s="20">
        <v>828651</v>
      </c>
      <c r="O701" s="18">
        <v>5434622</v>
      </c>
      <c r="P701" s="29">
        <v>57.24</v>
      </c>
      <c r="Q701" s="20">
        <v>679437</v>
      </c>
      <c r="R701" s="18">
        <v>5580197</v>
      </c>
      <c r="S701" s="29">
        <v>57.46</v>
      </c>
      <c r="T701" s="20">
        <v>627762</v>
      </c>
      <c r="U701" s="18">
        <v>5609530</v>
      </c>
      <c r="V701" s="29">
        <v>57.97</v>
      </c>
      <c r="W701" s="20">
        <v>564649</v>
      </c>
      <c r="X701" s="18">
        <v>5658238</v>
      </c>
      <c r="Y701" s="16"/>
      <c r="Z701" s="20">
        <v>544358</v>
      </c>
      <c r="AA701" s="18">
        <v>5620447</v>
      </c>
      <c r="AB701" s="16"/>
      <c r="AC701" s="33">
        <v>542619</v>
      </c>
      <c r="AD701" s="18">
        <v>5873392</v>
      </c>
      <c r="AE701" s="29">
        <v>60.84</v>
      </c>
      <c r="AF701" s="19">
        <v>669616</v>
      </c>
      <c r="AG701" s="18">
        <v>5940817</v>
      </c>
      <c r="AH701" s="16"/>
      <c r="AI701" s="20">
        <v>762065</v>
      </c>
      <c r="AJ701" s="18">
        <v>6305446</v>
      </c>
      <c r="AK701" s="29">
        <v>60.8</v>
      </c>
      <c r="AL701" s="20">
        <v>1009700</v>
      </c>
      <c r="AM701" s="18">
        <v>6602454</v>
      </c>
      <c r="AN701" s="16"/>
      <c r="AO701" s="20"/>
      <c r="AP701" s="18">
        <v>6308975</v>
      </c>
      <c r="AQ701" s="16"/>
      <c r="AR701" s="20"/>
      <c r="AS701" s="18">
        <v>6368410</v>
      </c>
      <c r="AT701" s="16"/>
      <c r="AU701" s="20"/>
      <c r="AV701" s="18">
        <v>6545620</v>
      </c>
      <c r="AW701" s="16"/>
      <c r="AX701" s="20"/>
      <c r="AY701" s="18">
        <v>6646210</v>
      </c>
      <c r="AZ701" s="16"/>
      <c r="BA701" s="20"/>
      <c r="BB701" s="18">
        <v>6670275</v>
      </c>
      <c r="BC701" s="16"/>
      <c r="BD701" s="20"/>
      <c r="BE701" s="18">
        <v>6626448</v>
      </c>
      <c r="BF701" s="16"/>
      <c r="BG701" s="20"/>
      <c r="BH701" s="18">
        <v>6581569</v>
      </c>
      <c r="BI701" s="16"/>
      <c r="BJ701" s="20"/>
      <c r="BK701" s="13">
        <v>6431401</v>
      </c>
      <c r="BL701" s="16"/>
      <c r="BM701" s="15" t="s">
        <v>212</v>
      </c>
      <c r="BN701" s="13">
        <v>6483713</v>
      </c>
      <c r="BO701" s="16"/>
      <c r="BP701" s="15">
        <v>0</v>
      </c>
      <c r="BQ701" s="13"/>
      <c r="BR701" s="16"/>
      <c r="BS701" s="15"/>
      <c r="BT701" s="21" t="s">
        <v>160</v>
      </c>
      <c r="BU701" s="22" t="s">
        <v>2765</v>
      </c>
      <c r="BV701" s="24" t="s">
        <v>2766</v>
      </c>
      <c r="BW701" s="48" t="s">
        <v>2767</v>
      </c>
      <c r="BX701" s="24" t="s">
        <v>2768</v>
      </c>
      <c r="BY701" s="11" t="s">
        <v>2057</v>
      </c>
      <c r="BZ701" s="11" t="s">
        <v>178</v>
      </c>
    </row>
    <row r="702" spans="1:78" ht="56.25" x14ac:dyDescent="0.2">
      <c r="A702" s="10" t="s">
        <v>318</v>
      </c>
      <c r="B702" s="11" t="s">
        <v>318</v>
      </c>
      <c r="C702" s="10" t="s">
        <v>1958</v>
      </c>
      <c r="D702" s="28" t="s">
        <v>2769</v>
      </c>
      <c r="E702" s="12" t="s">
        <v>2770</v>
      </c>
      <c r="F702" s="18">
        <v>4500</v>
      </c>
      <c r="G702" s="14"/>
      <c r="H702" s="20">
        <v>0</v>
      </c>
      <c r="I702" s="18">
        <v>5210</v>
      </c>
      <c r="J702" s="16"/>
      <c r="K702" s="20">
        <v>0</v>
      </c>
      <c r="L702" s="18">
        <v>5250</v>
      </c>
      <c r="M702" s="16"/>
      <c r="N702" s="20">
        <v>0</v>
      </c>
      <c r="O702" s="18">
        <v>5565</v>
      </c>
      <c r="P702" s="16"/>
      <c r="Q702" s="20">
        <v>0</v>
      </c>
      <c r="R702" s="18">
        <v>5883</v>
      </c>
      <c r="S702" s="16"/>
      <c r="T702" s="20">
        <v>0</v>
      </c>
      <c r="U702" s="18">
        <v>6038</v>
      </c>
      <c r="V702" s="16"/>
      <c r="W702" s="20">
        <v>0</v>
      </c>
      <c r="X702" s="18">
        <v>6301</v>
      </c>
      <c r="Y702" s="16"/>
      <c r="Z702" s="20">
        <v>0</v>
      </c>
      <c r="AA702" s="18">
        <v>6411</v>
      </c>
      <c r="AB702" s="16"/>
      <c r="AC702" s="33">
        <v>0</v>
      </c>
      <c r="AD702" s="18">
        <v>6483</v>
      </c>
      <c r="AE702" s="16"/>
      <c r="AF702" s="19">
        <v>0</v>
      </c>
      <c r="AG702" s="18">
        <v>6714</v>
      </c>
      <c r="AH702" s="16"/>
      <c r="AI702" s="20">
        <v>0</v>
      </c>
      <c r="AJ702" s="18">
        <v>6767</v>
      </c>
      <c r="AK702" s="16"/>
      <c r="AL702" s="15"/>
      <c r="AM702" s="18">
        <v>6729</v>
      </c>
      <c r="AN702" s="16"/>
      <c r="AO702" s="20">
        <v>0</v>
      </c>
      <c r="AP702" s="18">
        <v>6511</v>
      </c>
      <c r="AQ702" s="16"/>
      <c r="AR702" s="20">
        <v>0</v>
      </c>
      <c r="AS702" s="18">
        <v>6262</v>
      </c>
      <c r="AT702" s="16"/>
      <c r="AU702" s="20">
        <v>0</v>
      </c>
      <c r="AV702" s="18">
        <v>6130</v>
      </c>
      <c r="AW702" s="16"/>
      <c r="AX702" s="20">
        <v>0</v>
      </c>
      <c r="AY702" s="18">
        <v>5984</v>
      </c>
      <c r="AZ702" s="16"/>
      <c r="BA702" s="20">
        <v>0</v>
      </c>
      <c r="BB702" s="18">
        <v>5946</v>
      </c>
      <c r="BC702" s="16"/>
      <c r="BD702" s="20">
        <v>0</v>
      </c>
      <c r="BE702" s="18">
        <v>5838</v>
      </c>
      <c r="BF702" s="16"/>
      <c r="BG702" s="20">
        <v>0</v>
      </c>
      <c r="BH702" s="18">
        <v>5722</v>
      </c>
      <c r="BI702" s="16"/>
      <c r="BJ702" s="20">
        <v>0</v>
      </c>
      <c r="BK702" s="13">
        <v>5638</v>
      </c>
      <c r="BL702" s="16"/>
      <c r="BM702" s="15">
        <v>0</v>
      </c>
      <c r="BN702" s="13">
        <v>5551</v>
      </c>
      <c r="BO702" s="16"/>
      <c r="BP702" s="15">
        <v>0</v>
      </c>
      <c r="BQ702" s="13"/>
      <c r="BR702" s="16"/>
      <c r="BS702" s="15"/>
      <c r="BT702" s="21" t="s">
        <v>160</v>
      </c>
      <c r="BU702" s="26"/>
      <c r="BV702" s="24" t="s">
        <v>2771</v>
      </c>
      <c r="BW702" s="23"/>
      <c r="BX702" s="23"/>
      <c r="BY702" s="11" t="s">
        <v>2057</v>
      </c>
      <c r="BZ702" s="11" t="s">
        <v>205</v>
      </c>
    </row>
    <row r="703" spans="1:78" ht="78.75" x14ac:dyDescent="0.2">
      <c r="A703" s="10" t="s">
        <v>318</v>
      </c>
      <c r="B703" s="11" t="s">
        <v>318</v>
      </c>
      <c r="C703" s="10" t="s">
        <v>1958</v>
      </c>
      <c r="D703" s="28" t="s">
        <v>2772</v>
      </c>
      <c r="E703" s="12" t="s">
        <v>2773</v>
      </c>
      <c r="F703" s="18">
        <v>1700</v>
      </c>
      <c r="G703" s="14"/>
      <c r="H703" s="20">
        <v>0</v>
      </c>
      <c r="I703" s="18">
        <v>1165</v>
      </c>
      <c r="J703" s="16"/>
      <c r="K703" s="20">
        <v>0</v>
      </c>
      <c r="L703" s="18">
        <v>1200</v>
      </c>
      <c r="M703" s="16"/>
      <c r="N703" s="20">
        <v>0</v>
      </c>
      <c r="O703" s="18">
        <v>1191</v>
      </c>
      <c r="P703" s="16"/>
      <c r="Q703" s="20">
        <v>0</v>
      </c>
      <c r="R703" s="18">
        <v>1213</v>
      </c>
      <c r="S703" s="16"/>
      <c r="T703" s="20">
        <v>0</v>
      </c>
      <c r="U703" s="18">
        <v>1248</v>
      </c>
      <c r="V703" s="16"/>
      <c r="W703" s="20">
        <v>0</v>
      </c>
      <c r="X703" s="18">
        <v>1190</v>
      </c>
      <c r="Y703" s="16"/>
      <c r="Z703" s="20">
        <v>0</v>
      </c>
      <c r="AA703" s="18">
        <v>1140</v>
      </c>
      <c r="AB703" s="16"/>
      <c r="AC703" s="33">
        <v>0</v>
      </c>
      <c r="AD703" s="18">
        <v>789</v>
      </c>
      <c r="AE703" s="16"/>
      <c r="AF703" s="19">
        <v>0</v>
      </c>
      <c r="AG703" s="18">
        <v>408</v>
      </c>
      <c r="AH703" s="16"/>
      <c r="AI703" s="20">
        <v>0</v>
      </c>
      <c r="AJ703" s="18">
        <v>241</v>
      </c>
      <c r="AK703" s="16"/>
      <c r="AL703" s="20">
        <v>0</v>
      </c>
      <c r="AM703" s="18">
        <v>28</v>
      </c>
      <c r="AN703" s="16"/>
      <c r="AO703" s="20">
        <v>0</v>
      </c>
      <c r="AP703" s="18">
        <v>5</v>
      </c>
      <c r="AQ703" s="16"/>
      <c r="AR703" s="20">
        <v>0</v>
      </c>
      <c r="AS703" s="18">
        <v>2</v>
      </c>
      <c r="AT703" s="16"/>
      <c r="AU703" s="20">
        <v>0</v>
      </c>
      <c r="AV703" s="18">
        <v>0</v>
      </c>
      <c r="AW703" s="16"/>
      <c r="AX703" s="20">
        <v>0</v>
      </c>
      <c r="AY703" s="18"/>
      <c r="AZ703" s="16"/>
      <c r="BA703" s="20"/>
      <c r="BB703" s="18"/>
      <c r="BC703" s="16"/>
      <c r="BD703" s="20">
        <v>0</v>
      </c>
      <c r="BE703" s="18"/>
      <c r="BF703" s="16"/>
      <c r="BG703" s="20">
        <v>0</v>
      </c>
      <c r="BH703" s="18"/>
      <c r="BI703" s="16"/>
      <c r="BJ703" s="20">
        <v>0</v>
      </c>
      <c r="BK703" s="13" t="s">
        <v>212</v>
      </c>
      <c r="BL703" s="16"/>
      <c r="BM703" s="15">
        <v>0</v>
      </c>
      <c r="BN703" s="13" t="s">
        <v>212</v>
      </c>
      <c r="BO703" s="16"/>
      <c r="BP703" s="15">
        <v>0</v>
      </c>
      <c r="BQ703" s="13"/>
      <c r="BR703" s="16"/>
      <c r="BS703" s="15"/>
      <c r="BT703" s="21" t="s">
        <v>124</v>
      </c>
      <c r="BU703" s="26"/>
      <c r="BV703" s="24" t="s">
        <v>2774</v>
      </c>
      <c r="BW703" s="23"/>
      <c r="BX703" s="23"/>
      <c r="BY703" s="11" t="s">
        <v>2057</v>
      </c>
      <c r="BZ703" s="11" t="s">
        <v>205</v>
      </c>
    </row>
    <row r="704" spans="1:78" ht="56.25" x14ac:dyDescent="0.2">
      <c r="A704" s="10" t="s">
        <v>318</v>
      </c>
      <c r="B704" s="11" t="s">
        <v>318</v>
      </c>
      <c r="C704" s="10" t="s">
        <v>318</v>
      </c>
      <c r="D704" s="28" t="s">
        <v>2775</v>
      </c>
      <c r="E704" s="12" t="s">
        <v>2776</v>
      </c>
      <c r="F704" s="18">
        <v>0</v>
      </c>
      <c r="G704" s="14"/>
      <c r="H704" s="20">
        <v>0</v>
      </c>
      <c r="I704" s="18">
        <v>0</v>
      </c>
      <c r="J704" s="16"/>
      <c r="K704" s="20">
        <v>0</v>
      </c>
      <c r="L704" s="18">
        <v>0</v>
      </c>
      <c r="M704" s="16"/>
      <c r="N704" s="20">
        <v>0</v>
      </c>
      <c r="O704" s="18">
        <v>0</v>
      </c>
      <c r="P704" s="16"/>
      <c r="Q704" s="20">
        <v>0</v>
      </c>
      <c r="R704" s="18">
        <v>117</v>
      </c>
      <c r="S704" s="16"/>
      <c r="T704" s="18">
        <v>117</v>
      </c>
      <c r="U704" s="18">
        <v>1133</v>
      </c>
      <c r="V704" s="16"/>
      <c r="W704" s="18">
        <v>1133</v>
      </c>
      <c r="X704" s="18">
        <v>1496</v>
      </c>
      <c r="Y704" s="16"/>
      <c r="Z704" s="18">
        <v>1496</v>
      </c>
      <c r="AA704" s="18">
        <v>2515</v>
      </c>
      <c r="AB704" s="16"/>
      <c r="AC704" s="45">
        <v>2515</v>
      </c>
      <c r="AD704" s="18">
        <v>3425</v>
      </c>
      <c r="AE704" s="16"/>
      <c r="AF704" s="18">
        <v>3425</v>
      </c>
      <c r="AG704" s="18">
        <v>4520</v>
      </c>
      <c r="AH704" s="16"/>
      <c r="AI704" s="18">
        <v>4520</v>
      </c>
      <c r="AJ704" s="18">
        <v>11464</v>
      </c>
      <c r="AK704" s="16"/>
      <c r="AL704" s="20">
        <v>11464</v>
      </c>
      <c r="AM704" s="18">
        <v>21909</v>
      </c>
      <c r="AN704" s="16"/>
      <c r="AO704" s="20">
        <v>21909</v>
      </c>
      <c r="AP704" s="18">
        <v>20882</v>
      </c>
      <c r="AQ704" s="16"/>
      <c r="AR704" s="20"/>
      <c r="AS704" s="18">
        <v>18771</v>
      </c>
      <c r="AT704" s="16"/>
      <c r="AU704" s="20"/>
      <c r="AV704" s="18">
        <v>11464</v>
      </c>
      <c r="AW704" s="16"/>
      <c r="AX704" s="20"/>
      <c r="AY704" s="18"/>
      <c r="AZ704" s="16"/>
      <c r="BA704" s="20"/>
      <c r="BB704" s="18"/>
      <c r="BC704" s="16"/>
      <c r="BD704" s="15"/>
      <c r="BE704" s="18"/>
      <c r="BF704" s="16"/>
      <c r="BG704" s="20"/>
      <c r="BH704" s="18"/>
      <c r="BI704" s="16"/>
      <c r="BJ704" s="20"/>
      <c r="BK704" s="13" t="s">
        <v>212</v>
      </c>
      <c r="BL704" s="16"/>
      <c r="BM704" s="15" t="s">
        <v>212</v>
      </c>
      <c r="BN704" s="13" t="s">
        <v>212</v>
      </c>
      <c r="BO704" s="16"/>
      <c r="BP704" s="15" t="s">
        <v>212</v>
      </c>
      <c r="BQ704" s="13"/>
      <c r="BR704" s="16"/>
      <c r="BS704" s="15"/>
      <c r="BT704" s="21" t="s">
        <v>160</v>
      </c>
      <c r="BU704" s="37" t="s">
        <v>2777</v>
      </c>
      <c r="BV704" s="34" t="s">
        <v>2778</v>
      </c>
      <c r="BW704" s="44"/>
      <c r="BX704" s="23"/>
      <c r="BY704" s="11" t="s">
        <v>2057</v>
      </c>
      <c r="BZ704" s="11" t="s">
        <v>178</v>
      </c>
    </row>
    <row r="705" spans="1:78" ht="146.25" x14ac:dyDescent="0.2">
      <c r="A705" s="10" t="s">
        <v>318</v>
      </c>
      <c r="B705" s="11" t="s">
        <v>318</v>
      </c>
      <c r="C705" s="10" t="s">
        <v>318</v>
      </c>
      <c r="D705" s="28" t="s">
        <v>2779</v>
      </c>
      <c r="E705" s="12" t="s">
        <v>2780</v>
      </c>
      <c r="F705" s="18">
        <v>3400000</v>
      </c>
      <c r="G705" s="56">
        <v>223</v>
      </c>
      <c r="H705" s="15"/>
      <c r="I705" s="18">
        <v>3437405</v>
      </c>
      <c r="J705" s="29">
        <v>223</v>
      </c>
      <c r="K705" s="20">
        <v>2145606</v>
      </c>
      <c r="L705" s="18">
        <v>3326302</v>
      </c>
      <c r="M705" s="29">
        <v>182</v>
      </c>
      <c r="N705" s="20">
        <v>2266390</v>
      </c>
      <c r="O705" s="18">
        <v>3460795</v>
      </c>
      <c r="P705" s="29">
        <v>182</v>
      </c>
      <c r="Q705" s="20">
        <v>2474367</v>
      </c>
      <c r="R705" s="18">
        <v>3525388</v>
      </c>
      <c r="S705" s="29">
        <v>182</v>
      </c>
      <c r="T705" s="20">
        <v>2666330</v>
      </c>
      <c r="U705" s="18">
        <v>3567147</v>
      </c>
      <c r="V705" s="29">
        <v>182</v>
      </c>
      <c r="W705" s="20">
        <v>2724405</v>
      </c>
      <c r="X705" s="18">
        <v>3509611</v>
      </c>
      <c r="Y705" s="16"/>
      <c r="Z705" s="20">
        <v>2758943</v>
      </c>
      <c r="AA705" s="18">
        <v>3464639</v>
      </c>
      <c r="AB705" s="29">
        <v>173</v>
      </c>
      <c r="AC705" s="33">
        <v>2726632</v>
      </c>
      <c r="AD705" s="18">
        <v>3432865</v>
      </c>
      <c r="AE705" s="16"/>
      <c r="AF705" s="19">
        <v>2764055</v>
      </c>
      <c r="AG705" s="18">
        <v>3361639</v>
      </c>
      <c r="AH705" s="16"/>
      <c r="AI705" s="15"/>
      <c r="AJ705" s="18">
        <v>3368962</v>
      </c>
      <c r="AK705" s="16"/>
      <c r="AL705" s="15"/>
      <c r="AM705" s="18">
        <v>3420246</v>
      </c>
      <c r="AN705" s="16"/>
      <c r="AO705" s="20">
        <v>1788587</v>
      </c>
      <c r="AP705" s="18">
        <v>3439561</v>
      </c>
      <c r="AQ705" s="16"/>
      <c r="AR705" s="20">
        <v>1782357</v>
      </c>
      <c r="AS705" s="18"/>
      <c r="AT705" s="16"/>
      <c r="AU705" s="20"/>
      <c r="AV705" s="18"/>
      <c r="AW705" s="16"/>
      <c r="AX705" s="20"/>
      <c r="AY705" s="18"/>
      <c r="AZ705" s="16"/>
      <c r="BA705" s="20"/>
      <c r="BB705" s="18"/>
      <c r="BC705" s="16"/>
      <c r="BD705" s="15"/>
      <c r="BE705" s="18"/>
      <c r="BF705" s="16"/>
      <c r="BG705" s="20"/>
      <c r="BH705" s="18"/>
      <c r="BI705" s="16"/>
      <c r="BJ705" s="20"/>
      <c r="BK705" s="13" t="s">
        <v>212</v>
      </c>
      <c r="BL705" s="16"/>
      <c r="BM705" s="20"/>
      <c r="BN705" s="13" t="s">
        <v>212</v>
      </c>
      <c r="BO705" s="16"/>
      <c r="BP705" s="20"/>
      <c r="BQ705" s="13"/>
      <c r="BR705" s="16"/>
      <c r="BS705" s="20"/>
      <c r="BT705" s="21" t="s">
        <v>160</v>
      </c>
      <c r="BU705" s="22" t="s">
        <v>2781</v>
      </c>
      <c r="BV705" s="24" t="s">
        <v>2782</v>
      </c>
      <c r="BW705" s="34" t="s">
        <v>2783</v>
      </c>
      <c r="BX705" s="24" t="s">
        <v>2784</v>
      </c>
      <c r="BY705" s="11" t="s">
        <v>2057</v>
      </c>
      <c r="BZ705" s="11" t="s">
        <v>178</v>
      </c>
    </row>
    <row r="706" spans="1:78" ht="56.25" x14ac:dyDescent="0.2">
      <c r="A706" s="38" t="s">
        <v>2004</v>
      </c>
      <c r="B706" s="25" t="s">
        <v>2005</v>
      </c>
      <c r="C706" s="38" t="s">
        <v>2785</v>
      </c>
      <c r="D706" s="28" t="s">
        <v>2786</v>
      </c>
      <c r="E706" s="12" t="s">
        <v>2787</v>
      </c>
      <c r="F706" s="18">
        <v>550000</v>
      </c>
      <c r="G706" s="14"/>
      <c r="H706" s="20">
        <v>290000</v>
      </c>
      <c r="I706" s="13"/>
      <c r="J706" s="16"/>
      <c r="K706" s="15"/>
      <c r="L706" s="18">
        <v>476835</v>
      </c>
      <c r="M706" s="16"/>
      <c r="N706" s="20">
        <v>319723</v>
      </c>
      <c r="O706" s="18">
        <v>480569</v>
      </c>
      <c r="P706" s="16"/>
      <c r="Q706" s="20">
        <v>335391</v>
      </c>
      <c r="R706" s="18">
        <v>486718</v>
      </c>
      <c r="S706" s="16"/>
      <c r="T706" s="20">
        <v>349820</v>
      </c>
      <c r="U706" s="18">
        <v>489938</v>
      </c>
      <c r="V706" s="16"/>
      <c r="W706" s="20">
        <v>362882</v>
      </c>
      <c r="X706" s="18">
        <v>496071</v>
      </c>
      <c r="Y706" s="16"/>
      <c r="Z706" s="20">
        <v>379899</v>
      </c>
      <c r="AA706" s="18">
        <v>488794</v>
      </c>
      <c r="AB706" s="16"/>
      <c r="AC706" s="33">
        <v>398211</v>
      </c>
      <c r="AD706" s="18">
        <v>483257</v>
      </c>
      <c r="AE706" s="16"/>
      <c r="AF706" s="19">
        <v>418946</v>
      </c>
      <c r="AG706" s="18">
        <v>480057</v>
      </c>
      <c r="AH706" s="16"/>
      <c r="AI706" s="20">
        <v>438605</v>
      </c>
      <c r="AJ706" s="18">
        <v>482606</v>
      </c>
      <c r="AK706" s="16"/>
      <c r="AL706" s="20">
        <v>458330</v>
      </c>
      <c r="AM706" s="18">
        <v>482840</v>
      </c>
      <c r="AN706" s="16"/>
      <c r="AO706" s="20">
        <v>468887</v>
      </c>
      <c r="AP706" s="18">
        <v>484315</v>
      </c>
      <c r="AQ706" s="16"/>
      <c r="AR706" s="20"/>
      <c r="AS706" s="18">
        <v>483181</v>
      </c>
      <c r="AT706" s="16"/>
      <c r="AU706" s="20"/>
      <c r="AV706" s="18">
        <v>474854</v>
      </c>
      <c r="AW706" s="16"/>
      <c r="AX706" s="20"/>
      <c r="AY706" s="18">
        <v>483380</v>
      </c>
      <c r="AZ706" s="16"/>
      <c r="BA706" s="20"/>
      <c r="BB706" s="18">
        <v>483692</v>
      </c>
      <c r="BC706" s="16"/>
      <c r="BD706" s="15"/>
      <c r="BE706" s="18">
        <v>485795</v>
      </c>
      <c r="BF706" s="16"/>
      <c r="BG706" s="20"/>
      <c r="BH706" s="18">
        <v>490371</v>
      </c>
      <c r="BI706" s="16"/>
      <c r="BJ706" s="20"/>
      <c r="BK706" s="18">
        <v>481619</v>
      </c>
      <c r="BL706" s="16"/>
      <c r="BM706" s="20"/>
      <c r="BN706" s="13">
        <v>478543</v>
      </c>
      <c r="BO706" s="16"/>
      <c r="BP706" s="20"/>
      <c r="BQ706" s="13"/>
      <c r="BR706" s="16"/>
      <c r="BS706" s="20"/>
      <c r="BT706" s="21" t="s">
        <v>160</v>
      </c>
      <c r="BU706" s="22" t="s">
        <v>2788</v>
      </c>
      <c r="BV706" s="24" t="s">
        <v>2789</v>
      </c>
      <c r="BW706" s="23"/>
      <c r="BX706" s="23"/>
      <c r="BY706" s="11" t="s">
        <v>2057</v>
      </c>
      <c r="BZ706" s="25" t="s">
        <v>178</v>
      </c>
    </row>
    <row r="707" spans="1:78" ht="56.25" x14ac:dyDescent="0.2">
      <c r="A707" s="38" t="s">
        <v>2004</v>
      </c>
      <c r="B707" s="25" t="s">
        <v>2005</v>
      </c>
      <c r="C707" s="10" t="s">
        <v>2006</v>
      </c>
      <c r="D707" s="28" t="s">
        <v>2790</v>
      </c>
      <c r="E707" s="12" t="s">
        <v>2791</v>
      </c>
      <c r="F707" s="18">
        <v>5500</v>
      </c>
      <c r="G707" s="14"/>
      <c r="H707" s="15"/>
      <c r="I707" s="13"/>
      <c r="J707" s="16"/>
      <c r="K707" s="15"/>
      <c r="L707" s="18">
        <v>20680</v>
      </c>
      <c r="M707" s="16"/>
      <c r="N707" s="20">
        <v>16227</v>
      </c>
      <c r="O707" s="18">
        <v>20600</v>
      </c>
      <c r="P707" s="16"/>
      <c r="Q707" s="20">
        <v>16283</v>
      </c>
      <c r="R707" s="18">
        <v>20400</v>
      </c>
      <c r="S707" s="16"/>
      <c r="T707" s="20">
        <v>16750</v>
      </c>
      <c r="U707" s="18">
        <v>19972</v>
      </c>
      <c r="V707" s="16"/>
      <c r="W707" s="20">
        <v>16525</v>
      </c>
      <c r="X707" s="18">
        <v>19666</v>
      </c>
      <c r="Y707" s="16"/>
      <c r="Z707" s="20">
        <v>16394</v>
      </c>
      <c r="AA707" s="18">
        <v>19438</v>
      </c>
      <c r="AB707" s="16"/>
      <c r="AC707" s="33">
        <v>16509</v>
      </c>
      <c r="AD707" s="18">
        <v>19303</v>
      </c>
      <c r="AE707" s="16"/>
      <c r="AF707" s="19">
        <v>15889</v>
      </c>
      <c r="AG707" s="18">
        <v>19895</v>
      </c>
      <c r="AH707" s="16"/>
      <c r="AI707" s="20">
        <v>16383</v>
      </c>
      <c r="AJ707" s="18">
        <v>20448</v>
      </c>
      <c r="AK707" s="16"/>
      <c r="AL707" s="20">
        <v>17056</v>
      </c>
      <c r="AM707" s="18">
        <v>21099</v>
      </c>
      <c r="AN707" s="16"/>
      <c r="AO707" s="20">
        <v>17607</v>
      </c>
      <c r="AP707" s="18">
        <v>21431</v>
      </c>
      <c r="AQ707" s="16"/>
      <c r="AR707" s="20">
        <v>18038</v>
      </c>
      <c r="AS707" s="18">
        <v>21692</v>
      </c>
      <c r="AT707" s="16"/>
      <c r="AU707" s="20">
        <v>18457</v>
      </c>
      <c r="AV707" s="18">
        <v>21689</v>
      </c>
      <c r="AW707" s="16"/>
      <c r="AX707" s="20">
        <v>18425</v>
      </c>
      <c r="AY707" s="18">
        <v>21903</v>
      </c>
      <c r="AZ707" s="16"/>
      <c r="BA707" s="20">
        <v>18693</v>
      </c>
      <c r="BB707" s="18">
        <v>22232</v>
      </c>
      <c r="BC707" s="16"/>
      <c r="BD707" s="20">
        <v>19209</v>
      </c>
      <c r="BE707" s="18">
        <v>22718</v>
      </c>
      <c r="BF707" s="16"/>
      <c r="BG707" s="20">
        <v>19896</v>
      </c>
      <c r="BH707" s="18">
        <v>22869</v>
      </c>
      <c r="BI707" s="16"/>
      <c r="BJ707" s="20">
        <v>20178</v>
      </c>
      <c r="BK707" s="18">
        <v>22946</v>
      </c>
      <c r="BL707" s="16"/>
      <c r="BM707" s="20">
        <v>20334</v>
      </c>
      <c r="BN707" s="13">
        <v>23013</v>
      </c>
      <c r="BO707" s="16"/>
      <c r="BP707" s="20"/>
      <c r="BQ707" s="13"/>
      <c r="BR707" s="16"/>
      <c r="BS707" s="20"/>
      <c r="BT707" s="21" t="s">
        <v>160</v>
      </c>
      <c r="BU707" s="40" t="s">
        <v>2792</v>
      </c>
      <c r="BV707" s="24" t="s">
        <v>2793</v>
      </c>
      <c r="BW707" s="23"/>
      <c r="BX707" s="23"/>
      <c r="BY707" s="11" t="s">
        <v>2057</v>
      </c>
      <c r="BZ707" s="11" t="s">
        <v>205</v>
      </c>
    </row>
    <row r="708" spans="1:78" ht="45" x14ac:dyDescent="0.2">
      <c r="A708" s="10" t="s">
        <v>2011</v>
      </c>
      <c r="B708" s="11" t="s">
        <v>2012</v>
      </c>
      <c r="C708" s="10" t="s">
        <v>2794</v>
      </c>
      <c r="D708" s="28" t="s">
        <v>2795</v>
      </c>
      <c r="E708" s="12" t="s">
        <v>2796</v>
      </c>
      <c r="F708" s="18">
        <v>12400</v>
      </c>
      <c r="G708" s="14"/>
      <c r="H708" s="15"/>
      <c r="I708" s="18">
        <v>12000</v>
      </c>
      <c r="J708" s="16"/>
      <c r="K708" s="15"/>
      <c r="L708" s="18">
        <v>10000</v>
      </c>
      <c r="M708" s="16"/>
      <c r="N708" s="15"/>
      <c r="O708" s="18">
        <v>10000</v>
      </c>
      <c r="P708" s="16"/>
      <c r="Q708" s="15"/>
      <c r="R708" s="18">
        <v>10000</v>
      </c>
      <c r="S708" s="16"/>
      <c r="T708" s="15"/>
      <c r="U708" s="18">
        <v>10000</v>
      </c>
      <c r="V708" s="16"/>
      <c r="W708" s="15"/>
      <c r="X708" s="18">
        <v>7332</v>
      </c>
      <c r="Y708" s="16"/>
      <c r="Z708" s="20">
        <v>110</v>
      </c>
      <c r="AA708" s="13"/>
      <c r="AB708" s="16"/>
      <c r="AC708" s="17"/>
      <c r="AD708" s="13"/>
      <c r="AE708" s="16"/>
      <c r="AF708" s="39"/>
      <c r="AG708" s="13"/>
      <c r="AH708" s="16"/>
      <c r="AI708" s="15"/>
      <c r="AJ708" s="13"/>
      <c r="AK708" s="16"/>
      <c r="AL708" s="15"/>
      <c r="AM708" s="13"/>
      <c r="AN708" s="16"/>
      <c r="AO708" s="20"/>
      <c r="AP708" s="13"/>
      <c r="AQ708" s="16"/>
      <c r="AR708" s="15"/>
      <c r="AS708" s="13"/>
      <c r="AT708" s="16"/>
      <c r="AU708" s="20"/>
      <c r="AV708" s="13"/>
      <c r="AW708" s="16"/>
      <c r="AX708" s="20"/>
      <c r="AY708" s="13"/>
      <c r="AZ708" s="16"/>
      <c r="BA708" s="20"/>
      <c r="BB708" s="13"/>
      <c r="BC708" s="16"/>
      <c r="BD708" s="15"/>
      <c r="BE708" s="18"/>
      <c r="BF708" s="16"/>
      <c r="BG708" s="20"/>
      <c r="BH708" s="18"/>
      <c r="BI708" s="16"/>
      <c r="BJ708" s="20"/>
      <c r="BK708" s="18"/>
      <c r="BL708" s="16"/>
      <c r="BM708" s="20"/>
      <c r="BN708" s="18"/>
      <c r="BO708" s="16"/>
      <c r="BP708" s="20"/>
      <c r="BQ708" s="18"/>
      <c r="BR708" s="16"/>
      <c r="BS708" s="20"/>
      <c r="BT708" s="21" t="s">
        <v>124</v>
      </c>
      <c r="BU708" s="37" t="s">
        <v>2797</v>
      </c>
      <c r="BV708" s="24" t="s">
        <v>2798</v>
      </c>
      <c r="BW708" s="23"/>
      <c r="BX708" s="24" t="s">
        <v>2799</v>
      </c>
      <c r="BY708" s="11" t="s">
        <v>2057</v>
      </c>
      <c r="BZ708" s="11" t="s">
        <v>205</v>
      </c>
    </row>
    <row r="709" spans="1:78" ht="24" x14ac:dyDescent="0.2">
      <c r="A709" s="10" t="s">
        <v>2011</v>
      </c>
      <c r="B709" s="11" t="s">
        <v>2012</v>
      </c>
      <c r="C709" s="10" t="s">
        <v>2017</v>
      </c>
      <c r="D709" s="28" t="s">
        <v>2800</v>
      </c>
      <c r="E709" s="12" t="s">
        <v>2801</v>
      </c>
      <c r="F709" s="18">
        <v>1882828</v>
      </c>
      <c r="G709" s="14"/>
      <c r="H709" s="20">
        <v>250919</v>
      </c>
      <c r="I709" s="13"/>
      <c r="J709" s="16"/>
      <c r="K709" s="15"/>
      <c r="L709" s="13"/>
      <c r="M709" s="16"/>
      <c r="N709" s="15"/>
      <c r="O709" s="13"/>
      <c r="P709" s="16"/>
      <c r="Q709" s="15"/>
      <c r="R709" s="18">
        <v>1900000</v>
      </c>
      <c r="S709" s="16"/>
      <c r="T709" s="15"/>
      <c r="U709" s="18">
        <v>1900000</v>
      </c>
      <c r="V709" s="16"/>
      <c r="W709" s="20">
        <v>252000</v>
      </c>
      <c r="X709" s="18">
        <v>1900000</v>
      </c>
      <c r="Y709" s="16"/>
      <c r="Z709" s="20">
        <v>252000</v>
      </c>
      <c r="AA709" s="18">
        <v>1900000</v>
      </c>
      <c r="AB709" s="16"/>
      <c r="AC709" s="33">
        <v>252000</v>
      </c>
      <c r="AD709" s="18">
        <v>1900000</v>
      </c>
      <c r="AE709" s="16"/>
      <c r="AF709" s="19">
        <v>252000</v>
      </c>
      <c r="AG709" s="13"/>
      <c r="AH709" s="16"/>
      <c r="AI709" s="15"/>
      <c r="AJ709" s="13"/>
      <c r="AK709" s="16"/>
      <c r="AL709" s="15"/>
      <c r="AM709" s="13"/>
      <c r="AN709" s="16"/>
      <c r="AO709" s="20"/>
      <c r="AP709" s="13"/>
      <c r="AQ709" s="16"/>
      <c r="AR709" s="15"/>
      <c r="AS709" s="13"/>
      <c r="AT709" s="16"/>
      <c r="AU709" s="20"/>
      <c r="AV709" s="13"/>
      <c r="AW709" s="16"/>
      <c r="AX709" s="20"/>
      <c r="AY709" s="13"/>
      <c r="AZ709" s="16"/>
      <c r="BA709" s="20"/>
      <c r="BB709" s="13"/>
      <c r="BC709" s="16"/>
      <c r="BD709" s="15"/>
      <c r="BE709" s="18"/>
      <c r="BF709" s="16"/>
      <c r="BG709" s="20"/>
      <c r="BH709" s="18"/>
      <c r="BI709" s="16"/>
      <c r="BJ709" s="20"/>
      <c r="BK709" s="18"/>
      <c r="BL709" s="16"/>
      <c r="BM709" s="20"/>
      <c r="BN709" s="18"/>
      <c r="BO709" s="16"/>
      <c r="BP709" s="20"/>
      <c r="BQ709" s="18"/>
      <c r="BR709" s="16"/>
      <c r="BS709" s="20"/>
      <c r="BT709" s="21" t="s">
        <v>165</v>
      </c>
      <c r="BU709" s="22" t="s">
        <v>2802</v>
      </c>
      <c r="BV709" s="24" t="s">
        <v>2803</v>
      </c>
      <c r="BW709" s="44"/>
      <c r="BX709" s="78"/>
      <c r="BY709" s="11" t="s">
        <v>2057</v>
      </c>
      <c r="BZ709" s="11" t="s">
        <v>205</v>
      </c>
    </row>
    <row r="710" spans="1:78" ht="12" customHeight="1" x14ac:dyDescent="0.2">
      <c r="A710" s="10" t="s">
        <v>2011</v>
      </c>
      <c r="B710" s="11" t="s">
        <v>2012</v>
      </c>
      <c r="C710" s="10" t="s">
        <v>2017</v>
      </c>
      <c r="D710" s="28" t="s">
        <v>2804</v>
      </c>
      <c r="E710" s="12" t="s">
        <v>2805</v>
      </c>
      <c r="F710" s="18">
        <v>24000</v>
      </c>
      <c r="G710" s="14"/>
      <c r="H710" s="15"/>
      <c r="I710" s="18">
        <v>24877</v>
      </c>
      <c r="J710" s="16"/>
      <c r="K710" s="20">
        <v>0</v>
      </c>
      <c r="L710" s="13"/>
      <c r="M710" s="16"/>
      <c r="N710" s="15"/>
      <c r="O710" s="13"/>
      <c r="P710" s="16"/>
      <c r="Q710" s="15"/>
      <c r="R710" s="13"/>
      <c r="S710" s="16"/>
      <c r="T710" s="15"/>
      <c r="U710" s="18">
        <v>24923</v>
      </c>
      <c r="V710" s="16"/>
      <c r="W710" s="20">
        <v>0</v>
      </c>
      <c r="X710" s="13"/>
      <c r="Y710" s="16"/>
      <c r="Z710" s="20">
        <v>0</v>
      </c>
      <c r="AA710" s="18">
        <v>24923</v>
      </c>
      <c r="AB710" s="16"/>
      <c r="AC710" s="17"/>
      <c r="AD710" s="18">
        <v>25579</v>
      </c>
      <c r="AE710" s="16"/>
      <c r="AF710" s="39"/>
      <c r="AG710" s="18">
        <v>26272</v>
      </c>
      <c r="AH710" s="16"/>
      <c r="AI710" s="15"/>
      <c r="AJ710" s="18">
        <v>26379</v>
      </c>
      <c r="AK710" s="16"/>
      <c r="AL710" s="15"/>
      <c r="AM710" s="18">
        <v>26627</v>
      </c>
      <c r="AN710" s="16"/>
      <c r="AO710" s="20"/>
      <c r="AP710" s="18">
        <v>26280</v>
      </c>
      <c r="AQ710" s="16"/>
      <c r="AR710" s="15"/>
      <c r="AS710" s="18">
        <v>26724</v>
      </c>
      <c r="AT710" s="16"/>
      <c r="AU710" s="20"/>
      <c r="AV710" s="18">
        <v>27335</v>
      </c>
      <c r="AW710" s="16"/>
      <c r="AX710" s="20"/>
      <c r="AY710" s="18">
        <v>28207</v>
      </c>
      <c r="AZ710" s="16"/>
      <c r="BA710" s="20"/>
      <c r="BB710" s="18">
        <v>29424</v>
      </c>
      <c r="BC710" s="16"/>
      <c r="BD710" s="15"/>
      <c r="BE710" s="18">
        <v>29711</v>
      </c>
      <c r="BF710" s="16"/>
      <c r="BG710" s="20"/>
      <c r="BH710" s="18">
        <v>30306</v>
      </c>
      <c r="BI710" s="16"/>
      <c r="BJ710" s="20"/>
      <c r="BK710" s="18"/>
      <c r="BL710" s="16"/>
      <c r="BM710" s="20"/>
      <c r="BN710" s="18"/>
      <c r="BO710" s="16"/>
      <c r="BP710" s="20"/>
      <c r="BQ710" s="18"/>
      <c r="BR710" s="16"/>
      <c r="BS710" s="20"/>
      <c r="BT710" s="21" t="s">
        <v>160</v>
      </c>
      <c r="BU710" s="93" t="s">
        <v>2806</v>
      </c>
      <c r="BV710" s="24" t="s">
        <v>2807</v>
      </c>
      <c r="BW710" s="23"/>
      <c r="BX710" s="23"/>
      <c r="BY710" s="11" t="s">
        <v>2057</v>
      </c>
      <c r="BZ710" s="11" t="s">
        <v>205</v>
      </c>
    </row>
    <row r="711" spans="1:78" ht="12" customHeight="1" x14ac:dyDescent="0.2">
      <c r="A711" s="10" t="s">
        <v>2011</v>
      </c>
      <c r="B711" s="11" t="s">
        <v>2012</v>
      </c>
      <c r="C711" s="10" t="s">
        <v>2808</v>
      </c>
      <c r="D711" s="28" t="s">
        <v>2809</v>
      </c>
      <c r="E711" s="12" t="s">
        <v>2810</v>
      </c>
      <c r="F711" s="18">
        <v>58000</v>
      </c>
      <c r="G711" s="14"/>
      <c r="H711" s="15"/>
      <c r="I711" s="18">
        <v>58000</v>
      </c>
      <c r="J711" s="16"/>
      <c r="K711" s="15"/>
      <c r="L711" s="18">
        <v>48000</v>
      </c>
      <c r="M711" s="16"/>
      <c r="N711" s="15"/>
      <c r="O711" s="18">
        <v>42656</v>
      </c>
      <c r="P711" s="16"/>
      <c r="Q711" s="20">
        <v>22909</v>
      </c>
      <c r="R711" s="18">
        <v>38528</v>
      </c>
      <c r="S711" s="16"/>
      <c r="T711" s="20">
        <v>25610</v>
      </c>
      <c r="U711" s="18">
        <v>34317</v>
      </c>
      <c r="V711" s="16"/>
      <c r="W711" s="20">
        <v>26701</v>
      </c>
      <c r="X711" s="18">
        <v>33687</v>
      </c>
      <c r="Y711" s="16"/>
      <c r="Z711" s="20">
        <v>27764</v>
      </c>
      <c r="AA711" s="18">
        <v>33670</v>
      </c>
      <c r="AB711" s="16"/>
      <c r="AC711" s="33">
        <v>28651</v>
      </c>
      <c r="AD711" s="18">
        <v>33161</v>
      </c>
      <c r="AE711" s="16"/>
      <c r="AF711" s="19">
        <v>28782</v>
      </c>
      <c r="AG711" s="18">
        <v>32837</v>
      </c>
      <c r="AH711" s="16"/>
      <c r="AI711" s="15"/>
      <c r="AJ711" s="18">
        <v>32595</v>
      </c>
      <c r="AK711" s="16"/>
      <c r="AL711" s="15"/>
      <c r="AM711" s="18">
        <v>32441</v>
      </c>
      <c r="AN711" s="16"/>
      <c r="AO711" s="20"/>
      <c r="AP711" s="18">
        <v>32758</v>
      </c>
      <c r="AQ711" s="16"/>
      <c r="AR711" s="15"/>
      <c r="AS711" s="18">
        <v>32509</v>
      </c>
      <c r="AT711" s="16"/>
      <c r="AU711" s="20"/>
      <c r="AV711" s="18">
        <v>32415</v>
      </c>
      <c r="AW711" s="16"/>
      <c r="AX711" s="20"/>
      <c r="AY711" s="18"/>
      <c r="AZ711" s="16"/>
      <c r="BA711" s="20"/>
      <c r="BB711" s="18"/>
      <c r="BC711" s="16"/>
      <c r="BD711" s="15"/>
      <c r="BE711" s="18"/>
      <c r="BF711" s="16"/>
      <c r="BG711" s="20"/>
      <c r="BH711" s="18"/>
      <c r="BI711" s="16"/>
      <c r="BJ711" s="20"/>
      <c r="BK711" s="18"/>
      <c r="BL711" s="16"/>
      <c r="BM711" s="20"/>
      <c r="BN711" s="18">
        <v>46805</v>
      </c>
      <c r="BO711" s="16"/>
      <c r="BP711" s="20">
        <v>37361</v>
      </c>
      <c r="BQ711" s="18"/>
      <c r="BR711" s="16"/>
      <c r="BS711" s="20"/>
      <c r="BT711" s="21" t="s">
        <v>124</v>
      </c>
      <c r="BU711" s="22" t="s">
        <v>2811</v>
      </c>
      <c r="BV711" s="24" t="s">
        <v>2812</v>
      </c>
      <c r="BW711" s="23"/>
      <c r="BX711" s="34" t="s">
        <v>2813</v>
      </c>
      <c r="BY711" s="11" t="s">
        <v>2057</v>
      </c>
      <c r="BZ711" s="11" t="s">
        <v>205</v>
      </c>
    </row>
    <row r="712" spans="1:78" ht="12" customHeight="1" x14ac:dyDescent="0.2">
      <c r="A712" s="10" t="s">
        <v>2011</v>
      </c>
      <c r="B712" s="11" t="s">
        <v>2012</v>
      </c>
      <c r="C712" s="10" t="s">
        <v>2017</v>
      </c>
      <c r="D712" s="92" t="s">
        <v>2814</v>
      </c>
      <c r="E712" s="12" t="s">
        <v>2815</v>
      </c>
      <c r="F712" s="18">
        <v>129000</v>
      </c>
      <c r="G712" s="14"/>
      <c r="H712" s="15"/>
      <c r="I712" s="18">
        <v>130000</v>
      </c>
      <c r="J712" s="16"/>
      <c r="K712" s="15"/>
      <c r="L712" s="18">
        <v>129000</v>
      </c>
      <c r="M712" s="16"/>
      <c r="N712" s="15"/>
      <c r="O712" s="18">
        <v>123175</v>
      </c>
      <c r="P712" s="16"/>
      <c r="Q712" s="20">
        <v>0</v>
      </c>
      <c r="R712" s="18">
        <v>120534</v>
      </c>
      <c r="S712" s="16"/>
      <c r="T712" s="20">
        <v>0</v>
      </c>
      <c r="U712" s="18">
        <v>117503</v>
      </c>
      <c r="V712" s="16"/>
      <c r="W712" s="20">
        <v>0</v>
      </c>
      <c r="X712" s="18">
        <v>115155</v>
      </c>
      <c r="Y712" s="16"/>
      <c r="Z712" s="20">
        <v>0</v>
      </c>
      <c r="AA712" s="18">
        <v>110701</v>
      </c>
      <c r="AB712" s="16"/>
      <c r="AC712" s="17"/>
      <c r="AD712" s="18">
        <v>111419</v>
      </c>
      <c r="AE712" s="16"/>
      <c r="AF712" s="39"/>
      <c r="AG712" s="18">
        <v>112592</v>
      </c>
      <c r="AH712" s="16"/>
      <c r="AI712" s="15"/>
      <c r="AJ712" s="18">
        <v>112609</v>
      </c>
      <c r="AK712" s="16"/>
      <c r="AL712" s="15"/>
      <c r="AM712" s="18">
        <v>113107</v>
      </c>
      <c r="AN712" s="16"/>
      <c r="AO712" s="20"/>
      <c r="AP712" s="18">
        <v>112152</v>
      </c>
      <c r="AQ712" s="16"/>
      <c r="AR712" s="15"/>
      <c r="AS712" s="18">
        <v>114323</v>
      </c>
      <c r="AT712" s="16"/>
      <c r="AU712" s="20"/>
      <c r="AV712" s="18">
        <v>114787</v>
      </c>
      <c r="AW712" s="16"/>
      <c r="AX712" s="20"/>
      <c r="AY712" s="18">
        <v>117000</v>
      </c>
      <c r="AZ712" s="16"/>
      <c r="BA712" s="20"/>
      <c r="BB712" s="18">
        <v>116355</v>
      </c>
      <c r="BC712" s="16"/>
      <c r="BD712" s="15"/>
      <c r="BE712" s="18">
        <v>114097</v>
      </c>
      <c r="BF712" s="16"/>
      <c r="BG712" s="20"/>
      <c r="BH712" s="18">
        <v>113591</v>
      </c>
      <c r="BI712" s="16"/>
      <c r="BJ712" s="20"/>
      <c r="BK712" s="18"/>
      <c r="BL712" s="16"/>
      <c r="BM712" s="20"/>
      <c r="BN712" s="18"/>
      <c r="BO712" s="16"/>
      <c r="BP712" s="20"/>
      <c r="BQ712" s="18"/>
      <c r="BR712" s="16"/>
      <c r="BS712" s="20"/>
      <c r="BT712" s="21" t="s">
        <v>160</v>
      </c>
      <c r="BU712" s="37" t="s">
        <v>2816</v>
      </c>
      <c r="BV712" s="24" t="s">
        <v>2817</v>
      </c>
      <c r="BW712" s="23"/>
      <c r="BX712" s="23"/>
      <c r="BY712" s="11" t="s">
        <v>2057</v>
      </c>
      <c r="BZ712" s="11" t="s">
        <v>205</v>
      </c>
    </row>
    <row r="713" spans="1:78" ht="12" customHeight="1" x14ac:dyDescent="0.2">
      <c r="A713" s="10" t="s">
        <v>2011</v>
      </c>
      <c r="B713" s="11" t="s">
        <v>2012</v>
      </c>
      <c r="C713" s="10" t="s">
        <v>2017</v>
      </c>
      <c r="D713" s="28" t="s">
        <v>2818</v>
      </c>
      <c r="E713" s="12" t="s">
        <v>2819</v>
      </c>
      <c r="F713" s="18">
        <v>21000</v>
      </c>
      <c r="G713" s="14"/>
      <c r="H713" s="15"/>
      <c r="I713" s="18">
        <v>21000</v>
      </c>
      <c r="J713" s="16"/>
      <c r="K713" s="15"/>
      <c r="L713" s="18">
        <v>21000</v>
      </c>
      <c r="M713" s="16"/>
      <c r="N713" s="15"/>
      <c r="O713" s="18">
        <v>22004</v>
      </c>
      <c r="P713" s="16"/>
      <c r="Q713" s="20">
        <v>0</v>
      </c>
      <c r="R713" s="18">
        <v>22977</v>
      </c>
      <c r="S713" s="16"/>
      <c r="T713" s="20">
        <v>0</v>
      </c>
      <c r="U713" s="18">
        <v>23882</v>
      </c>
      <c r="V713" s="16"/>
      <c r="W713" s="20">
        <v>0</v>
      </c>
      <c r="X713" s="18">
        <v>24363</v>
      </c>
      <c r="Y713" s="16"/>
      <c r="Z713" s="20">
        <v>0</v>
      </c>
      <c r="AA713" s="18">
        <v>24736</v>
      </c>
      <c r="AB713" s="16"/>
      <c r="AC713" s="17"/>
      <c r="AD713" s="18">
        <v>24722</v>
      </c>
      <c r="AE713" s="16"/>
      <c r="AF713" s="39"/>
      <c r="AG713" s="18">
        <v>24488</v>
      </c>
      <c r="AH713" s="16"/>
      <c r="AI713" s="15"/>
      <c r="AJ713" s="18">
        <v>24079</v>
      </c>
      <c r="AK713" s="16"/>
      <c r="AL713" s="15"/>
      <c r="AM713" s="18">
        <v>23724</v>
      </c>
      <c r="AN713" s="16"/>
      <c r="AO713" s="20"/>
      <c r="AP713" s="18">
        <v>23311</v>
      </c>
      <c r="AQ713" s="16"/>
      <c r="AR713" s="15"/>
      <c r="AS713" s="18">
        <v>23252</v>
      </c>
      <c r="AT713" s="16"/>
      <c r="AU713" s="20"/>
      <c r="AV713" s="18">
        <v>23285</v>
      </c>
      <c r="AW713" s="16"/>
      <c r="AX713" s="20"/>
      <c r="AY713" s="18">
        <v>23622</v>
      </c>
      <c r="AZ713" s="16"/>
      <c r="BA713" s="20"/>
      <c r="BB713" s="18">
        <v>23713</v>
      </c>
      <c r="BC713" s="16"/>
      <c r="BD713" s="15"/>
      <c r="BE713" s="18">
        <v>23775</v>
      </c>
      <c r="BF713" s="16"/>
      <c r="BG713" s="20"/>
      <c r="BH713" s="18">
        <v>24169</v>
      </c>
      <c r="BI713" s="16"/>
      <c r="BJ713" s="20"/>
      <c r="BK713" s="18"/>
      <c r="BL713" s="16"/>
      <c r="BM713" s="20"/>
      <c r="BN713" s="18"/>
      <c r="BO713" s="16"/>
      <c r="BP713" s="20"/>
      <c r="BQ713" s="18"/>
      <c r="BR713" s="16"/>
      <c r="BS713" s="20"/>
      <c r="BT713" s="21" t="s">
        <v>160</v>
      </c>
      <c r="BU713" s="93" t="s">
        <v>2820</v>
      </c>
      <c r="BV713" s="24" t="s">
        <v>2821</v>
      </c>
      <c r="BW713" s="23"/>
      <c r="BX713" s="23"/>
      <c r="BY713" s="11" t="s">
        <v>2057</v>
      </c>
      <c r="BZ713" s="11" t="s">
        <v>205</v>
      </c>
    </row>
    <row r="714" spans="1:78" ht="12" customHeight="1" x14ac:dyDescent="0.2">
      <c r="A714" s="10" t="s">
        <v>2011</v>
      </c>
      <c r="B714" s="11" t="s">
        <v>2012</v>
      </c>
      <c r="C714" s="10" t="s">
        <v>2017</v>
      </c>
      <c r="D714" s="28" t="s">
        <v>2822</v>
      </c>
      <c r="E714" s="12" t="s">
        <v>2823</v>
      </c>
      <c r="F714" s="13"/>
      <c r="G714" s="14"/>
      <c r="H714" s="15"/>
      <c r="I714" s="13"/>
      <c r="J714" s="16"/>
      <c r="K714" s="15"/>
      <c r="L714" s="18">
        <v>192000</v>
      </c>
      <c r="M714" s="16"/>
      <c r="N714" s="15"/>
      <c r="O714" s="18">
        <v>195570</v>
      </c>
      <c r="P714" s="16"/>
      <c r="Q714" s="20">
        <v>0</v>
      </c>
      <c r="R714" s="18">
        <v>187441</v>
      </c>
      <c r="S714" s="16"/>
      <c r="T714" s="20">
        <v>0</v>
      </c>
      <c r="U714" s="18">
        <v>152573</v>
      </c>
      <c r="V714" s="16"/>
      <c r="W714" s="20">
        <v>0</v>
      </c>
      <c r="X714" s="18">
        <v>105803</v>
      </c>
      <c r="Y714" s="16"/>
      <c r="Z714" s="20">
        <v>0</v>
      </c>
      <c r="AA714" s="18">
        <v>70002</v>
      </c>
      <c r="AB714" s="16"/>
      <c r="AC714" s="17"/>
      <c r="AD714" s="18">
        <v>43951</v>
      </c>
      <c r="AE714" s="29">
        <v>1586</v>
      </c>
      <c r="AF714" s="39"/>
      <c r="AG714" s="18">
        <v>51940</v>
      </c>
      <c r="AH714" s="16"/>
      <c r="AI714" s="15"/>
      <c r="AJ714" s="18">
        <v>61306</v>
      </c>
      <c r="AK714" s="16"/>
      <c r="AL714" s="15"/>
      <c r="AM714" s="18">
        <v>65336</v>
      </c>
      <c r="AN714" s="16"/>
      <c r="AO714" s="20">
        <v>18612</v>
      </c>
      <c r="AP714" s="18">
        <v>74799</v>
      </c>
      <c r="AQ714" s="16"/>
      <c r="AR714" s="20">
        <v>18694</v>
      </c>
      <c r="AS714" s="18">
        <v>73852</v>
      </c>
      <c r="AT714" s="16"/>
      <c r="AU714" s="20">
        <v>19073</v>
      </c>
      <c r="AV714" s="18">
        <v>66263</v>
      </c>
      <c r="AW714" s="16"/>
      <c r="AX714" s="20">
        <v>18689</v>
      </c>
      <c r="AY714" s="18">
        <v>69543</v>
      </c>
      <c r="AZ714" s="16"/>
      <c r="BA714" s="20">
        <v>18583</v>
      </c>
      <c r="BB714" s="18">
        <v>78016</v>
      </c>
      <c r="BC714" s="16"/>
      <c r="BD714" s="20">
        <v>18557</v>
      </c>
      <c r="BE714" s="18">
        <v>69247</v>
      </c>
      <c r="BF714" s="16"/>
      <c r="BG714" s="20">
        <v>18755</v>
      </c>
      <c r="BH714" s="18">
        <v>87655</v>
      </c>
      <c r="BI714" s="16"/>
      <c r="BJ714" s="20">
        <v>18223</v>
      </c>
      <c r="BK714" s="18"/>
      <c r="BL714" s="16"/>
      <c r="BM714" s="20"/>
      <c r="BN714" s="18"/>
      <c r="BO714" s="16"/>
      <c r="BP714" s="20"/>
      <c r="BQ714" s="18"/>
      <c r="BR714" s="16"/>
      <c r="BS714" s="20"/>
      <c r="BT714" s="31"/>
      <c r="BU714" s="26"/>
      <c r="BV714" s="24" t="s">
        <v>2824</v>
      </c>
      <c r="BW714" s="24" t="s">
        <v>2825</v>
      </c>
      <c r="BX714" s="23"/>
      <c r="BY714" s="11" t="s">
        <v>2057</v>
      </c>
      <c r="BZ714" s="25" t="s">
        <v>84</v>
      </c>
    </row>
    <row r="715" spans="1:78" ht="12" customHeight="1" x14ac:dyDescent="0.2">
      <c r="A715" s="10" t="s">
        <v>2011</v>
      </c>
      <c r="B715" s="11" t="s">
        <v>2012</v>
      </c>
      <c r="C715" s="10" t="s">
        <v>2826</v>
      </c>
      <c r="D715" s="28" t="s">
        <v>2827</v>
      </c>
      <c r="E715" s="12" t="s">
        <v>2828</v>
      </c>
      <c r="F715" s="18">
        <v>18000</v>
      </c>
      <c r="G715" s="14"/>
      <c r="H715" s="15"/>
      <c r="I715" s="18">
        <v>18000</v>
      </c>
      <c r="J715" s="16"/>
      <c r="K715" s="15"/>
      <c r="L715" s="18">
        <v>18000</v>
      </c>
      <c r="M715" s="16"/>
      <c r="N715" s="15"/>
      <c r="O715" s="18">
        <v>17598</v>
      </c>
      <c r="P715" s="16"/>
      <c r="Q715" s="20">
        <v>0</v>
      </c>
      <c r="R715" s="18">
        <v>15666</v>
      </c>
      <c r="S715" s="16"/>
      <c r="T715" s="20">
        <v>0</v>
      </c>
      <c r="U715" s="18">
        <v>14916</v>
      </c>
      <c r="V715" s="16"/>
      <c r="W715" s="20">
        <v>0</v>
      </c>
      <c r="X715" s="18">
        <v>14610</v>
      </c>
      <c r="Y715" s="16"/>
      <c r="Z715" s="20">
        <v>0</v>
      </c>
      <c r="AA715" s="18">
        <v>14048</v>
      </c>
      <c r="AB715" s="16"/>
      <c r="AC715" s="33">
        <v>0</v>
      </c>
      <c r="AD715" s="18">
        <v>13907</v>
      </c>
      <c r="AE715" s="16"/>
      <c r="AF715" s="19">
        <v>0</v>
      </c>
      <c r="AG715" s="18">
        <v>14227</v>
      </c>
      <c r="AH715" s="16"/>
      <c r="AI715" s="20">
        <v>0</v>
      </c>
      <c r="AJ715" s="18">
        <v>14465</v>
      </c>
      <c r="AK715" s="16"/>
      <c r="AL715" s="20">
        <v>0</v>
      </c>
      <c r="AM715" s="18">
        <v>14858</v>
      </c>
      <c r="AN715" s="16"/>
      <c r="AO715" s="20">
        <v>0</v>
      </c>
      <c r="AP715" s="18">
        <v>14813</v>
      </c>
      <c r="AQ715" s="16"/>
      <c r="AR715" s="20"/>
      <c r="AS715" s="18">
        <v>14343</v>
      </c>
      <c r="AT715" s="16"/>
      <c r="AU715" s="20">
        <v>0</v>
      </c>
      <c r="AV715" s="18">
        <v>13792</v>
      </c>
      <c r="AW715" s="16"/>
      <c r="AX715" s="20">
        <v>0</v>
      </c>
      <c r="AY715" s="18">
        <v>13411</v>
      </c>
      <c r="AZ715" s="16"/>
      <c r="BA715" s="20">
        <v>0</v>
      </c>
      <c r="BB715" s="18">
        <v>13121</v>
      </c>
      <c r="BC715" s="16"/>
      <c r="BD715" s="20">
        <v>0</v>
      </c>
      <c r="BE715" s="18">
        <v>12557</v>
      </c>
      <c r="BF715" s="16"/>
      <c r="BG715" s="20">
        <v>0</v>
      </c>
      <c r="BH715" s="18">
        <v>12445</v>
      </c>
      <c r="BI715" s="16"/>
      <c r="BJ715" s="20">
        <v>0</v>
      </c>
      <c r="BK715" s="18"/>
      <c r="BL715" s="16"/>
      <c r="BM715" s="20"/>
      <c r="BN715" s="18"/>
      <c r="BO715" s="16"/>
      <c r="BP715" s="20"/>
      <c r="BQ715" s="18"/>
      <c r="BR715" s="16"/>
      <c r="BS715" s="20"/>
      <c r="BT715" s="21" t="s">
        <v>160</v>
      </c>
      <c r="BU715" s="37" t="s">
        <v>2829</v>
      </c>
      <c r="BV715" s="24" t="s">
        <v>2830</v>
      </c>
      <c r="BW715" s="23"/>
      <c r="BX715" s="23"/>
      <c r="BY715" s="11" t="s">
        <v>2057</v>
      </c>
      <c r="BZ715" s="11" t="s">
        <v>178</v>
      </c>
    </row>
    <row r="716" spans="1:78" ht="12" customHeight="1" x14ac:dyDescent="0.2">
      <c r="A716" s="10" t="s">
        <v>2011</v>
      </c>
      <c r="B716" s="11" t="s">
        <v>2012</v>
      </c>
      <c r="C716" s="10" t="s">
        <v>2017</v>
      </c>
      <c r="D716" s="28" t="s">
        <v>2831</v>
      </c>
      <c r="E716" s="12" t="s">
        <v>2832</v>
      </c>
      <c r="F716" s="13"/>
      <c r="G716" s="14"/>
      <c r="H716" s="15"/>
      <c r="I716" s="13"/>
      <c r="J716" s="16"/>
      <c r="K716" s="15"/>
      <c r="L716" s="18">
        <v>264000</v>
      </c>
      <c r="M716" s="16"/>
      <c r="N716" s="15"/>
      <c r="O716" s="18">
        <v>215521</v>
      </c>
      <c r="P716" s="16"/>
      <c r="Q716" s="20">
        <v>0</v>
      </c>
      <c r="R716" s="18">
        <v>216395</v>
      </c>
      <c r="S716" s="16"/>
      <c r="T716" s="20">
        <v>0</v>
      </c>
      <c r="U716" s="18">
        <v>219807</v>
      </c>
      <c r="V716" s="16"/>
      <c r="W716" s="20">
        <v>0</v>
      </c>
      <c r="X716" s="18">
        <v>218999</v>
      </c>
      <c r="Y716" s="16"/>
      <c r="Z716" s="20">
        <v>0</v>
      </c>
      <c r="AA716" s="18">
        <v>216828</v>
      </c>
      <c r="AB716" s="16"/>
      <c r="AC716" s="17"/>
      <c r="AD716" s="18">
        <v>222833</v>
      </c>
      <c r="AE716" s="16"/>
      <c r="AF716" s="39"/>
      <c r="AG716" s="18">
        <v>221750</v>
      </c>
      <c r="AH716" s="16"/>
      <c r="AI716" s="15"/>
      <c r="AJ716" s="18">
        <v>227337</v>
      </c>
      <c r="AK716" s="16"/>
      <c r="AL716" s="15"/>
      <c r="AM716" s="18">
        <v>253552</v>
      </c>
      <c r="AN716" s="16"/>
      <c r="AO716" s="20"/>
      <c r="AP716" s="18">
        <v>250608</v>
      </c>
      <c r="AQ716" s="16"/>
      <c r="AR716" s="15"/>
      <c r="AS716" s="18">
        <v>253184</v>
      </c>
      <c r="AT716" s="16"/>
      <c r="AU716" s="20"/>
      <c r="AV716" s="18">
        <v>251361</v>
      </c>
      <c r="AW716" s="16"/>
      <c r="AX716" s="20"/>
      <c r="AY716" s="18">
        <v>254174</v>
      </c>
      <c r="AZ716" s="16"/>
      <c r="BA716" s="20"/>
      <c r="BB716" s="18">
        <v>266950</v>
      </c>
      <c r="BC716" s="16"/>
      <c r="BD716" s="15"/>
      <c r="BE716" s="18">
        <v>282007</v>
      </c>
      <c r="BF716" s="16"/>
      <c r="BG716" s="20"/>
      <c r="BH716" s="18">
        <v>321074</v>
      </c>
      <c r="BI716" s="16"/>
      <c r="BJ716" s="20"/>
      <c r="BK716" s="18"/>
      <c r="BL716" s="16"/>
      <c r="BM716" s="20"/>
      <c r="BN716" s="18"/>
      <c r="BO716" s="16"/>
      <c r="BP716" s="20"/>
      <c r="BQ716" s="18"/>
      <c r="BR716" s="16"/>
      <c r="BS716" s="20"/>
      <c r="BT716" s="31"/>
      <c r="BU716" s="78"/>
      <c r="BV716" s="24" t="s">
        <v>2833</v>
      </c>
      <c r="BW716" s="23"/>
      <c r="BX716" s="23"/>
      <c r="BY716" s="11" t="s">
        <v>2057</v>
      </c>
      <c r="BZ716" s="25" t="s">
        <v>84</v>
      </c>
    </row>
    <row r="717" spans="1:78" ht="12" customHeight="1" x14ac:dyDescent="0.2">
      <c r="A717" s="10" t="s">
        <v>2011</v>
      </c>
      <c r="B717" s="11" t="s">
        <v>2012</v>
      </c>
      <c r="C717" s="10" t="s">
        <v>2017</v>
      </c>
      <c r="D717" s="92" t="s">
        <v>2834</v>
      </c>
      <c r="E717" s="12" t="s">
        <v>2835</v>
      </c>
      <c r="F717" s="13"/>
      <c r="G717" s="14"/>
      <c r="H717" s="15"/>
      <c r="I717" s="13"/>
      <c r="J717" s="16"/>
      <c r="K717" s="15"/>
      <c r="L717" s="18">
        <v>103000</v>
      </c>
      <c r="M717" s="16"/>
      <c r="N717" s="15"/>
      <c r="O717" s="18">
        <v>108904</v>
      </c>
      <c r="P717" s="16"/>
      <c r="Q717" s="20">
        <v>0</v>
      </c>
      <c r="R717" s="18">
        <v>110543</v>
      </c>
      <c r="S717" s="16"/>
      <c r="T717" s="20">
        <v>0</v>
      </c>
      <c r="U717" s="18">
        <v>107396</v>
      </c>
      <c r="V717" s="16"/>
      <c r="W717" s="20">
        <v>0</v>
      </c>
      <c r="X717" s="18">
        <v>104986</v>
      </c>
      <c r="Y717" s="16"/>
      <c r="Z717" s="20">
        <v>0</v>
      </c>
      <c r="AA717" s="18">
        <v>93145</v>
      </c>
      <c r="AB717" s="16"/>
      <c r="AC717" s="17"/>
      <c r="AD717" s="18">
        <v>87696</v>
      </c>
      <c r="AE717" s="16"/>
      <c r="AF717" s="39"/>
      <c r="AG717" s="18">
        <v>88810</v>
      </c>
      <c r="AH717" s="16"/>
      <c r="AI717" s="15"/>
      <c r="AJ717" s="18">
        <v>91612</v>
      </c>
      <c r="AK717" s="16"/>
      <c r="AL717" s="15"/>
      <c r="AM717" s="18">
        <v>93628</v>
      </c>
      <c r="AN717" s="16"/>
      <c r="AO717" s="20"/>
      <c r="AP717" s="18">
        <v>91112</v>
      </c>
      <c r="AQ717" s="16"/>
      <c r="AR717" s="15"/>
      <c r="AS717" s="18">
        <v>83745</v>
      </c>
      <c r="AT717" s="16"/>
      <c r="AU717" s="20"/>
      <c r="AV717" s="18">
        <v>81247</v>
      </c>
      <c r="AW717" s="16"/>
      <c r="AX717" s="20"/>
      <c r="AY717" s="18">
        <v>75526</v>
      </c>
      <c r="AZ717" s="16"/>
      <c r="BA717" s="20"/>
      <c r="BB717" s="18">
        <v>70575</v>
      </c>
      <c r="BC717" s="16"/>
      <c r="BD717" s="15"/>
      <c r="BE717" s="18">
        <v>64507</v>
      </c>
      <c r="BF717" s="16"/>
      <c r="BG717" s="20"/>
      <c r="BH717" s="18">
        <v>54369</v>
      </c>
      <c r="BI717" s="16"/>
      <c r="BJ717" s="20"/>
      <c r="BK717" s="18"/>
      <c r="BL717" s="16"/>
      <c r="BM717" s="20"/>
      <c r="BN717" s="18"/>
      <c r="BO717" s="16"/>
      <c r="BP717" s="20"/>
      <c r="BQ717" s="18"/>
      <c r="BR717" s="16"/>
      <c r="BS717" s="20"/>
      <c r="BT717" s="31"/>
      <c r="BU717" s="37" t="s">
        <v>2836</v>
      </c>
      <c r="BV717" s="24" t="s">
        <v>2837</v>
      </c>
      <c r="BW717" s="23"/>
      <c r="BX717" s="23"/>
      <c r="BY717" s="11" t="s">
        <v>2057</v>
      </c>
      <c r="BZ717" s="25" t="s">
        <v>84</v>
      </c>
    </row>
    <row r="718" spans="1:78" ht="12" customHeight="1" x14ac:dyDescent="0.2">
      <c r="A718" s="10" t="s">
        <v>2011</v>
      </c>
      <c r="B718" s="11" t="s">
        <v>2012</v>
      </c>
      <c r="C718" s="10" t="s">
        <v>2017</v>
      </c>
      <c r="D718" s="28" t="s">
        <v>2838</v>
      </c>
      <c r="E718" s="12" t="s">
        <v>2839</v>
      </c>
      <c r="F718" s="13"/>
      <c r="G718" s="14"/>
      <c r="H718" s="15"/>
      <c r="I718" s="13"/>
      <c r="J718" s="16"/>
      <c r="K718" s="15"/>
      <c r="L718" s="18">
        <v>344000</v>
      </c>
      <c r="M718" s="16"/>
      <c r="N718" s="15"/>
      <c r="O718" s="18">
        <v>344000</v>
      </c>
      <c r="P718" s="16"/>
      <c r="Q718" s="20">
        <v>0</v>
      </c>
      <c r="R718" s="18">
        <v>340518</v>
      </c>
      <c r="S718" s="16"/>
      <c r="T718" s="20">
        <v>0</v>
      </c>
      <c r="U718" s="18">
        <v>333117</v>
      </c>
      <c r="V718" s="16"/>
      <c r="W718" s="20">
        <v>0</v>
      </c>
      <c r="X718" s="18">
        <v>339606</v>
      </c>
      <c r="Y718" s="16"/>
      <c r="Z718" s="20">
        <v>0</v>
      </c>
      <c r="AA718" s="18">
        <v>341306</v>
      </c>
      <c r="AB718" s="16"/>
      <c r="AC718" s="17"/>
      <c r="AD718" s="18">
        <v>348236</v>
      </c>
      <c r="AE718" s="16"/>
      <c r="AF718" s="39"/>
      <c r="AG718" s="18">
        <v>280673</v>
      </c>
      <c r="AH718" s="16"/>
      <c r="AI718" s="15"/>
      <c r="AJ718" s="13"/>
      <c r="AK718" s="16"/>
      <c r="AL718" s="15"/>
      <c r="AM718" s="13"/>
      <c r="AN718" s="16"/>
      <c r="AO718" s="20"/>
      <c r="AP718" s="13"/>
      <c r="AQ718" s="16"/>
      <c r="AR718" s="15"/>
      <c r="AS718" s="13"/>
      <c r="AT718" s="16"/>
      <c r="AU718" s="20"/>
      <c r="AV718" s="13"/>
      <c r="AW718" s="16"/>
      <c r="AX718" s="20"/>
      <c r="AY718" s="13"/>
      <c r="AZ718" s="16"/>
      <c r="BA718" s="20"/>
      <c r="BB718" s="13"/>
      <c r="BC718" s="16"/>
      <c r="BD718" s="15"/>
      <c r="BE718" s="18"/>
      <c r="BF718" s="16"/>
      <c r="BG718" s="20"/>
      <c r="BH718" s="18"/>
      <c r="BI718" s="16"/>
      <c r="BJ718" s="20"/>
      <c r="BK718" s="18"/>
      <c r="BL718" s="16"/>
      <c r="BM718" s="20"/>
      <c r="BN718" s="18"/>
      <c r="BO718" s="16"/>
      <c r="BP718" s="20"/>
      <c r="BQ718" s="18"/>
      <c r="BR718" s="16"/>
      <c r="BS718" s="20"/>
      <c r="BT718" s="31"/>
      <c r="BU718" s="78"/>
      <c r="BV718" s="24" t="s">
        <v>2840</v>
      </c>
      <c r="BW718" s="23"/>
      <c r="BX718" s="78"/>
      <c r="BY718" s="11" t="s">
        <v>2057</v>
      </c>
      <c r="BZ718" s="25" t="s">
        <v>84</v>
      </c>
    </row>
    <row r="719" spans="1:78" ht="12" customHeight="1" x14ac:dyDescent="0.2">
      <c r="A719" s="10" t="s">
        <v>2011</v>
      </c>
      <c r="B719" s="11" t="s">
        <v>2012</v>
      </c>
      <c r="C719" s="10" t="s">
        <v>2826</v>
      </c>
      <c r="D719" s="28" t="s">
        <v>2841</v>
      </c>
      <c r="E719" s="12" t="s">
        <v>2842</v>
      </c>
      <c r="F719" s="18">
        <v>200000</v>
      </c>
      <c r="G719" s="14"/>
      <c r="H719" s="15"/>
      <c r="I719" s="13"/>
      <c r="J719" s="16"/>
      <c r="K719" s="15"/>
      <c r="L719" s="18">
        <v>242000</v>
      </c>
      <c r="M719" s="16"/>
      <c r="N719" s="15"/>
      <c r="O719" s="18">
        <v>228125</v>
      </c>
      <c r="P719" s="16"/>
      <c r="Q719" s="15"/>
      <c r="R719" s="18">
        <v>241052</v>
      </c>
      <c r="S719" s="16"/>
      <c r="T719" s="20">
        <v>821</v>
      </c>
      <c r="U719" s="18">
        <v>249015</v>
      </c>
      <c r="V719" s="16"/>
      <c r="W719" s="20">
        <v>6299</v>
      </c>
      <c r="X719" s="18">
        <v>267643</v>
      </c>
      <c r="Y719" s="16"/>
      <c r="Z719" s="20">
        <v>13997</v>
      </c>
      <c r="AA719" s="18">
        <v>282427</v>
      </c>
      <c r="AB719" s="29">
        <v>110</v>
      </c>
      <c r="AC719" s="33">
        <v>22728</v>
      </c>
      <c r="AD719" s="18">
        <v>303798</v>
      </c>
      <c r="AE719" s="29">
        <v>110</v>
      </c>
      <c r="AF719" s="19">
        <v>31641</v>
      </c>
      <c r="AG719" s="18">
        <v>334148</v>
      </c>
      <c r="AH719" s="16"/>
      <c r="AI719" s="20">
        <v>37629</v>
      </c>
      <c r="AJ719" s="18">
        <v>376334</v>
      </c>
      <c r="AK719" s="16"/>
      <c r="AL719" s="20">
        <v>50771</v>
      </c>
      <c r="AM719" s="18">
        <v>426921</v>
      </c>
      <c r="AN719" s="16"/>
      <c r="AO719" s="20">
        <v>63786</v>
      </c>
      <c r="AP719" s="18">
        <v>472797</v>
      </c>
      <c r="AQ719" s="16"/>
      <c r="AR719" s="20">
        <v>84392</v>
      </c>
      <c r="AS719" s="18">
        <v>509245</v>
      </c>
      <c r="AT719" s="16"/>
      <c r="AU719" s="20">
        <v>105369</v>
      </c>
      <c r="AV719" s="18">
        <v>535742</v>
      </c>
      <c r="AW719" s="16"/>
      <c r="AX719" s="20">
        <v>123486</v>
      </c>
      <c r="AY719" s="18">
        <v>556477</v>
      </c>
      <c r="AZ719" s="16"/>
      <c r="BA719" s="20">
        <v>140121</v>
      </c>
      <c r="BB719" s="18">
        <v>538715</v>
      </c>
      <c r="BC719" s="16"/>
      <c r="BD719" s="20">
        <v>143539</v>
      </c>
      <c r="BE719" s="18">
        <v>516505</v>
      </c>
      <c r="BF719" s="16"/>
      <c r="BG719" s="20">
        <v>153146</v>
      </c>
      <c r="BH719" s="18">
        <v>559566</v>
      </c>
      <c r="BI719" s="16"/>
      <c r="BJ719" s="20">
        <v>164027</v>
      </c>
      <c r="BK719" s="18"/>
      <c r="BL719" s="16"/>
      <c r="BM719" s="20"/>
      <c r="BN719" s="18"/>
      <c r="BO719" s="16"/>
      <c r="BP719" s="20"/>
      <c r="BQ719" s="18"/>
      <c r="BR719" s="16"/>
      <c r="BS719" s="20"/>
      <c r="BT719" s="21" t="s">
        <v>160</v>
      </c>
      <c r="BU719" s="93" t="s">
        <v>2843</v>
      </c>
      <c r="BV719" s="24" t="s">
        <v>2844</v>
      </c>
      <c r="BW719" s="23"/>
      <c r="BX719" s="23"/>
      <c r="BY719" s="11" t="s">
        <v>2057</v>
      </c>
      <c r="BZ719" s="11" t="s">
        <v>178</v>
      </c>
    </row>
    <row r="720" spans="1:78" ht="12" customHeight="1" x14ac:dyDescent="0.2">
      <c r="A720" s="10" t="s">
        <v>2011</v>
      </c>
      <c r="B720" s="11" t="s">
        <v>2012</v>
      </c>
      <c r="C720" s="10" t="s">
        <v>2013</v>
      </c>
      <c r="D720" s="28" t="s">
        <v>2845</v>
      </c>
      <c r="E720" s="12" t="s">
        <v>2846</v>
      </c>
      <c r="F720" s="13"/>
      <c r="G720" s="14"/>
      <c r="H720" s="15"/>
      <c r="I720" s="13"/>
      <c r="J720" s="16"/>
      <c r="K720" s="15"/>
      <c r="L720" s="18">
        <v>925000</v>
      </c>
      <c r="M720" s="16"/>
      <c r="N720" s="15"/>
      <c r="O720" s="18">
        <v>643517</v>
      </c>
      <c r="P720" s="16"/>
      <c r="Q720" s="15"/>
      <c r="R720" s="18">
        <v>515343</v>
      </c>
      <c r="S720" s="16"/>
      <c r="T720" s="15"/>
      <c r="U720" s="18">
        <v>409678</v>
      </c>
      <c r="V720" s="16"/>
      <c r="W720" s="20">
        <v>257710</v>
      </c>
      <c r="X720" s="18">
        <v>290896</v>
      </c>
      <c r="Y720" s="16"/>
      <c r="Z720" s="20">
        <v>158009</v>
      </c>
      <c r="AA720" s="18">
        <v>282363</v>
      </c>
      <c r="AB720" s="16"/>
      <c r="AC720" s="17"/>
      <c r="AD720" s="18">
        <v>282374</v>
      </c>
      <c r="AE720" s="16"/>
      <c r="AF720" s="19">
        <v>169068</v>
      </c>
      <c r="AG720" s="18">
        <v>281823</v>
      </c>
      <c r="AH720" s="16"/>
      <c r="AI720" s="15"/>
      <c r="AJ720" s="18">
        <v>279346</v>
      </c>
      <c r="AK720" s="16"/>
      <c r="AL720" s="15"/>
      <c r="AM720" s="18">
        <v>278888</v>
      </c>
      <c r="AN720" s="16"/>
      <c r="AO720" s="20"/>
      <c r="AP720" s="18">
        <v>275386</v>
      </c>
      <c r="AQ720" s="16"/>
      <c r="AR720" s="15"/>
      <c r="AS720" s="18">
        <v>272223</v>
      </c>
      <c r="AT720" s="16"/>
      <c r="AU720" s="20"/>
      <c r="AV720" s="18">
        <v>268311</v>
      </c>
      <c r="AW720" s="16"/>
      <c r="AX720" s="20"/>
      <c r="AY720" s="18">
        <v>268676</v>
      </c>
      <c r="AZ720" s="16"/>
      <c r="BA720" s="20"/>
      <c r="BB720" s="18">
        <v>266954</v>
      </c>
      <c r="BC720" s="16"/>
      <c r="BD720" s="15"/>
      <c r="BE720" s="18">
        <v>262277</v>
      </c>
      <c r="BF720" s="16"/>
      <c r="BG720" s="20"/>
      <c r="BH720" s="18">
        <v>261532</v>
      </c>
      <c r="BI720" s="16"/>
      <c r="BJ720" s="20"/>
      <c r="BK720" s="18"/>
      <c r="BL720" s="16"/>
      <c r="BM720" s="20"/>
      <c r="BN720" s="18"/>
      <c r="BO720" s="16"/>
      <c r="BP720" s="20"/>
      <c r="BQ720" s="18"/>
      <c r="BR720" s="16"/>
      <c r="BS720" s="20"/>
      <c r="BT720" s="21" t="s">
        <v>119</v>
      </c>
      <c r="BU720" s="78"/>
      <c r="BV720" s="24" t="s">
        <v>2847</v>
      </c>
      <c r="BW720" s="23"/>
      <c r="BX720" s="78"/>
      <c r="BY720" s="11" t="s">
        <v>2057</v>
      </c>
      <c r="BZ720" s="11" t="s">
        <v>205</v>
      </c>
    </row>
    <row r="721" spans="1:78" ht="12" customHeight="1" x14ac:dyDescent="0.2">
      <c r="A721" s="10" t="s">
        <v>2011</v>
      </c>
      <c r="B721" s="11" t="s">
        <v>2012</v>
      </c>
      <c r="C721" s="10" t="s">
        <v>2013</v>
      </c>
      <c r="D721" s="28" t="s">
        <v>2848</v>
      </c>
      <c r="E721" s="12" t="s">
        <v>2849</v>
      </c>
      <c r="F721" s="13"/>
      <c r="G721" s="14"/>
      <c r="H721" s="15"/>
      <c r="I721" s="13"/>
      <c r="J721" s="16"/>
      <c r="K721" s="15"/>
      <c r="L721" s="13"/>
      <c r="M721" s="16"/>
      <c r="N721" s="15"/>
      <c r="O721" s="18">
        <v>1227728</v>
      </c>
      <c r="P721" s="16"/>
      <c r="Q721" s="15"/>
      <c r="R721" s="18">
        <v>1214451</v>
      </c>
      <c r="S721" s="16"/>
      <c r="T721" s="15"/>
      <c r="U721" s="18">
        <v>1209681</v>
      </c>
      <c r="V721" s="16"/>
      <c r="W721" s="15"/>
      <c r="X721" s="18">
        <v>1202093</v>
      </c>
      <c r="Y721" s="16"/>
      <c r="Z721" s="20">
        <v>1184653</v>
      </c>
      <c r="AA721" s="18">
        <v>1187214</v>
      </c>
      <c r="AB721" s="16"/>
      <c r="AC721" s="33">
        <v>1170685</v>
      </c>
      <c r="AD721" s="18">
        <v>1170678</v>
      </c>
      <c r="AE721" s="16"/>
      <c r="AF721" s="19">
        <v>1153905</v>
      </c>
      <c r="AG721" s="18">
        <v>1150657</v>
      </c>
      <c r="AH721" s="16"/>
      <c r="AI721" s="20">
        <v>1134982</v>
      </c>
      <c r="AJ721" s="18">
        <v>1129409</v>
      </c>
      <c r="AK721" s="16"/>
      <c r="AL721" s="20">
        <v>1114004</v>
      </c>
      <c r="AM721" s="18">
        <v>1108028</v>
      </c>
      <c r="AN721" s="16"/>
      <c r="AO721" s="20">
        <v>1093507</v>
      </c>
      <c r="AP721" s="18">
        <v>1077925</v>
      </c>
      <c r="AQ721" s="16"/>
      <c r="AR721" s="20"/>
      <c r="AS721" s="18">
        <v>1058362</v>
      </c>
      <c r="AT721" s="16"/>
      <c r="AU721" s="20"/>
      <c r="AV721" s="18">
        <v>1033722</v>
      </c>
      <c r="AW721" s="16"/>
      <c r="AX721" s="20"/>
      <c r="AY721" s="18">
        <v>1019246</v>
      </c>
      <c r="AZ721" s="16"/>
      <c r="BA721" s="20"/>
      <c r="BB721" s="18">
        <v>1007943</v>
      </c>
      <c r="BC721" s="16"/>
      <c r="BD721" s="15"/>
      <c r="BE721" s="18">
        <v>991836</v>
      </c>
      <c r="BF721" s="16"/>
      <c r="BG721" s="20"/>
      <c r="BH721" s="18">
        <v>985281</v>
      </c>
      <c r="BI721" s="16"/>
      <c r="BJ721" s="20"/>
      <c r="BK721" s="18"/>
      <c r="BL721" s="16"/>
      <c r="BM721" s="20"/>
      <c r="BN721" s="18"/>
      <c r="BO721" s="16"/>
      <c r="BP721" s="20"/>
      <c r="BQ721" s="18"/>
      <c r="BR721" s="16"/>
      <c r="BS721" s="20"/>
      <c r="BT721" s="21" t="s">
        <v>119</v>
      </c>
      <c r="BU721" s="78"/>
      <c r="BV721" s="24" t="s">
        <v>2850</v>
      </c>
      <c r="BW721" s="23"/>
      <c r="BX721" s="78"/>
      <c r="BY721" s="11" t="s">
        <v>2057</v>
      </c>
      <c r="BZ721" s="11" t="s">
        <v>205</v>
      </c>
    </row>
    <row r="722" spans="1:78" ht="12" customHeight="1" x14ac:dyDescent="0.2">
      <c r="A722" s="10" t="s">
        <v>2011</v>
      </c>
      <c r="B722" s="11" t="s">
        <v>2012</v>
      </c>
      <c r="C722" s="10" t="s">
        <v>2013</v>
      </c>
      <c r="D722" s="28" t="s">
        <v>2851</v>
      </c>
      <c r="E722" s="12" t="s">
        <v>2852</v>
      </c>
      <c r="F722" s="13"/>
      <c r="G722" s="14"/>
      <c r="H722" s="15"/>
      <c r="I722" s="13"/>
      <c r="J722" s="16"/>
      <c r="K722" s="15"/>
      <c r="L722" s="13"/>
      <c r="M722" s="16"/>
      <c r="N722" s="15"/>
      <c r="O722" s="18">
        <v>236758</v>
      </c>
      <c r="P722" s="16"/>
      <c r="Q722" s="15"/>
      <c r="R722" s="18">
        <v>235450</v>
      </c>
      <c r="S722" s="16"/>
      <c r="T722" s="15"/>
      <c r="U722" s="18">
        <v>232467</v>
      </c>
      <c r="V722" s="16"/>
      <c r="W722" s="15"/>
      <c r="X722" s="18">
        <v>231326</v>
      </c>
      <c r="Y722" s="16"/>
      <c r="Z722" s="15"/>
      <c r="AA722" s="18">
        <v>229180</v>
      </c>
      <c r="AB722" s="16"/>
      <c r="AC722" s="17"/>
      <c r="AD722" s="18">
        <v>228741</v>
      </c>
      <c r="AE722" s="16"/>
      <c r="AF722" s="39"/>
      <c r="AG722" s="18">
        <v>230117</v>
      </c>
      <c r="AH722" s="16"/>
      <c r="AI722" s="15"/>
      <c r="AJ722" s="18">
        <v>228289</v>
      </c>
      <c r="AK722" s="16"/>
      <c r="AL722" s="15"/>
      <c r="AM722" s="18">
        <v>227812</v>
      </c>
      <c r="AN722" s="16"/>
      <c r="AO722" s="20"/>
      <c r="AP722" s="18">
        <v>227072</v>
      </c>
      <c r="AQ722" s="16"/>
      <c r="AR722" s="15"/>
      <c r="AS722" s="18">
        <v>219540</v>
      </c>
      <c r="AT722" s="16"/>
      <c r="AU722" s="20"/>
      <c r="AV722" s="18">
        <v>220249</v>
      </c>
      <c r="AW722" s="16"/>
      <c r="AX722" s="20"/>
      <c r="AY722" s="18">
        <v>220952</v>
      </c>
      <c r="AZ722" s="16"/>
      <c r="BA722" s="20"/>
      <c r="BB722" s="18">
        <v>219261</v>
      </c>
      <c r="BC722" s="16"/>
      <c r="BD722" s="15"/>
      <c r="BE722" s="18">
        <v>219486</v>
      </c>
      <c r="BF722" s="16"/>
      <c r="BG722" s="20"/>
      <c r="BH722" s="18">
        <v>213904</v>
      </c>
      <c r="BI722" s="16"/>
      <c r="BJ722" s="20"/>
      <c r="BK722" s="18"/>
      <c r="BL722" s="16"/>
      <c r="BM722" s="20"/>
      <c r="BN722" s="18"/>
      <c r="BO722" s="16"/>
      <c r="BP722" s="20"/>
      <c r="BQ722" s="18"/>
      <c r="BR722" s="16"/>
      <c r="BS722" s="20"/>
      <c r="BT722" s="21" t="s">
        <v>119</v>
      </c>
      <c r="BU722" s="78"/>
      <c r="BV722" s="24" t="s">
        <v>2853</v>
      </c>
      <c r="BW722" s="23"/>
      <c r="BX722" s="78"/>
      <c r="BY722" s="11" t="s">
        <v>2057</v>
      </c>
      <c r="BZ722" s="11" t="s">
        <v>205</v>
      </c>
    </row>
    <row r="723" spans="1:78" ht="12" customHeight="1" x14ac:dyDescent="0.2">
      <c r="A723" s="10" t="s">
        <v>2011</v>
      </c>
      <c r="B723" s="11" t="s">
        <v>2012</v>
      </c>
      <c r="C723" s="10" t="s">
        <v>2017</v>
      </c>
      <c r="D723" s="28" t="s">
        <v>2854</v>
      </c>
      <c r="E723" s="12" t="s">
        <v>2855</v>
      </c>
      <c r="F723" s="18">
        <v>1174000</v>
      </c>
      <c r="G723" s="14"/>
      <c r="H723" s="15"/>
      <c r="I723" s="18">
        <v>1425658</v>
      </c>
      <c r="J723" s="16"/>
      <c r="K723" s="20">
        <v>658150</v>
      </c>
      <c r="L723" s="18">
        <v>1174000</v>
      </c>
      <c r="M723" s="16"/>
      <c r="N723" s="15"/>
      <c r="O723" s="18">
        <v>1084411</v>
      </c>
      <c r="P723" s="16"/>
      <c r="Q723" s="20">
        <v>153645</v>
      </c>
      <c r="R723" s="18">
        <v>1071531</v>
      </c>
      <c r="S723" s="16"/>
      <c r="T723" s="20">
        <v>167134</v>
      </c>
      <c r="U723" s="18">
        <v>1105455</v>
      </c>
      <c r="V723" s="16"/>
      <c r="W723" s="20">
        <v>172455</v>
      </c>
      <c r="X723" s="18">
        <v>1170376</v>
      </c>
      <c r="Y723" s="16"/>
      <c r="Z723" s="20">
        <v>174633</v>
      </c>
      <c r="AA723" s="18">
        <v>1194822</v>
      </c>
      <c r="AB723" s="16"/>
      <c r="AC723" s="33">
        <v>172021</v>
      </c>
      <c r="AD723" s="18">
        <v>1252984</v>
      </c>
      <c r="AE723" s="16"/>
      <c r="AF723" s="19">
        <v>171163</v>
      </c>
      <c r="AG723" s="18">
        <v>1277911</v>
      </c>
      <c r="AH723" s="16"/>
      <c r="AI723" s="15"/>
      <c r="AJ723" s="18">
        <v>1260937</v>
      </c>
      <c r="AK723" s="16"/>
      <c r="AL723" s="15"/>
      <c r="AM723" s="18">
        <v>1263463</v>
      </c>
      <c r="AN723" s="16"/>
      <c r="AO723" s="20"/>
      <c r="AP723" s="18">
        <v>1252846</v>
      </c>
      <c r="AQ723" s="16"/>
      <c r="AR723" s="15"/>
      <c r="AS723" s="18">
        <v>1255868</v>
      </c>
      <c r="AT723" s="16"/>
      <c r="AU723" s="20"/>
      <c r="AV723" s="18">
        <v>1298627</v>
      </c>
      <c r="AW723" s="16"/>
      <c r="AX723" s="20"/>
      <c r="AY723" s="18">
        <v>1329665</v>
      </c>
      <c r="AZ723" s="16"/>
      <c r="BA723" s="20"/>
      <c r="BB723" s="18">
        <v>1432449</v>
      </c>
      <c r="BC723" s="16"/>
      <c r="BD723" s="15"/>
      <c r="BE723" s="18">
        <v>1517654</v>
      </c>
      <c r="BF723" s="16"/>
      <c r="BG723" s="20"/>
      <c r="BH723" s="18">
        <v>1612253</v>
      </c>
      <c r="BI723" s="16"/>
      <c r="BJ723" s="20"/>
      <c r="BK723" s="18"/>
      <c r="BL723" s="16"/>
      <c r="BM723" s="20"/>
      <c r="BN723" s="18"/>
      <c r="BO723" s="16"/>
      <c r="BP723" s="20"/>
      <c r="BQ723" s="18"/>
      <c r="BR723" s="16"/>
      <c r="BS723" s="20"/>
      <c r="BT723" s="21" t="s">
        <v>124</v>
      </c>
      <c r="BU723" s="22" t="s">
        <v>2856</v>
      </c>
      <c r="BV723" s="24" t="s">
        <v>2857</v>
      </c>
      <c r="BW723" s="23"/>
      <c r="BX723" s="78"/>
      <c r="BY723" s="11" t="s">
        <v>2057</v>
      </c>
      <c r="BZ723" s="11" t="s">
        <v>205</v>
      </c>
    </row>
    <row r="724" spans="1:78" ht="12" customHeight="1" x14ac:dyDescent="0.2">
      <c r="A724" s="10" t="s">
        <v>2011</v>
      </c>
      <c r="B724" s="11" t="s">
        <v>2012</v>
      </c>
      <c r="C724" s="10" t="s">
        <v>2017</v>
      </c>
      <c r="D724" s="28" t="s">
        <v>2858</v>
      </c>
      <c r="E724" s="12" t="s">
        <v>2859</v>
      </c>
      <c r="F724" s="18">
        <v>115000</v>
      </c>
      <c r="G724" s="14"/>
      <c r="H724" s="15"/>
      <c r="I724" s="18">
        <v>115000</v>
      </c>
      <c r="J724" s="16"/>
      <c r="K724" s="15"/>
      <c r="L724" s="18">
        <v>115000</v>
      </c>
      <c r="M724" s="16"/>
      <c r="N724" s="15"/>
      <c r="O724" s="18">
        <v>115067</v>
      </c>
      <c r="P724" s="16"/>
      <c r="Q724" s="20">
        <v>0</v>
      </c>
      <c r="R724" s="18">
        <v>115680</v>
      </c>
      <c r="S724" s="16"/>
      <c r="T724" s="20">
        <v>0</v>
      </c>
      <c r="U724" s="18">
        <v>115774</v>
      </c>
      <c r="V724" s="16"/>
      <c r="W724" s="20">
        <v>0</v>
      </c>
      <c r="X724" s="18">
        <v>115127</v>
      </c>
      <c r="Y724" s="16"/>
      <c r="Z724" s="20">
        <v>0</v>
      </c>
      <c r="AA724" s="18">
        <v>113424</v>
      </c>
      <c r="AB724" s="16"/>
      <c r="AC724" s="17"/>
      <c r="AD724" s="18">
        <v>111915</v>
      </c>
      <c r="AE724" s="16"/>
      <c r="AF724" s="39"/>
      <c r="AG724" s="18">
        <v>111602</v>
      </c>
      <c r="AH724" s="16"/>
      <c r="AI724" s="15"/>
      <c r="AJ724" s="18">
        <v>113424</v>
      </c>
      <c r="AK724" s="16"/>
      <c r="AL724" s="15"/>
      <c r="AM724" s="18">
        <v>115693</v>
      </c>
      <c r="AN724" s="16"/>
      <c r="AO724" s="20"/>
      <c r="AP724" s="18">
        <v>118498</v>
      </c>
      <c r="AQ724" s="16"/>
      <c r="AR724" s="15"/>
      <c r="AS724" s="18">
        <v>120075</v>
      </c>
      <c r="AT724" s="16"/>
      <c r="AU724" s="20"/>
      <c r="AV724" s="18">
        <v>120983</v>
      </c>
      <c r="AW724" s="16"/>
      <c r="AX724" s="20"/>
      <c r="AY724" s="18">
        <v>121132</v>
      </c>
      <c r="AZ724" s="16"/>
      <c r="BA724" s="20"/>
      <c r="BB724" s="18">
        <v>121227</v>
      </c>
      <c r="BC724" s="16"/>
      <c r="BD724" s="15"/>
      <c r="BE724" s="18">
        <v>123625</v>
      </c>
      <c r="BF724" s="16"/>
      <c r="BG724" s="20"/>
      <c r="BH724" s="18">
        <v>171364</v>
      </c>
      <c r="BI724" s="16"/>
      <c r="BJ724" s="20"/>
      <c r="BK724" s="18"/>
      <c r="BL724" s="16"/>
      <c r="BM724" s="20"/>
      <c r="BN724" s="18"/>
      <c r="BO724" s="16"/>
      <c r="BP724" s="20"/>
      <c r="BQ724" s="18"/>
      <c r="BR724" s="16"/>
      <c r="BS724" s="20"/>
      <c r="BT724" s="21" t="s">
        <v>124</v>
      </c>
      <c r="BU724" s="26"/>
      <c r="BV724" s="24" t="s">
        <v>2860</v>
      </c>
      <c r="BW724" s="23"/>
      <c r="BX724" s="23"/>
      <c r="BY724" s="11" t="s">
        <v>2057</v>
      </c>
      <c r="BZ724" s="11" t="s">
        <v>205</v>
      </c>
    </row>
    <row r="725" spans="1:78" ht="12" customHeight="1" x14ac:dyDescent="0.2">
      <c r="A725" s="10" t="s">
        <v>2011</v>
      </c>
      <c r="B725" s="11" t="s">
        <v>2012</v>
      </c>
      <c r="C725" s="10" t="s">
        <v>2017</v>
      </c>
      <c r="D725" s="28" t="s">
        <v>2861</v>
      </c>
      <c r="E725" s="12" t="s">
        <v>2862</v>
      </c>
      <c r="F725" s="13"/>
      <c r="G725" s="14"/>
      <c r="H725" s="15"/>
      <c r="I725" s="13"/>
      <c r="J725" s="16"/>
      <c r="K725" s="15"/>
      <c r="L725" s="18">
        <v>71000</v>
      </c>
      <c r="M725" s="16"/>
      <c r="N725" s="15"/>
      <c r="O725" s="18">
        <v>78764</v>
      </c>
      <c r="P725" s="16"/>
      <c r="Q725" s="20">
        <v>0</v>
      </c>
      <c r="R725" s="18">
        <v>78762</v>
      </c>
      <c r="S725" s="16"/>
      <c r="T725" s="20">
        <v>0</v>
      </c>
      <c r="U725" s="18">
        <v>82445</v>
      </c>
      <c r="V725" s="16"/>
      <c r="W725" s="20">
        <v>0</v>
      </c>
      <c r="X725" s="18">
        <v>86254</v>
      </c>
      <c r="Y725" s="16"/>
      <c r="Z725" s="20">
        <v>0</v>
      </c>
      <c r="AA725" s="18">
        <v>84102</v>
      </c>
      <c r="AB725" s="16"/>
      <c r="AC725" s="17"/>
      <c r="AD725" s="18">
        <v>81508</v>
      </c>
      <c r="AE725" s="16"/>
      <c r="AF725" s="39"/>
      <c r="AG725" s="18">
        <v>75531</v>
      </c>
      <c r="AH725" s="16"/>
      <c r="AI725" s="15"/>
      <c r="AJ725" s="18">
        <v>70237</v>
      </c>
      <c r="AK725" s="16"/>
      <c r="AL725" s="15"/>
      <c r="AM725" s="18">
        <v>69882</v>
      </c>
      <c r="AN725" s="16"/>
      <c r="AO725" s="20"/>
      <c r="AP725" s="18">
        <v>69202</v>
      </c>
      <c r="AQ725" s="16"/>
      <c r="AR725" s="15"/>
      <c r="AS725" s="18">
        <v>70179</v>
      </c>
      <c r="AT725" s="16"/>
      <c r="AU725" s="20"/>
      <c r="AV725" s="18">
        <v>69542</v>
      </c>
      <c r="AW725" s="16"/>
      <c r="AX725" s="20"/>
      <c r="AY725" s="18">
        <v>69232</v>
      </c>
      <c r="AZ725" s="16"/>
      <c r="BA725" s="20"/>
      <c r="BB725" s="18">
        <v>67562</v>
      </c>
      <c r="BC725" s="16"/>
      <c r="BD725" s="15"/>
      <c r="BE725" s="18">
        <v>64593</v>
      </c>
      <c r="BF725" s="16"/>
      <c r="BG725" s="20"/>
      <c r="BH725" s="18">
        <v>115699</v>
      </c>
      <c r="BI725" s="16"/>
      <c r="BJ725" s="20"/>
      <c r="BK725" s="18"/>
      <c r="BL725" s="16"/>
      <c r="BM725" s="20"/>
      <c r="BN725" s="18"/>
      <c r="BO725" s="16"/>
      <c r="BP725" s="20"/>
      <c r="BQ725" s="18"/>
      <c r="BR725" s="16"/>
      <c r="BS725" s="20"/>
      <c r="BT725" s="21" t="s">
        <v>119</v>
      </c>
      <c r="BU725" s="26"/>
      <c r="BV725" s="24" t="s">
        <v>2863</v>
      </c>
      <c r="BW725" s="23"/>
      <c r="BX725" s="23"/>
      <c r="BY725" s="11" t="s">
        <v>2057</v>
      </c>
      <c r="BZ725" s="25" t="s">
        <v>84</v>
      </c>
    </row>
    <row r="726" spans="1:78" ht="12" customHeight="1" x14ac:dyDescent="0.2">
      <c r="A726" s="10" t="s">
        <v>2011</v>
      </c>
      <c r="B726" s="11" t="s">
        <v>2012</v>
      </c>
      <c r="C726" s="10" t="s">
        <v>2017</v>
      </c>
      <c r="D726" s="28" t="s">
        <v>2864</v>
      </c>
      <c r="E726" s="12" t="s">
        <v>2865</v>
      </c>
      <c r="F726" s="18">
        <v>302400</v>
      </c>
      <c r="G726" s="14"/>
      <c r="H726" s="15"/>
      <c r="I726" s="18">
        <v>300000</v>
      </c>
      <c r="J726" s="16"/>
      <c r="K726" s="15"/>
      <c r="L726" s="18">
        <v>215000</v>
      </c>
      <c r="M726" s="16"/>
      <c r="N726" s="15"/>
      <c r="O726" s="18">
        <v>215247</v>
      </c>
      <c r="P726" s="16"/>
      <c r="Q726" s="20">
        <v>174019</v>
      </c>
      <c r="R726" s="18">
        <v>220922</v>
      </c>
      <c r="S726" s="16"/>
      <c r="T726" s="20">
        <v>129276</v>
      </c>
      <c r="U726" s="18">
        <v>224110</v>
      </c>
      <c r="V726" s="16"/>
      <c r="W726" s="20">
        <v>105167</v>
      </c>
      <c r="X726" s="18">
        <v>227130</v>
      </c>
      <c r="Y726" s="16"/>
      <c r="Z726" s="20">
        <v>147130</v>
      </c>
      <c r="AA726" s="18">
        <v>224231</v>
      </c>
      <c r="AB726" s="16"/>
      <c r="AC726" s="33">
        <v>158473</v>
      </c>
      <c r="AD726" s="18">
        <v>216024</v>
      </c>
      <c r="AE726" s="29">
        <v>306</v>
      </c>
      <c r="AF726" s="19">
        <v>152436</v>
      </c>
      <c r="AG726" s="18">
        <v>205928</v>
      </c>
      <c r="AH726" s="16"/>
      <c r="AI726" s="15"/>
      <c r="AJ726" s="18">
        <v>193883</v>
      </c>
      <c r="AK726" s="16"/>
      <c r="AL726" s="15"/>
      <c r="AM726" s="18">
        <v>185668</v>
      </c>
      <c r="AN726" s="16"/>
      <c r="AO726" s="20"/>
      <c r="AP726" s="18">
        <v>178759</v>
      </c>
      <c r="AQ726" s="16"/>
      <c r="AR726" s="15"/>
      <c r="AS726" s="18">
        <v>173549</v>
      </c>
      <c r="AT726" s="16"/>
      <c r="AU726" s="20"/>
      <c r="AV726" s="18">
        <v>168471</v>
      </c>
      <c r="AW726" s="16"/>
      <c r="AX726" s="20"/>
      <c r="AY726" s="18">
        <v>165849</v>
      </c>
      <c r="AZ726" s="16"/>
      <c r="BA726" s="20"/>
      <c r="BB726" s="18">
        <v>161072</v>
      </c>
      <c r="BC726" s="16"/>
      <c r="BD726" s="15"/>
      <c r="BE726" s="18">
        <v>155844</v>
      </c>
      <c r="BF726" s="16"/>
      <c r="BG726" s="20"/>
      <c r="BH726" s="18">
        <v>153783</v>
      </c>
      <c r="BI726" s="16"/>
      <c r="BJ726" s="20"/>
      <c r="BK726" s="18"/>
      <c r="BL726" s="16"/>
      <c r="BM726" s="20"/>
      <c r="BN726" s="18"/>
      <c r="BO726" s="16"/>
      <c r="BP726" s="20"/>
      <c r="BQ726" s="18"/>
      <c r="BR726" s="16"/>
      <c r="BS726" s="20"/>
      <c r="BT726" s="21" t="s">
        <v>124</v>
      </c>
      <c r="BU726" s="22" t="s">
        <v>2866</v>
      </c>
      <c r="BV726" s="24" t="s">
        <v>2867</v>
      </c>
      <c r="BW726" s="23"/>
      <c r="BX726" s="23"/>
      <c r="BY726" s="11" t="s">
        <v>2057</v>
      </c>
      <c r="BZ726" s="11" t="s">
        <v>205</v>
      </c>
    </row>
    <row r="727" spans="1:78" ht="12" customHeight="1" x14ac:dyDescent="0.2">
      <c r="A727" s="10" t="s">
        <v>2011</v>
      </c>
      <c r="B727" s="11" t="s">
        <v>2012</v>
      </c>
      <c r="C727" s="10" t="s">
        <v>2017</v>
      </c>
      <c r="D727" s="28" t="s">
        <v>2868</v>
      </c>
      <c r="E727" s="12" t="s">
        <v>2869</v>
      </c>
      <c r="F727" s="13"/>
      <c r="G727" s="14"/>
      <c r="H727" s="15"/>
      <c r="I727" s="13"/>
      <c r="J727" s="16"/>
      <c r="K727" s="15"/>
      <c r="L727" s="18">
        <v>59000</v>
      </c>
      <c r="M727" s="16"/>
      <c r="N727" s="15"/>
      <c r="O727" s="18">
        <v>56684</v>
      </c>
      <c r="P727" s="16"/>
      <c r="Q727" s="20">
        <v>0</v>
      </c>
      <c r="R727" s="18">
        <v>55606</v>
      </c>
      <c r="S727" s="16"/>
      <c r="T727" s="20">
        <v>0</v>
      </c>
      <c r="U727" s="18">
        <v>54766</v>
      </c>
      <c r="V727" s="16"/>
      <c r="W727" s="20">
        <v>0</v>
      </c>
      <c r="X727" s="18">
        <v>55146</v>
      </c>
      <c r="Y727" s="16"/>
      <c r="Z727" s="20">
        <v>0</v>
      </c>
      <c r="AA727" s="18">
        <v>54673</v>
      </c>
      <c r="AB727" s="16"/>
      <c r="AC727" s="17"/>
      <c r="AD727" s="18">
        <v>55361</v>
      </c>
      <c r="AE727" s="16"/>
      <c r="AF727" s="39"/>
      <c r="AG727" s="18">
        <v>53943</v>
      </c>
      <c r="AH727" s="16"/>
      <c r="AI727" s="15"/>
      <c r="AJ727" s="18">
        <v>52722</v>
      </c>
      <c r="AK727" s="16"/>
      <c r="AL727" s="15"/>
      <c r="AM727" s="18">
        <v>51429</v>
      </c>
      <c r="AN727" s="16"/>
      <c r="AO727" s="20"/>
      <c r="AP727" s="18">
        <v>50213</v>
      </c>
      <c r="AQ727" s="16"/>
      <c r="AR727" s="15"/>
      <c r="AS727" s="18">
        <v>48321</v>
      </c>
      <c r="AT727" s="16"/>
      <c r="AU727" s="20"/>
      <c r="AV727" s="18">
        <v>47674</v>
      </c>
      <c r="AW727" s="16"/>
      <c r="AX727" s="20"/>
      <c r="AY727" s="18">
        <v>46406</v>
      </c>
      <c r="AZ727" s="16"/>
      <c r="BA727" s="20"/>
      <c r="BB727" s="18">
        <v>44667</v>
      </c>
      <c r="BC727" s="16"/>
      <c r="BD727" s="15"/>
      <c r="BE727" s="18">
        <v>43809</v>
      </c>
      <c r="BF727" s="16"/>
      <c r="BG727" s="20"/>
      <c r="BH727" s="18">
        <v>32606</v>
      </c>
      <c r="BI727" s="16"/>
      <c r="BJ727" s="20"/>
      <c r="BK727" s="18"/>
      <c r="BL727" s="16"/>
      <c r="BM727" s="20"/>
      <c r="BN727" s="18"/>
      <c r="BO727" s="16"/>
      <c r="BP727" s="20"/>
      <c r="BQ727" s="18"/>
      <c r="BR727" s="16"/>
      <c r="BS727" s="20"/>
      <c r="BT727" s="21" t="s">
        <v>160</v>
      </c>
      <c r="BU727" s="26"/>
      <c r="BV727" s="24" t="s">
        <v>2870</v>
      </c>
      <c r="BW727" s="23"/>
      <c r="BX727" s="23"/>
      <c r="BY727" s="11" t="s">
        <v>2057</v>
      </c>
      <c r="BZ727" s="25" t="s">
        <v>84</v>
      </c>
    </row>
    <row r="728" spans="1:78" ht="12" customHeight="1" x14ac:dyDescent="0.2">
      <c r="A728" s="10" t="s">
        <v>2011</v>
      </c>
      <c r="B728" s="11" t="s">
        <v>2012</v>
      </c>
      <c r="C728" s="10" t="s">
        <v>2794</v>
      </c>
      <c r="D728" s="28" t="s">
        <v>2871</v>
      </c>
      <c r="E728" s="12" t="s">
        <v>2872</v>
      </c>
      <c r="F728" s="18">
        <v>1500000</v>
      </c>
      <c r="G728" s="14"/>
      <c r="H728" s="20">
        <v>0</v>
      </c>
      <c r="I728" s="18">
        <v>1500000</v>
      </c>
      <c r="J728" s="16"/>
      <c r="K728" s="20">
        <v>0</v>
      </c>
      <c r="L728" s="18">
        <v>1500000</v>
      </c>
      <c r="M728" s="16"/>
      <c r="N728" s="20">
        <v>0</v>
      </c>
      <c r="O728" s="18">
        <v>1500000</v>
      </c>
      <c r="P728" s="29">
        <v>3.75</v>
      </c>
      <c r="Q728" s="20">
        <v>0</v>
      </c>
      <c r="R728" s="18">
        <v>1353525</v>
      </c>
      <c r="S728" s="29">
        <v>3.75</v>
      </c>
      <c r="T728" s="20">
        <v>0</v>
      </c>
      <c r="U728" s="18">
        <v>1324385</v>
      </c>
      <c r="V728" s="29">
        <v>3.75</v>
      </c>
      <c r="W728" s="20">
        <v>52</v>
      </c>
      <c r="X728" s="18">
        <v>1320121</v>
      </c>
      <c r="Y728" s="29">
        <v>3.8</v>
      </c>
      <c r="Z728" s="20">
        <v>2756</v>
      </c>
      <c r="AA728" s="18">
        <v>1315860</v>
      </c>
      <c r="AB728" s="29">
        <v>3.8</v>
      </c>
      <c r="AC728" s="33">
        <v>20549</v>
      </c>
      <c r="AD728" s="18">
        <v>1322776</v>
      </c>
      <c r="AE728" s="29">
        <v>3.8</v>
      </c>
      <c r="AF728" s="19">
        <v>75753</v>
      </c>
      <c r="AG728" s="18">
        <v>1255366</v>
      </c>
      <c r="AH728" s="16"/>
      <c r="AI728" s="20">
        <v>160318</v>
      </c>
      <c r="AJ728" s="18">
        <v>1183878</v>
      </c>
      <c r="AK728" s="16"/>
      <c r="AL728" s="20">
        <v>250988</v>
      </c>
      <c r="AM728" s="18">
        <v>1114589</v>
      </c>
      <c r="AN728" s="16"/>
      <c r="AO728" s="15">
        <v>333146</v>
      </c>
      <c r="AP728" s="18">
        <v>1054091</v>
      </c>
      <c r="AQ728" s="16"/>
      <c r="AR728" s="20">
        <v>388780</v>
      </c>
      <c r="AS728" s="18">
        <v>1078630</v>
      </c>
      <c r="AT728" s="16"/>
      <c r="AU728" s="20">
        <v>422764</v>
      </c>
      <c r="AV728" s="18">
        <v>1101996</v>
      </c>
      <c r="AW728" s="16"/>
      <c r="AX728" s="20">
        <v>465687</v>
      </c>
      <c r="AY728" s="18">
        <v>1120308</v>
      </c>
      <c r="AZ728" s="16"/>
      <c r="BA728" s="20">
        <v>498460</v>
      </c>
      <c r="BB728" s="18">
        <v>1099893</v>
      </c>
      <c r="BC728" s="16"/>
      <c r="BD728" s="20">
        <v>510236</v>
      </c>
      <c r="BE728" s="18">
        <v>1067738</v>
      </c>
      <c r="BF728" s="16"/>
      <c r="BG728" s="20">
        <v>513890</v>
      </c>
      <c r="BH728" s="18">
        <v>1070000</v>
      </c>
      <c r="BI728" s="16"/>
      <c r="BJ728" s="20"/>
      <c r="BK728" s="18"/>
      <c r="BL728" s="16"/>
      <c r="BM728" s="20"/>
      <c r="BN728" s="18">
        <v>959421</v>
      </c>
      <c r="BO728" s="16"/>
      <c r="BP728" s="20"/>
      <c r="BQ728" s="18"/>
      <c r="BR728" s="16"/>
      <c r="BS728" s="20"/>
      <c r="BT728" s="21" t="s">
        <v>197</v>
      </c>
      <c r="BU728" s="31"/>
      <c r="BV728" s="24" t="s">
        <v>2873</v>
      </c>
      <c r="BW728" s="24" t="s">
        <v>2874</v>
      </c>
      <c r="BX728" s="78"/>
      <c r="BY728" s="11" t="s">
        <v>2057</v>
      </c>
      <c r="BZ728" s="11" t="s">
        <v>205</v>
      </c>
    </row>
    <row r="729" spans="1:78" ht="12" customHeight="1" x14ac:dyDescent="0.2">
      <c r="A729" s="10" t="s">
        <v>2011</v>
      </c>
      <c r="B729" s="11" t="s">
        <v>2012</v>
      </c>
      <c r="C729" s="10" t="s">
        <v>2017</v>
      </c>
      <c r="D729" s="28" t="s">
        <v>2875</v>
      </c>
      <c r="E729" s="12" t="s">
        <v>2876</v>
      </c>
      <c r="F729" s="18">
        <v>110000</v>
      </c>
      <c r="G729" s="14"/>
      <c r="H729" s="15"/>
      <c r="I729" s="18">
        <v>110000</v>
      </c>
      <c r="J729" s="16"/>
      <c r="K729" s="15"/>
      <c r="L729" s="18">
        <v>110000</v>
      </c>
      <c r="M729" s="16"/>
      <c r="N729" s="20">
        <v>0</v>
      </c>
      <c r="O729" s="18">
        <v>123072</v>
      </c>
      <c r="P729" s="16"/>
      <c r="Q729" s="20">
        <v>0</v>
      </c>
      <c r="R729" s="18">
        <v>121655</v>
      </c>
      <c r="S729" s="16"/>
      <c r="T729" s="20">
        <v>0</v>
      </c>
      <c r="U729" s="18">
        <v>117768</v>
      </c>
      <c r="V729" s="16"/>
      <c r="W729" s="20">
        <v>0</v>
      </c>
      <c r="X729" s="18">
        <v>113100</v>
      </c>
      <c r="Y729" s="16"/>
      <c r="Z729" s="20">
        <v>0</v>
      </c>
      <c r="AA729" s="18">
        <v>100685</v>
      </c>
      <c r="AB729" s="16"/>
      <c r="AC729" s="17"/>
      <c r="AD729" s="18">
        <v>94491</v>
      </c>
      <c r="AE729" s="16"/>
      <c r="AF729" s="39"/>
      <c r="AG729" s="18">
        <v>92376</v>
      </c>
      <c r="AH729" s="16"/>
      <c r="AI729" s="15"/>
      <c r="AJ729" s="18">
        <v>89385</v>
      </c>
      <c r="AK729" s="16"/>
      <c r="AL729" s="15"/>
      <c r="AM729" s="18">
        <v>91551</v>
      </c>
      <c r="AN729" s="16"/>
      <c r="AO729" s="20"/>
      <c r="AP729" s="18">
        <v>91831</v>
      </c>
      <c r="AQ729" s="16"/>
      <c r="AR729" s="15"/>
      <c r="AS729" s="18">
        <v>93505</v>
      </c>
      <c r="AT729" s="16"/>
      <c r="AU729" s="20"/>
      <c r="AV729" s="18">
        <v>95644</v>
      </c>
      <c r="AW729" s="16"/>
      <c r="AX729" s="20"/>
      <c r="AY729" s="18">
        <v>99356</v>
      </c>
      <c r="AZ729" s="16"/>
      <c r="BA729" s="20"/>
      <c r="BB729" s="18">
        <v>103352</v>
      </c>
      <c r="BC729" s="16"/>
      <c r="BD729" s="15"/>
      <c r="BE729" s="18">
        <v>104816</v>
      </c>
      <c r="BF729" s="16"/>
      <c r="BG729" s="20"/>
      <c r="BH729" s="18">
        <v>107390</v>
      </c>
      <c r="BI729" s="16"/>
      <c r="BJ729" s="20"/>
      <c r="BK729" s="18"/>
      <c r="BL729" s="16"/>
      <c r="BM729" s="20"/>
      <c r="BN729" s="18"/>
      <c r="BO729" s="16"/>
      <c r="BP729" s="20"/>
      <c r="BQ729" s="18"/>
      <c r="BR729" s="16"/>
      <c r="BS729" s="20"/>
      <c r="BT729" s="21" t="s">
        <v>124</v>
      </c>
      <c r="BU729" s="26"/>
      <c r="BV729" s="24" t="s">
        <v>2877</v>
      </c>
      <c r="BW729" s="23"/>
      <c r="BX729" s="23"/>
      <c r="BY729" s="11" t="s">
        <v>2057</v>
      </c>
      <c r="BZ729" s="11" t="s">
        <v>205</v>
      </c>
    </row>
    <row r="730" spans="1:78" ht="12" customHeight="1" x14ac:dyDescent="0.2">
      <c r="A730" s="10" t="s">
        <v>2011</v>
      </c>
      <c r="B730" s="11" t="s">
        <v>2012</v>
      </c>
      <c r="C730" s="10" t="s">
        <v>2017</v>
      </c>
      <c r="D730" s="28" t="s">
        <v>2878</v>
      </c>
      <c r="E730" s="12" t="s">
        <v>2879</v>
      </c>
      <c r="F730" s="18">
        <v>261000</v>
      </c>
      <c r="G730" s="14"/>
      <c r="H730" s="15"/>
      <c r="I730" s="18">
        <v>260000</v>
      </c>
      <c r="J730" s="16"/>
      <c r="K730" s="15"/>
      <c r="L730" s="18">
        <v>261000</v>
      </c>
      <c r="M730" s="16"/>
      <c r="N730" s="20">
        <v>0</v>
      </c>
      <c r="O730" s="18">
        <v>261000</v>
      </c>
      <c r="P730" s="16"/>
      <c r="Q730" s="20">
        <v>0</v>
      </c>
      <c r="R730" s="18">
        <v>261000</v>
      </c>
      <c r="S730" s="16"/>
      <c r="T730" s="20">
        <v>0</v>
      </c>
      <c r="U730" s="18">
        <v>261066</v>
      </c>
      <c r="V730" s="16"/>
      <c r="W730" s="20">
        <v>0</v>
      </c>
      <c r="X730" s="13"/>
      <c r="Y730" s="16"/>
      <c r="Z730" s="20">
        <v>0</v>
      </c>
      <c r="AA730" s="18">
        <v>260969</v>
      </c>
      <c r="AB730" s="16"/>
      <c r="AC730" s="17"/>
      <c r="AD730" s="18">
        <v>195856</v>
      </c>
      <c r="AE730" s="16"/>
      <c r="AF730" s="39"/>
      <c r="AG730" s="18">
        <v>193292</v>
      </c>
      <c r="AH730" s="16"/>
      <c r="AI730" s="15"/>
      <c r="AJ730" s="18">
        <v>196306</v>
      </c>
      <c r="AK730" s="16"/>
      <c r="AL730" s="15"/>
      <c r="AM730" s="18">
        <v>203038</v>
      </c>
      <c r="AN730" s="16"/>
      <c r="AO730" s="20"/>
      <c r="AP730" s="18">
        <v>213775</v>
      </c>
      <c r="AQ730" s="16"/>
      <c r="AR730" s="15"/>
      <c r="AS730" s="18">
        <v>215611</v>
      </c>
      <c r="AT730" s="16"/>
      <c r="AU730" s="20"/>
      <c r="AV730" s="18">
        <v>213680</v>
      </c>
      <c r="AW730" s="16"/>
      <c r="AX730" s="20"/>
      <c r="AY730" s="18">
        <v>211776</v>
      </c>
      <c r="AZ730" s="16"/>
      <c r="BA730" s="20"/>
      <c r="BB730" s="18">
        <v>203559</v>
      </c>
      <c r="BC730" s="16"/>
      <c r="BD730" s="15"/>
      <c r="BE730" s="18">
        <v>200789</v>
      </c>
      <c r="BF730" s="16"/>
      <c r="BG730" s="20"/>
      <c r="BH730" s="18">
        <v>220430</v>
      </c>
      <c r="BI730" s="16"/>
      <c r="BJ730" s="20"/>
      <c r="BK730" s="18"/>
      <c r="BL730" s="16"/>
      <c r="BM730" s="20"/>
      <c r="BN730" s="18"/>
      <c r="BO730" s="16"/>
      <c r="BP730" s="20"/>
      <c r="BQ730" s="18"/>
      <c r="BR730" s="16"/>
      <c r="BS730" s="20"/>
      <c r="BT730" s="21" t="s">
        <v>124</v>
      </c>
      <c r="BU730" s="37" t="s">
        <v>2880</v>
      </c>
      <c r="BV730" s="24" t="s">
        <v>2881</v>
      </c>
      <c r="BW730" s="23"/>
      <c r="BX730" s="24" t="s">
        <v>2882</v>
      </c>
      <c r="BY730" s="11" t="s">
        <v>2057</v>
      </c>
      <c r="BZ730" s="11" t="s">
        <v>205</v>
      </c>
    </row>
    <row r="731" spans="1:78" ht="12" customHeight="1" x14ac:dyDescent="0.2">
      <c r="A731" s="10" t="s">
        <v>2011</v>
      </c>
      <c r="B731" s="11" t="s">
        <v>2012</v>
      </c>
      <c r="C731" s="10" t="s">
        <v>2017</v>
      </c>
      <c r="D731" s="28" t="s">
        <v>2883</v>
      </c>
      <c r="E731" s="12" t="s">
        <v>2884</v>
      </c>
      <c r="F731" s="13"/>
      <c r="G731" s="14"/>
      <c r="H731" s="15"/>
      <c r="I731" s="13"/>
      <c r="J731" s="16"/>
      <c r="K731" s="15"/>
      <c r="L731" s="18">
        <v>507000</v>
      </c>
      <c r="M731" s="16"/>
      <c r="N731" s="20">
        <v>0</v>
      </c>
      <c r="O731" s="18">
        <v>564931</v>
      </c>
      <c r="P731" s="16"/>
      <c r="Q731" s="20">
        <v>0</v>
      </c>
      <c r="R731" s="18">
        <v>575360</v>
      </c>
      <c r="S731" s="16"/>
      <c r="T731" s="20">
        <v>0</v>
      </c>
      <c r="U731" s="18">
        <v>524606</v>
      </c>
      <c r="V731" s="16"/>
      <c r="W731" s="20">
        <v>0</v>
      </c>
      <c r="X731" s="18">
        <v>369371</v>
      </c>
      <c r="Y731" s="16"/>
      <c r="Z731" s="20">
        <v>0</v>
      </c>
      <c r="AA731" s="18">
        <v>264506</v>
      </c>
      <c r="AB731" s="16"/>
      <c r="AC731" s="17"/>
      <c r="AD731" s="18">
        <v>160014</v>
      </c>
      <c r="AE731" s="16"/>
      <c r="AF731" s="39"/>
      <c r="AG731" s="18">
        <v>108289</v>
      </c>
      <c r="AH731" s="16"/>
      <c r="AI731" s="15"/>
      <c r="AJ731" s="18">
        <v>112119</v>
      </c>
      <c r="AK731" s="16"/>
      <c r="AL731" s="15"/>
      <c r="AM731" s="18">
        <v>128260</v>
      </c>
      <c r="AN731" s="16"/>
      <c r="AO731" s="20"/>
      <c r="AP731" s="18">
        <v>138972</v>
      </c>
      <c r="AQ731" s="16"/>
      <c r="AR731" s="15"/>
      <c r="AS731" s="18">
        <v>152224</v>
      </c>
      <c r="AT731" s="16"/>
      <c r="AU731" s="20"/>
      <c r="AV731" s="18">
        <v>154655</v>
      </c>
      <c r="AW731" s="16"/>
      <c r="AX731" s="20"/>
      <c r="AY731" s="18">
        <v>162659</v>
      </c>
      <c r="AZ731" s="16"/>
      <c r="BA731" s="20"/>
      <c r="BB731" s="18">
        <v>190546</v>
      </c>
      <c r="BC731" s="16"/>
      <c r="BD731" s="15"/>
      <c r="BE731" s="18">
        <v>228622</v>
      </c>
      <c r="BF731" s="16"/>
      <c r="BG731" s="20"/>
      <c r="BH731" s="18">
        <v>236626</v>
      </c>
      <c r="BI731" s="16"/>
      <c r="BJ731" s="20"/>
      <c r="BK731" s="18"/>
      <c r="BL731" s="16"/>
      <c r="BM731" s="20"/>
      <c r="BN731" s="18"/>
      <c r="BO731" s="16"/>
      <c r="BP731" s="20"/>
      <c r="BQ731" s="18"/>
      <c r="BR731" s="16"/>
      <c r="BS731" s="20"/>
      <c r="BT731" s="21" t="s">
        <v>119</v>
      </c>
      <c r="BU731" s="78"/>
      <c r="BV731" s="24" t="s">
        <v>2885</v>
      </c>
      <c r="BW731" s="23"/>
      <c r="BX731" s="78"/>
      <c r="BY731" s="11" t="s">
        <v>2057</v>
      </c>
      <c r="BZ731" s="11" t="s">
        <v>205</v>
      </c>
    </row>
    <row r="732" spans="1:78" ht="12" customHeight="1" x14ac:dyDescent="0.2">
      <c r="A732" s="10" t="s">
        <v>85</v>
      </c>
      <c r="B732" s="11" t="s">
        <v>86</v>
      </c>
      <c r="C732" s="10" t="s">
        <v>116</v>
      </c>
      <c r="D732" s="28" t="s">
        <v>2886</v>
      </c>
      <c r="E732" s="12" t="s">
        <v>2887</v>
      </c>
      <c r="F732" s="18"/>
      <c r="G732" s="14"/>
      <c r="H732" s="15"/>
      <c r="I732" s="18"/>
      <c r="J732" s="16"/>
      <c r="K732" s="15"/>
      <c r="L732" s="13"/>
      <c r="M732" s="16"/>
      <c r="N732" s="15"/>
      <c r="O732" s="13"/>
      <c r="P732" s="16"/>
      <c r="Q732" s="15"/>
      <c r="R732" s="18"/>
      <c r="S732" s="16"/>
      <c r="T732" s="20"/>
      <c r="U732" s="18"/>
      <c r="V732" s="16"/>
      <c r="W732" s="15"/>
      <c r="X732" s="13"/>
      <c r="Y732" s="29"/>
      <c r="Z732" s="15"/>
      <c r="AA732" s="13"/>
      <c r="AB732" s="16"/>
      <c r="AC732" s="17"/>
      <c r="AD732" s="13"/>
      <c r="AE732" s="16"/>
      <c r="AF732" s="30"/>
      <c r="AG732" s="13"/>
      <c r="AH732" s="16"/>
      <c r="AI732" s="15"/>
      <c r="AJ732" s="13"/>
      <c r="AK732" s="16"/>
      <c r="AL732" s="15"/>
      <c r="AM732" s="13"/>
      <c r="AN732" s="16"/>
      <c r="AO732" s="20"/>
      <c r="AP732" s="13"/>
      <c r="AQ732" s="16"/>
      <c r="AR732" s="15"/>
      <c r="AS732" s="18"/>
      <c r="AT732" s="16"/>
      <c r="AU732" s="20"/>
      <c r="AV732" s="18"/>
      <c r="AW732" s="16"/>
      <c r="AX732" s="20"/>
      <c r="AY732" s="18"/>
      <c r="AZ732" s="16"/>
      <c r="BA732" s="20"/>
      <c r="BB732" s="18"/>
      <c r="BC732" s="16"/>
      <c r="BD732" s="15"/>
      <c r="BE732" s="18"/>
      <c r="BF732" s="16"/>
      <c r="BG732" s="20"/>
      <c r="BH732" s="18"/>
      <c r="BI732" s="16"/>
      <c r="BJ732" s="20"/>
      <c r="BK732" s="18">
        <v>5161</v>
      </c>
      <c r="BL732" s="16"/>
      <c r="BM732" s="20">
        <v>2355</v>
      </c>
      <c r="BN732" s="18">
        <v>5161</v>
      </c>
      <c r="BO732" s="16"/>
      <c r="BP732" s="20">
        <v>2355</v>
      </c>
      <c r="BQ732" s="18"/>
      <c r="BR732" s="16"/>
      <c r="BS732" s="20"/>
      <c r="BT732" s="21" t="s">
        <v>119</v>
      </c>
      <c r="BU732" s="40" t="s">
        <v>2888</v>
      </c>
      <c r="BV732" s="34" t="s">
        <v>2889</v>
      </c>
      <c r="BW732" s="23"/>
      <c r="BX732" s="23"/>
      <c r="BY732" s="11"/>
      <c r="BZ732" s="11"/>
    </row>
    <row r="733" spans="1:78" ht="12" customHeight="1" x14ac:dyDescent="0.2">
      <c r="A733" s="10"/>
      <c r="B733" s="11"/>
      <c r="C733" s="10"/>
      <c r="D733" s="28"/>
      <c r="E733" s="12"/>
      <c r="F733" s="13"/>
      <c r="G733" s="14"/>
      <c r="H733" s="15"/>
      <c r="I733" s="13"/>
      <c r="J733" s="16"/>
      <c r="K733" s="15"/>
      <c r="L733" s="18"/>
      <c r="M733" s="16"/>
      <c r="N733" s="20"/>
      <c r="O733" s="18"/>
      <c r="P733" s="16"/>
      <c r="Q733" s="20"/>
      <c r="R733" s="18"/>
      <c r="S733" s="16"/>
      <c r="T733" s="20"/>
      <c r="U733" s="18"/>
      <c r="V733" s="16"/>
      <c r="W733" s="20"/>
      <c r="X733" s="18"/>
      <c r="Y733" s="16"/>
      <c r="Z733" s="20"/>
      <c r="AA733" s="18"/>
      <c r="AB733" s="16"/>
      <c r="AC733" s="17"/>
      <c r="AD733" s="18"/>
      <c r="AE733" s="16"/>
      <c r="AF733" s="39"/>
      <c r="AG733" s="18"/>
      <c r="AH733" s="16"/>
      <c r="AI733" s="15"/>
      <c r="AJ733" s="18"/>
      <c r="AK733" s="16"/>
      <c r="AL733" s="15"/>
      <c r="AM733" s="18"/>
      <c r="AN733" s="16"/>
      <c r="AO733" s="20"/>
      <c r="AP733" s="18"/>
      <c r="AQ733" s="16"/>
      <c r="AR733" s="15"/>
      <c r="AS733" s="18"/>
      <c r="AT733" s="16"/>
      <c r="AU733" s="20"/>
      <c r="AV733" s="18"/>
      <c r="AW733" s="16"/>
      <c r="AX733" s="20"/>
      <c r="AY733" s="18"/>
      <c r="AZ733" s="16"/>
      <c r="BA733" s="20"/>
      <c r="BB733" s="18"/>
      <c r="BC733" s="16"/>
      <c r="BD733" s="15"/>
      <c r="BE733" s="18"/>
      <c r="BF733" s="16"/>
      <c r="BG733" s="20"/>
      <c r="BH733" s="18"/>
      <c r="BI733" s="16"/>
      <c r="BJ733" s="20"/>
      <c r="BK733" s="18"/>
      <c r="BL733" s="16"/>
      <c r="BM733" s="20"/>
      <c r="BN733" s="18"/>
      <c r="BO733" s="16"/>
      <c r="BP733" s="20"/>
      <c r="BQ733" s="18"/>
      <c r="BR733" s="16"/>
      <c r="BS733" s="20"/>
      <c r="BT733" s="21"/>
      <c r="BU733" s="78"/>
      <c r="BV733" s="24"/>
      <c r="BW733" s="23"/>
      <c r="BX733" s="78"/>
      <c r="BY733" s="11"/>
      <c r="BZ733" s="11"/>
    </row>
  </sheetData>
  <autoFilter ref="A1:A732" xr:uid="{00000000-0009-0000-0000-000002000000}"/>
  <customSheetViews>
    <customSheetView guid="{E1879E07-B825-4EA3-954B-A4688C1F764C}" filter="1" showAutoFilter="1">
      <pageMargins left="0.7" right="0.7" top="0.75" bottom="0.75" header="0.3" footer="0.3"/>
      <autoFilter ref="C1:C732" xr:uid="{16867593-5251-43D7-97A3-CAD5EDD9456C}"/>
    </customSheetView>
    <customSheetView guid="{B33A16D2-103E-4155-9769-D7D5DCEE0E1F}" filter="1" showAutoFilter="1">
      <pageMargins left="0.7" right="0.7" top="0.75" bottom="0.75" header="0.3" footer="0.3"/>
      <autoFilter ref="A1:BZ732" xr:uid="{368B3C5B-A31F-4181-A382-88EEC8566075}">
        <filterColumn colId="76">
          <filters blank="1">
            <filter val="[not provided]"/>
            <filter val="Business"/>
            <filter val="Business and individuals"/>
          </filters>
        </filterColumn>
      </autoFilter>
    </customSheetView>
    <customSheetView guid="{9D150598-E897-4A5C-A93C-610DAD832770}" filter="1" showAutoFilter="1">
      <pageMargins left="0.7" right="0.7" top="0.75" bottom="0.75" header="0.3" footer="0.3"/>
      <autoFilter ref="A1:A732" xr:uid="{F64F8290-3F62-4B19-80D0-9AB00EA82806}">
        <filterColumn colId="0">
          <filters>
            <filter val="DfE"/>
          </filters>
        </filterColumn>
      </autoFilter>
    </customSheetView>
  </customSheetViews>
  <conditionalFormatting sqref="BV105">
    <cfRule type="containsText" dxfId="210" priority="1" operator="containsText" text="application-notice">
      <formula>NOT(ISERROR(SEARCH(("application-notice"),(BV105))))</formula>
    </cfRule>
  </conditionalFormatting>
  <conditionalFormatting sqref="BV124">
    <cfRule type="containsText" dxfId="209" priority="2" operator="containsText" text="application-notice">
      <formula>NOT(ISERROR(SEARCH(("application-notice"),(BV124))))</formula>
    </cfRule>
  </conditionalFormatting>
  <conditionalFormatting sqref="BX2:BX53">
    <cfRule type="containsText" dxfId="208" priority="3" operator="containsText" text="application-notice">
      <formula>NOT(ISERROR(SEARCH(("application-notice"),(BX2))))</formula>
    </cfRule>
  </conditionalFormatting>
  <conditionalFormatting sqref="BX54:BX60">
    <cfRule type="containsText" dxfId="207" priority="4" operator="containsText" text="application-notice">
      <formula>NOT(ISERROR(SEARCH(("application-notice"),(BX54))))</formula>
    </cfRule>
  </conditionalFormatting>
  <conditionalFormatting sqref="BX60:BX79">
    <cfRule type="containsText" dxfId="206" priority="5" operator="containsText" text="application-notice">
      <formula>NOT(ISERROR(SEARCH(("application-notice"),(BX60))))</formula>
    </cfRule>
  </conditionalFormatting>
  <conditionalFormatting sqref="BX81:BX104">
    <cfRule type="containsText" dxfId="205" priority="6" operator="containsText" text="application-notice">
      <formula>NOT(ISERROR(SEARCH(("application-notice"),(BX81))))</formula>
    </cfRule>
  </conditionalFormatting>
  <conditionalFormatting sqref="BX106:BX123">
    <cfRule type="containsText" dxfId="204" priority="7" operator="containsText" text="application-notice">
      <formula>NOT(ISERROR(SEARCH(("application-notice"),(BX106))))</formula>
    </cfRule>
  </conditionalFormatting>
  <conditionalFormatting sqref="BX125:BX170">
    <cfRule type="containsText" dxfId="203" priority="8" operator="containsText" text="application-notice">
      <formula>NOT(ISERROR(SEARCH(("application-notice"),(BX125))))</formula>
    </cfRule>
  </conditionalFormatting>
  <conditionalFormatting sqref="BX172:BX180 BX183 BX186 BX191">
    <cfRule type="containsText" dxfId="202" priority="9" operator="containsText" text="application-notice">
      <formula>NOT(ISERROR(SEARCH(("application-notice"),(BX172))))</formula>
    </cfRule>
  </conditionalFormatting>
  <conditionalFormatting sqref="BX181:BX397">
    <cfRule type="containsText" dxfId="201" priority="10" operator="containsText" text="application-notice">
      <formula>NOT(ISERROR(SEARCH(("application-notice"),(BX181))))</formula>
    </cfRule>
  </conditionalFormatting>
  <conditionalFormatting sqref="BX402:BX403">
    <cfRule type="containsText" dxfId="200" priority="11" operator="containsText" text="application-notice">
      <formula>NOT(ISERROR(SEARCH(("application-notice"),(BX402))))</formula>
    </cfRule>
  </conditionalFormatting>
  <conditionalFormatting sqref="BX414">
    <cfRule type="containsText" dxfId="199" priority="12" operator="containsText" text="application-notice">
      <formula>NOT(ISERROR(SEARCH(("application-notice"),(BX414))))</formula>
    </cfRule>
  </conditionalFormatting>
  <conditionalFormatting sqref="BX416">
    <cfRule type="containsText" dxfId="198" priority="13" operator="containsText" text="application-notice">
      <formula>NOT(ISERROR(SEARCH(("application-notice"),(BX416))))</formula>
    </cfRule>
  </conditionalFormatting>
  <conditionalFormatting sqref="BX419">
    <cfRule type="containsText" dxfId="197" priority="14" operator="containsText" text="application-notice">
      <formula>NOT(ISERROR(SEARCH(("application-notice"),(BX419))))</formula>
    </cfRule>
  </conditionalFormatting>
  <conditionalFormatting sqref="BX430">
    <cfRule type="containsText" dxfId="196" priority="15" operator="containsText" text="application-notice">
      <formula>NOT(ISERROR(SEARCH(("application-notice"),(BX430))))</formula>
    </cfRule>
  </conditionalFormatting>
  <conditionalFormatting sqref="BX432:BX434">
    <cfRule type="containsText" dxfId="195" priority="16" operator="containsText" text="application-notice">
      <formula>NOT(ISERROR(SEARCH(("application-notice"),(BX432))))</formula>
    </cfRule>
  </conditionalFormatting>
  <conditionalFormatting sqref="BX439">
    <cfRule type="containsText" dxfId="194" priority="17" operator="containsText" text="application-notice">
      <formula>NOT(ISERROR(SEARCH(("application-notice"),(BX439))))</formula>
    </cfRule>
  </conditionalFormatting>
  <conditionalFormatting sqref="BX659:BX668">
    <cfRule type="containsText" dxfId="193" priority="18" operator="containsText" text="application-notice">
      <formula>NOT(ISERROR(SEARCH(("application-notice"),(BX659))))</formula>
    </cfRule>
  </conditionalFormatting>
  <conditionalFormatting sqref="BX672">
    <cfRule type="containsText" dxfId="192" priority="19" operator="containsText" text="application-notice">
      <formula>NOT(ISERROR(SEARCH(("application-notice"),(BX672))))</formula>
    </cfRule>
  </conditionalFormatting>
  <conditionalFormatting sqref="BX675:BX679">
    <cfRule type="containsText" dxfId="191" priority="20" operator="containsText" text="application-notice">
      <formula>NOT(ISERROR(SEARCH(("application-notice"),(BX675))))</formula>
    </cfRule>
  </conditionalFormatting>
  <conditionalFormatting sqref="BX681:BX683">
    <cfRule type="containsText" dxfId="190" priority="21" operator="containsText" text="application-notice">
      <formula>NOT(ISERROR(SEARCH(("application-notice"),(BX681))))</formula>
    </cfRule>
  </conditionalFormatting>
  <conditionalFormatting sqref="BX685">
    <cfRule type="containsText" dxfId="189" priority="22" operator="containsText" text="application-notice">
      <formula>NOT(ISERROR(SEARCH(("application-notice"),(BX685))))</formula>
    </cfRule>
  </conditionalFormatting>
  <conditionalFormatting sqref="BX687">
    <cfRule type="containsText" dxfId="188" priority="23" operator="containsText" text="application-notice">
      <formula>NOT(ISERROR(SEARCH(("application-notice"),(BX687))))</formula>
    </cfRule>
  </conditionalFormatting>
  <conditionalFormatting sqref="BX689:BX693">
    <cfRule type="containsText" dxfId="187" priority="24" operator="containsText" text="application-notice">
      <formula>NOT(ISERROR(SEARCH(("application-notice"),(BX689))))</formula>
    </cfRule>
  </conditionalFormatting>
  <conditionalFormatting sqref="BX696:BX703">
    <cfRule type="containsText" dxfId="186" priority="25" operator="containsText" text="application-notice">
      <formula>NOT(ISERROR(SEARCH(("application-notice"),(BX696))))</formula>
    </cfRule>
  </conditionalFormatting>
  <conditionalFormatting sqref="BX705:BX709">
    <cfRule type="containsText" dxfId="185" priority="26" operator="containsText" text="application-notice">
      <formula>NOT(ISERROR(SEARCH(("application-notice"),(BX705))))</formula>
    </cfRule>
  </conditionalFormatting>
  <conditionalFormatting sqref="BX711:BX721">
    <cfRule type="containsText" dxfId="184" priority="27" operator="containsText" text="application-notice">
      <formula>NOT(ISERROR(SEARCH(("application-notice"),(BX711))))</formula>
    </cfRule>
  </conditionalFormatting>
  <conditionalFormatting sqref="BX725:BX728">
    <cfRule type="containsText" dxfId="183" priority="28" operator="containsText" text="application-notice">
      <formula>NOT(ISERROR(SEARCH(("application-notice"),(BX725))))</formula>
    </cfRule>
  </conditionalFormatting>
  <conditionalFormatting sqref="BX730:BX733">
    <cfRule type="containsText" dxfId="182" priority="29" operator="containsText" text="application-notice">
      <formula>NOT(ISERROR(SEARCH(("application-notice"),(BX730))))</formula>
    </cfRule>
  </conditionalFormatting>
  <conditionalFormatting sqref="E105">
    <cfRule type="cellIs" dxfId="181" priority="30" operator="greaterThan">
      <formula>750000</formula>
    </cfRule>
  </conditionalFormatting>
  <conditionalFormatting sqref="E124">
    <cfRule type="cellIs" dxfId="180" priority="31" operator="greaterThan">
      <formula>750000</formula>
    </cfRule>
  </conditionalFormatting>
  <conditionalFormatting sqref="F2:F57 K4:L16 Q4:R16 W4:X16 AA4:AA16 AF4:AG16 AJ4:AJ16 AM4:AM16 AP4:AP16 AS4:AS16 AV4:AV16 AY4:AY16 BB4:BB16 BE4:BE16 BH4:BH16 BK4:BK16 BN4:BN16 BQ4:BQ16">
    <cfRule type="cellIs" dxfId="179" priority="32" operator="greaterThan">
      <formula>750000</formula>
    </cfRule>
  </conditionalFormatting>
  <conditionalFormatting sqref="F58:F79">
    <cfRule type="cellIs" dxfId="178" priority="33" operator="greaterThan">
      <formula>750000</formula>
    </cfRule>
  </conditionalFormatting>
  <conditionalFormatting sqref="F81:F123">
    <cfRule type="cellIs" dxfId="177" priority="34" operator="greaterThan">
      <formula>750000</formula>
    </cfRule>
  </conditionalFormatting>
  <conditionalFormatting sqref="F125:F180">
    <cfRule type="cellIs" dxfId="176" priority="35" operator="greaterThan">
      <formula>750000</formula>
    </cfRule>
  </conditionalFormatting>
  <conditionalFormatting sqref="F181:F183">
    <cfRule type="cellIs" dxfId="175" priority="36" operator="greaterThan">
      <formula>750000</formula>
    </cfRule>
  </conditionalFormatting>
  <conditionalFormatting sqref="F184:F410">
    <cfRule type="cellIs" dxfId="174" priority="37" operator="greaterThan">
      <formula>750000</formula>
    </cfRule>
  </conditionalFormatting>
  <conditionalFormatting sqref="F412:F421">
    <cfRule type="cellIs" dxfId="173" priority="38" operator="greaterThan">
      <formula>750000</formula>
    </cfRule>
  </conditionalFormatting>
  <conditionalFormatting sqref="F425:F428">
    <cfRule type="cellIs" dxfId="172" priority="39" operator="greaterThan">
      <formula>750000</formula>
    </cfRule>
  </conditionalFormatting>
  <conditionalFormatting sqref="F430:F454">
    <cfRule type="cellIs" dxfId="171" priority="40" operator="greaterThan">
      <formula>750000</formula>
    </cfRule>
  </conditionalFormatting>
  <conditionalFormatting sqref="F459">
    <cfRule type="cellIs" dxfId="170" priority="41" operator="greaterThan">
      <formula>750000</formula>
    </cfRule>
  </conditionalFormatting>
  <conditionalFormatting sqref="F461:F462">
    <cfRule type="cellIs" dxfId="169" priority="42" operator="greaterThan">
      <formula>750000</formula>
    </cfRule>
  </conditionalFormatting>
  <conditionalFormatting sqref="F464:F465">
    <cfRule type="cellIs" dxfId="168" priority="43" operator="greaterThan">
      <formula>750000</formula>
    </cfRule>
  </conditionalFormatting>
  <conditionalFormatting sqref="F467">
    <cfRule type="cellIs" dxfId="167" priority="44" operator="greaterThan">
      <formula>750000</formula>
    </cfRule>
  </conditionalFormatting>
  <conditionalFormatting sqref="F561:F575">
    <cfRule type="cellIs" dxfId="166" priority="45" operator="greaterThan">
      <formula>750000</formula>
    </cfRule>
  </conditionalFormatting>
  <conditionalFormatting sqref="F577:F711">
    <cfRule type="cellIs" dxfId="165" priority="46" operator="greaterThan">
      <formula>750000</formula>
    </cfRule>
  </conditionalFormatting>
  <conditionalFormatting sqref="F716">
    <cfRule type="cellIs" dxfId="164" priority="47" operator="greaterThan">
      <formula>750000</formula>
    </cfRule>
  </conditionalFormatting>
  <conditionalFormatting sqref="F721">
    <cfRule type="cellIs" dxfId="163" priority="48" operator="greaterThan">
      <formula>750000</formula>
    </cfRule>
  </conditionalFormatting>
  <conditionalFormatting sqref="F724">
    <cfRule type="cellIs" dxfId="162" priority="49" operator="greaterThan">
      <formula>750000</formula>
    </cfRule>
  </conditionalFormatting>
  <conditionalFormatting sqref="F727">
    <cfRule type="cellIs" dxfId="161" priority="50" operator="greaterThan">
      <formula>750000</formula>
    </cfRule>
  </conditionalFormatting>
  <conditionalFormatting sqref="F729">
    <cfRule type="cellIs" dxfId="160" priority="51" operator="greaterThan">
      <formula>750000</formula>
    </cfRule>
  </conditionalFormatting>
  <conditionalFormatting sqref="I2:I180 K171">
    <cfRule type="cellIs" dxfId="159" priority="52" operator="greaterThan">
      <formula>750000</formula>
    </cfRule>
  </conditionalFormatting>
  <conditionalFormatting sqref="I181:I285">
    <cfRule type="cellIs" dxfId="158" priority="53" operator="greaterThan">
      <formula>750000</formula>
    </cfRule>
  </conditionalFormatting>
  <conditionalFormatting sqref="I289:I292">
    <cfRule type="cellIs" dxfId="157" priority="54" operator="greaterThan">
      <formula>750000</formula>
    </cfRule>
  </conditionalFormatting>
  <conditionalFormatting sqref="I294:I295">
    <cfRule type="cellIs" dxfId="156" priority="55" operator="greaterThan">
      <formula>750000</formula>
    </cfRule>
  </conditionalFormatting>
  <conditionalFormatting sqref="I297:I334">
    <cfRule type="cellIs" dxfId="155" priority="56" operator="greaterThan">
      <formula>750000</formula>
    </cfRule>
  </conditionalFormatting>
  <conditionalFormatting sqref="I341:I371">
    <cfRule type="cellIs" dxfId="154" priority="57" operator="greaterThan">
      <formula>750000</formula>
    </cfRule>
  </conditionalFormatting>
  <conditionalFormatting sqref="I373:I376">
    <cfRule type="cellIs" dxfId="153" priority="58" operator="greaterThan">
      <formula>750000</formula>
    </cfRule>
  </conditionalFormatting>
  <conditionalFormatting sqref="I378:I410">
    <cfRule type="cellIs" dxfId="152" priority="59" operator="greaterThan">
      <formula>750000</formula>
    </cfRule>
  </conditionalFormatting>
  <conditionalFormatting sqref="I412:I421">
    <cfRule type="cellIs" dxfId="151" priority="60" operator="greaterThan">
      <formula>750000</formula>
    </cfRule>
  </conditionalFormatting>
  <conditionalFormatting sqref="I425:I428">
    <cfRule type="cellIs" dxfId="150" priority="61" operator="greaterThan">
      <formula>750000</formula>
    </cfRule>
  </conditionalFormatting>
  <conditionalFormatting sqref="I430:I454">
    <cfRule type="cellIs" dxfId="149" priority="62" operator="greaterThan">
      <formula>750000</formula>
    </cfRule>
  </conditionalFormatting>
  <conditionalFormatting sqref="I459">
    <cfRule type="cellIs" dxfId="148" priority="63" operator="greaterThan">
      <formula>750000</formula>
    </cfRule>
  </conditionalFormatting>
  <conditionalFormatting sqref="I461:I462">
    <cfRule type="cellIs" dxfId="147" priority="64" operator="greaterThan">
      <formula>750000</formula>
    </cfRule>
  </conditionalFormatting>
  <conditionalFormatting sqref="I464:I465">
    <cfRule type="cellIs" dxfId="146" priority="65" operator="greaterThan">
      <formula>750000</formula>
    </cfRule>
  </conditionalFormatting>
  <conditionalFormatting sqref="I467">
    <cfRule type="cellIs" dxfId="145" priority="66" operator="greaterThan">
      <formula>750000</formula>
    </cfRule>
  </conditionalFormatting>
  <conditionalFormatting sqref="I561:I575">
    <cfRule type="cellIs" dxfId="144" priority="67" operator="greaterThan">
      <formula>750000</formula>
    </cfRule>
  </conditionalFormatting>
  <conditionalFormatting sqref="I577:I733">
    <cfRule type="cellIs" dxfId="143" priority="68" operator="greaterThan">
      <formula>750000</formula>
    </cfRule>
  </conditionalFormatting>
  <conditionalFormatting sqref="K69">
    <cfRule type="cellIs" dxfId="142" priority="69" operator="greaterThan">
      <formula>750000</formula>
    </cfRule>
  </conditionalFormatting>
  <conditionalFormatting sqref="L2:L401">
    <cfRule type="cellIs" dxfId="141" priority="70" operator="greaterThan">
      <formula>750000</formula>
    </cfRule>
  </conditionalFormatting>
  <conditionalFormatting sqref="L404:L406">
    <cfRule type="cellIs" dxfId="140" priority="71" operator="greaterThan">
      <formula>750000</formula>
    </cfRule>
  </conditionalFormatting>
  <conditionalFormatting sqref="L412:L413">
    <cfRule type="cellIs" dxfId="139" priority="72" operator="greaterThan">
      <formula>750000</formula>
    </cfRule>
  </conditionalFormatting>
  <conditionalFormatting sqref="L415">
    <cfRule type="cellIs" dxfId="138" priority="73" operator="greaterThan">
      <formula>750000</formula>
    </cfRule>
  </conditionalFormatting>
  <conditionalFormatting sqref="L417:L418">
    <cfRule type="cellIs" dxfId="137" priority="74" operator="greaterThan">
      <formula>750000</formula>
    </cfRule>
  </conditionalFormatting>
  <conditionalFormatting sqref="L421">
    <cfRule type="cellIs" dxfId="136" priority="75" operator="greaterThan">
      <formula>750000</formula>
    </cfRule>
  </conditionalFormatting>
  <conditionalFormatting sqref="L425:L428">
    <cfRule type="cellIs" dxfId="135" priority="76" operator="greaterThan">
      <formula>750000</formula>
    </cfRule>
  </conditionalFormatting>
  <conditionalFormatting sqref="L431">
    <cfRule type="cellIs" dxfId="134" priority="77" operator="greaterThan">
      <formula>750000</formula>
    </cfRule>
  </conditionalFormatting>
  <conditionalFormatting sqref="L435:L437">
    <cfRule type="cellIs" dxfId="133" priority="78" operator="greaterThan">
      <formula>750000</formula>
    </cfRule>
  </conditionalFormatting>
  <conditionalFormatting sqref="L440:L446">
    <cfRule type="cellIs" dxfId="132" priority="79" operator="greaterThan">
      <formula>750000</formula>
    </cfRule>
  </conditionalFormatting>
  <conditionalFormatting sqref="L448:L454">
    <cfRule type="cellIs" dxfId="131" priority="80" operator="greaterThan">
      <formula>750000</formula>
    </cfRule>
  </conditionalFormatting>
  <conditionalFormatting sqref="L464:L465">
    <cfRule type="cellIs" dxfId="130" priority="81" operator="greaterThan">
      <formula>750000</formula>
    </cfRule>
  </conditionalFormatting>
  <conditionalFormatting sqref="L470:L491">
    <cfRule type="cellIs" dxfId="129" priority="82" operator="greaterThan">
      <formula>750000</formula>
    </cfRule>
  </conditionalFormatting>
  <conditionalFormatting sqref="L492:L503">
    <cfRule type="cellIs" dxfId="128" priority="83" operator="greaterThan">
      <formula>750000</formula>
    </cfRule>
  </conditionalFormatting>
  <conditionalFormatting sqref="L507:L525">
    <cfRule type="cellIs" dxfId="127" priority="84" operator="greaterThan">
      <formula>750000</formula>
    </cfRule>
  </conditionalFormatting>
  <conditionalFormatting sqref="L527">
    <cfRule type="cellIs" dxfId="126" priority="85" operator="greaterThan">
      <formula>750000</formula>
    </cfRule>
  </conditionalFormatting>
  <conditionalFormatting sqref="L529:L543">
    <cfRule type="cellIs" dxfId="125" priority="86" operator="greaterThan">
      <formula>750000</formula>
    </cfRule>
  </conditionalFormatting>
  <conditionalFormatting sqref="L545:L550">
    <cfRule type="cellIs" dxfId="124" priority="87" operator="greaterThan">
      <formula>750000</formula>
    </cfRule>
  </conditionalFormatting>
  <conditionalFormatting sqref="L552:L559">
    <cfRule type="cellIs" dxfId="123" priority="88" operator="greaterThan">
      <formula>750000</formula>
    </cfRule>
  </conditionalFormatting>
  <conditionalFormatting sqref="L561">
    <cfRule type="cellIs" dxfId="122" priority="89" operator="greaterThan">
      <formula>750000</formula>
    </cfRule>
  </conditionalFormatting>
  <conditionalFormatting sqref="L567:L571">
    <cfRule type="cellIs" dxfId="121" priority="90" operator="greaterThan">
      <formula>750000</formula>
    </cfRule>
  </conditionalFormatting>
  <conditionalFormatting sqref="L573:L575">
    <cfRule type="cellIs" dxfId="120" priority="91" operator="greaterThan">
      <formula>750000</formula>
    </cfRule>
  </conditionalFormatting>
  <conditionalFormatting sqref="L577:L583">
    <cfRule type="cellIs" dxfId="119" priority="92" operator="greaterThan">
      <formula>750000</formula>
    </cfRule>
  </conditionalFormatting>
  <conditionalFormatting sqref="L590:L593">
    <cfRule type="cellIs" dxfId="118" priority="93" operator="greaterThan">
      <formula>750000</formula>
    </cfRule>
  </conditionalFormatting>
  <conditionalFormatting sqref="L601:L621">
    <cfRule type="cellIs" dxfId="117" priority="94" operator="greaterThan">
      <formula>750000</formula>
    </cfRule>
  </conditionalFormatting>
  <conditionalFormatting sqref="L623:L639">
    <cfRule type="cellIs" dxfId="116" priority="95" operator="greaterThan">
      <formula>750000</formula>
    </cfRule>
  </conditionalFormatting>
  <conditionalFormatting sqref="L642:L656">
    <cfRule type="cellIs" dxfId="115" priority="96" operator="greaterThan">
      <formula>750000</formula>
    </cfRule>
  </conditionalFormatting>
  <conditionalFormatting sqref="L658:L733">
    <cfRule type="cellIs" dxfId="114" priority="97" operator="greaterThan">
      <formula>750000</formula>
    </cfRule>
  </conditionalFormatting>
  <conditionalFormatting sqref="N69">
    <cfRule type="cellIs" dxfId="113" priority="98" operator="greaterThan">
      <formula>750000</formula>
    </cfRule>
  </conditionalFormatting>
  <conditionalFormatting sqref="N618">
    <cfRule type="cellIs" dxfId="112" priority="99" operator="greaterThan">
      <formula>750000</formula>
    </cfRule>
  </conditionalFormatting>
  <conditionalFormatting sqref="O2:O410">
    <cfRule type="cellIs" dxfId="111" priority="100" operator="greaterThan">
      <formula>750000</formula>
    </cfRule>
  </conditionalFormatting>
  <conditionalFormatting sqref="O412:O421">
    <cfRule type="cellIs" dxfId="110" priority="101" operator="greaterThan">
      <formula>750000</formula>
    </cfRule>
  </conditionalFormatting>
  <conditionalFormatting sqref="O425:O428">
    <cfRule type="cellIs" dxfId="109" priority="102" operator="greaterThan">
      <formula>750000</formula>
    </cfRule>
  </conditionalFormatting>
  <conditionalFormatting sqref="O430:O454">
    <cfRule type="cellIs" dxfId="108" priority="103" operator="greaterThan">
      <formula>750000</formula>
    </cfRule>
  </conditionalFormatting>
  <conditionalFormatting sqref="O459">
    <cfRule type="cellIs" dxfId="107" priority="104" operator="greaterThan">
      <formula>750000</formula>
    </cfRule>
  </conditionalFormatting>
  <conditionalFormatting sqref="O461:O462">
    <cfRule type="cellIs" dxfId="106" priority="105" operator="greaterThan">
      <formula>750000</formula>
    </cfRule>
  </conditionalFormatting>
  <conditionalFormatting sqref="O464:O465">
    <cfRule type="cellIs" dxfId="105" priority="106" operator="greaterThan">
      <formula>750000</formula>
    </cfRule>
  </conditionalFormatting>
  <conditionalFormatting sqref="O467">
    <cfRule type="cellIs" dxfId="104" priority="107" operator="greaterThan">
      <formula>750000</formula>
    </cfRule>
  </conditionalFormatting>
  <conditionalFormatting sqref="O470:O525">
    <cfRule type="cellIs" dxfId="103" priority="108" operator="greaterThan">
      <formula>750000</formula>
    </cfRule>
  </conditionalFormatting>
  <conditionalFormatting sqref="O527:O543">
    <cfRule type="cellIs" dxfId="102" priority="109" operator="greaterThan">
      <formula>750000</formula>
    </cfRule>
  </conditionalFormatting>
  <conditionalFormatting sqref="O545:O733">
    <cfRule type="cellIs" dxfId="101" priority="110" operator="greaterThan">
      <formula>750000</formula>
    </cfRule>
  </conditionalFormatting>
  <conditionalFormatting sqref="Q60">
    <cfRule type="cellIs" dxfId="100" priority="111" operator="greaterThan">
      <formula>750000</formula>
    </cfRule>
  </conditionalFormatting>
  <conditionalFormatting sqref="Q67:Q68">
    <cfRule type="cellIs" dxfId="99" priority="112" operator="greaterThan">
      <formula>750000</formula>
    </cfRule>
  </conditionalFormatting>
  <conditionalFormatting sqref="Q500">
    <cfRule type="cellIs" dxfId="98" priority="113" operator="greaterThan">
      <formula>750000</formula>
    </cfRule>
  </conditionalFormatting>
  <conditionalFormatting sqref="R2:R410">
    <cfRule type="cellIs" dxfId="97" priority="114" operator="greaterThan">
      <formula>750000</formula>
    </cfRule>
  </conditionalFormatting>
  <conditionalFormatting sqref="R412:R421">
    <cfRule type="cellIs" dxfId="96" priority="115" operator="greaterThan">
      <formula>750000</formula>
    </cfRule>
  </conditionalFormatting>
  <conditionalFormatting sqref="R425:R428">
    <cfRule type="cellIs" dxfId="95" priority="116" operator="greaterThan">
      <formula>750000</formula>
    </cfRule>
  </conditionalFormatting>
  <conditionalFormatting sqref="R430:R454">
    <cfRule type="cellIs" dxfId="94" priority="117" operator="greaterThan">
      <formula>750000</formula>
    </cfRule>
  </conditionalFormatting>
  <conditionalFormatting sqref="R459">
    <cfRule type="cellIs" dxfId="93" priority="118" operator="greaterThan">
      <formula>750000</formula>
    </cfRule>
  </conditionalFormatting>
  <conditionalFormatting sqref="R461:R462">
    <cfRule type="cellIs" dxfId="92" priority="119" operator="greaterThan">
      <formula>750000</formula>
    </cfRule>
  </conditionalFormatting>
  <conditionalFormatting sqref="R464:R465">
    <cfRule type="cellIs" dxfId="91" priority="120" operator="greaterThan">
      <formula>750000</formula>
    </cfRule>
  </conditionalFormatting>
  <conditionalFormatting sqref="R467">
    <cfRule type="cellIs" dxfId="90" priority="121" operator="greaterThan">
      <formula>750000</formula>
    </cfRule>
  </conditionalFormatting>
  <conditionalFormatting sqref="R470:R525">
    <cfRule type="cellIs" dxfId="89" priority="122" operator="greaterThan">
      <formula>750000</formula>
    </cfRule>
  </conditionalFormatting>
  <conditionalFormatting sqref="R527:R543">
    <cfRule type="cellIs" dxfId="88" priority="123" operator="greaterThan">
      <formula>750000</formula>
    </cfRule>
  </conditionalFormatting>
  <conditionalFormatting sqref="R545:R733">
    <cfRule type="cellIs" dxfId="87" priority="124" operator="greaterThan">
      <formula>750000</formula>
    </cfRule>
  </conditionalFormatting>
  <conditionalFormatting sqref="T27">
    <cfRule type="cellIs" dxfId="86" priority="125" operator="greaterThan">
      <formula>750000</formula>
    </cfRule>
  </conditionalFormatting>
  <conditionalFormatting sqref="T52">
    <cfRule type="cellIs" dxfId="85" priority="126" operator="greaterThan">
      <formula>750000</formula>
    </cfRule>
  </conditionalFormatting>
  <conditionalFormatting sqref="T55">
    <cfRule type="cellIs" dxfId="84" priority="127" operator="greaterThan">
      <formula>750000</formula>
    </cfRule>
  </conditionalFormatting>
  <conditionalFormatting sqref="T56">
    <cfRule type="cellIs" dxfId="83" priority="128" operator="greaterThan">
      <formula>750000</formula>
    </cfRule>
  </conditionalFormatting>
  <conditionalFormatting sqref="T60">
    <cfRule type="cellIs" dxfId="82" priority="129" operator="greaterThan">
      <formula>750000</formula>
    </cfRule>
  </conditionalFormatting>
  <conditionalFormatting sqref="T67:T68">
    <cfRule type="cellIs" dxfId="81" priority="130" operator="greaterThan">
      <formula>750000</formula>
    </cfRule>
  </conditionalFormatting>
  <conditionalFormatting sqref="T82">
    <cfRule type="cellIs" dxfId="80" priority="131" operator="greaterThan">
      <formula>750000</formula>
    </cfRule>
  </conditionalFormatting>
  <conditionalFormatting sqref="T125:T126">
    <cfRule type="cellIs" dxfId="79" priority="132" operator="greaterThan">
      <formula>750000</formula>
    </cfRule>
  </conditionalFormatting>
  <conditionalFormatting sqref="T178">
    <cfRule type="cellIs" dxfId="78" priority="133" operator="greaterThan">
      <formula>750000</formula>
    </cfRule>
  </conditionalFormatting>
  <conditionalFormatting sqref="T203">
    <cfRule type="cellIs" dxfId="77" priority="134" operator="greaterThan">
      <formula>750000</formula>
    </cfRule>
  </conditionalFormatting>
  <conditionalFormatting sqref="T243:T244">
    <cfRule type="cellIs" dxfId="76" priority="135" operator="greaterThan">
      <formula>750000</formula>
    </cfRule>
  </conditionalFormatting>
  <conditionalFormatting sqref="T500">
    <cfRule type="cellIs" dxfId="75" priority="136" operator="greaterThan">
      <formula>750000</formula>
    </cfRule>
  </conditionalFormatting>
  <conditionalFormatting sqref="T618">
    <cfRule type="cellIs" dxfId="74" priority="137" operator="greaterThan">
      <formula>750000</formula>
    </cfRule>
  </conditionalFormatting>
  <conditionalFormatting sqref="T704">
    <cfRule type="cellIs" dxfId="73" priority="138" operator="greaterThan">
      <formula>750000</formula>
    </cfRule>
  </conditionalFormatting>
  <conditionalFormatting sqref="U2:U410">
    <cfRule type="cellIs" dxfId="72" priority="139" operator="greaterThan">
      <formula>750000</formula>
    </cfRule>
  </conditionalFormatting>
  <conditionalFormatting sqref="U412:U421">
    <cfRule type="cellIs" dxfId="71" priority="140" operator="greaterThan">
      <formula>750000</formula>
    </cfRule>
  </conditionalFormatting>
  <conditionalFormatting sqref="U425:U428">
    <cfRule type="cellIs" dxfId="70" priority="141" operator="greaterThan">
      <formula>750000</formula>
    </cfRule>
  </conditionalFormatting>
  <conditionalFormatting sqref="U430:U454">
    <cfRule type="cellIs" dxfId="69" priority="142" operator="greaterThan">
      <formula>750000</formula>
    </cfRule>
  </conditionalFormatting>
  <conditionalFormatting sqref="U459">
    <cfRule type="cellIs" dxfId="68" priority="143" operator="greaterThan">
      <formula>750000</formula>
    </cfRule>
  </conditionalFormatting>
  <conditionalFormatting sqref="U461:U462">
    <cfRule type="cellIs" dxfId="67" priority="144" operator="greaterThan">
      <formula>750000</formula>
    </cfRule>
  </conditionalFormatting>
  <conditionalFormatting sqref="U464:U465">
    <cfRule type="cellIs" dxfId="66" priority="145" operator="greaterThan">
      <formula>750000</formula>
    </cfRule>
  </conditionalFormatting>
  <conditionalFormatting sqref="U467">
    <cfRule type="cellIs" dxfId="65" priority="146" operator="greaterThan">
      <formula>750000</formula>
    </cfRule>
  </conditionalFormatting>
  <conditionalFormatting sqref="U470:U499">
    <cfRule type="cellIs" dxfId="64" priority="147" operator="greaterThan">
      <formula>750000</formula>
    </cfRule>
  </conditionalFormatting>
  <conditionalFormatting sqref="U501:U525">
    <cfRule type="cellIs" dxfId="63" priority="148" operator="greaterThan">
      <formula>750000</formula>
    </cfRule>
  </conditionalFormatting>
  <conditionalFormatting sqref="U527:U543">
    <cfRule type="cellIs" dxfId="62" priority="149" operator="greaterThan">
      <formula>750000</formula>
    </cfRule>
  </conditionalFormatting>
  <conditionalFormatting sqref="U545:U733">
    <cfRule type="cellIs" dxfId="61" priority="150" operator="greaterThan">
      <formula>750000</formula>
    </cfRule>
  </conditionalFormatting>
  <conditionalFormatting sqref="W27">
    <cfRule type="cellIs" dxfId="60" priority="151" operator="greaterThan">
      <formula>750000</formula>
    </cfRule>
  </conditionalFormatting>
  <conditionalFormatting sqref="W52">
    <cfRule type="cellIs" dxfId="59" priority="152" operator="greaterThan">
      <formula>750000</formula>
    </cfRule>
  </conditionalFormatting>
  <conditionalFormatting sqref="W55">
    <cfRule type="cellIs" dxfId="58" priority="153" operator="greaterThan">
      <formula>750000</formula>
    </cfRule>
  </conditionalFormatting>
  <conditionalFormatting sqref="W56">
    <cfRule type="cellIs" dxfId="57" priority="154" operator="greaterThan">
      <formula>750000</formula>
    </cfRule>
  </conditionalFormatting>
  <conditionalFormatting sqref="W60">
    <cfRule type="cellIs" dxfId="56" priority="155" operator="greaterThan">
      <formula>750000</formula>
    </cfRule>
  </conditionalFormatting>
  <conditionalFormatting sqref="W67:W68">
    <cfRule type="cellIs" dxfId="55" priority="156" operator="greaterThan">
      <formula>750000</formula>
    </cfRule>
  </conditionalFormatting>
  <conditionalFormatting sqref="W69">
    <cfRule type="cellIs" dxfId="54" priority="157" operator="greaterThan">
      <formula>750000</formula>
    </cfRule>
  </conditionalFormatting>
  <conditionalFormatting sqref="W82">
    <cfRule type="cellIs" dxfId="53" priority="158" operator="greaterThan">
      <formula>750000</formula>
    </cfRule>
  </conditionalFormatting>
  <conditionalFormatting sqref="W98">
    <cfRule type="cellIs" dxfId="52" priority="159" operator="greaterThan">
      <formula>750000</formula>
    </cfRule>
  </conditionalFormatting>
  <conditionalFormatting sqref="W107">
    <cfRule type="cellIs" dxfId="51" priority="160" operator="greaterThan">
      <formula>750000</formula>
    </cfRule>
  </conditionalFormatting>
  <conditionalFormatting sqref="W125:W126">
    <cfRule type="cellIs" dxfId="50" priority="161" operator="greaterThan">
      <formula>750000</formula>
    </cfRule>
  </conditionalFormatting>
  <conditionalFormatting sqref="W157">
    <cfRule type="cellIs" dxfId="49" priority="162" operator="greaterThan">
      <formula>750000</formula>
    </cfRule>
  </conditionalFormatting>
  <conditionalFormatting sqref="W203">
    <cfRule type="cellIs" dxfId="48" priority="163" operator="greaterThan">
      <formula>750000</formula>
    </cfRule>
  </conditionalFormatting>
  <conditionalFormatting sqref="W223">
    <cfRule type="cellIs" dxfId="47" priority="164" operator="greaterThan">
      <formula>750000</formula>
    </cfRule>
  </conditionalFormatting>
  <conditionalFormatting sqref="W704">
    <cfRule type="cellIs" dxfId="46" priority="165" operator="greaterThan">
      <formula>750000</formula>
    </cfRule>
  </conditionalFormatting>
  <conditionalFormatting sqref="X2:X733 AA4:AA16 AF4:AG16 AJ4:AJ16 AM4:AM16 AP4:AP16 AS4:AS16 AV4:AV16 AY4:AY16 BB4:BB16 BE4:BE16 BH4:BH16 BK4:BK16 BN4:BN16 BQ4:BQ16">
    <cfRule type="cellIs" dxfId="45" priority="166" operator="greaterThan">
      <formula>750000</formula>
    </cfRule>
  </conditionalFormatting>
  <conditionalFormatting sqref="Z27">
    <cfRule type="cellIs" dxfId="44" priority="167" operator="greaterThan">
      <formula>750000</formula>
    </cfRule>
  </conditionalFormatting>
  <conditionalFormatting sqref="Z52">
    <cfRule type="cellIs" dxfId="43" priority="168" operator="greaterThan">
      <formula>750000</formula>
    </cfRule>
  </conditionalFormatting>
  <conditionalFormatting sqref="Z55">
    <cfRule type="cellIs" dxfId="42" priority="169" operator="greaterThan">
      <formula>750000</formula>
    </cfRule>
  </conditionalFormatting>
  <conditionalFormatting sqref="Z56">
    <cfRule type="cellIs" dxfId="41" priority="170" operator="greaterThan">
      <formula>750000</formula>
    </cfRule>
  </conditionalFormatting>
  <conditionalFormatting sqref="Z82">
    <cfRule type="cellIs" dxfId="40" priority="171" operator="greaterThan">
      <formula>750000</formula>
    </cfRule>
  </conditionalFormatting>
  <conditionalFormatting sqref="Z125:Z126">
    <cfRule type="cellIs" dxfId="39" priority="172" operator="greaterThan">
      <formula>750000</formula>
    </cfRule>
  </conditionalFormatting>
  <conditionalFormatting sqref="Z157">
    <cfRule type="cellIs" dxfId="38" priority="173" operator="greaterThan">
      <formula>750000</formula>
    </cfRule>
  </conditionalFormatting>
  <conditionalFormatting sqref="Z193">
    <cfRule type="cellIs" dxfId="37" priority="174" operator="greaterThan">
      <formula>750000</formula>
    </cfRule>
  </conditionalFormatting>
  <conditionalFormatting sqref="Z201">
    <cfRule type="cellIs" dxfId="36" priority="175" operator="greaterThan">
      <formula>750000</formula>
    </cfRule>
  </conditionalFormatting>
  <conditionalFormatting sqref="Z203">
    <cfRule type="cellIs" dxfId="35" priority="176" operator="greaterThan">
      <formula>750000</formula>
    </cfRule>
  </conditionalFormatting>
  <conditionalFormatting sqref="Z223">
    <cfRule type="cellIs" dxfId="34" priority="177" operator="greaterThan">
      <formula>750000</formula>
    </cfRule>
  </conditionalFormatting>
  <conditionalFormatting sqref="Z704">
    <cfRule type="cellIs" dxfId="33" priority="178" operator="greaterThan">
      <formula>750000</formula>
    </cfRule>
  </conditionalFormatting>
  <conditionalFormatting sqref="AA2:AA733 AC171">
    <cfRule type="cellIs" dxfId="32" priority="179" operator="greaterThan">
      <formula>750000</formula>
    </cfRule>
  </conditionalFormatting>
  <conditionalFormatting sqref="AC27">
    <cfRule type="cellIs" dxfId="31" priority="180" operator="greaterThan">
      <formula>750000</formula>
    </cfRule>
  </conditionalFormatting>
  <conditionalFormatting sqref="AC52">
    <cfRule type="cellIs" dxfId="30" priority="181" operator="greaterThan">
      <formula>750000</formula>
    </cfRule>
  </conditionalFormatting>
  <conditionalFormatting sqref="AC55">
    <cfRule type="cellIs" dxfId="29" priority="182" operator="greaterThan">
      <formula>750000</formula>
    </cfRule>
  </conditionalFormatting>
  <conditionalFormatting sqref="AC56">
    <cfRule type="cellIs" dxfId="28" priority="183" operator="greaterThan">
      <formula>750000</formula>
    </cfRule>
  </conditionalFormatting>
  <conditionalFormatting sqref="AC82">
    <cfRule type="cellIs" dxfId="27" priority="184" operator="greaterThan">
      <formula>750000</formula>
    </cfRule>
  </conditionalFormatting>
  <conditionalFormatting sqref="AC125:AC126">
    <cfRule type="cellIs" dxfId="26" priority="185" operator="greaterThan">
      <formula>750000</formula>
    </cfRule>
  </conditionalFormatting>
  <conditionalFormatting sqref="AC193">
    <cfRule type="cellIs" dxfId="25" priority="186" operator="greaterThan">
      <formula>750000</formula>
    </cfRule>
  </conditionalFormatting>
  <conditionalFormatting sqref="AC201">
    <cfRule type="cellIs" dxfId="24" priority="187" operator="greaterThan">
      <formula>750000</formula>
    </cfRule>
  </conditionalFormatting>
  <conditionalFormatting sqref="AC203">
    <cfRule type="cellIs" dxfId="23" priority="188" operator="greaterThan">
      <formula>750000</formula>
    </cfRule>
  </conditionalFormatting>
  <conditionalFormatting sqref="AC223">
    <cfRule type="cellIs" dxfId="22" priority="189" operator="greaterThan">
      <formula>750000</formula>
    </cfRule>
  </conditionalFormatting>
  <conditionalFormatting sqref="AC671">
    <cfRule type="cellIs" dxfId="21" priority="190" operator="greaterThan">
      <formula>750000</formula>
    </cfRule>
  </conditionalFormatting>
  <conditionalFormatting sqref="AC688">
    <cfRule type="cellIs" dxfId="20" priority="191" operator="greaterThan">
      <formula>750000</formula>
    </cfRule>
  </conditionalFormatting>
  <conditionalFormatting sqref="AC704">
    <cfRule type="cellIs" dxfId="19" priority="192" operator="greaterThan">
      <formula>750000</formula>
    </cfRule>
  </conditionalFormatting>
  <conditionalFormatting sqref="AD2:AD62">
    <cfRule type="cellIs" dxfId="18" priority="193" operator="greaterThan">
      <formula>750000</formula>
    </cfRule>
  </conditionalFormatting>
  <conditionalFormatting sqref="AD64:AD733">
    <cfRule type="cellIs" dxfId="17" priority="194" operator="greaterThan">
      <formula>750000</formula>
    </cfRule>
  </conditionalFormatting>
  <conditionalFormatting sqref="AF27">
    <cfRule type="cellIs" dxfId="16" priority="195" operator="greaterThan">
      <formula>750000</formula>
    </cfRule>
  </conditionalFormatting>
  <conditionalFormatting sqref="AF52">
    <cfRule type="cellIs" dxfId="15" priority="196" operator="greaterThan">
      <formula>750000</formula>
    </cfRule>
  </conditionalFormatting>
  <conditionalFormatting sqref="AF55">
    <cfRule type="cellIs" dxfId="14" priority="197" operator="greaterThan">
      <formula>750000</formula>
    </cfRule>
  </conditionalFormatting>
  <conditionalFormatting sqref="AF56">
    <cfRule type="cellIs" dxfId="13" priority="198" operator="greaterThan">
      <formula>750000</formula>
    </cfRule>
  </conditionalFormatting>
  <conditionalFormatting sqref="AF82">
    <cfRule type="cellIs" dxfId="12" priority="199" operator="greaterThan">
      <formula>750000</formula>
    </cfRule>
  </conditionalFormatting>
  <conditionalFormatting sqref="AF87">
    <cfRule type="cellIs" dxfId="11" priority="200" operator="greaterThan">
      <formula>750000</formula>
    </cfRule>
  </conditionalFormatting>
  <conditionalFormatting sqref="AF125:AF126">
    <cfRule type="cellIs" dxfId="10" priority="201" operator="greaterThan">
      <formula>750000</formula>
    </cfRule>
  </conditionalFormatting>
  <conditionalFormatting sqref="AF193">
    <cfRule type="cellIs" dxfId="9" priority="202" operator="greaterThan">
      <formula>750000</formula>
    </cfRule>
  </conditionalFormatting>
  <conditionalFormatting sqref="AF203">
    <cfRule type="cellIs" dxfId="8" priority="203" operator="greaterThan">
      <formula>750000</formula>
    </cfRule>
  </conditionalFormatting>
  <conditionalFormatting sqref="AF223">
    <cfRule type="cellIs" dxfId="7" priority="204" operator="greaterThan">
      <formula>750000</formula>
    </cfRule>
  </conditionalFormatting>
  <conditionalFormatting sqref="AF704">
    <cfRule type="cellIs" dxfId="6" priority="205" operator="greaterThan">
      <formula>750000</formula>
    </cfRule>
  </conditionalFormatting>
  <conditionalFormatting sqref="AG2:AG733 AJ2:AJ733 AM2:AM26 AP2:AP138 AS2:AS353 AV2:AV353 AY2:AY353 BB2:BB353 BE2:BE353 BH2:BH353 BK2:BK353 BN2:BN353 BQ2:BQ353 AR27 AU27 AX27 AM28:AM83 AU49:AU54 AO52 AR52 AR54 AX54 AX57 AL70 AO70 AR70 AU70 AX70 BA70 BD70 BG70 BJ70 BM70 BP70 BS70 AI79 AL79 AU79 AX82 AO83 AR83:AR84 AM86:AM733 AO94 AR94 AU94 AR101 AU101 AX101 AL120 AO136 AX136 AP140:AP733 AX140:AX144 AO171 AR171 AU171 AX171 BA171 BD171 BG171 BJ171 BM171 BP171 BS171 AO186 AL220 AO220 AX237 AL277 AO277 AL291 AO291 AS356:AS733 AV356:AV733 AY356:AY733 BB356:BB733 BE356:BE733 BH356:BH733 BK356:BK733 BN356:BN733 BQ356:BQ733 AO375 AR375 AU375 AX375 AR382 AU382 AI438 AL438 AO438 AR541">
    <cfRule type="cellIs" dxfId="5" priority="206" operator="greaterThan">
      <formula>750000</formula>
    </cfRule>
  </conditionalFormatting>
  <conditionalFormatting sqref="AI193">
    <cfRule type="cellIs" dxfId="4" priority="207" operator="greaterThan">
      <formula>750000</formula>
    </cfRule>
  </conditionalFormatting>
  <conditionalFormatting sqref="AI203">
    <cfRule type="cellIs" dxfId="3" priority="208" operator="greaterThan">
      <formula>750000</formula>
    </cfRule>
  </conditionalFormatting>
  <conditionalFormatting sqref="AI223">
    <cfRule type="cellIs" dxfId="2" priority="209" operator="greaterThan">
      <formula>750000</formula>
    </cfRule>
  </conditionalFormatting>
  <conditionalFormatting sqref="AI576">
    <cfRule type="cellIs" dxfId="1" priority="210" operator="greaterThan">
      <formula>750000</formula>
    </cfRule>
  </conditionalFormatting>
  <conditionalFormatting sqref="AI704">
    <cfRule type="cellIs" dxfId="0" priority="211" operator="greaterThan">
      <formula>750000</formula>
    </cfRule>
  </conditionalFormatting>
  <hyperlinks>
    <hyperlink ref="BU2" r:id="rId1" xr:uid="{00000000-0004-0000-0200-000000000000}"/>
    <hyperlink ref="BU12" r:id="rId2" xr:uid="{00000000-0004-0000-0200-000001000000}"/>
    <hyperlink ref="BU13" r:id="rId3" xr:uid="{00000000-0004-0000-0200-000002000000}"/>
    <hyperlink ref="BU24" r:id="rId4" xr:uid="{00000000-0004-0000-0200-000003000000}"/>
    <hyperlink ref="BU25" r:id="rId5" xr:uid="{00000000-0004-0000-0200-000004000000}"/>
    <hyperlink ref="BU26" r:id="rId6" xr:uid="{00000000-0004-0000-0200-000005000000}"/>
    <hyperlink ref="BU30" r:id="rId7" xr:uid="{00000000-0004-0000-0200-000006000000}"/>
    <hyperlink ref="BU31" r:id="rId8" xr:uid="{00000000-0004-0000-0200-000007000000}"/>
    <hyperlink ref="BU35" r:id="rId9" xr:uid="{00000000-0004-0000-0200-000008000000}"/>
    <hyperlink ref="BU36" r:id="rId10" xr:uid="{00000000-0004-0000-0200-000009000000}"/>
    <hyperlink ref="BU38" r:id="rId11" xr:uid="{00000000-0004-0000-0200-00000A000000}"/>
    <hyperlink ref="BU39" r:id="rId12" xr:uid="{00000000-0004-0000-0200-00000B000000}"/>
    <hyperlink ref="BU40" r:id="rId13" xr:uid="{00000000-0004-0000-0200-00000C000000}"/>
    <hyperlink ref="BU41" r:id="rId14" xr:uid="{00000000-0004-0000-0200-00000D000000}"/>
    <hyperlink ref="BU43" r:id="rId15" xr:uid="{00000000-0004-0000-0200-00000E000000}"/>
    <hyperlink ref="BU44" r:id="rId16" xr:uid="{00000000-0004-0000-0200-00000F000000}"/>
    <hyperlink ref="BU46" r:id="rId17" xr:uid="{00000000-0004-0000-0200-000010000000}"/>
    <hyperlink ref="BU47" r:id="rId18" xr:uid="{00000000-0004-0000-0200-000011000000}"/>
    <hyperlink ref="BU49" r:id="rId19" xr:uid="{00000000-0004-0000-0200-000012000000}"/>
    <hyperlink ref="BU51" r:id="rId20" xr:uid="{00000000-0004-0000-0200-000013000000}"/>
    <hyperlink ref="BU52" r:id="rId21" xr:uid="{00000000-0004-0000-0200-000014000000}"/>
    <hyperlink ref="BU53" r:id="rId22" xr:uid="{00000000-0004-0000-0200-000015000000}"/>
    <hyperlink ref="BU54" r:id="rId23" xr:uid="{00000000-0004-0000-0200-000016000000}"/>
    <hyperlink ref="BU55" r:id="rId24" xr:uid="{00000000-0004-0000-0200-000017000000}"/>
    <hyperlink ref="BU57" r:id="rId25" xr:uid="{00000000-0004-0000-0200-000018000000}"/>
    <hyperlink ref="BU58" r:id="rId26" xr:uid="{00000000-0004-0000-0200-000019000000}"/>
    <hyperlink ref="BU59" r:id="rId27" xr:uid="{00000000-0004-0000-0200-00001A000000}"/>
    <hyperlink ref="BU61" r:id="rId28" xr:uid="{00000000-0004-0000-0200-00001B000000}"/>
    <hyperlink ref="BU62" r:id="rId29" xr:uid="{00000000-0004-0000-0200-00001C000000}"/>
    <hyperlink ref="BU63" r:id="rId30" xr:uid="{00000000-0004-0000-0200-00001D000000}"/>
    <hyperlink ref="BU64" r:id="rId31" xr:uid="{00000000-0004-0000-0200-00001E000000}"/>
    <hyperlink ref="BU65" r:id="rId32" xr:uid="{00000000-0004-0000-0200-00001F000000}"/>
    <hyperlink ref="BU66" r:id="rId33" xr:uid="{00000000-0004-0000-0200-000020000000}"/>
    <hyperlink ref="BU67" r:id="rId34" xr:uid="{00000000-0004-0000-0200-000021000000}"/>
    <hyperlink ref="BU68" r:id="rId35" xr:uid="{00000000-0004-0000-0200-000022000000}"/>
    <hyperlink ref="BU69" r:id="rId36" xr:uid="{00000000-0004-0000-0200-000023000000}"/>
    <hyperlink ref="BU70" r:id="rId37" xr:uid="{00000000-0004-0000-0200-000024000000}"/>
    <hyperlink ref="BU71" r:id="rId38" xr:uid="{00000000-0004-0000-0200-000025000000}"/>
    <hyperlink ref="BU72" r:id="rId39" xr:uid="{00000000-0004-0000-0200-000026000000}"/>
    <hyperlink ref="BU73" r:id="rId40" xr:uid="{00000000-0004-0000-0200-000027000000}"/>
    <hyperlink ref="BU74" r:id="rId41" xr:uid="{00000000-0004-0000-0200-000028000000}"/>
    <hyperlink ref="BU75" r:id="rId42" xr:uid="{00000000-0004-0000-0200-000029000000}"/>
    <hyperlink ref="BU76" r:id="rId43" xr:uid="{00000000-0004-0000-0200-00002A000000}"/>
    <hyperlink ref="BU77" r:id="rId44" xr:uid="{00000000-0004-0000-0200-00002B000000}"/>
    <hyperlink ref="BU78" r:id="rId45" xr:uid="{00000000-0004-0000-0200-00002C000000}"/>
    <hyperlink ref="BU79" r:id="rId46" xr:uid="{00000000-0004-0000-0200-00002D000000}"/>
    <hyperlink ref="BU80" r:id="rId47" xr:uid="{00000000-0004-0000-0200-00002E000000}"/>
    <hyperlink ref="BU81" r:id="rId48" xr:uid="{00000000-0004-0000-0200-00002F000000}"/>
    <hyperlink ref="BU82" r:id="rId49" xr:uid="{00000000-0004-0000-0200-000030000000}"/>
    <hyperlink ref="BU83" r:id="rId50" xr:uid="{00000000-0004-0000-0200-000031000000}"/>
    <hyperlink ref="BU84" r:id="rId51" xr:uid="{00000000-0004-0000-0200-000032000000}"/>
    <hyperlink ref="BU85" r:id="rId52" xr:uid="{00000000-0004-0000-0200-000033000000}"/>
    <hyperlink ref="BU86" r:id="rId53" xr:uid="{00000000-0004-0000-0200-000034000000}"/>
    <hyperlink ref="BU87" r:id="rId54" xr:uid="{00000000-0004-0000-0200-000035000000}"/>
    <hyperlink ref="BU88" r:id="rId55" xr:uid="{00000000-0004-0000-0200-000036000000}"/>
    <hyperlink ref="BU89" r:id="rId56" xr:uid="{00000000-0004-0000-0200-000037000000}"/>
    <hyperlink ref="BU90" r:id="rId57" xr:uid="{00000000-0004-0000-0200-000038000000}"/>
    <hyperlink ref="BU91" r:id="rId58" xr:uid="{00000000-0004-0000-0200-000039000000}"/>
    <hyperlink ref="BU92" r:id="rId59" xr:uid="{00000000-0004-0000-0200-00003A000000}"/>
    <hyperlink ref="BU93" r:id="rId60" xr:uid="{00000000-0004-0000-0200-00003B000000}"/>
    <hyperlink ref="BU94" r:id="rId61" xr:uid="{00000000-0004-0000-0200-00003C000000}"/>
    <hyperlink ref="BU96" r:id="rId62" xr:uid="{00000000-0004-0000-0200-00003D000000}"/>
    <hyperlink ref="BU97" r:id="rId63" xr:uid="{00000000-0004-0000-0200-00003E000000}"/>
    <hyperlink ref="BU98" r:id="rId64" xr:uid="{00000000-0004-0000-0200-00003F000000}"/>
    <hyperlink ref="BU99" r:id="rId65" xr:uid="{00000000-0004-0000-0200-000040000000}"/>
    <hyperlink ref="BU100" r:id="rId66" xr:uid="{00000000-0004-0000-0200-000041000000}"/>
    <hyperlink ref="BU101" r:id="rId67" xr:uid="{00000000-0004-0000-0200-000042000000}"/>
    <hyperlink ref="BU102" r:id="rId68" xr:uid="{00000000-0004-0000-0200-000043000000}"/>
    <hyperlink ref="BU103" r:id="rId69" xr:uid="{00000000-0004-0000-0200-000044000000}"/>
    <hyperlink ref="BU104" r:id="rId70" xr:uid="{00000000-0004-0000-0200-000045000000}"/>
    <hyperlink ref="BU105" r:id="rId71" xr:uid="{00000000-0004-0000-0200-000046000000}"/>
    <hyperlink ref="BU106" r:id="rId72" xr:uid="{00000000-0004-0000-0200-000047000000}"/>
    <hyperlink ref="BU107" r:id="rId73" xr:uid="{00000000-0004-0000-0200-000048000000}"/>
    <hyperlink ref="BU108" r:id="rId74" xr:uid="{00000000-0004-0000-0200-000049000000}"/>
    <hyperlink ref="BU111" r:id="rId75" xr:uid="{00000000-0004-0000-0200-00004A000000}"/>
    <hyperlink ref="BU112" r:id="rId76" xr:uid="{00000000-0004-0000-0200-00004B000000}"/>
    <hyperlink ref="BU113" r:id="rId77" xr:uid="{00000000-0004-0000-0200-00004C000000}"/>
    <hyperlink ref="BU114" r:id="rId78" xr:uid="{00000000-0004-0000-0200-00004D000000}"/>
    <hyperlink ref="BU115" r:id="rId79" xr:uid="{00000000-0004-0000-0200-00004E000000}"/>
    <hyperlink ref="BU116" r:id="rId80" xr:uid="{00000000-0004-0000-0200-00004F000000}"/>
    <hyperlink ref="BU117" r:id="rId81" xr:uid="{00000000-0004-0000-0200-000050000000}"/>
    <hyperlink ref="BU118" r:id="rId82" xr:uid="{00000000-0004-0000-0200-000051000000}"/>
    <hyperlink ref="BU119" r:id="rId83" xr:uid="{00000000-0004-0000-0200-000052000000}"/>
    <hyperlink ref="BU120" r:id="rId84" xr:uid="{00000000-0004-0000-0200-000053000000}"/>
    <hyperlink ref="BU121" r:id="rId85" xr:uid="{00000000-0004-0000-0200-000054000000}"/>
    <hyperlink ref="BU122" r:id="rId86" xr:uid="{00000000-0004-0000-0200-000055000000}"/>
    <hyperlink ref="BU123" r:id="rId87" xr:uid="{00000000-0004-0000-0200-000056000000}"/>
    <hyperlink ref="BU124" r:id="rId88" xr:uid="{00000000-0004-0000-0200-000057000000}"/>
    <hyperlink ref="BU125" r:id="rId89" xr:uid="{00000000-0004-0000-0200-000058000000}"/>
    <hyperlink ref="BU126" r:id="rId90" xr:uid="{00000000-0004-0000-0200-000059000000}"/>
    <hyperlink ref="BU127" r:id="rId91" xr:uid="{00000000-0004-0000-0200-00005A000000}"/>
    <hyperlink ref="BU128" r:id="rId92" xr:uid="{00000000-0004-0000-0200-00005B000000}"/>
    <hyperlink ref="BU129" r:id="rId93" xr:uid="{00000000-0004-0000-0200-00005C000000}"/>
    <hyperlink ref="BU130" r:id="rId94" xr:uid="{00000000-0004-0000-0200-00005D000000}"/>
    <hyperlink ref="BU131" r:id="rId95" xr:uid="{00000000-0004-0000-0200-00005E000000}"/>
    <hyperlink ref="BU132" r:id="rId96" xr:uid="{00000000-0004-0000-0200-00005F000000}"/>
    <hyperlink ref="BU133" r:id="rId97" xr:uid="{00000000-0004-0000-0200-000060000000}"/>
    <hyperlink ref="BU134" r:id="rId98" xr:uid="{00000000-0004-0000-0200-000061000000}"/>
    <hyperlink ref="BU135" r:id="rId99" xr:uid="{00000000-0004-0000-0200-000062000000}"/>
    <hyperlink ref="BU136" r:id="rId100" xr:uid="{00000000-0004-0000-0200-000063000000}"/>
    <hyperlink ref="BU137" r:id="rId101" xr:uid="{00000000-0004-0000-0200-000064000000}"/>
    <hyperlink ref="BU138" r:id="rId102" xr:uid="{00000000-0004-0000-0200-000065000000}"/>
    <hyperlink ref="BU139" r:id="rId103" xr:uid="{00000000-0004-0000-0200-000066000000}"/>
    <hyperlink ref="BU140" r:id="rId104" xr:uid="{00000000-0004-0000-0200-000067000000}"/>
    <hyperlink ref="BU141" r:id="rId105" xr:uid="{00000000-0004-0000-0200-000068000000}"/>
    <hyperlink ref="BU142" r:id="rId106" xr:uid="{00000000-0004-0000-0200-000069000000}"/>
    <hyperlink ref="BU143" r:id="rId107" xr:uid="{00000000-0004-0000-0200-00006A000000}"/>
    <hyperlink ref="BU144" r:id="rId108" xr:uid="{00000000-0004-0000-0200-00006B000000}"/>
    <hyperlink ref="BU145" r:id="rId109" xr:uid="{00000000-0004-0000-0200-00006C000000}"/>
    <hyperlink ref="BU146" r:id="rId110" xr:uid="{00000000-0004-0000-0200-00006D000000}"/>
    <hyperlink ref="BU147" r:id="rId111" xr:uid="{00000000-0004-0000-0200-00006E000000}"/>
    <hyperlink ref="BU148" r:id="rId112" xr:uid="{00000000-0004-0000-0200-00006F000000}"/>
    <hyperlink ref="BU149" r:id="rId113" xr:uid="{00000000-0004-0000-0200-000070000000}"/>
    <hyperlink ref="BU150" r:id="rId114" xr:uid="{00000000-0004-0000-0200-000071000000}"/>
    <hyperlink ref="BU151" r:id="rId115" xr:uid="{00000000-0004-0000-0200-000072000000}"/>
    <hyperlink ref="BU152" r:id="rId116" xr:uid="{00000000-0004-0000-0200-000073000000}"/>
    <hyperlink ref="BU153" r:id="rId117" xr:uid="{00000000-0004-0000-0200-000074000000}"/>
    <hyperlink ref="BU154" r:id="rId118" xr:uid="{00000000-0004-0000-0200-000075000000}"/>
    <hyperlink ref="BU155" r:id="rId119" xr:uid="{00000000-0004-0000-0200-000076000000}"/>
    <hyperlink ref="BU156" r:id="rId120" xr:uid="{00000000-0004-0000-0200-000077000000}"/>
    <hyperlink ref="BU157" r:id="rId121" xr:uid="{00000000-0004-0000-0200-000078000000}"/>
    <hyperlink ref="BU158" r:id="rId122" xr:uid="{00000000-0004-0000-0200-000079000000}"/>
    <hyperlink ref="BU159" r:id="rId123" xr:uid="{00000000-0004-0000-0200-00007A000000}"/>
    <hyperlink ref="BU160" r:id="rId124" xr:uid="{00000000-0004-0000-0200-00007B000000}"/>
    <hyperlink ref="BU161" r:id="rId125" xr:uid="{00000000-0004-0000-0200-00007C000000}"/>
    <hyperlink ref="BU162" r:id="rId126" xr:uid="{00000000-0004-0000-0200-00007D000000}"/>
    <hyperlink ref="BU163" r:id="rId127" xr:uid="{00000000-0004-0000-0200-00007E000000}"/>
    <hyperlink ref="BU164" r:id="rId128" xr:uid="{00000000-0004-0000-0200-00007F000000}"/>
    <hyperlink ref="BU165" r:id="rId129" xr:uid="{00000000-0004-0000-0200-000080000000}"/>
    <hyperlink ref="BU166" r:id="rId130" xr:uid="{00000000-0004-0000-0200-000081000000}"/>
    <hyperlink ref="BU167" r:id="rId131" xr:uid="{00000000-0004-0000-0200-000082000000}"/>
    <hyperlink ref="BU168" r:id="rId132" xr:uid="{00000000-0004-0000-0200-000083000000}"/>
    <hyperlink ref="BU169" r:id="rId133" xr:uid="{00000000-0004-0000-0200-000084000000}"/>
    <hyperlink ref="BU170" r:id="rId134" xr:uid="{00000000-0004-0000-0200-000085000000}"/>
    <hyperlink ref="BU171" r:id="rId135" xr:uid="{00000000-0004-0000-0200-000086000000}"/>
    <hyperlink ref="BU172" r:id="rId136" xr:uid="{00000000-0004-0000-0200-000087000000}"/>
    <hyperlink ref="BU173" r:id="rId137" xr:uid="{00000000-0004-0000-0200-000088000000}"/>
    <hyperlink ref="BU174" r:id="rId138" xr:uid="{00000000-0004-0000-0200-000089000000}"/>
    <hyperlink ref="BU175" r:id="rId139" xr:uid="{00000000-0004-0000-0200-00008A000000}"/>
    <hyperlink ref="BU176" r:id="rId140" xr:uid="{00000000-0004-0000-0200-00008B000000}"/>
    <hyperlink ref="BU177" r:id="rId141" xr:uid="{00000000-0004-0000-0200-00008C000000}"/>
    <hyperlink ref="BU178" r:id="rId142" xr:uid="{00000000-0004-0000-0200-00008D000000}"/>
    <hyperlink ref="BU179" r:id="rId143" xr:uid="{00000000-0004-0000-0200-00008E000000}"/>
    <hyperlink ref="BU180" r:id="rId144" xr:uid="{00000000-0004-0000-0200-00008F000000}"/>
    <hyperlink ref="BU181" r:id="rId145" xr:uid="{00000000-0004-0000-0200-000090000000}"/>
    <hyperlink ref="BU182" r:id="rId146" xr:uid="{00000000-0004-0000-0200-000091000000}"/>
    <hyperlink ref="BU183" r:id="rId147" xr:uid="{00000000-0004-0000-0200-000092000000}"/>
    <hyperlink ref="BU184" r:id="rId148" xr:uid="{00000000-0004-0000-0200-000093000000}"/>
    <hyperlink ref="BU186" r:id="rId149" xr:uid="{00000000-0004-0000-0200-000094000000}"/>
    <hyperlink ref="BU187" r:id="rId150" xr:uid="{00000000-0004-0000-0200-000095000000}"/>
    <hyperlink ref="BU188" r:id="rId151" xr:uid="{00000000-0004-0000-0200-000096000000}"/>
    <hyperlink ref="BU189" r:id="rId152" xr:uid="{00000000-0004-0000-0200-000097000000}"/>
    <hyperlink ref="BU192" r:id="rId153" xr:uid="{00000000-0004-0000-0200-000098000000}"/>
    <hyperlink ref="BU196" r:id="rId154" xr:uid="{00000000-0004-0000-0200-000099000000}"/>
    <hyperlink ref="BU197" r:id="rId155" xr:uid="{00000000-0004-0000-0200-00009A000000}"/>
    <hyperlink ref="BU198" r:id="rId156" xr:uid="{00000000-0004-0000-0200-00009B000000}"/>
    <hyperlink ref="BU199" r:id="rId157" xr:uid="{00000000-0004-0000-0200-00009C000000}"/>
    <hyperlink ref="BU200" r:id="rId158" xr:uid="{00000000-0004-0000-0200-00009D000000}"/>
    <hyperlink ref="BU201" r:id="rId159" xr:uid="{00000000-0004-0000-0200-00009E000000}"/>
    <hyperlink ref="BU203" r:id="rId160" xr:uid="{00000000-0004-0000-0200-00009F000000}"/>
    <hyperlink ref="BU204" r:id="rId161" xr:uid="{00000000-0004-0000-0200-0000A0000000}"/>
    <hyperlink ref="BU206" r:id="rId162" xr:uid="{00000000-0004-0000-0200-0000A1000000}"/>
    <hyperlink ref="BU207" r:id="rId163" xr:uid="{00000000-0004-0000-0200-0000A2000000}"/>
    <hyperlink ref="BU208" r:id="rId164" xr:uid="{00000000-0004-0000-0200-0000A3000000}"/>
    <hyperlink ref="BU213" r:id="rId165" xr:uid="{00000000-0004-0000-0200-0000A4000000}"/>
    <hyperlink ref="BU214" r:id="rId166" xr:uid="{00000000-0004-0000-0200-0000A5000000}"/>
    <hyperlink ref="BU215" r:id="rId167" xr:uid="{00000000-0004-0000-0200-0000A6000000}"/>
    <hyperlink ref="BU216" r:id="rId168" xr:uid="{00000000-0004-0000-0200-0000A7000000}"/>
    <hyperlink ref="BU217" r:id="rId169" xr:uid="{00000000-0004-0000-0200-0000A8000000}"/>
    <hyperlink ref="BU218" r:id="rId170" xr:uid="{00000000-0004-0000-0200-0000A9000000}"/>
    <hyperlink ref="BU229" r:id="rId171" xr:uid="{00000000-0004-0000-0200-0000AA000000}"/>
    <hyperlink ref="BU230" r:id="rId172" xr:uid="{00000000-0004-0000-0200-0000AB000000}"/>
    <hyperlink ref="BU231" r:id="rId173" xr:uid="{00000000-0004-0000-0200-0000AC000000}"/>
    <hyperlink ref="BU232" r:id="rId174" xr:uid="{00000000-0004-0000-0200-0000AD000000}"/>
    <hyperlink ref="BU233" r:id="rId175" xr:uid="{00000000-0004-0000-0200-0000AE000000}"/>
    <hyperlink ref="BU234" r:id="rId176" xr:uid="{00000000-0004-0000-0200-0000AF000000}"/>
    <hyperlink ref="BU235" r:id="rId177" xr:uid="{00000000-0004-0000-0200-0000B0000000}"/>
    <hyperlink ref="BU236" r:id="rId178" xr:uid="{00000000-0004-0000-0200-0000B1000000}"/>
    <hyperlink ref="BU237" r:id="rId179" xr:uid="{00000000-0004-0000-0200-0000B2000000}"/>
    <hyperlink ref="BU238" r:id="rId180" xr:uid="{00000000-0004-0000-0200-0000B3000000}"/>
    <hyperlink ref="BU239" r:id="rId181" xr:uid="{00000000-0004-0000-0200-0000B4000000}"/>
    <hyperlink ref="BU240" r:id="rId182" xr:uid="{00000000-0004-0000-0200-0000B5000000}"/>
    <hyperlink ref="BU241" r:id="rId183" xr:uid="{00000000-0004-0000-0200-0000B6000000}"/>
    <hyperlink ref="BU242" r:id="rId184" xr:uid="{00000000-0004-0000-0200-0000B7000000}"/>
    <hyperlink ref="BU243" r:id="rId185" xr:uid="{00000000-0004-0000-0200-0000B8000000}"/>
    <hyperlink ref="BU244" r:id="rId186" xr:uid="{00000000-0004-0000-0200-0000B9000000}"/>
    <hyperlink ref="BU245" r:id="rId187" xr:uid="{00000000-0004-0000-0200-0000BA000000}"/>
    <hyperlink ref="BU246" r:id="rId188" xr:uid="{00000000-0004-0000-0200-0000BB000000}"/>
    <hyperlink ref="BU247" r:id="rId189" xr:uid="{00000000-0004-0000-0200-0000BC000000}"/>
    <hyperlink ref="BU248" r:id="rId190" xr:uid="{00000000-0004-0000-0200-0000BD000000}"/>
    <hyperlink ref="BU249" r:id="rId191" xr:uid="{00000000-0004-0000-0200-0000BE000000}"/>
    <hyperlink ref="BU250" r:id="rId192" xr:uid="{00000000-0004-0000-0200-0000BF000000}"/>
    <hyperlink ref="BU251" r:id="rId193" xr:uid="{00000000-0004-0000-0200-0000C0000000}"/>
    <hyperlink ref="BU252" r:id="rId194" xr:uid="{00000000-0004-0000-0200-0000C1000000}"/>
    <hyperlink ref="BU253" r:id="rId195" xr:uid="{00000000-0004-0000-0200-0000C2000000}"/>
    <hyperlink ref="BU254" r:id="rId196" xr:uid="{00000000-0004-0000-0200-0000C3000000}"/>
    <hyperlink ref="BU255" r:id="rId197" xr:uid="{00000000-0004-0000-0200-0000C4000000}"/>
    <hyperlink ref="BU256" r:id="rId198" xr:uid="{00000000-0004-0000-0200-0000C5000000}"/>
    <hyperlink ref="BU257" r:id="rId199" xr:uid="{00000000-0004-0000-0200-0000C6000000}"/>
    <hyperlink ref="BU258" r:id="rId200" xr:uid="{00000000-0004-0000-0200-0000C7000000}"/>
    <hyperlink ref="BU259" r:id="rId201" xr:uid="{00000000-0004-0000-0200-0000C8000000}"/>
    <hyperlink ref="BU260" r:id="rId202" xr:uid="{00000000-0004-0000-0200-0000C9000000}"/>
    <hyperlink ref="BU261" r:id="rId203" xr:uid="{00000000-0004-0000-0200-0000CA000000}"/>
    <hyperlink ref="BU262" r:id="rId204" xr:uid="{00000000-0004-0000-0200-0000CB000000}"/>
    <hyperlink ref="BU263" r:id="rId205" xr:uid="{00000000-0004-0000-0200-0000CC000000}"/>
    <hyperlink ref="BU264" r:id="rId206" xr:uid="{00000000-0004-0000-0200-0000CD000000}"/>
    <hyperlink ref="BU265" r:id="rId207" xr:uid="{00000000-0004-0000-0200-0000CE000000}"/>
    <hyperlink ref="BU266" r:id="rId208" xr:uid="{00000000-0004-0000-0200-0000CF000000}"/>
    <hyperlink ref="BU267" r:id="rId209" xr:uid="{00000000-0004-0000-0200-0000D0000000}"/>
    <hyperlink ref="BU268" r:id="rId210" xr:uid="{00000000-0004-0000-0200-0000D1000000}"/>
    <hyperlink ref="BU269" r:id="rId211" xr:uid="{00000000-0004-0000-0200-0000D2000000}"/>
    <hyperlink ref="BU270" r:id="rId212" xr:uid="{00000000-0004-0000-0200-0000D3000000}"/>
    <hyperlink ref="BU271" r:id="rId213" xr:uid="{00000000-0004-0000-0200-0000D4000000}"/>
    <hyperlink ref="BU272" r:id="rId214" xr:uid="{00000000-0004-0000-0200-0000D5000000}"/>
    <hyperlink ref="BU273" r:id="rId215" xr:uid="{00000000-0004-0000-0200-0000D6000000}"/>
    <hyperlink ref="BU274" r:id="rId216" xr:uid="{00000000-0004-0000-0200-0000D7000000}"/>
    <hyperlink ref="BU275" r:id="rId217" xr:uid="{00000000-0004-0000-0200-0000D8000000}"/>
    <hyperlink ref="BU276" r:id="rId218" xr:uid="{00000000-0004-0000-0200-0000D9000000}"/>
    <hyperlink ref="BU277" r:id="rId219" xr:uid="{00000000-0004-0000-0200-0000DA000000}"/>
    <hyperlink ref="BU278" r:id="rId220" xr:uid="{00000000-0004-0000-0200-0000DB000000}"/>
    <hyperlink ref="BU279" r:id="rId221" xr:uid="{00000000-0004-0000-0200-0000DC000000}"/>
    <hyperlink ref="BU280" r:id="rId222" xr:uid="{00000000-0004-0000-0200-0000DD000000}"/>
    <hyperlink ref="BU281" r:id="rId223" xr:uid="{00000000-0004-0000-0200-0000DE000000}"/>
    <hyperlink ref="BU282" r:id="rId224" xr:uid="{00000000-0004-0000-0200-0000DF000000}"/>
    <hyperlink ref="BU283" r:id="rId225" xr:uid="{00000000-0004-0000-0200-0000E0000000}"/>
    <hyperlink ref="BU284" r:id="rId226" xr:uid="{00000000-0004-0000-0200-0000E1000000}"/>
    <hyperlink ref="BU285" r:id="rId227" xr:uid="{00000000-0004-0000-0200-0000E2000000}"/>
    <hyperlink ref="BU286" r:id="rId228" xr:uid="{00000000-0004-0000-0200-0000E3000000}"/>
    <hyperlink ref="BU287" r:id="rId229" xr:uid="{00000000-0004-0000-0200-0000E4000000}"/>
    <hyperlink ref="BU288" r:id="rId230" xr:uid="{00000000-0004-0000-0200-0000E5000000}"/>
    <hyperlink ref="BU289" r:id="rId231" xr:uid="{00000000-0004-0000-0200-0000E6000000}"/>
    <hyperlink ref="BU290" r:id="rId232" xr:uid="{00000000-0004-0000-0200-0000E7000000}"/>
    <hyperlink ref="BU291" r:id="rId233" xr:uid="{00000000-0004-0000-0200-0000E8000000}"/>
    <hyperlink ref="BU293" r:id="rId234" xr:uid="{00000000-0004-0000-0200-0000E9000000}"/>
    <hyperlink ref="BU294" r:id="rId235" xr:uid="{00000000-0004-0000-0200-0000EA000000}"/>
    <hyperlink ref="BU299" r:id="rId236" xr:uid="{00000000-0004-0000-0200-0000EB000000}"/>
    <hyperlink ref="BU303" r:id="rId237" xr:uid="{00000000-0004-0000-0200-0000EC000000}"/>
    <hyperlink ref="BU304" r:id="rId238" xr:uid="{00000000-0004-0000-0200-0000ED000000}"/>
    <hyperlink ref="BU307" r:id="rId239" xr:uid="{00000000-0004-0000-0200-0000EE000000}"/>
    <hyperlink ref="BU308" r:id="rId240" xr:uid="{00000000-0004-0000-0200-0000EF000000}"/>
    <hyperlink ref="BU310" r:id="rId241" xr:uid="{00000000-0004-0000-0200-0000F0000000}"/>
    <hyperlink ref="BU311" r:id="rId242" xr:uid="{00000000-0004-0000-0200-0000F1000000}"/>
    <hyperlink ref="BU313" r:id="rId243" xr:uid="{00000000-0004-0000-0200-0000F2000000}"/>
    <hyperlink ref="BU314" r:id="rId244" xr:uid="{00000000-0004-0000-0200-0000F3000000}"/>
    <hyperlink ref="BU315" r:id="rId245" xr:uid="{00000000-0004-0000-0200-0000F4000000}"/>
    <hyperlink ref="BU316" r:id="rId246" xr:uid="{00000000-0004-0000-0200-0000F5000000}"/>
    <hyperlink ref="BU317" r:id="rId247" xr:uid="{00000000-0004-0000-0200-0000F6000000}"/>
    <hyperlink ref="BU318" r:id="rId248" xr:uid="{00000000-0004-0000-0200-0000F7000000}"/>
    <hyperlink ref="BU319" r:id="rId249" xr:uid="{00000000-0004-0000-0200-0000F8000000}"/>
    <hyperlink ref="BU320" r:id="rId250" xr:uid="{00000000-0004-0000-0200-0000F9000000}"/>
    <hyperlink ref="BU321" r:id="rId251" xr:uid="{00000000-0004-0000-0200-0000FA000000}"/>
    <hyperlink ref="BU324" r:id="rId252" xr:uid="{00000000-0004-0000-0200-0000FB000000}"/>
    <hyperlink ref="BU326" r:id="rId253" xr:uid="{00000000-0004-0000-0200-0000FC000000}"/>
    <hyperlink ref="BU327" r:id="rId254" xr:uid="{00000000-0004-0000-0200-0000FD000000}"/>
    <hyperlink ref="BU328" r:id="rId255" xr:uid="{00000000-0004-0000-0200-0000FE000000}"/>
    <hyperlink ref="BU329" r:id="rId256" xr:uid="{00000000-0004-0000-0200-0000FF000000}"/>
    <hyperlink ref="BU330" r:id="rId257" xr:uid="{00000000-0004-0000-0200-000000010000}"/>
    <hyperlink ref="BU333" r:id="rId258" xr:uid="{00000000-0004-0000-0200-000001010000}"/>
    <hyperlink ref="BU334" r:id="rId259" xr:uid="{00000000-0004-0000-0200-000002010000}"/>
    <hyperlink ref="BU335" r:id="rId260" xr:uid="{00000000-0004-0000-0200-000003010000}"/>
    <hyperlink ref="BU336" r:id="rId261" xr:uid="{00000000-0004-0000-0200-000004010000}"/>
    <hyperlink ref="BU338" r:id="rId262" xr:uid="{00000000-0004-0000-0200-000005010000}"/>
    <hyperlink ref="BU339" r:id="rId263" xr:uid="{00000000-0004-0000-0200-000006010000}"/>
    <hyperlink ref="BU340" r:id="rId264" xr:uid="{00000000-0004-0000-0200-000007010000}"/>
    <hyperlink ref="BU347" r:id="rId265" xr:uid="{00000000-0004-0000-0200-000008010000}"/>
    <hyperlink ref="BU351" r:id="rId266" xr:uid="{00000000-0004-0000-0200-000009010000}"/>
    <hyperlink ref="BU354" r:id="rId267" xr:uid="{00000000-0004-0000-0200-00000A010000}"/>
    <hyperlink ref="BU359" r:id="rId268" xr:uid="{00000000-0004-0000-0200-00000B010000}"/>
    <hyperlink ref="BU360" r:id="rId269" xr:uid="{00000000-0004-0000-0200-00000C010000}"/>
    <hyperlink ref="BU361" r:id="rId270" xr:uid="{00000000-0004-0000-0200-00000D010000}"/>
    <hyperlink ref="BU362" r:id="rId271" xr:uid="{00000000-0004-0000-0200-00000E010000}"/>
    <hyperlink ref="BU363" r:id="rId272" xr:uid="{00000000-0004-0000-0200-00000F010000}"/>
    <hyperlink ref="BU364" r:id="rId273" xr:uid="{00000000-0004-0000-0200-000010010000}"/>
    <hyperlink ref="BU365" r:id="rId274" xr:uid="{00000000-0004-0000-0200-000011010000}"/>
    <hyperlink ref="BU366" r:id="rId275" xr:uid="{00000000-0004-0000-0200-000012010000}"/>
    <hyperlink ref="BU367" r:id="rId276" xr:uid="{00000000-0004-0000-0200-000013010000}"/>
    <hyperlink ref="BU368" r:id="rId277" xr:uid="{00000000-0004-0000-0200-000014010000}"/>
    <hyperlink ref="BU370" r:id="rId278" xr:uid="{00000000-0004-0000-0200-000015010000}"/>
    <hyperlink ref="BU373" r:id="rId279" xr:uid="{00000000-0004-0000-0200-000016010000}"/>
    <hyperlink ref="BU374" r:id="rId280" xr:uid="{00000000-0004-0000-0200-000017010000}"/>
    <hyperlink ref="BU375" r:id="rId281" xr:uid="{00000000-0004-0000-0200-000018010000}"/>
    <hyperlink ref="BU376" r:id="rId282" xr:uid="{00000000-0004-0000-0200-000019010000}"/>
    <hyperlink ref="BU377" r:id="rId283" xr:uid="{00000000-0004-0000-0200-00001A010000}"/>
    <hyperlink ref="BU378" r:id="rId284" location="responsibilities" xr:uid="{00000000-0004-0000-0200-00001B010000}"/>
    <hyperlink ref="BU379" r:id="rId285" xr:uid="{00000000-0004-0000-0200-00001C010000}"/>
    <hyperlink ref="BU380" r:id="rId286" xr:uid="{00000000-0004-0000-0200-00001D010000}"/>
    <hyperlink ref="BU381" r:id="rId287" xr:uid="{00000000-0004-0000-0200-00001E010000}"/>
    <hyperlink ref="BU382" r:id="rId288" xr:uid="{00000000-0004-0000-0200-00001F010000}"/>
    <hyperlink ref="BU383" r:id="rId289" xr:uid="{00000000-0004-0000-0200-000020010000}"/>
    <hyperlink ref="BU384" r:id="rId290" xr:uid="{00000000-0004-0000-0200-000021010000}"/>
    <hyperlink ref="BU385" r:id="rId291" xr:uid="{00000000-0004-0000-0200-000022010000}"/>
    <hyperlink ref="BU386" r:id="rId292" xr:uid="{00000000-0004-0000-0200-000023010000}"/>
    <hyperlink ref="BU387" r:id="rId293" xr:uid="{00000000-0004-0000-0200-000024010000}"/>
    <hyperlink ref="BU388" r:id="rId294" xr:uid="{00000000-0004-0000-0200-000025010000}"/>
    <hyperlink ref="BU389" r:id="rId295" xr:uid="{00000000-0004-0000-0200-000026010000}"/>
    <hyperlink ref="BU390" r:id="rId296" xr:uid="{00000000-0004-0000-0200-000027010000}"/>
    <hyperlink ref="BU391" r:id="rId297" xr:uid="{00000000-0004-0000-0200-000028010000}"/>
    <hyperlink ref="BU392" r:id="rId298" xr:uid="{00000000-0004-0000-0200-000029010000}"/>
    <hyperlink ref="BU393" r:id="rId299" xr:uid="{00000000-0004-0000-0200-00002A010000}"/>
    <hyperlink ref="BU394" r:id="rId300" xr:uid="{00000000-0004-0000-0200-00002B010000}"/>
    <hyperlink ref="BU395" r:id="rId301" xr:uid="{00000000-0004-0000-0200-00002C010000}"/>
    <hyperlink ref="BU399" r:id="rId302" xr:uid="{00000000-0004-0000-0200-00002D010000}"/>
    <hyperlink ref="BU400" r:id="rId303" xr:uid="{00000000-0004-0000-0200-00002E010000}"/>
    <hyperlink ref="BU401" r:id="rId304" xr:uid="{00000000-0004-0000-0200-00002F010000}"/>
    <hyperlink ref="BU402" r:id="rId305" xr:uid="{00000000-0004-0000-0200-000030010000}"/>
    <hyperlink ref="BU403" r:id="rId306" xr:uid="{00000000-0004-0000-0200-000031010000}"/>
    <hyperlink ref="BU404" r:id="rId307" xr:uid="{00000000-0004-0000-0200-000032010000}"/>
    <hyperlink ref="BU405" r:id="rId308" xr:uid="{00000000-0004-0000-0200-000033010000}"/>
    <hyperlink ref="BU407" r:id="rId309" xr:uid="{00000000-0004-0000-0200-000034010000}"/>
    <hyperlink ref="BU409" r:id="rId310" xr:uid="{00000000-0004-0000-0200-000035010000}"/>
    <hyperlink ref="BU410" r:id="rId311" xr:uid="{00000000-0004-0000-0200-000036010000}"/>
    <hyperlink ref="BU412" r:id="rId312" xr:uid="{00000000-0004-0000-0200-000037010000}"/>
    <hyperlink ref="BU413" r:id="rId313" xr:uid="{00000000-0004-0000-0200-000038010000}"/>
    <hyperlink ref="BU414" r:id="rId314" xr:uid="{00000000-0004-0000-0200-000039010000}"/>
    <hyperlink ref="BU415" r:id="rId315" xr:uid="{00000000-0004-0000-0200-00003A010000}"/>
    <hyperlink ref="BU416" r:id="rId316" xr:uid="{00000000-0004-0000-0200-00003B010000}"/>
    <hyperlink ref="BU419" r:id="rId317" xr:uid="{00000000-0004-0000-0200-00003C010000}"/>
    <hyperlink ref="BU421" r:id="rId318" xr:uid="{00000000-0004-0000-0200-00003D010000}"/>
    <hyperlink ref="BU422" r:id="rId319" xr:uid="{00000000-0004-0000-0200-00003E010000}"/>
    <hyperlink ref="BU423" r:id="rId320" xr:uid="{00000000-0004-0000-0200-00003F010000}"/>
    <hyperlink ref="BU424" r:id="rId321" xr:uid="{00000000-0004-0000-0200-000040010000}"/>
    <hyperlink ref="BU429" r:id="rId322" xr:uid="{00000000-0004-0000-0200-000041010000}"/>
    <hyperlink ref="BU430" r:id="rId323" xr:uid="{00000000-0004-0000-0200-000042010000}"/>
    <hyperlink ref="BU431" r:id="rId324" xr:uid="{00000000-0004-0000-0200-000043010000}"/>
    <hyperlink ref="BU432" r:id="rId325" xr:uid="{00000000-0004-0000-0200-000044010000}"/>
    <hyperlink ref="BU433" r:id="rId326" xr:uid="{00000000-0004-0000-0200-000045010000}"/>
    <hyperlink ref="BU434" r:id="rId327" xr:uid="{00000000-0004-0000-0200-000046010000}"/>
    <hyperlink ref="BU435" r:id="rId328" xr:uid="{00000000-0004-0000-0200-000047010000}"/>
    <hyperlink ref="BU436" r:id="rId329" xr:uid="{00000000-0004-0000-0200-000048010000}"/>
    <hyperlink ref="BU437" r:id="rId330" xr:uid="{00000000-0004-0000-0200-000049010000}"/>
    <hyperlink ref="BU438" r:id="rId331" xr:uid="{00000000-0004-0000-0200-00004A010000}"/>
    <hyperlink ref="BU441" r:id="rId332" xr:uid="{00000000-0004-0000-0200-00004B010000}"/>
    <hyperlink ref="BU442" r:id="rId333" xr:uid="{00000000-0004-0000-0200-00004C010000}"/>
    <hyperlink ref="BU444" r:id="rId334" xr:uid="{00000000-0004-0000-0200-00004D010000}"/>
    <hyperlink ref="BU446" r:id="rId335" xr:uid="{00000000-0004-0000-0200-00004E010000}"/>
    <hyperlink ref="BU449" r:id="rId336" xr:uid="{00000000-0004-0000-0200-00004F010000}"/>
    <hyperlink ref="BU450" r:id="rId337" xr:uid="{00000000-0004-0000-0200-000050010000}"/>
    <hyperlink ref="BU451" r:id="rId338" xr:uid="{00000000-0004-0000-0200-000051010000}"/>
    <hyperlink ref="BU452" r:id="rId339" xr:uid="{00000000-0004-0000-0200-000052010000}"/>
    <hyperlink ref="BU453" r:id="rId340" xr:uid="{00000000-0004-0000-0200-000053010000}"/>
    <hyperlink ref="BU454" r:id="rId341" xr:uid="{00000000-0004-0000-0200-000054010000}"/>
    <hyperlink ref="BU455" r:id="rId342" xr:uid="{00000000-0004-0000-0200-000055010000}"/>
    <hyperlink ref="BU456" r:id="rId343" xr:uid="{00000000-0004-0000-0200-000056010000}"/>
    <hyperlink ref="BU457" r:id="rId344" xr:uid="{00000000-0004-0000-0200-000057010000}"/>
    <hyperlink ref="BU461" r:id="rId345" xr:uid="{00000000-0004-0000-0200-000058010000}"/>
    <hyperlink ref="BU463" r:id="rId346" xr:uid="{00000000-0004-0000-0200-000059010000}"/>
    <hyperlink ref="BU464" r:id="rId347" xr:uid="{00000000-0004-0000-0200-00005A010000}"/>
    <hyperlink ref="BU465" r:id="rId348" xr:uid="{00000000-0004-0000-0200-00005B010000}"/>
    <hyperlink ref="BU466" r:id="rId349" xr:uid="{00000000-0004-0000-0200-00005C010000}"/>
    <hyperlink ref="BU467" r:id="rId350" xr:uid="{00000000-0004-0000-0200-00005D010000}"/>
    <hyperlink ref="BU468" r:id="rId351" xr:uid="{00000000-0004-0000-0200-00005E010000}"/>
    <hyperlink ref="BU474" r:id="rId352" xr:uid="{00000000-0004-0000-0200-00005F010000}"/>
    <hyperlink ref="BU475" r:id="rId353" xr:uid="{00000000-0004-0000-0200-000060010000}"/>
    <hyperlink ref="BU481" r:id="rId354" xr:uid="{00000000-0004-0000-0200-000061010000}"/>
    <hyperlink ref="BU483" r:id="rId355" xr:uid="{00000000-0004-0000-0200-000062010000}"/>
    <hyperlink ref="BU484" r:id="rId356" xr:uid="{00000000-0004-0000-0200-000063010000}"/>
    <hyperlink ref="BU488" r:id="rId357" xr:uid="{00000000-0004-0000-0200-000064010000}"/>
    <hyperlink ref="BU489" r:id="rId358" xr:uid="{00000000-0004-0000-0200-000065010000}"/>
    <hyperlink ref="BU501" r:id="rId359" xr:uid="{00000000-0004-0000-0200-000066010000}"/>
    <hyperlink ref="BU502" r:id="rId360" xr:uid="{00000000-0004-0000-0200-000067010000}"/>
    <hyperlink ref="BU504" r:id="rId361" xr:uid="{00000000-0004-0000-0200-000068010000}"/>
    <hyperlink ref="BU505" r:id="rId362" xr:uid="{00000000-0004-0000-0200-000069010000}"/>
    <hyperlink ref="BU508" r:id="rId363" xr:uid="{00000000-0004-0000-0200-00006A010000}"/>
    <hyperlink ref="BU512" r:id="rId364" xr:uid="{00000000-0004-0000-0200-00006B010000}"/>
    <hyperlink ref="BU513" r:id="rId365" xr:uid="{00000000-0004-0000-0200-00006C010000}"/>
    <hyperlink ref="BU514" r:id="rId366" xr:uid="{00000000-0004-0000-0200-00006D010000}"/>
    <hyperlink ref="BU516" r:id="rId367" xr:uid="{00000000-0004-0000-0200-00006E010000}"/>
    <hyperlink ref="BU517" r:id="rId368" xr:uid="{00000000-0004-0000-0200-00006F010000}"/>
    <hyperlink ref="BU518" r:id="rId369" xr:uid="{00000000-0004-0000-0200-000070010000}"/>
    <hyperlink ref="BU519" r:id="rId370" xr:uid="{00000000-0004-0000-0200-000071010000}"/>
    <hyperlink ref="BU520" r:id="rId371" xr:uid="{00000000-0004-0000-0200-000072010000}"/>
    <hyperlink ref="BU521" r:id="rId372" xr:uid="{00000000-0004-0000-0200-000073010000}"/>
    <hyperlink ref="BU522" r:id="rId373" xr:uid="{00000000-0004-0000-0200-000074010000}"/>
    <hyperlink ref="BU523" r:id="rId374" xr:uid="{00000000-0004-0000-0200-000075010000}"/>
    <hyperlink ref="BU524" r:id="rId375" xr:uid="{00000000-0004-0000-0200-000076010000}"/>
    <hyperlink ref="BU525" r:id="rId376" xr:uid="{00000000-0004-0000-0200-000077010000}"/>
    <hyperlink ref="BU526" r:id="rId377" xr:uid="{00000000-0004-0000-0200-000078010000}"/>
    <hyperlink ref="BU527" r:id="rId378" xr:uid="{00000000-0004-0000-0200-000079010000}"/>
    <hyperlink ref="BU528" r:id="rId379" xr:uid="{00000000-0004-0000-0200-00007A010000}"/>
    <hyperlink ref="BU529" r:id="rId380" xr:uid="{00000000-0004-0000-0200-00007B010000}"/>
    <hyperlink ref="BU530" r:id="rId381" xr:uid="{00000000-0004-0000-0200-00007C010000}"/>
    <hyperlink ref="BU531" r:id="rId382" xr:uid="{00000000-0004-0000-0200-00007D010000}"/>
    <hyperlink ref="BU532" r:id="rId383" xr:uid="{00000000-0004-0000-0200-00007E010000}"/>
    <hyperlink ref="BU533" r:id="rId384" xr:uid="{00000000-0004-0000-0200-00007F010000}"/>
    <hyperlink ref="BU534" r:id="rId385" xr:uid="{00000000-0004-0000-0200-000080010000}"/>
    <hyperlink ref="BU535" r:id="rId386" xr:uid="{00000000-0004-0000-0200-000081010000}"/>
    <hyperlink ref="BU536" r:id="rId387" xr:uid="{00000000-0004-0000-0200-000082010000}"/>
    <hyperlink ref="BU537" r:id="rId388" xr:uid="{00000000-0004-0000-0200-000083010000}"/>
    <hyperlink ref="BU538" r:id="rId389" xr:uid="{00000000-0004-0000-0200-000084010000}"/>
    <hyperlink ref="BU539" r:id="rId390" xr:uid="{00000000-0004-0000-0200-000085010000}"/>
    <hyperlink ref="BU540" r:id="rId391" xr:uid="{00000000-0004-0000-0200-000086010000}"/>
    <hyperlink ref="BU541" r:id="rId392" xr:uid="{00000000-0004-0000-0200-000087010000}"/>
    <hyperlink ref="BU542" r:id="rId393" xr:uid="{00000000-0004-0000-0200-000088010000}"/>
    <hyperlink ref="BU543" r:id="rId394" xr:uid="{00000000-0004-0000-0200-000089010000}"/>
    <hyperlink ref="BU544" r:id="rId395" xr:uid="{00000000-0004-0000-0200-00008A010000}"/>
    <hyperlink ref="BU545" r:id="rId396" xr:uid="{00000000-0004-0000-0200-00008B010000}"/>
    <hyperlink ref="BU546" r:id="rId397" xr:uid="{00000000-0004-0000-0200-00008C010000}"/>
    <hyperlink ref="BU547" r:id="rId398" xr:uid="{00000000-0004-0000-0200-00008D010000}"/>
    <hyperlink ref="BU549" r:id="rId399" xr:uid="{00000000-0004-0000-0200-00008E010000}"/>
    <hyperlink ref="BU550" r:id="rId400" xr:uid="{00000000-0004-0000-0200-00008F010000}"/>
    <hyperlink ref="BU551" r:id="rId401" xr:uid="{00000000-0004-0000-0200-000090010000}"/>
    <hyperlink ref="BU552" r:id="rId402" xr:uid="{00000000-0004-0000-0200-000091010000}"/>
    <hyperlink ref="BU553" r:id="rId403" xr:uid="{00000000-0004-0000-0200-000092010000}"/>
    <hyperlink ref="BU554" r:id="rId404" xr:uid="{00000000-0004-0000-0200-000093010000}"/>
    <hyperlink ref="BU555" r:id="rId405" xr:uid="{00000000-0004-0000-0200-000094010000}"/>
    <hyperlink ref="BU556" r:id="rId406" xr:uid="{00000000-0004-0000-0200-000095010000}"/>
    <hyperlink ref="BU557" r:id="rId407" xr:uid="{00000000-0004-0000-0200-000096010000}"/>
    <hyperlink ref="BU558" r:id="rId408" xr:uid="{00000000-0004-0000-0200-000097010000}"/>
    <hyperlink ref="BU561" r:id="rId409" xr:uid="{00000000-0004-0000-0200-000098010000}"/>
    <hyperlink ref="BU562" r:id="rId410" xr:uid="{00000000-0004-0000-0200-000099010000}"/>
    <hyperlink ref="BU564" r:id="rId411" xr:uid="{00000000-0004-0000-0200-00009A010000}"/>
    <hyperlink ref="BU565" r:id="rId412" xr:uid="{00000000-0004-0000-0200-00009B010000}"/>
    <hyperlink ref="BU566" r:id="rId413" xr:uid="{00000000-0004-0000-0200-00009C010000}"/>
    <hyperlink ref="BU567" r:id="rId414" xr:uid="{00000000-0004-0000-0200-00009D010000}"/>
    <hyperlink ref="BU568" r:id="rId415" xr:uid="{00000000-0004-0000-0200-00009E010000}"/>
    <hyperlink ref="BU569" r:id="rId416" xr:uid="{00000000-0004-0000-0200-00009F010000}"/>
    <hyperlink ref="BU570" r:id="rId417" xr:uid="{00000000-0004-0000-0200-0000A0010000}"/>
    <hyperlink ref="BU571" r:id="rId418" xr:uid="{00000000-0004-0000-0200-0000A1010000}"/>
    <hyperlink ref="BU574" r:id="rId419" xr:uid="{00000000-0004-0000-0200-0000A2010000}"/>
    <hyperlink ref="BU575" r:id="rId420" xr:uid="{00000000-0004-0000-0200-0000A3010000}"/>
    <hyperlink ref="BU577" r:id="rId421" xr:uid="{00000000-0004-0000-0200-0000A4010000}"/>
    <hyperlink ref="BU578" r:id="rId422" xr:uid="{00000000-0004-0000-0200-0000A5010000}"/>
    <hyperlink ref="BU579" r:id="rId423" xr:uid="{00000000-0004-0000-0200-0000A6010000}"/>
    <hyperlink ref="BU580" r:id="rId424" xr:uid="{00000000-0004-0000-0200-0000A7010000}"/>
    <hyperlink ref="BU581" r:id="rId425" xr:uid="{00000000-0004-0000-0200-0000A8010000}"/>
    <hyperlink ref="BU582" r:id="rId426" xr:uid="{00000000-0004-0000-0200-0000A9010000}"/>
    <hyperlink ref="BU583" r:id="rId427" xr:uid="{00000000-0004-0000-0200-0000AA010000}"/>
    <hyperlink ref="BU585" r:id="rId428" xr:uid="{00000000-0004-0000-0200-0000AB010000}"/>
    <hyperlink ref="BU586" r:id="rId429" xr:uid="{00000000-0004-0000-0200-0000AC010000}"/>
    <hyperlink ref="BU590" r:id="rId430" xr:uid="{00000000-0004-0000-0200-0000AD010000}"/>
    <hyperlink ref="BU591" r:id="rId431" xr:uid="{00000000-0004-0000-0200-0000AE010000}"/>
    <hyperlink ref="BU592" r:id="rId432" xr:uid="{00000000-0004-0000-0200-0000AF010000}"/>
    <hyperlink ref="BU593" r:id="rId433" xr:uid="{00000000-0004-0000-0200-0000B0010000}"/>
    <hyperlink ref="BU594" r:id="rId434" xr:uid="{00000000-0004-0000-0200-0000B1010000}"/>
    <hyperlink ref="BU595" r:id="rId435" xr:uid="{00000000-0004-0000-0200-0000B2010000}"/>
    <hyperlink ref="BU596" r:id="rId436" xr:uid="{00000000-0004-0000-0200-0000B3010000}"/>
    <hyperlink ref="BU597" r:id="rId437" xr:uid="{00000000-0004-0000-0200-0000B4010000}"/>
    <hyperlink ref="BU598" r:id="rId438" xr:uid="{00000000-0004-0000-0200-0000B5010000}"/>
    <hyperlink ref="BU599" r:id="rId439" xr:uid="{00000000-0004-0000-0200-0000B6010000}"/>
    <hyperlink ref="BU600" r:id="rId440" xr:uid="{00000000-0004-0000-0200-0000B7010000}"/>
    <hyperlink ref="BU603" r:id="rId441" xr:uid="{00000000-0004-0000-0200-0000B8010000}"/>
    <hyperlink ref="BU604" r:id="rId442" xr:uid="{00000000-0004-0000-0200-0000B9010000}"/>
    <hyperlink ref="BU605" r:id="rId443" xr:uid="{00000000-0004-0000-0200-0000BA010000}"/>
    <hyperlink ref="BU606" r:id="rId444" xr:uid="{00000000-0004-0000-0200-0000BB010000}"/>
    <hyperlink ref="BU607" r:id="rId445" xr:uid="{00000000-0004-0000-0200-0000BC010000}"/>
    <hyperlink ref="BU609" r:id="rId446" xr:uid="{00000000-0004-0000-0200-0000BD010000}"/>
    <hyperlink ref="BU610" r:id="rId447" xr:uid="{00000000-0004-0000-0200-0000BE010000}"/>
    <hyperlink ref="BU612" r:id="rId448" xr:uid="{00000000-0004-0000-0200-0000BF010000}"/>
    <hyperlink ref="BU613" r:id="rId449" xr:uid="{00000000-0004-0000-0200-0000C0010000}"/>
    <hyperlink ref="BU615" r:id="rId450" xr:uid="{00000000-0004-0000-0200-0000C1010000}"/>
    <hyperlink ref="BU616" r:id="rId451" xr:uid="{00000000-0004-0000-0200-0000C2010000}"/>
    <hyperlink ref="BU618" r:id="rId452" xr:uid="{00000000-0004-0000-0200-0000C3010000}"/>
    <hyperlink ref="BU619" r:id="rId453" xr:uid="{00000000-0004-0000-0200-0000C4010000}"/>
    <hyperlink ref="BU620" r:id="rId454" xr:uid="{00000000-0004-0000-0200-0000C5010000}"/>
    <hyperlink ref="BU621" r:id="rId455" xr:uid="{00000000-0004-0000-0200-0000C6010000}"/>
    <hyperlink ref="BU622" r:id="rId456" xr:uid="{00000000-0004-0000-0200-0000C7010000}"/>
    <hyperlink ref="BU623" r:id="rId457" xr:uid="{00000000-0004-0000-0200-0000C8010000}"/>
    <hyperlink ref="BU624" r:id="rId458" xr:uid="{00000000-0004-0000-0200-0000C9010000}"/>
    <hyperlink ref="BU625" r:id="rId459" xr:uid="{00000000-0004-0000-0200-0000CA010000}"/>
    <hyperlink ref="BU627" r:id="rId460" xr:uid="{00000000-0004-0000-0200-0000CB010000}"/>
    <hyperlink ref="BU628" r:id="rId461" xr:uid="{00000000-0004-0000-0200-0000CC010000}"/>
    <hyperlink ref="BU629" r:id="rId462" xr:uid="{00000000-0004-0000-0200-0000CD010000}"/>
    <hyperlink ref="BU631" r:id="rId463" xr:uid="{00000000-0004-0000-0200-0000CE010000}"/>
    <hyperlink ref="BU632" r:id="rId464" xr:uid="{00000000-0004-0000-0200-0000CF010000}"/>
    <hyperlink ref="BU633" r:id="rId465" xr:uid="{00000000-0004-0000-0200-0000D0010000}"/>
    <hyperlink ref="BU634" r:id="rId466" xr:uid="{00000000-0004-0000-0200-0000D1010000}"/>
    <hyperlink ref="BU635" r:id="rId467" xr:uid="{00000000-0004-0000-0200-0000D2010000}"/>
    <hyperlink ref="BU636" r:id="rId468" xr:uid="{00000000-0004-0000-0200-0000D3010000}"/>
    <hyperlink ref="BU637" r:id="rId469" xr:uid="{00000000-0004-0000-0200-0000D4010000}"/>
    <hyperlink ref="BU638" r:id="rId470" xr:uid="{00000000-0004-0000-0200-0000D5010000}"/>
    <hyperlink ref="BU639" r:id="rId471" xr:uid="{00000000-0004-0000-0200-0000D6010000}"/>
    <hyperlink ref="BU640" r:id="rId472" xr:uid="{00000000-0004-0000-0200-0000D7010000}"/>
    <hyperlink ref="BU641" r:id="rId473" xr:uid="{00000000-0004-0000-0200-0000D8010000}"/>
    <hyperlink ref="BU642" r:id="rId474" xr:uid="{00000000-0004-0000-0200-0000D9010000}"/>
    <hyperlink ref="BU643" r:id="rId475" xr:uid="{00000000-0004-0000-0200-0000DA010000}"/>
    <hyperlink ref="BU644" r:id="rId476" xr:uid="{00000000-0004-0000-0200-0000DB010000}"/>
    <hyperlink ref="BU646" r:id="rId477" xr:uid="{00000000-0004-0000-0200-0000DC010000}"/>
    <hyperlink ref="BU647" r:id="rId478" xr:uid="{00000000-0004-0000-0200-0000DD010000}"/>
    <hyperlink ref="BU648" r:id="rId479" xr:uid="{00000000-0004-0000-0200-0000DE010000}"/>
    <hyperlink ref="BU654" r:id="rId480" xr:uid="{00000000-0004-0000-0200-0000DF010000}"/>
    <hyperlink ref="BU655" r:id="rId481" xr:uid="{00000000-0004-0000-0200-0000E0010000}"/>
    <hyperlink ref="BU656" r:id="rId482" xr:uid="{00000000-0004-0000-0200-0000E1010000}"/>
    <hyperlink ref="BU657" r:id="rId483" xr:uid="{00000000-0004-0000-0200-0000E2010000}"/>
    <hyperlink ref="BU659" r:id="rId484" xr:uid="{00000000-0004-0000-0200-0000E3010000}"/>
    <hyperlink ref="BU660" r:id="rId485" xr:uid="{00000000-0004-0000-0200-0000E4010000}"/>
    <hyperlink ref="BU664" r:id="rId486" xr:uid="{00000000-0004-0000-0200-0000E5010000}"/>
    <hyperlink ref="BU670" r:id="rId487" xr:uid="{00000000-0004-0000-0200-0000E6010000}"/>
    <hyperlink ref="BU671" r:id="rId488" xr:uid="{00000000-0004-0000-0200-0000E7010000}"/>
    <hyperlink ref="BU673" r:id="rId489" xr:uid="{00000000-0004-0000-0200-0000E8010000}"/>
    <hyperlink ref="BU674" r:id="rId490" xr:uid="{00000000-0004-0000-0200-0000E9010000}"/>
    <hyperlink ref="BU676" r:id="rId491" xr:uid="{00000000-0004-0000-0200-0000EA010000}"/>
    <hyperlink ref="BU678" r:id="rId492" xr:uid="{00000000-0004-0000-0200-0000EB010000}"/>
    <hyperlink ref="BU679" r:id="rId493" xr:uid="{00000000-0004-0000-0200-0000EC010000}"/>
    <hyperlink ref="BU681" r:id="rId494" xr:uid="{00000000-0004-0000-0200-0000ED010000}"/>
    <hyperlink ref="BU683" r:id="rId495" xr:uid="{00000000-0004-0000-0200-0000EE010000}"/>
    <hyperlink ref="BU684" r:id="rId496" xr:uid="{00000000-0004-0000-0200-0000EF010000}"/>
    <hyperlink ref="BU686" r:id="rId497" xr:uid="{00000000-0004-0000-0200-0000F0010000}"/>
    <hyperlink ref="BU689" r:id="rId498" xr:uid="{00000000-0004-0000-0200-0000F1010000}"/>
    <hyperlink ref="BU693" r:id="rId499" xr:uid="{00000000-0004-0000-0200-0000F2010000}"/>
    <hyperlink ref="BU697" r:id="rId500" xr:uid="{00000000-0004-0000-0200-0000F3010000}"/>
    <hyperlink ref="BU699" r:id="rId501" xr:uid="{00000000-0004-0000-0200-0000F4010000}"/>
    <hyperlink ref="BU701" r:id="rId502" xr:uid="{00000000-0004-0000-0200-0000F5010000}"/>
    <hyperlink ref="BU704" r:id="rId503" xr:uid="{00000000-0004-0000-0200-0000F6010000}"/>
    <hyperlink ref="BU705" r:id="rId504" xr:uid="{00000000-0004-0000-0200-0000F7010000}"/>
    <hyperlink ref="BU706" r:id="rId505" xr:uid="{00000000-0004-0000-0200-0000F8010000}"/>
    <hyperlink ref="BU707" r:id="rId506" xr:uid="{00000000-0004-0000-0200-0000F9010000}"/>
    <hyperlink ref="BU708" r:id="rId507" xr:uid="{00000000-0004-0000-0200-0000FA010000}"/>
    <hyperlink ref="BU709" r:id="rId508" xr:uid="{00000000-0004-0000-0200-0000FB010000}"/>
    <hyperlink ref="BU710" r:id="rId509" xr:uid="{00000000-0004-0000-0200-0000FC010000}"/>
    <hyperlink ref="BU711" r:id="rId510" xr:uid="{00000000-0004-0000-0200-0000FD010000}"/>
    <hyperlink ref="BU712" r:id="rId511" xr:uid="{00000000-0004-0000-0200-0000FE010000}"/>
    <hyperlink ref="BU713" r:id="rId512" xr:uid="{00000000-0004-0000-0200-0000FF010000}"/>
    <hyperlink ref="BU715" r:id="rId513" xr:uid="{00000000-0004-0000-0200-000000020000}"/>
    <hyperlink ref="BU717" r:id="rId514" xr:uid="{00000000-0004-0000-0200-000001020000}"/>
    <hyperlink ref="BU719" r:id="rId515" xr:uid="{00000000-0004-0000-0200-000002020000}"/>
    <hyperlink ref="BU723" r:id="rId516" xr:uid="{00000000-0004-0000-0200-000003020000}"/>
    <hyperlink ref="BU726" r:id="rId517" xr:uid="{00000000-0004-0000-0200-000004020000}"/>
    <hyperlink ref="BU730" r:id="rId518" xr:uid="{00000000-0004-0000-0200-000005020000}"/>
    <hyperlink ref="BU732" r:id="rId519" xr:uid="{00000000-0004-0000-0200-000006020000}"/>
  </hyperlinks>
  <pageMargins left="0.7" right="0.7" top="0.75" bottom="0.75" header="0.3" footer="0.3"/>
  <legacyDrawing r:id="rId52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F4ADA58BAB4BD43855D6AA36652C25E" ma:contentTypeVersion="13" ma:contentTypeDescription="Create a new document." ma:contentTypeScope="" ma:versionID="ece2e1672ad4927206fb0e6fb1b99ee9">
  <xsd:schema xmlns:xsd="http://www.w3.org/2001/XMLSchema" xmlns:xs="http://www.w3.org/2001/XMLSchema" xmlns:p="http://schemas.microsoft.com/office/2006/metadata/properties" xmlns:ns2="d67fce5f-2f04-4f7c-8e45-1ec614d56b91" xmlns:ns3="5cad2852-fd11-4253-a5dd-38f1c2375401" targetNamespace="http://schemas.microsoft.com/office/2006/metadata/properties" ma:root="true" ma:fieldsID="724e9d325cf21f056184ff12fbddd064" ns2:_="" ns3:_="">
    <xsd:import namespace="d67fce5f-2f04-4f7c-8e45-1ec614d56b91"/>
    <xsd:import namespace="5cad2852-fd11-4253-a5dd-38f1c237540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7fce5f-2f04-4f7c-8e45-1ec614d56b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b5eb1a5-37e6-488e-b8f0-ddc5ba46631c"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ad2852-fd11-4253-a5dd-38f1c237540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613dac7-b86c-41e7-a0c6-7c72238b81ce}" ma:internalName="TaxCatchAll" ma:showField="CatchAllData" ma:web="5cad2852-fd11-4253-a5dd-38f1c237540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67fce5f-2f04-4f7c-8e45-1ec614d56b91">
      <Terms xmlns="http://schemas.microsoft.com/office/infopath/2007/PartnerControls"/>
    </lcf76f155ced4ddcb4097134ff3c332f>
    <TaxCatchAll xmlns="5cad2852-fd11-4253-a5dd-38f1c2375401" xsi:nil="true"/>
  </documentManagement>
</p:properties>
</file>

<file path=customXml/itemProps1.xml><?xml version="1.0" encoding="utf-8"?>
<ds:datastoreItem xmlns:ds="http://schemas.openxmlformats.org/officeDocument/2006/customXml" ds:itemID="{C88F4E8C-8EBE-499B-B3B9-B7AB61485149}"/>
</file>

<file path=customXml/itemProps2.xml><?xml version="1.0" encoding="utf-8"?>
<ds:datastoreItem xmlns:ds="http://schemas.openxmlformats.org/officeDocument/2006/customXml" ds:itemID="{C226EF47-731D-4AED-AA20-CEE52AEDDB7F}"/>
</file>

<file path=customXml/itemProps3.xml><?xml version="1.0" encoding="utf-8"?>
<ds:datastoreItem xmlns:ds="http://schemas.openxmlformats.org/officeDocument/2006/customXml" ds:itemID="{70A91350-1769-4D80-AE57-875BB130E24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copy_of-downloadable_CSV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Clifford Sheppard</dc:creator>
  <cp:lastModifiedBy>CliffordSheppard</cp:lastModifiedBy>
  <dcterms:created xsi:type="dcterms:W3CDTF">2022-10-17T15:07:14Z</dcterms:created>
  <dcterms:modified xsi:type="dcterms:W3CDTF">2022-10-17T15:22:05Z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0x0101008F4ADA58BAB4BD43855D6AA36652C25E</vt:lpwstr>
  </property>
</Properties>
</file>