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cklist" sheetId="1" r:id="rId3"/>
    <sheet state="visible" name="Statistics" sheetId="2" r:id="rId4"/>
  </sheets>
  <definedNames/>
  <calcPr/>
</workbook>
</file>

<file path=xl/sharedStrings.xml><?xml version="1.0" encoding="utf-8"?>
<sst xmlns="http://schemas.openxmlformats.org/spreadsheetml/2006/main" count="1085" uniqueCount="404">
  <si>
    <t>Test Environment: laptop Asus X556UA /OS Windows 10 / Postman app.v.6.1.3</t>
  </si>
  <si>
    <t>ID</t>
  </si>
  <si>
    <t>Priority</t>
  </si>
  <si>
    <t>Description</t>
  </si>
  <si>
    <t>Status</t>
  </si>
  <si>
    <t>Automated</t>
  </si>
  <si>
    <t>Bug</t>
  </si>
  <si>
    <t>Last check</t>
  </si>
  <si>
    <t>Tags</t>
  </si>
  <si>
    <t xml:space="preserve">API Keys </t>
  </si>
  <si>
    <t>passed</t>
  </si>
  <si>
    <t>high</t>
  </si>
  <si>
    <t>AK1</t>
  </si>
  <si>
    <t>High</t>
  </si>
  <si>
    <t>Api call with valid APPID is successful</t>
  </si>
  <si>
    <t>Passed</t>
  </si>
  <si>
    <t>02.06.2018</t>
  </si>
  <si>
    <t>Smoke, Keys, Positive, Security</t>
  </si>
  <si>
    <t>failed</t>
  </si>
  <si>
    <t>medium</t>
  </si>
  <si>
    <t>AK2</t>
  </si>
  <si>
    <t>Api call with empty APPID is not executed</t>
  </si>
  <si>
    <t>Smoke, Keys, Negative, Security</t>
  </si>
  <si>
    <t>n/a</t>
  </si>
  <si>
    <t>low</t>
  </si>
  <si>
    <t>AK3</t>
  </si>
  <si>
    <t>Medium</t>
  </si>
  <si>
    <t>Api call with invalid APPID is not executed</t>
  </si>
  <si>
    <t>Keys, Negative, Security</t>
  </si>
  <si>
    <t>AK4</t>
  </si>
  <si>
    <t>Low</t>
  </si>
  <si>
    <t>Api call with APPID from documentation examples is not executed</t>
  </si>
  <si>
    <t>executed</t>
  </si>
  <si>
    <t>Requests limit</t>
  </si>
  <si>
    <t>LR1</t>
  </si>
  <si>
    <t>For free account 60 calls per mitute are available</t>
  </si>
  <si>
    <t>Requests, Positive, Load</t>
  </si>
  <si>
    <t>not executed</t>
  </si>
  <si>
    <t>LR2</t>
  </si>
  <si>
    <t>For free account &gt; 60 calls per mitute cause a notification about limits exceeding</t>
  </si>
  <si>
    <t>Failed</t>
  </si>
  <si>
    <t>BLR_01</t>
  </si>
  <si>
    <t>Smoke, Requests, Negative, Load</t>
  </si>
  <si>
    <t>LR3</t>
  </si>
  <si>
    <t>For Startup account 600 calls per mitute are available</t>
  </si>
  <si>
    <t>N/A</t>
  </si>
  <si>
    <t>automated</t>
  </si>
  <si>
    <t>LR4</t>
  </si>
  <si>
    <t>For Startup account &gt; 600 calls per mitute cause a notification about limits exceeding</t>
  </si>
  <si>
    <t>Not automated</t>
  </si>
  <si>
    <t>LR5</t>
  </si>
  <si>
    <t>For Developer account 3000 calls per mitute are available</t>
  </si>
  <si>
    <t>LR6</t>
  </si>
  <si>
    <t>For Developer account &gt; 3000 calls per mitute cause a notification about limits exceeding</t>
  </si>
  <si>
    <t>LR7</t>
  </si>
  <si>
    <t>For Professional account 30000 calls per mitute are available</t>
  </si>
  <si>
    <t>LR8</t>
  </si>
  <si>
    <t>For Professional account &gt; 30000 calls per mitute cause a notification about limits exceeding</t>
  </si>
  <si>
    <t>LR9</t>
  </si>
  <si>
    <t>For Enterprise account 200000 calls per mitute are available</t>
  </si>
  <si>
    <t>LR10</t>
  </si>
  <si>
    <t>For Enterprise account &gt; 200000 calls per mitute cause a notification about limits exceeding</t>
  </si>
  <si>
    <t>Current weather data</t>
  </si>
  <si>
    <t>pass</t>
  </si>
  <si>
    <t>fail</t>
  </si>
  <si>
    <t>CW1</t>
  </si>
  <si>
    <t>Call with valid city name is successful</t>
  </si>
  <si>
    <t>Current weather, Positive</t>
  </si>
  <si>
    <t>New Hotel page</t>
  </si>
  <si>
    <t>CW2</t>
  </si>
  <si>
    <t>Call with valid city name and country code is successful</t>
  </si>
  <si>
    <t>Smoke, Current weather, Positive</t>
  </si>
  <si>
    <t>Name field</t>
  </si>
  <si>
    <t>CW3</t>
  </si>
  <si>
    <t>Call with invalid city name is not executed</t>
  </si>
  <si>
    <t>Current weather, Negative</t>
  </si>
  <si>
    <t>Global Rating field</t>
  </si>
  <si>
    <t>CW4</t>
  </si>
  <si>
    <t>Call with empty city data is not executed</t>
  </si>
  <si>
    <t>Date of Construction of new hotel</t>
  </si>
  <si>
    <t>CW5</t>
  </si>
  <si>
    <t>Call with valid city ID is successful</t>
  </si>
  <si>
    <t>Country of new hotel</t>
  </si>
  <si>
    <t>CW6</t>
  </si>
  <si>
    <t>Call with invalid city ID is not executed</t>
  </si>
  <si>
    <t>City of new hotel</t>
  </si>
  <si>
    <t>CW7</t>
  </si>
  <si>
    <t>Call with empty city ID is not executed</t>
  </si>
  <si>
    <t xml:space="preserve">Short Description of new hotel </t>
  </si>
  <si>
    <t>CW8</t>
  </si>
  <si>
    <t>Call with valid geographic coordinates is successful</t>
  </si>
  <si>
    <t>Description of new hotel</t>
  </si>
  <si>
    <t>CW9</t>
  </si>
  <si>
    <t>Call with invalid geographic coordinates is not executed</t>
  </si>
  <si>
    <t>CW10</t>
  </si>
  <si>
    <t>Call with empty geographic coordinates is not executed</t>
  </si>
  <si>
    <t>CW11</t>
  </si>
  <si>
    <t>Call with valid zip code is successful</t>
  </si>
  <si>
    <t>CW12</t>
  </si>
  <si>
    <t>Call with invalid zip code is not executed</t>
  </si>
  <si>
    <t>CW13</t>
  </si>
  <si>
    <t>Call with empty zip code is not executed</t>
  </si>
  <si>
    <t>CW14</t>
  </si>
  <si>
    <t>Call within rectangle zone with all parameters is successful</t>
  </si>
  <si>
    <t>CW15</t>
  </si>
  <si>
    <t>Call within rectangle zone with partial parameters is not executed</t>
  </si>
  <si>
    <t>CW16</t>
  </si>
  <si>
    <t>Call within definite circle with all parameters is successful</t>
  </si>
  <si>
    <t>CW17</t>
  </si>
  <si>
    <t>Call within definite circle with default number of cities = 10 is successful</t>
  </si>
  <si>
    <t>BCW_01</t>
  </si>
  <si>
    <t>CW18</t>
  </si>
  <si>
    <t>Call within definite circle with number of cities = 50 is successful</t>
  </si>
  <si>
    <t>CW19</t>
  </si>
  <si>
    <t>Call within definite circle with number of cities &gt;50 is not executed</t>
  </si>
  <si>
    <t>CW20</t>
  </si>
  <si>
    <t>Call within definite circle with partial parameters is not executed</t>
  </si>
  <si>
    <t>CW21</t>
  </si>
  <si>
    <t>Call for several city IDs with limit of locations &gt; 1 is successful</t>
  </si>
  <si>
    <t>CW22</t>
  </si>
  <si>
    <t>Call for several city IDs with limit of locations &gt; 20 is not executed</t>
  </si>
  <si>
    <t>5 day / 3 hour forecast data</t>
  </si>
  <si>
    <t>DH1</t>
  </si>
  <si>
    <t>5 days weather, Positive</t>
  </si>
  <si>
    <t>DH2</t>
  </si>
  <si>
    <t>Smoke, 5 days weather, Positive</t>
  </si>
  <si>
    <t>DH3</t>
  </si>
  <si>
    <t>5 days weather, Negative</t>
  </si>
  <si>
    <t>DH4</t>
  </si>
  <si>
    <t>DH5</t>
  </si>
  <si>
    <t>DH6</t>
  </si>
  <si>
    <t>DH7</t>
  </si>
  <si>
    <t>DH8</t>
  </si>
  <si>
    <t>DH9</t>
  </si>
  <si>
    <t>DH10</t>
  </si>
  <si>
    <t>DH11</t>
  </si>
  <si>
    <t>DH12</t>
  </si>
  <si>
    <t>DH13</t>
  </si>
  <si>
    <t>Optional parameters and features</t>
  </si>
  <si>
    <t>PF1</t>
  </si>
  <si>
    <t>Call with "like" parameter have a response with name close to search keyword</t>
  </si>
  <si>
    <t>Smoke, Optional, Features, Positive</t>
  </si>
  <si>
    <t>PF2</t>
  </si>
  <si>
    <t>Call with "accurate" parameter have a response with name accurate to search keyword</t>
  </si>
  <si>
    <t>PF3</t>
  </si>
  <si>
    <t>Call with get data in XML format is successful</t>
  </si>
  <si>
    <t>Optional, Features, Positive</t>
  </si>
  <si>
    <t>PF4</t>
  </si>
  <si>
    <t xml:space="preserve">Call with empty format parameter have a response in JSON format </t>
  </si>
  <si>
    <t>PF5</t>
  </si>
  <si>
    <t>Call with limitation of result is successful</t>
  </si>
  <si>
    <t>PF6</t>
  </si>
  <si>
    <t>Call with empty "units" parameter return temperature in Kelvin</t>
  </si>
  <si>
    <t>PF7</t>
  </si>
  <si>
    <t>Call with get temperature in Fahrenheit  use parameter "units=imperial" is successful</t>
  </si>
  <si>
    <t>PF8</t>
  </si>
  <si>
    <t>Call with get temperature in Celsius use  parameter "units=metric" is successful</t>
  </si>
  <si>
    <t>PF9</t>
  </si>
  <si>
    <t>Call with valid custom language parameter from list is successful</t>
  </si>
  <si>
    <t>PF10</t>
  </si>
  <si>
    <t>Callback function for Javascript works successfully</t>
  </si>
  <si>
    <t>16 day / daily forecast data</t>
  </si>
  <si>
    <t>DD1</t>
  </si>
  <si>
    <t>Functionality is not available for free account</t>
  </si>
  <si>
    <t>Smoke, Daily weather, Negaitive, Security</t>
  </si>
  <si>
    <t>DD2</t>
  </si>
  <si>
    <t>Functionality is available for all paid accounts</t>
  </si>
  <si>
    <t>Smoke, Daily weather, Positive, Security</t>
  </si>
  <si>
    <t>DD3</t>
  </si>
  <si>
    <t>Daily weather, Positive</t>
  </si>
  <si>
    <t>DD4</t>
  </si>
  <si>
    <t>Smoke, Daily weather, Positive</t>
  </si>
  <si>
    <t>DD5</t>
  </si>
  <si>
    <t>Daily weather, Negative</t>
  </si>
  <si>
    <t>DD6</t>
  </si>
  <si>
    <t>DD7</t>
  </si>
  <si>
    <t>DD8</t>
  </si>
  <si>
    <t>DD9</t>
  </si>
  <si>
    <t>DD10</t>
  </si>
  <si>
    <t>DD11</t>
  </si>
  <si>
    <t>DD12</t>
  </si>
  <si>
    <t>DD13</t>
  </si>
  <si>
    <t>DD14</t>
  </si>
  <si>
    <t>DD15</t>
  </si>
  <si>
    <t>Hourly historical data / History Bulk</t>
  </si>
  <si>
    <t>HH1</t>
  </si>
  <si>
    <t>Smoke, Historical data, Negaitive, Security</t>
  </si>
  <si>
    <t>HH2</t>
  </si>
  <si>
    <t>Smoke, Historical data, Positive, Security</t>
  </si>
  <si>
    <t>HH3</t>
  </si>
  <si>
    <t>Historical data, Positive</t>
  </si>
  <si>
    <t>HH4</t>
  </si>
  <si>
    <t>Smoke, Historical data, Positive</t>
  </si>
  <si>
    <t>HH5</t>
  </si>
  <si>
    <t>Historical data, Negative</t>
  </si>
  <si>
    <t>HH6</t>
  </si>
  <si>
    <t>HH7</t>
  </si>
  <si>
    <t>Call with empty "type" parameter is not executed</t>
  </si>
  <si>
    <t>HH8</t>
  </si>
  <si>
    <t>Call with invalid "start"/"end parameters is not executed</t>
  </si>
  <si>
    <t>HH9</t>
  </si>
  <si>
    <t>Call with empty "start"/"end parameters is not executed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</si>
  <si>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</si>
  <si>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</si>
  <si>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</si>
  <si>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</si>
  <si>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</si>
  <si>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</si>
  <si>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</si>
  <si>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</si>
  <si>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</si>
  <si>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</si>
  <si>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</si>
  <si>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</si>
  <si>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Call accumulated temperature data by city ID, city name and geo coordinates is successful</t>
  </si>
  <si>
    <t>HH22</t>
  </si>
  <si>
    <t>Call accumulated temperature data with invalid city ID is not executed</t>
  </si>
  <si>
    <t>HH23</t>
  </si>
  <si>
    <t>Call accumulated temperature data with empty city ID is not executed</t>
  </si>
  <si>
    <t>HH24</t>
  </si>
  <si>
    <t>Call accumulated temperature data with empty "coordinates" parameter is not executed</t>
  </si>
  <si>
    <t>HH25</t>
  </si>
  <si>
    <t>Call accumulated temperature data with invalid "start"/"end parameters is not executed</t>
  </si>
  <si>
    <t>HH26</t>
  </si>
  <si>
    <t>Call accumulated temperature data with empty "start"/"end parameters is not executed</t>
  </si>
  <si>
    <t>HH27</t>
  </si>
  <si>
    <t>Call accumulated precipitation data by city ID, city name and geo coordinates is successful</t>
  </si>
  <si>
    <t>HH28</t>
  </si>
  <si>
    <t>Call accumulated precipitation data with invalid city ID is not executed</t>
  </si>
  <si>
    <t>HH29</t>
  </si>
  <si>
    <t>Call accumulated precipitation data with empty city ID is not executed</t>
  </si>
  <si>
    <t>HH30</t>
  </si>
  <si>
    <t>Call accumulated precipitation data with empty "coordinates" parameter is not executed</t>
  </si>
  <si>
    <t>HH31</t>
  </si>
  <si>
    <t>Call accumulated precipitation data with invalid "start"/"end parameters is not executed</t>
  </si>
  <si>
    <t>HH32</t>
  </si>
  <si>
    <t>Call accumulated precipitation data with empty "start"/"end parameters is not executed</t>
  </si>
  <si>
    <t>Weather map layers</t>
  </si>
  <si>
    <t>ML1</t>
  </si>
  <si>
    <t>Functionality on endpoint tile.openweathermap.org is available for free account</t>
  </si>
  <si>
    <t>Smoke, Map layers, Positive, Security</t>
  </si>
  <si>
    <t>ML3</t>
  </si>
  <si>
    <t>Map layers, Negative, Security</t>
  </si>
  <si>
    <t>ML5</t>
  </si>
  <si>
    <t>Call with invalid parameters is not executed</t>
  </si>
  <si>
    <t>Map layers, Negative</t>
  </si>
  <si>
    <t>ML6</t>
  </si>
  <si>
    <t>Call with all empty parameters is not executed</t>
  </si>
  <si>
    <t>ML7</t>
  </si>
  <si>
    <t>Call with cloud layer's name is successful</t>
  </si>
  <si>
    <t>Map layers, Positive</t>
  </si>
  <si>
    <t>ML8</t>
  </si>
  <si>
    <t>Call with precipitation layer's name is successful</t>
  </si>
  <si>
    <t>ML9</t>
  </si>
  <si>
    <t>Call with sea level pressure layer's name is successful</t>
  </si>
  <si>
    <t>ML10</t>
  </si>
  <si>
    <t>Call with wind speed layer's name is successful</t>
  </si>
  <si>
    <t>ML11</t>
  </si>
  <si>
    <t>Call with temperature layer's name is successful</t>
  </si>
  <si>
    <t>ML12</t>
  </si>
  <si>
    <t>Functionality on endpoint maps.owm.io is not available for free account</t>
  </si>
  <si>
    <t>Smoke, Map layers, Negative, Security</t>
  </si>
  <si>
    <t>ML13</t>
  </si>
  <si>
    <t>Functionality on endpoint maps.owm.io is available for all paid accounts</t>
  </si>
  <si>
    <t>UV Index</t>
  </si>
  <si>
    <t>UV1</t>
  </si>
  <si>
    <t>Call current UV data for one location with valid parameters and APPID is successful</t>
  </si>
  <si>
    <t>Smoke, UV index, Positive, Security</t>
  </si>
  <si>
    <t>UV2</t>
  </si>
  <si>
    <t>Call current UV data for one location with invalid APPID is not executed</t>
  </si>
  <si>
    <t>UV index, Negative, Security</t>
  </si>
  <si>
    <t>UV3</t>
  </si>
  <si>
    <t>Api call current UV data for one location with empty APPID is not executed</t>
  </si>
  <si>
    <t>UV index, Negative</t>
  </si>
  <si>
    <t>UV4</t>
  </si>
  <si>
    <t>Call current UV data for one location with invalid "lat, lon" parameters is not executed</t>
  </si>
  <si>
    <t>UV5</t>
  </si>
  <si>
    <t>Call forecast UV data for one location with valid parameters is successful</t>
  </si>
  <si>
    <t>UV6</t>
  </si>
  <si>
    <t>Call forecast UV data for one location with invalid "lat, lon" parameters is not executed</t>
  </si>
  <si>
    <t>UV7</t>
  </si>
  <si>
    <t>Api call forecast  UV data for one location with cnt &lt; 8  is successful</t>
  </si>
  <si>
    <t>BUV_01</t>
  </si>
  <si>
    <t>UV index, Positive</t>
  </si>
  <si>
    <t>UV8</t>
  </si>
  <si>
    <t>Api call forecast  UV data for one location with cnt &gt; 8  is not executed</t>
  </si>
  <si>
    <t>UV9</t>
  </si>
  <si>
    <t>Call historical UV data for one location with valid parameters is successful</t>
  </si>
  <si>
    <t>UV10</t>
  </si>
  <si>
    <t>Call historical UV data for one location with invalid "lat, lon" parameters is not executed</t>
  </si>
  <si>
    <t>UV11</t>
  </si>
  <si>
    <t>Call historical UV data for one location withempty date parameters is not executed</t>
  </si>
  <si>
    <t>UV12</t>
  </si>
  <si>
    <t>Api call historical  UV data for one location with start date &lt; 2017-06-22  is not executed</t>
  </si>
  <si>
    <t>UV13</t>
  </si>
  <si>
    <t>Response data is not available in XML format</t>
  </si>
  <si>
    <t>Weather stations</t>
  </si>
  <si>
    <t>WS1</t>
  </si>
  <si>
    <t>Registration of weather station with valid parameters and APPID for free account is successful</t>
  </si>
  <si>
    <t>Smoke, Weather station, Positive, Security</t>
  </si>
  <si>
    <t>WS2</t>
  </si>
  <si>
    <t>Registration of weather station with empty APPID is not executed</t>
  </si>
  <si>
    <t>Weather station, Negative, Security</t>
  </si>
  <si>
    <t>WS3</t>
  </si>
  <si>
    <t>Registration of weather station with partial parameters in body is not executed</t>
  </si>
  <si>
    <t>Weather station, Negative</t>
  </si>
  <si>
    <t>WS4</t>
  </si>
  <si>
    <t>Transfer measurements collected from the station with valid parameters and APPID is sucessful</t>
  </si>
  <si>
    <t>Smoke, Weather station, Positive</t>
  </si>
  <si>
    <t>WS5</t>
  </si>
  <si>
    <t>Transfer measurements collected from the station with partial parameters is not executed</t>
  </si>
  <si>
    <t>WS6</t>
  </si>
  <si>
    <t>Transfer measurements collected from the station with foreign APPID is not executed</t>
  </si>
  <si>
    <t>WS7</t>
  </si>
  <si>
    <t xml:space="preserve"> Receiving the aggregated measurements from the station with valid parameters is successful</t>
  </si>
  <si>
    <t>BWS_01</t>
  </si>
  <si>
    <t>WS8</t>
  </si>
  <si>
    <t xml:space="preserve"> Receiving the aggregated measurements from the station with partial parameters is not executed</t>
  </si>
  <si>
    <t>WS9</t>
  </si>
  <si>
    <t>Call and get the list of all stations added to account is successful</t>
  </si>
  <si>
    <t>WS10</t>
  </si>
  <si>
    <t>Call information about one station by id is successful</t>
  </si>
  <si>
    <t>WS11</t>
  </si>
  <si>
    <t>Call to change information about the station with valid id is successful</t>
  </si>
  <si>
    <t>WS12</t>
  </si>
  <si>
    <t>Call to remove the station from account is successful</t>
  </si>
  <si>
    <t>WS13</t>
  </si>
  <si>
    <t>List of all stations of an account not returns removed station</t>
  </si>
  <si>
    <t>Weather Alerts</t>
  </si>
  <si>
    <t>WA1</t>
  </si>
  <si>
    <t>Call to сreate a trigger with the necessary conditions is successful</t>
  </si>
  <si>
    <t>в реквесте не возвращает алерт</t>
  </si>
  <si>
    <t>Smoke, Weather alerts, Positive, Security</t>
  </si>
  <si>
    <t>WA2</t>
  </si>
  <si>
    <t>Call to сreate a trigger with the necessary conditions with empty APPID is not executed</t>
  </si>
  <si>
    <t>Weather alerts, Negative, Security</t>
  </si>
  <si>
    <t>WA3</t>
  </si>
  <si>
    <t>Call to сreate a trigger with partial parameters is not executed</t>
  </si>
  <si>
    <t>Weather alerts, Negative</t>
  </si>
  <si>
    <t>WA4</t>
  </si>
  <si>
    <t>Call to get information about a trigger with valid id is successful</t>
  </si>
  <si>
    <t>Smoke, Weather alerts, Positive</t>
  </si>
  <si>
    <t>WA5</t>
  </si>
  <si>
    <t>Call to get information about a trigger with invalid id is not executed</t>
  </si>
  <si>
    <t>WA6</t>
  </si>
  <si>
    <t>Call and get the list of all triggers added to account is successful</t>
  </si>
  <si>
    <t>WA7</t>
  </si>
  <si>
    <t>Call to change a trigger parameters is successful</t>
  </si>
  <si>
    <t>WA8</t>
  </si>
  <si>
    <t>Call to get a list of historical alerts by valid trigger id is successful</t>
  </si>
  <si>
    <t>Weather alerts, Positive</t>
  </si>
  <si>
    <t>WA9</t>
  </si>
  <si>
    <t>Call to get a list of historical alerts with invalid trigger id is not executed</t>
  </si>
  <si>
    <t>WA10</t>
  </si>
  <si>
    <t>Call to get information about the specific alert in the trigger's history by valid id is successful</t>
  </si>
  <si>
    <t>WA11</t>
  </si>
  <si>
    <t>Call to remove an alert from a trigger's history with valid data is successful</t>
  </si>
  <si>
    <t>WA12</t>
  </si>
  <si>
    <t>Call to remove a trigger from account is successful</t>
  </si>
  <si>
    <t>WA13</t>
  </si>
  <si>
    <t>List of all triggers of an account not returns removed trigger</t>
  </si>
  <si>
    <t>Air pollution</t>
  </si>
  <si>
    <t>AP1</t>
  </si>
  <si>
    <t>Call Carbon Monoxide index for location with valid parameters and APPID is successful</t>
  </si>
  <si>
    <t>Smoke, Air pollution, Positive</t>
  </si>
  <si>
    <t>AP2</t>
  </si>
  <si>
    <t>Api call Carbon Monoxide index with partial is not executed</t>
  </si>
  <si>
    <t>Air pollution, Negative</t>
  </si>
  <si>
    <t>AP3</t>
  </si>
  <si>
    <t>Api call Carbon Monoxide index with current dates parameter is successful</t>
  </si>
  <si>
    <t>Air pollution, Positive</t>
  </si>
  <si>
    <t>AP4</t>
  </si>
  <si>
    <t>Call Ozone Data for location with valid parameters and APPID is successful</t>
  </si>
  <si>
    <t>AP5</t>
  </si>
  <si>
    <t>Api call Ozone Data with partial is not executed</t>
  </si>
  <si>
    <t>AP6</t>
  </si>
  <si>
    <t>Api call Ozone Data with current dates parameter is successful</t>
  </si>
  <si>
    <t>AP7</t>
  </si>
  <si>
    <t>Call Sulfur Dioxide index for location with valid parameters and APPID is successful</t>
  </si>
  <si>
    <t>AP8</t>
  </si>
  <si>
    <t>Api call Sulfur Dioxide index with partial is not executed</t>
  </si>
  <si>
    <t>AP9</t>
  </si>
  <si>
    <t>Api call Sulfur Dioxide index with current dates parameter is successful</t>
  </si>
  <si>
    <t>AP10</t>
  </si>
  <si>
    <t>Call Nitrogen Dioxide index for location with valid parameters and APPID is successful</t>
  </si>
  <si>
    <t>AP11</t>
  </si>
  <si>
    <t>Api call Nitrogen Dioxide index with partial is not executed</t>
  </si>
  <si>
    <t>General Statistics</t>
  </si>
  <si>
    <t>All Checks</t>
  </si>
  <si>
    <t>Executed</t>
  </si>
  <si>
    <t>Not executed</t>
  </si>
  <si>
    <t>Area</t>
  </si>
  <si>
    <t>Checks number</t>
  </si>
  <si>
    <t xml:space="preserve"> Failed</t>
  </si>
  <si>
    <t xml:space="preserve">N/A </t>
  </si>
  <si>
    <t>Number</t>
  </si>
  <si>
    <t>Percent</t>
  </si>
  <si>
    <t>Notes of new hotel</t>
  </si>
  <si>
    <t>Bugs</t>
  </si>
  <si>
    <t>Minor</t>
  </si>
  <si>
    <t>Major</t>
  </si>
  <si>
    <t>Critical</t>
  </si>
  <si>
    <t>Show stopper</t>
  </si>
  <si>
    <t>Automated Checks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</si>
</sst>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>
      <b/>
      <color rgb="FF000000"/>
    </font>
    <font/>
    <font>
      <b/>
      <sz val="9.0"/>
    </font>
    <font>
      <color rgb="FFD9D9D9"/>
    </font>
    <font>
      <sz val="9.0"/>
    </font>
    <font>
      <name val="Arial"/>
    </font>
    <font>
      <color rgb="FFD9D9D9"/>
      <name val="Arial"/>
    </font>
    <font>
      <sz val="9.0"/>
      <color rgb="FFD9D9D9"/>
    </font>
    <font>
      <i/>
      <color rgb="FFD9D9D9"/>
    </font>
    <font>
      <b/>
      <sz val="12.0"/>
    </font>
    <font>
      <i/>
    </font>
    <font>
      <sz val="9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BB5E1"/>
        <bgColor rgb="FF8BB5E1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4" fontId="3" numFmtId="0" xfId="0" applyBorder="1" applyFill="1" applyFont="1"/>
    <xf borderId="3" fillId="4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5" numFmtId="0" xfId="0" applyFont="1"/>
    <xf borderId="5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horizontal="center" vertical="center"/>
    </xf>
    <xf borderId="10" fillId="0" fontId="6" numFmtId="0" xfId="0" applyAlignment="1" applyBorder="1" applyFont="1">
      <alignment horizontal="left" readingOrder="0" vertical="center"/>
    </xf>
    <xf borderId="10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 shrinkToFit="0" vertical="top" wrapText="1"/>
    </xf>
    <xf borderId="10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/>
    </xf>
    <xf borderId="12" fillId="4" fontId="4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vertical="center"/>
    </xf>
    <xf borderId="0" fillId="2" fontId="9" numFmtId="0" xfId="0" applyAlignment="1" applyFont="1">
      <alignment horizontal="left" readingOrder="0" vertical="center"/>
    </xf>
    <xf borderId="9" fillId="0" fontId="6" numFmtId="0" xfId="0" applyAlignment="1" applyBorder="1" applyFont="1">
      <alignment readingOrder="0" shrinkToFit="0" vertical="top" wrapText="1"/>
    </xf>
    <xf borderId="8" fillId="4" fontId="3" numFmtId="0" xfId="0" applyBorder="1" applyFont="1"/>
    <xf borderId="13" fillId="4" fontId="4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left" readingOrder="0"/>
    </xf>
    <xf borderId="0" fillId="2" fontId="5" numFmtId="0" xfId="0" applyFont="1"/>
    <xf borderId="6" fillId="0" fontId="6" numFmtId="1" xfId="0" applyAlignment="1" applyBorder="1" applyFont="1" applyNumberFormat="1">
      <alignment horizontal="left" readingOrder="0" vertical="center"/>
    </xf>
    <xf borderId="0" fillId="0" fontId="6" numFmtId="0" xfId="0" applyAlignment="1" applyFont="1">
      <alignment readingOrder="0" vertical="top"/>
    </xf>
    <xf borderId="9" fillId="0" fontId="6" numFmtId="0" xfId="0" applyAlignment="1" applyBorder="1" applyFont="1">
      <alignment readingOrder="0" vertical="top"/>
    </xf>
    <xf borderId="13" fillId="4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top"/>
    </xf>
    <xf borderId="0" fillId="0" fontId="3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11" numFmtId="0" xfId="0" applyAlignment="1" applyFont="1">
      <alignment horizontal="center" readingOrder="0" vertical="center"/>
    </xf>
    <xf borderId="0" fillId="5" fontId="3" numFmtId="0" xfId="0" applyFill="1" applyFont="1"/>
    <xf borderId="1" fillId="6" fontId="3" numFmtId="0" xfId="0" applyBorder="1" applyFill="1" applyFont="1"/>
    <xf borderId="1" fillId="6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2" fillId="6" fontId="1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0" fillId="2" fontId="3" numFmtId="0" xfId="0" applyFont="1"/>
    <xf borderId="0" fillId="0" fontId="12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2" fontId="1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1" fillId="0" fontId="3" numFmtId="9" xfId="0" applyAlignment="1" applyBorder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/>
    </xf>
    <xf borderId="0" fillId="0" fontId="12" numFmtId="0" xfId="0" applyFont="1"/>
    <xf borderId="0" fillId="7" fontId="12" numFmtId="0" xfId="0" applyFill="1" applyFont="1"/>
    <xf borderId="14" fillId="6" fontId="12" numFmtId="0" xfId="0" applyBorder="1" applyFont="1"/>
    <xf borderId="14" fillId="6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4" fillId="0" fontId="12" numFmtId="0" xfId="0" applyAlignment="1" applyBorder="1" applyFont="1">
      <alignment readingOrder="0"/>
    </xf>
    <xf borderId="14" fillId="0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14" fillId="0" fontId="3" numFmtId="9" xfId="0" applyAlignment="1" applyBorder="1" applyFont="1" applyNumberFormat="1">
      <alignment horizontal="center" readingOrder="0"/>
    </xf>
    <xf borderId="14" fillId="0" fontId="3" numFmtId="10" xfId="0" applyAlignment="1" applyBorder="1" applyFont="1" applyNumberFormat="1">
      <alignment horizontal="center"/>
    </xf>
    <xf borderId="0" fillId="2" fontId="3" numFmtId="10" xfId="0" applyAlignment="1" applyFont="1" applyNumberFormat="1">
      <alignment horizontal="center"/>
    </xf>
    <xf borderId="0" fillId="0" fontId="1" numFmtId="0" xfId="0" applyAlignment="1" applyFont="1">
      <alignment readingOrder="0"/>
    </xf>
    <xf borderId="14" fillId="6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13" numFmtId="0" xfId="0" applyAlignment="1" applyFont="1">
      <alignment horizontal="left" readingOrder="0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8">
    <dxf>
      <font>
        <color rgb="FF000000"/>
      </font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                             Executive Progress  </a:t>
            </a:r>
          </a:p>
        </c:rich>
      </c:tx>
      <c:overlay val="0"/>
    </c:title>
    <c:plotArea>
      <c:layout>
        <c:manualLayout>
          <c:xMode val="edge"/>
          <c:yMode val="edge"/>
          <c:x val="0.25833"/>
          <c:y val="0.2029"/>
          <c:w val="0.45277999999999996"/>
          <c:h val="0.61836"/>
        </c:manualLayout>
      </c:layout>
      <c:barChart>
        <c:barDir val="col"/>
        <c:grouping val="stacked"/>
        <c:ser>
          <c:idx val="0"/>
          <c:order val="0"/>
          <c:tx>
            <c:strRef>
              <c:f>Statistics!$E$3</c:f>
            </c:strRef>
          </c:tx>
          <c:spPr>
            <a:solidFill>
              <a:srgbClr val="3366CC"/>
            </a:solidFill>
          </c:spPr>
          <c:cat>
            <c:strRef>
              <c:f>Statistics!$D$4</c:f>
            </c:strRef>
          </c:cat>
          <c:val>
            <c:numRef>
              <c:f>Statistics!$E$4</c:f>
            </c:numRef>
          </c:val>
        </c:ser>
        <c:overlap val="100"/>
        <c:axId val="518576663"/>
        <c:axId val="567449288"/>
      </c:barChart>
      <c:catAx>
        <c:axId val="5185766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7449288"/>
      </c:catAx>
      <c:valAx>
        <c:axId val="567449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8576663"/>
      </c:valAx>
    </c:plotArea>
    <c:legend>
      <c:legendPos val="r"/>
      <c:overlay val="0"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Checklist!$P$3</c:f>
            </c:strRef>
          </c:cat>
          <c:val>
            <c:numRef>
              <c:f>Checklist!$P$4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status of the page areas </a:t>
            </a:r>
          </a:p>
        </c:rich>
      </c:tx>
      <c:overlay val="0"/>
    </c:title>
    <c:plotArea>
      <c:layout>
        <c:manualLayout>
          <c:xMode val="edge"/>
          <c:yMode val="edge"/>
          <c:x val="0.19091000000000002"/>
          <c:y val="0.19222"/>
          <c:w val="0.61818"/>
          <c:h val="0.56751"/>
        </c:manualLayout>
      </c:layout>
      <c:barChart>
        <c:barDir val="col"/>
        <c:grouping val="stacked"/>
        <c:ser>
          <c:idx val="0"/>
          <c:order val="0"/>
          <c:tx>
            <c:strRef>
              <c:f>Statistics!$K$3</c:f>
            </c:strRef>
          </c:tx>
          <c:spPr>
            <a:solidFill>
              <a:srgbClr val="3366CC"/>
            </a:solidFill>
          </c:spPr>
          <c:cat>
            <c:strRef>
              <c:f>Statistics!$I$4:$I$12</c:f>
            </c:strRef>
          </c:cat>
          <c:val>
            <c:numRef>
              <c:f>Statistics!$K$4:$K$12</c:f>
            </c:numRef>
          </c:val>
        </c:ser>
        <c:ser>
          <c:idx val="1"/>
          <c:order val="1"/>
          <c:tx>
            <c:strRef>
              <c:f>Statistics!$L$3</c:f>
            </c:strRef>
          </c:tx>
          <c:spPr>
            <a:solidFill>
              <a:srgbClr val="DC3912"/>
            </a:solidFill>
          </c:spPr>
          <c:cat>
            <c:strRef>
              <c:f>Statistics!$I$4:$I$12</c:f>
            </c:strRef>
          </c:cat>
          <c:val>
            <c:numRef>
              <c:f>Statistics!$L$4:$L$12</c:f>
            </c:numRef>
          </c:val>
        </c:ser>
        <c:ser>
          <c:idx val="2"/>
          <c:order val="2"/>
          <c:tx>
            <c:strRef>
              <c:f>Statistics!$M$3</c:f>
            </c:strRef>
          </c:tx>
          <c:spPr>
            <a:solidFill>
              <a:srgbClr val="FF9900"/>
            </a:solidFill>
          </c:spPr>
          <c:cat>
            <c:strRef>
              <c:f>Statistics!$I$4:$I$12</c:f>
            </c:strRef>
          </c:cat>
          <c:val>
            <c:numRef>
              <c:f>Statistics!$M$4:$M$12</c:f>
            </c:numRef>
          </c:val>
        </c:ser>
        <c:ser>
          <c:idx val="3"/>
          <c:order val="3"/>
          <c:tx>
            <c:strRef>
              <c:f>Statistics!$N$3</c:f>
            </c:strRef>
          </c:tx>
          <c:spPr>
            <a:solidFill>
              <a:srgbClr val="109618"/>
            </a:solidFill>
          </c:spPr>
          <c:cat>
            <c:strRef>
              <c:f>Statistics!$I$4:$I$12</c:f>
            </c:strRef>
          </c:cat>
          <c:val>
            <c:numRef>
              <c:f>Statistics!$N$4:$N$12</c:f>
            </c:numRef>
          </c:val>
        </c:ser>
        <c:overlap val="100"/>
        <c:axId val="1345906742"/>
        <c:axId val="1309469253"/>
      </c:barChart>
      <c:catAx>
        <c:axId val="1345906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Site Element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9469253"/>
      </c:catAx>
      <c:valAx>
        <c:axId val="1309469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590674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Statistics!$B$36:$E$36</c:f>
            </c:strRef>
          </c:cat>
          <c:val>
            <c:numRef>
              <c:f>Statistics!$B$37:$E$37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85725</xdr:rowOff>
    </xdr:from>
    <xdr:ext cx="3429000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19</xdr:row>
      <xdr:rowOff>76200</xdr:rowOff>
    </xdr:from>
    <xdr:ext cx="4810125" cy="2505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12</xdr:row>
      <xdr:rowOff>85725</xdr:rowOff>
    </xdr:from>
    <xdr:ext cx="5514975" cy="4162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37</xdr:row>
      <xdr:rowOff>123825</xdr:rowOff>
    </xdr:from>
    <xdr:ext cx="4495800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CFF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57"/>
    <col customWidth="1" min="2" max="2" width="9.71"/>
    <col customWidth="1" min="3" max="3" width="92.86"/>
    <col customWidth="1" min="4" max="5" width="11.57"/>
    <col customWidth="1" min="6" max="6" width="11.0"/>
    <col customWidth="1" min="7" max="7" width="10.29"/>
    <col customWidth="1" min="8" max="8" width="33.71"/>
    <col customWidth="1" min="15" max="15" width="19.14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12.0" customHeight="1">
      <c r="A3" s="5"/>
      <c r="B3" s="6">
        <v>1.0</v>
      </c>
      <c r="C3" s="6" t="s">
        <v>9</v>
      </c>
      <c r="D3" s="7"/>
      <c r="E3" s="7"/>
      <c r="F3" s="6"/>
      <c r="G3" s="8"/>
      <c r="H3" s="9"/>
      <c r="O3" s="10" t="s">
        <v>10</v>
      </c>
      <c r="P3" s="11">
        <f>countif(D3:D328,"passed")</f>
        <v>103</v>
      </c>
      <c r="Q3" s="11"/>
      <c r="R3" s="10" t="s">
        <v>11</v>
      </c>
      <c r="S3" s="11">
        <f>countif(B3:B328,"high")</f>
        <v>57</v>
      </c>
    </row>
    <row r="4">
      <c r="A4" s="12" t="s">
        <v>12</v>
      </c>
      <c r="B4" s="13" t="s">
        <v>13</v>
      </c>
      <c r="C4" s="14" t="s">
        <v>14</v>
      </c>
      <c r="D4" s="15" t="s">
        <v>15</v>
      </c>
      <c r="E4" s="16" t="b">
        <v>1</v>
      </c>
      <c r="F4" s="17"/>
      <c r="G4" s="16" t="s">
        <v>16</v>
      </c>
      <c r="H4" s="18" t="s">
        <v>17</v>
      </c>
      <c r="O4" s="10" t="s">
        <v>18</v>
      </c>
      <c r="P4" s="11">
        <f>countif(D3:D328,"failed")</f>
        <v>5</v>
      </c>
      <c r="Q4" s="11"/>
      <c r="R4" s="10" t="s">
        <v>19</v>
      </c>
      <c r="S4" s="11">
        <f>countif(B3:B328,"medium")</f>
        <v>62</v>
      </c>
    </row>
    <row r="5">
      <c r="A5" s="19" t="s">
        <v>20</v>
      </c>
      <c r="B5" s="20" t="s">
        <v>13</v>
      </c>
      <c r="C5" s="21" t="s">
        <v>21</v>
      </c>
      <c r="D5" s="19" t="s">
        <v>15</v>
      </c>
      <c r="E5" s="13" t="b">
        <v>1</v>
      </c>
      <c r="F5" s="22"/>
      <c r="G5" s="13" t="s">
        <v>16</v>
      </c>
      <c r="H5" s="23" t="s">
        <v>22</v>
      </c>
      <c r="O5" s="10" t="s">
        <v>23</v>
      </c>
      <c r="P5" s="11">
        <f>countif(D3:D328,"n/a")</f>
        <v>59</v>
      </c>
      <c r="Q5" s="11"/>
      <c r="R5" s="10" t="s">
        <v>24</v>
      </c>
      <c r="S5" s="11">
        <f>countif(B3:B328,"low")</f>
        <v>48</v>
      </c>
    </row>
    <row r="6">
      <c r="A6" s="24" t="s">
        <v>25</v>
      </c>
      <c r="B6" s="20" t="s">
        <v>26</v>
      </c>
      <c r="C6" s="21" t="s">
        <v>27</v>
      </c>
      <c r="D6" s="19" t="s">
        <v>15</v>
      </c>
      <c r="E6" s="13" t="b">
        <v>1</v>
      </c>
      <c r="F6" s="22"/>
      <c r="G6" s="13" t="s">
        <v>16</v>
      </c>
      <c r="H6" s="23" t="s">
        <v>28</v>
      </c>
    </row>
    <row r="7">
      <c r="A7" s="24" t="s">
        <v>29</v>
      </c>
      <c r="B7" s="13" t="s">
        <v>30</v>
      </c>
      <c r="C7" s="21" t="s">
        <v>31</v>
      </c>
      <c r="D7" s="19" t="s">
        <v>15</v>
      </c>
      <c r="E7" s="13" t="b">
        <v>1</v>
      </c>
      <c r="F7" s="22"/>
      <c r="G7" s="25" t="s">
        <v>16</v>
      </c>
      <c r="H7" s="23" t="s">
        <v>28</v>
      </c>
      <c r="O7" s="10" t="s">
        <v>32</v>
      </c>
      <c r="P7" s="11">
        <f>P3+P4</f>
        <v>108</v>
      </c>
    </row>
    <row r="8">
      <c r="A8" s="5"/>
      <c r="B8" s="6">
        <v>2.0</v>
      </c>
      <c r="C8" s="6" t="s">
        <v>33</v>
      </c>
      <c r="D8" s="6"/>
      <c r="E8" s="6"/>
      <c r="F8" s="6"/>
      <c r="G8" s="26"/>
      <c r="H8" s="9"/>
      <c r="I8" s="27"/>
      <c r="J8" s="27"/>
      <c r="K8" s="27"/>
      <c r="L8" s="27"/>
      <c r="M8" s="27"/>
      <c r="N8" s="27"/>
      <c r="O8" s="28" t="s">
        <v>10</v>
      </c>
      <c r="P8" s="29">
        <f>countif(D8:D332,"passed")</f>
        <v>99</v>
      </c>
      <c r="Q8" s="27"/>
      <c r="R8" s="30" t="s">
        <v>11</v>
      </c>
      <c r="S8" s="29">
        <f>countif(B8:B332,"high")</f>
        <v>55</v>
      </c>
      <c r="T8" s="27"/>
      <c r="U8" s="27"/>
      <c r="V8" s="27"/>
      <c r="W8" s="27"/>
    </row>
    <row r="9">
      <c r="A9" s="24" t="s">
        <v>34</v>
      </c>
      <c r="B9" s="19" t="s">
        <v>26</v>
      </c>
      <c r="C9" s="31" t="s">
        <v>35</v>
      </c>
      <c r="D9" s="20" t="s">
        <v>15</v>
      </c>
      <c r="E9" s="13" t="b">
        <v>1</v>
      </c>
      <c r="F9" s="32"/>
      <c r="G9" s="13" t="s">
        <v>16</v>
      </c>
      <c r="H9" s="33" t="s">
        <v>36</v>
      </c>
      <c r="O9" s="10" t="s">
        <v>37</v>
      </c>
      <c r="P9" s="11">
        <f>P5</f>
        <v>59</v>
      </c>
    </row>
    <row r="10">
      <c r="A10" s="24" t="s">
        <v>38</v>
      </c>
      <c r="B10" s="19" t="s">
        <v>13</v>
      </c>
      <c r="C10" s="31" t="s">
        <v>39</v>
      </c>
      <c r="D10" s="20" t="s">
        <v>40</v>
      </c>
      <c r="E10" s="13" t="b">
        <v>1</v>
      </c>
      <c r="F10" s="24" t="s">
        <v>41</v>
      </c>
      <c r="G10" s="13" t="s">
        <v>16</v>
      </c>
      <c r="H10" s="33" t="s">
        <v>42</v>
      </c>
      <c r="O10" s="34"/>
    </row>
    <row r="11">
      <c r="A11" s="24" t="s">
        <v>43</v>
      </c>
      <c r="B11" s="19" t="s">
        <v>26</v>
      </c>
      <c r="C11" s="31" t="s">
        <v>44</v>
      </c>
      <c r="D11" s="20" t="s">
        <v>45</v>
      </c>
      <c r="E11" s="13" t="b">
        <v>0</v>
      </c>
      <c r="F11" s="32"/>
      <c r="G11" s="13" t="s">
        <v>16</v>
      </c>
      <c r="H11" s="33" t="s">
        <v>36</v>
      </c>
      <c r="O11" s="10" t="s">
        <v>46</v>
      </c>
      <c r="P11" s="11">
        <f>countif(E3:E328,"true")</f>
        <v>108</v>
      </c>
      <c r="Q11" s="11"/>
      <c r="R11" s="11"/>
      <c r="S11" s="10"/>
      <c r="T11" s="10"/>
    </row>
    <row r="12">
      <c r="A12" s="24" t="s">
        <v>47</v>
      </c>
      <c r="B12" s="19" t="s">
        <v>13</v>
      </c>
      <c r="C12" s="31" t="s">
        <v>48</v>
      </c>
      <c r="D12" s="20" t="s">
        <v>45</v>
      </c>
      <c r="E12" s="13" t="b">
        <v>0</v>
      </c>
      <c r="F12" s="32"/>
      <c r="G12" s="13" t="s">
        <v>16</v>
      </c>
      <c r="H12" s="33" t="s">
        <v>42</v>
      </c>
      <c r="O12" s="10" t="s">
        <v>49</v>
      </c>
      <c r="P12" s="11">
        <f>countif(E4:E328,"false")</f>
        <v>59</v>
      </c>
      <c r="Q12" s="11"/>
      <c r="R12" s="11"/>
      <c r="S12" s="10"/>
      <c r="T12" s="10"/>
    </row>
    <row r="13">
      <c r="A13" s="24" t="s">
        <v>50</v>
      </c>
      <c r="B13" s="19" t="s">
        <v>26</v>
      </c>
      <c r="C13" s="31" t="s">
        <v>51</v>
      </c>
      <c r="D13" s="20" t="s">
        <v>45</v>
      </c>
      <c r="E13" s="13" t="b">
        <v>0</v>
      </c>
      <c r="F13" s="32"/>
      <c r="G13" s="13" t="s">
        <v>16</v>
      </c>
      <c r="H13" s="33" t="s">
        <v>36</v>
      </c>
      <c r="O13" s="34"/>
    </row>
    <row r="14">
      <c r="A14" s="24" t="s">
        <v>52</v>
      </c>
      <c r="B14" s="19" t="s">
        <v>13</v>
      </c>
      <c r="C14" s="31" t="s">
        <v>53</v>
      </c>
      <c r="D14" s="20" t="s">
        <v>45</v>
      </c>
      <c r="E14" s="13" t="b">
        <v>0</v>
      </c>
      <c r="F14" s="32"/>
      <c r="G14" s="13" t="s">
        <v>16</v>
      </c>
      <c r="H14" s="33" t="s">
        <v>42</v>
      </c>
      <c r="O14" s="34"/>
    </row>
    <row r="15">
      <c r="A15" s="24" t="s">
        <v>54</v>
      </c>
      <c r="B15" s="19" t="s">
        <v>26</v>
      </c>
      <c r="C15" s="31" t="s">
        <v>55</v>
      </c>
      <c r="D15" s="20" t="s">
        <v>45</v>
      </c>
      <c r="E15" s="13" t="b">
        <v>0</v>
      </c>
      <c r="F15" s="32"/>
      <c r="G15" s="13" t="s">
        <v>16</v>
      </c>
      <c r="H15" s="33" t="s">
        <v>36</v>
      </c>
      <c r="O15" s="34"/>
    </row>
    <row r="16">
      <c r="A16" s="24" t="s">
        <v>56</v>
      </c>
      <c r="B16" s="19" t="s">
        <v>13</v>
      </c>
      <c r="C16" s="31" t="s">
        <v>57</v>
      </c>
      <c r="D16" s="20" t="s">
        <v>45</v>
      </c>
      <c r="E16" s="13" t="b">
        <v>0</v>
      </c>
      <c r="F16" s="32"/>
      <c r="G16" s="13" t="s">
        <v>16</v>
      </c>
      <c r="H16" s="33" t="s">
        <v>42</v>
      </c>
      <c r="O16" s="34"/>
    </row>
    <row r="17">
      <c r="A17" s="24" t="s">
        <v>58</v>
      </c>
      <c r="B17" s="19" t="s">
        <v>26</v>
      </c>
      <c r="C17" s="31" t="s">
        <v>59</v>
      </c>
      <c r="D17" s="20" t="s">
        <v>45</v>
      </c>
      <c r="E17" s="13" t="b">
        <v>0</v>
      </c>
      <c r="F17" s="32"/>
      <c r="G17" s="13" t="s">
        <v>16</v>
      </c>
      <c r="H17" s="33" t="s">
        <v>36</v>
      </c>
      <c r="O17" s="34"/>
    </row>
    <row r="18">
      <c r="A18" s="24" t="s">
        <v>60</v>
      </c>
      <c r="B18" s="19" t="s">
        <v>13</v>
      </c>
      <c r="C18" s="31" t="s">
        <v>61</v>
      </c>
      <c r="D18" s="20" t="s">
        <v>45</v>
      </c>
      <c r="E18" s="13" t="b">
        <v>0</v>
      </c>
      <c r="F18" s="32"/>
      <c r="G18" s="13" t="s">
        <v>16</v>
      </c>
      <c r="H18" s="33" t="s">
        <v>42</v>
      </c>
      <c r="O18" s="34"/>
    </row>
    <row r="19">
      <c r="A19" s="5"/>
      <c r="B19" s="6">
        <v>3.0</v>
      </c>
      <c r="C19" s="6" t="s">
        <v>62</v>
      </c>
      <c r="D19" s="6"/>
      <c r="E19" s="6"/>
      <c r="F19" s="6"/>
      <c r="G19" s="6"/>
      <c r="H19" s="35"/>
      <c r="O19" s="10"/>
      <c r="P19" s="10" t="s">
        <v>63</v>
      </c>
      <c r="Q19" s="10" t="s">
        <v>64</v>
      </c>
      <c r="R19" s="10" t="s">
        <v>23</v>
      </c>
      <c r="S19" s="11"/>
    </row>
    <row r="20">
      <c r="A20" s="24" t="s">
        <v>65</v>
      </c>
      <c r="B20" s="16" t="s">
        <v>26</v>
      </c>
      <c r="C20" s="36" t="s">
        <v>66</v>
      </c>
      <c r="D20" s="20" t="s">
        <v>15</v>
      </c>
      <c r="E20" s="13" t="b">
        <v>1</v>
      </c>
      <c r="F20" s="37"/>
      <c r="G20" s="13" t="s">
        <v>16</v>
      </c>
      <c r="H20" s="33" t="s">
        <v>67</v>
      </c>
      <c r="N20" s="11"/>
      <c r="O20" s="38" t="s">
        <v>68</v>
      </c>
      <c r="P20" s="11">
        <f>countif(D4:D7,"pass")</f>
        <v>0</v>
      </c>
      <c r="Q20" s="11">
        <f>countif(D4:D7,"fail")</f>
        <v>0</v>
      </c>
      <c r="R20" s="11">
        <f>countif(D4:D7,"n/a")</f>
        <v>0</v>
      </c>
      <c r="S20" s="11"/>
      <c r="T20" s="11"/>
      <c r="U20" s="11"/>
    </row>
    <row r="21">
      <c r="A21" s="24" t="s">
        <v>69</v>
      </c>
      <c r="B21" s="20" t="s">
        <v>13</v>
      </c>
      <c r="C21" s="21" t="s">
        <v>70</v>
      </c>
      <c r="D21" s="19" t="s">
        <v>15</v>
      </c>
      <c r="E21" s="13" t="b">
        <v>1</v>
      </c>
      <c r="F21" s="32"/>
      <c r="G21" s="13" t="s">
        <v>16</v>
      </c>
      <c r="H21" s="33" t="s">
        <v>71</v>
      </c>
      <c r="N21" s="11"/>
      <c r="O21" s="38" t="s">
        <v>72</v>
      </c>
      <c r="P21" s="11">
        <f>countif(D20:D41,"pass")</f>
        <v>0</v>
      </c>
      <c r="Q21" s="11">
        <f>countif(D20:D41,"fail")</f>
        <v>0</v>
      </c>
      <c r="R21" s="11">
        <f>countif(D20:D41,"fail")</f>
        <v>0</v>
      </c>
      <c r="S21" s="11"/>
      <c r="T21" s="11"/>
      <c r="U21" s="11"/>
    </row>
    <row r="22">
      <c r="A22" s="24" t="s">
        <v>73</v>
      </c>
      <c r="B22" s="13" t="s">
        <v>26</v>
      </c>
      <c r="C22" s="21" t="s">
        <v>74</v>
      </c>
      <c r="D22" s="19" t="s">
        <v>15</v>
      </c>
      <c r="E22" s="13" t="b">
        <v>1</v>
      </c>
      <c r="F22" s="32"/>
      <c r="G22" s="13" t="s">
        <v>16</v>
      </c>
      <c r="H22" s="33" t="s">
        <v>75</v>
      </c>
      <c r="N22" s="11"/>
      <c r="O22" s="38" t="s">
        <v>76</v>
      </c>
      <c r="P22" s="11">
        <f>countif(D43:D65,"pass")</f>
        <v>0</v>
      </c>
      <c r="Q22" s="11">
        <f>countif(D43:D65,"fail")</f>
        <v>0</v>
      </c>
      <c r="R22" s="11">
        <f>countif(D43:D65,"n/a")</f>
        <v>0</v>
      </c>
      <c r="S22" s="11"/>
      <c r="T22" s="11"/>
      <c r="U22" s="11"/>
    </row>
    <row r="23">
      <c r="A23" s="24" t="s">
        <v>77</v>
      </c>
      <c r="B23" s="13" t="s">
        <v>30</v>
      </c>
      <c r="C23" s="21" t="s">
        <v>78</v>
      </c>
      <c r="D23" s="19" t="s">
        <v>15</v>
      </c>
      <c r="E23" s="13" t="b">
        <v>1</v>
      </c>
      <c r="F23" s="32"/>
      <c r="G23" s="13" t="s">
        <v>16</v>
      </c>
      <c r="H23" s="33" t="s">
        <v>75</v>
      </c>
      <c r="N23" s="11"/>
      <c r="O23" s="38" t="s">
        <v>79</v>
      </c>
      <c r="P23" s="11">
        <f t="shared" ref="P23:P27" si="1">countif(#REF!,"pass")</f>
        <v>0</v>
      </c>
      <c r="Q23" s="11">
        <f t="shared" ref="Q23:Q27" si="2">countif(#REF!,"fail")</f>
        <v>0</v>
      </c>
      <c r="R23" s="11">
        <f t="shared" ref="R23:R27" si="3">countif(#REF!,"n/a")</f>
        <v>0</v>
      </c>
      <c r="S23" s="11"/>
      <c r="T23" s="11"/>
      <c r="U23" s="11"/>
    </row>
    <row r="24">
      <c r="A24" s="24" t="s">
        <v>80</v>
      </c>
      <c r="B24" s="20" t="s">
        <v>13</v>
      </c>
      <c r="C24" s="31" t="s">
        <v>81</v>
      </c>
      <c r="D24" s="20" t="s">
        <v>15</v>
      </c>
      <c r="E24" s="13" t="b">
        <v>1</v>
      </c>
      <c r="F24" s="24"/>
      <c r="G24" s="13" t="s">
        <v>16</v>
      </c>
      <c r="H24" s="33" t="s">
        <v>71</v>
      </c>
      <c r="N24" s="11"/>
      <c r="O24" s="38" t="s">
        <v>82</v>
      </c>
      <c r="P24" s="11">
        <f t="shared" si="1"/>
        <v>0</v>
      </c>
      <c r="Q24" s="11">
        <f t="shared" si="2"/>
        <v>0</v>
      </c>
      <c r="R24" s="11">
        <f t="shared" si="3"/>
        <v>0</v>
      </c>
      <c r="S24" s="11"/>
      <c r="T24" s="11"/>
      <c r="U24" s="11"/>
    </row>
    <row r="25">
      <c r="A25" s="24" t="s">
        <v>83</v>
      </c>
      <c r="B25" s="13" t="s">
        <v>26</v>
      </c>
      <c r="C25" s="21" t="s">
        <v>84</v>
      </c>
      <c r="D25" s="19" t="s">
        <v>15</v>
      </c>
      <c r="E25" s="13" t="b">
        <v>1</v>
      </c>
      <c r="F25" s="32"/>
      <c r="G25" s="13" t="s">
        <v>16</v>
      </c>
      <c r="H25" s="33" t="s">
        <v>75</v>
      </c>
      <c r="N25" s="11"/>
      <c r="O25" s="38" t="s">
        <v>85</v>
      </c>
      <c r="P25" s="11">
        <f t="shared" si="1"/>
        <v>0</v>
      </c>
      <c r="Q25" s="11">
        <f t="shared" si="2"/>
        <v>0</v>
      </c>
      <c r="R25" s="11">
        <f t="shared" si="3"/>
        <v>0</v>
      </c>
      <c r="S25" s="11"/>
      <c r="T25" s="11"/>
      <c r="U25" s="11"/>
    </row>
    <row r="26">
      <c r="A26" s="24" t="s">
        <v>86</v>
      </c>
      <c r="B26" s="13" t="s">
        <v>30</v>
      </c>
      <c r="C26" s="21" t="s">
        <v>87</v>
      </c>
      <c r="D26" s="19" t="s">
        <v>15</v>
      </c>
      <c r="E26" s="13" t="b">
        <v>1</v>
      </c>
      <c r="F26" s="32"/>
      <c r="G26" s="13" t="s">
        <v>16</v>
      </c>
      <c r="H26" s="33" t="s">
        <v>75</v>
      </c>
      <c r="N26" s="11"/>
      <c r="O26" s="38" t="s">
        <v>88</v>
      </c>
      <c r="P26" s="11">
        <f t="shared" si="1"/>
        <v>0</v>
      </c>
      <c r="Q26" s="11">
        <f t="shared" si="2"/>
        <v>0</v>
      </c>
      <c r="R26" s="11">
        <f t="shared" si="3"/>
        <v>0</v>
      </c>
      <c r="S26" s="11"/>
      <c r="T26" s="11"/>
      <c r="U26" s="11"/>
    </row>
    <row r="27">
      <c r="A27" s="24" t="s">
        <v>89</v>
      </c>
      <c r="B27" s="13" t="s">
        <v>13</v>
      </c>
      <c r="C27" s="39" t="s">
        <v>90</v>
      </c>
      <c r="D27" s="20" t="s">
        <v>15</v>
      </c>
      <c r="E27" s="13" t="b">
        <v>1</v>
      </c>
      <c r="F27" s="19"/>
      <c r="G27" s="13" t="s">
        <v>16</v>
      </c>
      <c r="H27" s="33" t="s">
        <v>71</v>
      </c>
      <c r="N27" s="11"/>
      <c r="O27" s="38" t="s">
        <v>91</v>
      </c>
      <c r="P27" s="11">
        <f t="shared" si="1"/>
        <v>0</v>
      </c>
      <c r="Q27" s="11">
        <f t="shared" si="2"/>
        <v>0</v>
      </c>
      <c r="R27" s="11">
        <f t="shared" si="3"/>
        <v>0</v>
      </c>
      <c r="S27" s="11"/>
      <c r="T27" s="11"/>
      <c r="U27" s="11"/>
    </row>
    <row r="28">
      <c r="A28" s="24" t="s">
        <v>92</v>
      </c>
      <c r="B28" s="19" t="s">
        <v>26</v>
      </c>
      <c r="C28" s="21" t="s">
        <v>93</v>
      </c>
      <c r="D28" s="19" t="s">
        <v>15</v>
      </c>
      <c r="E28" s="13" t="b">
        <v>1</v>
      </c>
      <c r="F28" s="19"/>
      <c r="G28" s="13" t="s">
        <v>16</v>
      </c>
      <c r="H28" s="33" t="s">
        <v>75</v>
      </c>
      <c r="N28" s="11"/>
      <c r="O28" s="38"/>
      <c r="P28" s="11"/>
      <c r="Q28" s="11"/>
      <c r="R28" s="11"/>
      <c r="S28" s="11"/>
      <c r="T28" s="11"/>
      <c r="U28" s="11"/>
    </row>
    <row r="29">
      <c r="A29" s="24" t="s">
        <v>94</v>
      </c>
      <c r="B29" s="19" t="s">
        <v>30</v>
      </c>
      <c r="C29" s="21" t="s">
        <v>95</v>
      </c>
      <c r="D29" s="19" t="s">
        <v>15</v>
      </c>
      <c r="E29" s="13" t="b">
        <v>1</v>
      </c>
      <c r="F29" s="19"/>
      <c r="G29" s="13" t="s">
        <v>16</v>
      </c>
      <c r="H29" s="33" t="s">
        <v>75</v>
      </c>
      <c r="N29" s="11"/>
      <c r="O29" s="38"/>
      <c r="P29" s="11"/>
      <c r="Q29" s="11"/>
      <c r="R29" s="11"/>
      <c r="S29" s="11"/>
      <c r="T29" s="11"/>
      <c r="U29" s="11"/>
    </row>
    <row r="30">
      <c r="A30" s="24" t="s">
        <v>96</v>
      </c>
      <c r="B30" s="19" t="s">
        <v>13</v>
      </c>
      <c r="C30" s="39" t="s">
        <v>97</v>
      </c>
      <c r="D30" s="20" t="s">
        <v>15</v>
      </c>
      <c r="E30" s="13" t="b">
        <v>1</v>
      </c>
      <c r="F30" s="19"/>
      <c r="G30" s="13" t="s">
        <v>16</v>
      </c>
      <c r="H30" s="33" t="s">
        <v>71</v>
      </c>
      <c r="N30" s="11"/>
      <c r="O30" s="38"/>
      <c r="P30" s="11"/>
      <c r="Q30" s="11"/>
      <c r="R30" s="11"/>
      <c r="S30" s="11"/>
      <c r="T30" s="11"/>
      <c r="U30" s="11"/>
    </row>
    <row r="31">
      <c r="A31" s="24" t="s">
        <v>98</v>
      </c>
      <c r="B31" s="19" t="s">
        <v>26</v>
      </c>
      <c r="C31" s="21" t="s">
        <v>99</v>
      </c>
      <c r="D31" s="19" t="s">
        <v>15</v>
      </c>
      <c r="E31" s="13" t="b">
        <v>1</v>
      </c>
      <c r="F31" s="19"/>
      <c r="G31" s="13" t="s">
        <v>16</v>
      </c>
      <c r="H31" s="33" t="s">
        <v>75</v>
      </c>
      <c r="N31" s="11"/>
      <c r="O31" s="38"/>
      <c r="P31" s="11"/>
      <c r="Q31" s="11"/>
      <c r="R31" s="11"/>
      <c r="S31" s="11"/>
      <c r="T31" s="11"/>
      <c r="U31" s="11"/>
    </row>
    <row r="32">
      <c r="A32" s="24" t="s">
        <v>100</v>
      </c>
      <c r="B32" s="19" t="s">
        <v>30</v>
      </c>
      <c r="C32" s="21" t="s">
        <v>101</v>
      </c>
      <c r="D32" s="19" t="s">
        <v>15</v>
      </c>
      <c r="E32" s="13" t="b">
        <v>1</v>
      </c>
      <c r="F32" s="19"/>
      <c r="G32" s="13" t="s">
        <v>16</v>
      </c>
      <c r="H32" s="33" t="s">
        <v>75</v>
      </c>
      <c r="N32" s="11"/>
      <c r="O32" s="38"/>
      <c r="P32" s="11"/>
      <c r="Q32" s="11"/>
      <c r="R32" s="11"/>
      <c r="S32" s="11"/>
      <c r="T32" s="11"/>
      <c r="U32" s="11"/>
    </row>
    <row r="33">
      <c r="A33" s="24" t="s">
        <v>102</v>
      </c>
      <c r="B33" s="19" t="s">
        <v>13</v>
      </c>
      <c r="C33" s="39" t="s">
        <v>103</v>
      </c>
      <c r="D33" s="20" t="s">
        <v>15</v>
      </c>
      <c r="E33" s="13" t="b">
        <v>1</v>
      </c>
      <c r="F33" s="19"/>
      <c r="G33" s="13" t="s">
        <v>16</v>
      </c>
      <c r="H33" s="33" t="s">
        <v>71</v>
      </c>
      <c r="N33" s="11"/>
      <c r="O33" s="38"/>
      <c r="P33" s="11"/>
      <c r="Q33" s="11"/>
      <c r="R33" s="11"/>
      <c r="S33" s="11"/>
      <c r="T33" s="11"/>
      <c r="U33" s="11"/>
    </row>
    <row r="34">
      <c r="A34" s="24" t="s">
        <v>104</v>
      </c>
      <c r="B34" s="19" t="s">
        <v>26</v>
      </c>
      <c r="C34" s="21" t="s">
        <v>105</v>
      </c>
      <c r="D34" s="20" t="s">
        <v>15</v>
      </c>
      <c r="E34" s="13" t="b">
        <v>1</v>
      </c>
      <c r="F34" s="19"/>
      <c r="G34" s="13" t="s">
        <v>16</v>
      </c>
      <c r="H34" s="33" t="s">
        <v>75</v>
      </c>
      <c r="N34" s="11"/>
      <c r="O34" s="38"/>
      <c r="P34" s="11"/>
      <c r="Q34" s="11"/>
      <c r="R34" s="11"/>
      <c r="S34" s="11"/>
      <c r="T34" s="11"/>
      <c r="U34" s="11"/>
    </row>
    <row r="35">
      <c r="A35" s="24" t="s">
        <v>106</v>
      </c>
      <c r="B35" s="19" t="s">
        <v>13</v>
      </c>
      <c r="C35" s="39" t="s">
        <v>107</v>
      </c>
      <c r="D35" s="20" t="s">
        <v>15</v>
      </c>
      <c r="E35" s="13" t="b">
        <v>1</v>
      </c>
      <c r="F35" s="19"/>
      <c r="G35" s="13" t="s">
        <v>16</v>
      </c>
      <c r="H35" s="33" t="s">
        <v>71</v>
      </c>
      <c r="N35" s="11"/>
      <c r="O35" s="38"/>
      <c r="P35" s="11"/>
      <c r="Q35" s="11"/>
      <c r="R35" s="11"/>
      <c r="S35" s="11"/>
      <c r="T35" s="11"/>
      <c r="U35" s="11"/>
    </row>
    <row r="36">
      <c r="A36" s="24" t="s">
        <v>108</v>
      </c>
      <c r="B36" s="19" t="s">
        <v>30</v>
      </c>
      <c r="C36" s="39" t="s">
        <v>109</v>
      </c>
      <c r="D36" s="20" t="s">
        <v>40</v>
      </c>
      <c r="E36" s="13" t="b">
        <v>1</v>
      </c>
      <c r="F36" s="19" t="s">
        <v>110</v>
      </c>
      <c r="G36" s="13" t="s">
        <v>16</v>
      </c>
      <c r="H36" s="33" t="s">
        <v>67</v>
      </c>
      <c r="N36" s="11"/>
      <c r="O36" s="38"/>
      <c r="P36" s="11"/>
      <c r="Q36" s="11"/>
      <c r="R36" s="11"/>
      <c r="S36" s="11"/>
      <c r="T36" s="11"/>
      <c r="U36" s="11"/>
    </row>
    <row r="37">
      <c r="A37" s="24" t="s">
        <v>111</v>
      </c>
      <c r="B37" s="19" t="s">
        <v>13</v>
      </c>
      <c r="C37" s="39" t="s">
        <v>112</v>
      </c>
      <c r="D37" s="20" t="s">
        <v>15</v>
      </c>
      <c r="E37" s="13" t="b">
        <v>1</v>
      </c>
      <c r="F37" s="19"/>
      <c r="G37" s="13" t="s">
        <v>16</v>
      </c>
      <c r="H37" s="33" t="s">
        <v>71</v>
      </c>
      <c r="N37" s="11"/>
      <c r="O37" s="38"/>
      <c r="P37" s="11"/>
      <c r="Q37" s="11"/>
      <c r="R37" s="11"/>
      <c r="S37" s="11"/>
      <c r="T37" s="11"/>
      <c r="U37" s="11"/>
    </row>
    <row r="38">
      <c r="A38" s="24" t="s">
        <v>113</v>
      </c>
      <c r="B38" s="19" t="s">
        <v>26</v>
      </c>
      <c r="C38" s="39" t="s">
        <v>114</v>
      </c>
      <c r="D38" s="20" t="s">
        <v>15</v>
      </c>
      <c r="E38" s="13" t="b">
        <v>1</v>
      </c>
      <c r="F38" s="19"/>
      <c r="G38" s="13" t="s">
        <v>16</v>
      </c>
      <c r="H38" s="33" t="s">
        <v>75</v>
      </c>
      <c r="N38" s="11"/>
      <c r="O38" s="38"/>
      <c r="P38" s="11"/>
      <c r="Q38" s="11"/>
      <c r="R38" s="11"/>
      <c r="S38" s="11"/>
      <c r="T38" s="11"/>
      <c r="U38" s="11"/>
    </row>
    <row r="39">
      <c r="A39" s="24" t="s">
        <v>115</v>
      </c>
      <c r="B39" s="19" t="s">
        <v>30</v>
      </c>
      <c r="C39" s="21" t="s">
        <v>116</v>
      </c>
      <c r="D39" s="20" t="s">
        <v>15</v>
      </c>
      <c r="E39" s="13" t="b">
        <v>1</v>
      </c>
      <c r="F39" s="19"/>
      <c r="G39" s="13" t="s">
        <v>16</v>
      </c>
      <c r="H39" s="33" t="s">
        <v>75</v>
      </c>
      <c r="N39" s="11"/>
      <c r="O39" s="38"/>
      <c r="P39" s="11"/>
      <c r="Q39" s="11"/>
      <c r="R39" s="11"/>
      <c r="S39" s="11"/>
      <c r="T39" s="11"/>
      <c r="U39" s="11"/>
    </row>
    <row r="40">
      <c r="A40" s="24" t="s">
        <v>117</v>
      </c>
      <c r="B40" s="19" t="s">
        <v>13</v>
      </c>
      <c r="C40" s="39" t="s">
        <v>118</v>
      </c>
      <c r="D40" s="20" t="s">
        <v>15</v>
      </c>
      <c r="E40" s="13" t="b">
        <v>1</v>
      </c>
      <c r="F40" s="19"/>
      <c r="G40" s="13" t="s">
        <v>16</v>
      </c>
      <c r="H40" s="33" t="s">
        <v>71</v>
      </c>
      <c r="N40" s="11"/>
      <c r="O40" s="38"/>
      <c r="P40" s="11"/>
      <c r="Q40" s="11"/>
      <c r="R40" s="11"/>
      <c r="S40" s="11"/>
      <c r="T40" s="11"/>
      <c r="U40" s="11"/>
    </row>
    <row r="41">
      <c r="A41" s="24" t="s">
        <v>119</v>
      </c>
      <c r="B41" s="19" t="s">
        <v>26</v>
      </c>
      <c r="C41" s="39" t="s">
        <v>120</v>
      </c>
      <c r="D41" s="20" t="s">
        <v>15</v>
      </c>
      <c r="E41" s="13" t="b">
        <v>1</v>
      </c>
      <c r="F41" s="19"/>
      <c r="G41" s="13" t="s">
        <v>16</v>
      </c>
      <c r="H41" s="33" t="s">
        <v>75</v>
      </c>
      <c r="N41" s="11"/>
      <c r="O41" s="38"/>
      <c r="P41" s="11"/>
      <c r="Q41" s="11"/>
      <c r="R41" s="11"/>
      <c r="S41" s="11"/>
      <c r="T41" s="11"/>
      <c r="U41" s="11"/>
    </row>
    <row r="42">
      <c r="A42" s="40"/>
      <c r="B42" s="6">
        <v>4.0</v>
      </c>
      <c r="C42" s="6" t="s">
        <v>121</v>
      </c>
      <c r="D42" s="6"/>
      <c r="E42" s="6"/>
      <c r="F42" s="6"/>
      <c r="G42" s="6"/>
      <c r="H42" s="41"/>
      <c r="O42" s="10"/>
      <c r="P42" s="10"/>
      <c r="Q42" s="10"/>
      <c r="R42" s="10"/>
      <c r="S42" s="11"/>
    </row>
    <row r="43">
      <c r="A43" s="16" t="s">
        <v>122</v>
      </c>
      <c r="B43" s="24" t="s">
        <v>26</v>
      </c>
      <c r="C43" s="36" t="s">
        <v>66</v>
      </c>
      <c r="D43" s="20" t="s">
        <v>15</v>
      </c>
      <c r="E43" s="13" t="b">
        <v>1</v>
      </c>
      <c r="F43" s="32"/>
      <c r="G43" s="13" t="s">
        <v>16</v>
      </c>
      <c r="H43" s="33" t="s">
        <v>123</v>
      </c>
      <c r="N43" s="11"/>
      <c r="Q43" s="11"/>
      <c r="R43" s="11"/>
      <c r="S43" s="11"/>
      <c r="T43" s="11"/>
      <c r="U43" s="11"/>
    </row>
    <row r="44">
      <c r="A44" s="13" t="s">
        <v>124</v>
      </c>
      <c r="B44" s="24" t="s">
        <v>13</v>
      </c>
      <c r="C44" s="21" t="s">
        <v>70</v>
      </c>
      <c r="D44" s="20" t="s">
        <v>15</v>
      </c>
      <c r="E44" s="13" t="b">
        <v>1</v>
      </c>
      <c r="F44" s="32"/>
      <c r="G44" s="13" t="s">
        <v>16</v>
      </c>
      <c r="H44" s="33" t="s">
        <v>125</v>
      </c>
      <c r="N44" s="11"/>
      <c r="O44" s="42"/>
      <c r="P44" s="43"/>
      <c r="Q44" s="11"/>
      <c r="R44" s="11"/>
      <c r="S44" s="11"/>
      <c r="T44" s="11"/>
      <c r="U44" s="11"/>
    </row>
    <row r="45">
      <c r="A45" s="13" t="s">
        <v>126</v>
      </c>
      <c r="B45" s="24" t="s">
        <v>26</v>
      </c>
      <c r="C45" s="21" t="s">
        <v>74</v>
      </c>
      <c r="D45" s="20" t="s">
        <v>15</v>
      </c>
      <c r="E45" s="13" t="b">
        <v>1</v>
      </c>
      <c r="F45" s="19"/>
      <c r="G45" s="13" t="s">
        <v>16</v>
      </c>
      <c r="H45" s="44" t="s">
        <v>127</v>
      </c>
      <c r="N45" s="11"/>
      <c r="O45" s="42"/>
      <c r="P45" s="11"/>
      <c r="Q45" s="11"/>
      <c r="R45" s="11"/>
      <c r="S45" s="11"/>
      <c r="T45" s="11"/>
      <c r="U45" s="11"/>
    </row>
    <row r="46">
      <c r="A46" s="13" t="s">
        <v>128</v>
      </c>
      <c r="B46" s="24" t="s">
        <v>30</v>
      </c>
      <c r="C46" s="21" t="s">
        <v>78</v>
      </c>
      <c r="D46" s="20" t="s">
        <v>15</v>
      </c>
      <c r="E46" s="13" t="b">
        <v>1</v>
      </c>
      <c r="F46" s="19"/>
      <c r="G46" s="13" t="s">
        <v>16</v>
      </c>
      <c r="H46" s="44" t="s">
        <v>127</v>
      </c>
      <c r="N46" s="11"/>
      <c r="O46" s="42"/>
      <c r="P46" s="11"/>
      <c r="Q46" s="11"/>
      <c r="R46" s="11"/>
      <c r="S46" s="11"/>
      <c r="T46" s="11"/>
      <c r="U46" s="11"/>
    </row>
    <row r="47">
      <c r="A47" s="13" t="s">
        <v>129</v>
      </c>
      <c r="B47" s="24" t="s">
        <v>13</v>
      </c>
      <c r="C47" s="31" t="s">
        <v>81</v>
      </c>
      <c r="D47" s="20" t="s">
        <v>15</v>
      </c>
      <c r="E47" s="13" t="b">
        <v>1</v>
      </c>
      <c r="F47" s="19"/>
      <c r="G47" s="13" t="s">
        <v>16</v>
      </c>
      <c r="H47" s="33" t="s">
        <v>125</v>
      </c>
      <c r="N47" s="11"/>
      <c r="O47" s="42"/>
      <c r="P47" s="11"/>
      <c r="Q47" s="11"/>
      <c r="R47" s="11"/>
      <c r="S47" s="11"/>
      <c r="T47" s="11"/>
      <c r="U47" s="11"/>
    </row>
    <row r="48">
      <c r="A48" s="13" t="s">
        <v>130</v>
      </c>
      <c r="B48" s="24" t="s">
        <v>26</v>
      </c>
      <c r="C48" s="21" t="s">
        <v>84</v>
      </c>
      <c r="D48" s="20" t="s">
        <v>15</v>
      </c>
      <c r="E48" s="13" t="b">
        <v>1</v>
      </c>
      <c r="F48" s="19"/>
      <c r="G48" s="13" t="s">
        <v>16</v>
      </c>
      <c r="H48" s="44" t="s">
        <v>127</v>
      </c>
      <c r="N48" s="11"/>
      <c r="O48" s="42"/>
      <c r="P48" s="11"/>
      <c r="Q48" s="11"/>
      <c r="R48" s="11"/>
      <c r="S48" s="11"/>
      <c r="T48" s="11"/>
      <c r="U48" s="11"/>
    </row>
    <row r="49">
      <c r="A49" s="13" t="s">
        <v>131</v>
      </c>
      <c r="B49" s="24" t="s">
        <v>30</v>
      </c>
      <c r="C49" s="21" t="s">
        <v>87</v>
      </c>
      <c r="D49" s="20" t="s">
        <v>15</v>
      </c>
      <c r="E49" s="13" t="b">
        <v>1</v>
      </c>
      <c r="F49" s="19"/>
      <c r="G49" s="13" t="s">
        <v>16</v>
      </c>
      <c r="H49" s="44" t="s">
        <v>127</v>
      </c>
      <c r="N49" s="11"/>
      <c r="O49" s="42"/>
      <c r="P49" s="11"/>
      <c r="Q49" s="11"/>
      <c r="R49" s="11"/>
      <c r="S49" s="11"/>
      <c r="T49" s="11"/>
      <c r="U49" s="11"/>
    </row>
    <row r="50">
      <c r="A50" s="13" t="s">
        <v>132</v>
      </c>
      <c r="B50" s="24" t="s">
        <v>13</v>
      </c>
      <c r="C50" s="39" t="s">
        <v>90</v>
      </c>
      <c r="D50" s="20" t="s">
        <v>15</v>
      </c>
      <c r="E50" s="13" t="b">
        <v>1</v>
      </c>
      <c r="F50" s="19"/>
      <c r="G50" s="13" t="s">
        <v>16</v>
      </c>
      <c r="H50" s="33" t="s">
        <v>125</v>
      </c>
      <c r="N50" s="11"/>
      <c r="O50" s="42"/>
      <c r="P50" s="11"/>
      <c r="Q50" s="11"/>
      <c r="R50" s="11"/>
      <c r="S50" s="11"/>
      <c r="T50" s="11"/>
      <c r="U50" s="11"/>
    </row>
    <row r="51">
      <c r="A51" s="13" t="s">
        <v>133</v>
      </c>
      <c r="B51" s="24" t="s">
        <v>26</v>
      </c>
      <c r="C51" s="21" t="s">
        <v>93</v>
      </c>
      <c r="D51" s="20" t="s">
        <v>15</v>
      </c>
      <c r="E51" s="13" t="b">
        <v>1</v>
      </c>
      <c r="F51" s="19"/>
      <c r="G51" s="13" t="s">
        <v>16</v>
      </c>
      <c r="H51" s="44" t="s">
        <v>127</v>
      </c>
      <c r="N51" s="11"/>
      <c r="O51" s="42"/>
      <c r="P51" s="11"/>
      <c r="Q51" s="11"/>
      <c r="R51" s="11"/>
      <c r="S51" s="11"/>
      <c r="T51" s="11"/>
      <c r="U51" s="11"/>
    </row>
    <row r="52">
      <c r="A52" s="13" t="s">
        <v>134</v>
      </c>
      <c r="B52" s="24" t="s">
        <v>30</v>
      </c>
      <c r="C52" s="21" t="s">
        <v>95</v>
      </c>
      <c r="D52" s="20" t="s">
        <v>15</v>
      </c>
      <c r="E52" s="13" t="b">
        <v>1</v>
      </c>
      <c r="F52" s="19"/>
      <c r="G52" s="13" t="s">
        <v>16</v>
      </c>
      <c r="H52" s="44" t="s">
        <v>127</v>
      </c>
      <c r="N52" s="11"/>
      <c r="O52" s="42"/>
      <c r="P52" s="11"/>
      <c r="Q52" s="11"/>
      <c r="R52" s="11"/>
      <c r="S52" s="11"/>
      <c r="T52" s="11"/>
      <c r="U52" s="11"/>
    </row>
    <row r="53">
      <c r="A53" s="13" t="s">
        <v>135</v>
      </c>
      <c r="B53" s="24" t="s">
        <v>13</v>
      </c>
      <c r="C53" s="39" t="s">
        <v>97</v>
      </c>
      <c r="D53" s="20" t="s">
        <v>15</v>
      </c>
      <c r="E53" s="13" t="b">
        <v>1</v>
      </c>
      <c r="F53" s="19"/>
      <c r="G53" s="13" t="s">
        <v>16</v>
      </c>
      <c r="H53" s="33" t="s">
        <v>125</v>
      </c>
      <c r="N53" s="11"/>
      <c r="O53" s="42"/>
      <c r="P53" s="11"/>
      <c r="Q53" s="11"/>
      <c r="R53" s="11"/>
      <c r="S53" s="11"/>
      <c r="T53" s="11"/>
      <c r="U53" s="11"/>
    </row>
    <row r="54">
      <c r="A54" s="13" t="s">
        <v>136</v>
      </c>
      <c r="B54" s="24" t="s">
        <v>26</v>
      </c>
      <c r="C54" s="21" t="s">
        <v>99</v>
      </c>
      <c r="D54" s="20" t="s">
        <v>15</v>
      </c>
      <c r="E54" s="13" t="b">
        <v>1</v>
      </c>
      <c r="F54" s="19"/>
      <c r="G54" s="13" t="s">
        <v>16</v>
      </c>
      <c r="H54" s="44" t="s">
        <v>127</v>
      </c>
      <c r="N54" s="11"/>
      <c r="O54" s="42"/>
      <c r="P54" s="11"/>
      <c r="Q54" s="11"/>
      <c r="R54" s="11"/>
      <c r="S54" s="11"/>
      <c r="T54" s="11"/>
      <c r="U54" s="11"/>
    </row>
    <row r="55">
      <c r="A55" s="13" t="s">
        <v>137</v>
      </c>
      <c r="B55" s="24" t="s">
        <v>30</v>
      </c>
      <c r="C55" s="21" t="s">
        <v>101</v>
      </c>
      <c r="D55" s="20" t="s">
        <v>15</v>
      </c>
      <c r="E55" s="13" t="b">
        <v>1</v>
      </c>
      <c r="F55" s="19"/>
      <c r="G55" s="13" t="s">
        <v>16</v>
      </c>
      <c r="H55" s="44" t="s">
        <v>127</v>
      </c>
      <c r="N55" s="11"/>
      <c r="O55" s="42"/>
      <c r="P55" s="11"/>
      <c r="Q55" s="11"/>
      <c r="R55" s="11"/>
      <c r="S55" s="11"/>
      <c r="T55" s="11"/>
      <c r="U55" s="11"/>
    </row>
    <row r="56">
      <c r="A56" s="5"/>
      <c r="B56" s="6">
        <v>5.0</v>
      </c>
      <c r="C56" s="6" t="s">
        <v>138</v>
      </c>
      <c r="D56" s="6"/>
      <c r="E56" s="6"/>
      <c r="F56" s="6"/>
      <c r="G56" s="6"/>
      <c r="H56" s="41"/>
      <c r="O56" s="10"/>
      <c r="P56" s="10"/>
      <c r="Q56" s="10"/>
      <c r="R56" s="10"/>
      <c r="S56" s="11"/>
    </row>
    <row r="57">
      <c r="A57" s="13" t="s">
        <v>139</v>
      </c>
      <c r="B57" s="24" t="s">
        <v>13</v>
      </c>
      <c r="C57" s="31" t="s">
        <v>140</v>
      </c>
      <c r="D57" s="20" t="s">
        <v>15</v>
      </c>
      <c r="E57" s="13" t="b">
        <v>1</v>
      </c>
      <c r="F57" s="19"/>
      <c r="G57" s="13" t="s">
        <v>16</v>
      </c>
      <c r="H57" s="44" t="s">
        <v>141</v>
      </c>
      <c r="N57" s="11"/>
      <c r="O57" s="42"/>
      <c r="P57" s="11"/>
      <c r="Q57" s="11"/>
      <c r="R57" s="11"/>
      <c r="S57" s="11"/>
      <c r="T57" s="11"/>
      <c r="U57" s="11"/>
    </row>
    <row r="58">
      <c r="A58" s="13" t="s">
        <v>142</v>
      </c>
      <c r="B58" s="24" t="s">
        <v>13</v>
      </c>
      <c r="C58" s="31" t="s">
        <v>143</v>
      </c>
      <c r="D58" s="20" t="s">
        <v>15</v>
      </c>
      <c r="E58" s="13" t="b">
        <v>1</v>
      </c>
      <c r="F58" s="19"/>
      <c r="G58" s="13" t="s">
        <v>16</v>
      </c>
      <c r="H58" s="44" t="s">
        <v>141</v>
      </c>
      <c r="N58" s="11"/>
      <c r="O58" s="42"/>
      <c r="P58" s="11"/>
      <c r="Q58" s="11"/>
      <c r="R58" s="11"/>
      <c r="S58" s="11"/>
      <c r="T58" s="11"/>
      <c r="U58" s="11"/>
    </row>
    <row r="59">
      <c r="A59" s="13" t="s">
        <v>144</v>
      </c>
      <c r="B59" s="24" t="s">
        <v>26</v>
      </c>
      <c r="C59" s="31" t="s">
        <v>145</v>
      </c>
      <c r="D59" s="20" t="s">
        <v>15</v>
      </c>
      <c r="E59" s="13" t="b">
        <v>1</v>
      </c>
      <c r="F59" s="19"/>
      <c r="G59" s="13" t="s">
        <v>16</v>
      </c>
      <c r="H59" s="44" t="s">
        <v>146</v>
      </c>
      <c r="N59" s="11"/>
      <c r="O59" s="42"/>
      <c r="P59" s="11"/>
      <c r="Q59" s="11"/>
      <c r="R59" s="11"/>
      <c r="S59" s="11"/>
      <c r="T59" s="11"/>
      <c r="U59" s="11"/>
    </row>
    <row r="60">
      <c r="A60" s="13" t="s">
        <v>147</v>
      </c>
      <c r="B60" s="24" t="s">
        <v>30</v>
      </c>
      <c r="C60" s="31" t="s">
        <v>148</v>
      </c>
      <c r="D60" s="20" t="s">
        <v>15</v>
      </c>
      <c r="E60" s="13" t="b">
        <v>1</v>
      </c>
      <c r="F60" s="19"/>
      <c r="G60" s="13" t="s">
        <v>16</v>
      </c>
      <c r="H60" s="44" t="s">
        <v>146</v>
      </c>
      <c r="N60" s="11"/>
      <c r="O60" s="42"/>
      <c r="P60" s="11"/>
      <c r="Q60" s="11"/>
      <c r="R60" s="11"/>
      <c r="S60" s="11"/>
      <c r="T60" s="11"/>
      <c r="U60" s="11"/>
    </row>
    <row r="61">
      <c r="A61" s="13" t="s">
        <v>149</v>
      </c>
      <c r="B61" s="24" t="s">
        <v>30</v>
      </c>
      <c r="C61" s="31" t="s">
        <v>150</v>
      </c>
      <c r="D61" s="20" t="s">
        <v>15</v>
      </c>
      <c r="E61" s="13" t="b">
        <v>1</v>
      </c>
      <c r="F61" s="19"/>
      <c r="G61" s="13" t="s">
        <v>16</v>
      </c>
      <c r="H61" s="44" t="s">
        <v>146</v>
      </c>
      <c r="N61" s="11"/>
      <c r="O61" s="42"/>
      <c r="P61" s="11"/>
      <c r="Q61" s="11"/>
      <c r="R61" s="11"/>
      <c r="S61" s="11"/>
      <c r="T61" s="11"/>
      <c r="U61" s="11"/>
    </row>
    <row r="62">
      <c r="A62" s="13" t="s">
        <v>151</v>
      </c>
      <c r="B62" s="24" t="s">
        <v>30</v>
      </c>
      <c r="C62" s="31" t="s">
        <v>152</v>
      </c>
      <c r="D62" s="20" t="s">
        <v>15</v>
      </c>
      <c r="E62" s="13" t="b">
        <v>1</v>
      </c>
      <c r="F62" s="19"/>
      <c r="G62" s="13" t="s">
        <v>16</v>
      </c>
      <c r="H62" s="44" t="s">
        <v>146</v>
      </c>
      <c r="N62" s="11"/>
      <c r="O62" s="42"/>
      <c r="P62" s="11"/>
      <c r="Q62" s="11"/>
      <c r="R62" s="11"/>
      <c r="S62" s="11"/>
      <c r="T62" s="11"/>
      <c r="U62" s="11"/>
    </row>
    <row r="63">
      <c r="A63" s="13" t="s">
        <v>153</v>
      </c>
      <c r="B63" s="24" t="s">
        <v>26</v>
      </c>
      <c r="C63" s="31" t="s">
        <v>154</v>
      </c>
      <c r="D63" s="20" t="s">
        <v>15</v>
      </c>
      <c r="E63" s="13" t="b">
        <v>1</v>
      </c>
      <c r="F63" s="19"/>
      <c r="G63" s="13" t="s">
        <v>16</v>
      </c>
      <c r="H63" s="44" t="s">
        <v>146</v>
      </c>
      <c r="N63" s="11"/>
      <c r="O63" s="42"/>
      <c r="P63" s="11"/>
      <c r="Q63" s="11"/>
      <c r="R63" s="11"/>
      <c r="S63" s="11"/>
      <c r="T63" s="11"/>
      <c r="U63" s="11"/>
    </row>
    <row r="64">
      <c r="A64" s="13" t="s">
        <v>155</v>
      </c>
      <c r="B64" s="24" t="s">
        <v>26</v>
      </c>
      <c r="C64" s="31" t="s">
        <v>156</v>
      </c>
      <c r="D64" s="20" t="s">
        <v>15</v>
      </c>
      <c r="E64" s="13" t="b">
        <v>1</v>
      </c>
      <c r="F64" s="19"/>
      <c r="G64" s="13" t="s">
        <v>16</v>
      </c>
      <c r="H64" s="44" t="s">
        <v>146</v>
      </c>
      <c r="N64" s="11"/>
      <c r="O64" s="42"/>
      <c r="P64" s="11"/>
      <c r="Q64" s="11"/>
      <c r="R64" s="11"/>
      <c r="S64" s="11"/>
      <c r="T64" s="11"/>
      <c r="U64" s="11"/>
    </row>
    <row r="65">
      <c r="A65" s="13" t="s">
        <v>157</v>
      </c>
      <c r="B65" s="24" t="s">
        <v>26</v>
      </c>
      <c r="C65" s="31" t="s">
        <v>158</v>
      </c>
      <c r="D65" s="20" t="s">
        <v>15</v>
      </c>
      <c r="E65" s="13" t="b">
        <v>1</v>
      </c>
      <c r="F65" s="19"/>
      <c r="G65" s="13" t="s">
        <v>16</v>
      </c>
      <c r="H65" s="44" t="s">
        <v>146</v>
      </c>
      <c r="N65" s="11"/>
      <c r="O65" s="42"/>
      <c r="P65" s="11"/>
      <c r="Q65" s="11"/>
      <c r="R65" s="11"/>
      <c r="S65" s="11"/>
      <c r="T65" s="11"/>
      <c r="U65" s="11"/>
    </row>
    <row r="66">
      <c r="A66" s="13" t="s">
        <v>159</v>
      </c>
      <c r="B66" s="19" t="s">
        <v>13</v>
      </c>
      <c r="C66" s="39" t="s">
        <v>160</v>
      </c>
      <c r="D66" s="20" t="s">
        <v>15</v>
      </c>
      <c r="E66" s="13" t="b">
        <v>1</v>
      </c>
      <c r="F66" s="19"/>
      <c r="G66" s="13" t="s">
        <v>16</v>
      </c>
      <c r="H66" s="44" t="s">
        <v>141</v>
      </c>
      <c r="N66" s="11"/>
      <c r="O66" s="42"/>
      <c r="P66" s="11"/>
      <c r="Q66" s="11"/>
      <c r="R66" s="11"/>
      <c r="S66" s="11"/>
      <c r="T66" s="11"/>
      <c r="U66" s="11"/>
    </row>
    <row r="67">
      <c r="A67" s="40"/>
      <c r="B67" s="6">
        <v>6.0</v>
      </c>
      <c r="C67" s="6" t="s">
        <v>161</v>
      </c>
      <c r="D67" s="6"/>
      <c r="E67" s="6"/>
      <c r="F67" s="6"/>
      <c r="G67" s="6"/>
      <c r="H67" s="41"/>
      <c r="O67" s="10"/>
      <c r="P67" s="10"/>
      <c r="Q67" s="10"/>
      <c r="R67" s="10"/>
      <c r="S67" s="11"/>
    </row>
    <row r="68">
      <c r="A68" s="16" t="s">
        <v>162</v>
      </c>
      <c r="B68" s="24" t="s">
        <v>13</v>
      </c>
      <c r="C68" s="36" t="s">
        <v>163</v>
      </c>
      <c r="D68" s="20" t="s">
        <v>15</v>
      </c>
      <c r="E68" s="13" t="b">
        <v>1</v>
      </c>
      <c r="F68" s="32"/>
      <c r="G68" s="13" t="s">
        <v>16</v>
      </c>
      <c r="H68" s="44" t="s">
        <v>164</v>
      </c>
      <c r="N68" s="11"/>
      <c r="Q68" s="11"/>
      <c r="R68" s="11"/>
      <c r="S68" s="11"/>
      <c r="T68" s="11"/>
      <c r="U68" s="11"/>
    </row>
    <row r="69">
      <c r="A69" s="13" t="s">
        <v>165</v>
      </c>
      <c r="B69" s="19" t="s">
        <v>13</v>
      </c>
      <c r="C69" s="21" t="s">
        <v>166</v>
      </c>
      <c r="D69" s="19" t="s">
        <v>45</v>
      </c>
      <c r="E69" s="13" t="b">
        <v>0</v>
      </c>
      <c r="F69" s="32"/>
      <c r="G69" s="13" t="s">
        <v>16</v>
      </c>
      <c r="H69" s="44" t="s">
        <v>167</v>
      </c>
      <c r="N69" s="11"/>
      <c r="O69" s="42"/>
      <c r="P69" s="43"/>
      <c r="Q69" s="11"/>
      <c r="R69" s="11"/>
      <c r="S69" s="11"/>
      <c r="T69" s="11"/>
      <c r="U69" s="11"/>
    </row>
    <row r="70">
      <c r="A70" s="13" t="s">
        <v>168</v>
      </c>
      <c r="B70" s="24" t="s">
        <v>26</v>
      </c>
      <c r="C70" s="21" t="s">
        <v>66</v>
      </c>
      <c r="D70" s="19" t="s">
        <v>45</v>
      </c>
      <c r="E70" s="13" t="b">
        <v>0</v>
      </c>
      <c r="F70" s="19"/>
      <c r="G70" s="13" t="s">
        <v>16</v>
      </c>
      <c r="H70" s="44" t="s">
        <v>169</v>
      </c>
      <c r="N70" s="11"/>
      <c r="O70" s="42"/>
      <c r="P70" s="11"/>
      <c r="Q70" s="11"/>
      <c r="R70" s="11"/>
      <c r="S70" s="11"/>
      <c r="T70" s="11"/>
      <c r="U70" s="11"/>
    </row>
    <row r="71">
      <c r="A71" s="13" t="s">
        <v>170</v>
      </c>
      <c r="B71" s="24" t="s">
        <v>13</v>
      </c>
      <c r="C71" s="21" t="s">
        <v>70</v>
      </c>
      <c r="D71" s="19" t="s">
        <v>45</v>
      </c>
      <c r="E71" s="13" t="b">
        <v>0</v>
      </c>
      <c r="F71" s="19"/>
      <c r="G71" s="13" t="s">
        <v>16</v>
      </c>
      <c r="H71" s="44" t="s">
        <v>171</v>
      </c>
      <c r="N71" s="11"/>
      <c r="O71" s="42"/>
      <c r="P71" s="11"/>
      <c r="Q71" s="11"/>
      <c r="R71" s="11"/>
      <c r="S71" s="11"/>
      <c r="T71" s="11"/>
      <c r="U71" s="11"/>
    </row>
    <row r="72">
      <c r="A72" s="13" t="s">
        <v>172</v>
      </c>
      <c r="B72" s="24" t="s">
        <v>26</v>
      </c>
      <c r="C72" s="21" t="s">
        <v>74</v>
      </c>
      <c r="D72" s="19" t="s">
        <v>45</v>
      </c>
      <c r="E72" s="13" t="b">
        <v>0</v>
      </c>
      <c r="F72" s="19"/>
      <c r="G72" s="13" t="s">
        <v>16</v>
      </c>
      <c r="H72" s="44" t="s">
        <v>173</v>
      </c>
      <c r="N72" s="11"/>
      <c r="O72" s="42"/>
      <c r="P72" s="11"/>
      <c r="Q72" s="11"/>
      <c r="R72" s="11"/>
      <c r="S72" s="11"/>
      <c r="T72" s="11"/>
      <c r="U72" s="11"/>
    </row>
    <row r="73">
      <c r="A73" s="13" t="s">
        <v>174</v>
      </c>
      <c r="B73" s="24" t="s">
        <v>30</v>
      </c>
      <c r="C73" s="21" t="s">
        <v>78</v>
      </c>
      <c r="D73" s="19" t="s">
        <v>45</v>
      </c>
      <c r="E73" s="13" t="b">
        <v>0</v>
      </c>
      <c r="F73" s="19"/>
      <c r="G73" s="13" t="s">
        <v>16</v>
      </c>
      <c r="H73" s="44" t="s">
        <v>173</v>
      </c>
      <c r="N73" s="11"/>
      <c r="O73" s="42"/>
      <c r="P73" s="11"/>
      <c r="Q73" s="11"/>
      <c r="R73" s="11"/>
      <c r="S73" s="11"/>
      <c r="T73" s="11"/>
      <c r="U73" s="11"/>
    </row>
    <row r="74">
      <c r="A74" s="13" t="s">
        <v>175</v>
      </c>
      <c r="B74" s="24" t="s">
        <v>13</v>
      </c>
      <c r="C74" s="31" t="s">
        <v>81</v>
      </c>
      <c r="D74" s="20" t="s">
        <v>45</v>
      </c>
      <c r="E74" s="13" t="b">
        <v>0</v>
      </c>
      <c r="F74" s="19"/>
      <c r="G74" s="13" t="s">
        <v>16</v>
      </c>
      <c r="H74" s="44" t="s">
        <v>171</v>
      </c>
      <c r="N74" s="11"/>
      <c r="O74" s="42"/>
      <c r="P74" s="11"/>
      <c r="Q74" s="11"/>
      <c r="R74" s="11"/>
      <c r="S74" s="11"/>
      <c r="T74" s="11"/>
      <c r="U74" s="11"/>
    </row>
    <row r="75">
      <c r="A75" s="13" t="s">
        <v>176</v>
      </c>
      <c r="B75" s="24" t="s">
        <v>26</v>
      </c>
      <c r="C75" s="21" t="s">
        <v>84</v>
      </c>
      <c r="D75" s="20" t="s">
        <v>45</v>
      </c>
      <c r="E75" s="13" t="b">
        <v>0</v>
      </c>
      <c r="F75" s="19"/>
      <c r="G75" s="13" t="s">
        <v>16</v>
      </c>
      <c r="H75" s="44" t="s">
        <v>173</v>
      </c>
      <c r="N75" s="11"/>
      <c r="O75" s="42"/>
      <c r="P75" s="11"/>
      <c r="Q75" s="11"/>
      <c r="R75" s="11"/>
      <c r="S75" s="11"/>
      <c r="T75" s="11"/>
      <c r="U75" s="11"/>
    </row>
    <row r="76">
      <c r="A76" s="13" t="s">
        <v>177</v>
      </c>
      <c r="B76" s="24" t="s">
        <v>30</v>
      </c>
      <c r="C76" s="21" t="s">
        <v>87</v>
      </c>
      <c r="D76" s="20" t="s">
        <v>45</v>
      </c>
      <c r="E76" s="13" t="b">
        <v>0</v>
      </c>
      <c r="F76" s="19"/>
      <c r="G76" s="13" t="s">
        <v>16</v>
      </c>
      <c r="H76" s="44" t="s">
        <v>173</v>
      </c>
      <c r="N76" s="11"/>
      <c r="O76" s="42"/>
      <c r="P76" s="11"/>
      <c r="Q76" s="11"/>
      <c r="R76" s="11"/>
      <c r="S76" s="11"/>
      <c r="T76" s="11"/>
      <c r="U76" s="11"/>
    </row>
    <row r="77">
      <c r="A77" s="13" t="s">
        <v>178</v>
      </c>
      <c r="B77" s="24" t="s">
        <v>13</v>
      </c>
      <c r="C77" s="39" t="s">
        <v>90</v>
      </c>
      <c r="D77" s="20" t="s">
        <v>45</v>
      </c>
      <c r="E77" s="13" t="b">
        <v>0</v>
      </c>
      <c r="F77" s="19"/>
      <c r="G77" s="13" t="s">
        <v>16</v>
      </c>
      <c r="H77" s="44" t="s">
        <v>171</v>
      </c>
      <c r="N77" s="11"/>
      <c r="O77" s="42"/>
      <c r="P77" s="11"/>
      <c r="Q77" s="11"/>
      <c r="R77" s="11"/>
      <c r="S77" s="11"/>
      <c r="T77" s="11"/>
      <c r="U77" s="11"/>
    </row>
    <row r="78">
      <c r="A78" s="13" t="s">
        <v>179</v>
      </c>
      <c r="B78" s="24" t="s">
        <v>26</v>
      </c>
      <c r="C78" s="21" t="s">
        <v>93</v>
      </c>
      <c r="D78" s="20" t="s">
        <v>45</v>
      </c>
      <c r="E78" s="13" t="b">
        <v>0</v>
      </c>
      <c r="F78" s="19"/>
      <c r="G78" s="13" t="s">
        <v>16</v>
      </c>
      <c r="H78" s="44" t="s">
        <v>173</v>
      </c>
      <c r="N78" s="11"/>
      <c r="O78" s="42"/>
      <c r="P78" s="11"/>
      <c r="Q78" s="11"/>
      <c r="R78" s="11"/>
      <c r="S78" s="11"/>
      <c r="T78" s="11"/>
      <c r="U78" s="11"/>
    </row>
    <row r="79">
      <c r="A79" s="13" t="s">
        <v>180</v>
      </c>
      <c r="B79" s="24" t="s">
        <v>30</v>
      </c>
      <c r="C79" s="21" t="s">
        <v>95</v>
      </c>
      <c r="D79" s="20" t="s">
        <v>45</v>
      </c>
      <c r="E79" s="13" t="b">
        <v>0</v>
      </c>
      <c r="F79" s="19"/>
      <c r="G79" s="13" t="s">
        <v>16</v>
      </c>
      <c r="H79" s="44" t="s">
        <v>173</v>
      </c>
      <c r="N79" s="11"/>
      <c r="O79" s="42"/>
      <c r="P79" s="11"/>
      <c r="Q79" s="11"/>
      <c r="R79" s="11"/>
      <c r="S79" s="11"/>
      <c r="T79" s="11"/>
      <c r="U79" s="11"/>
    </row>
    <row r="80">
      <c r="A80" s="13" t="s">
        <v>181</v>
      </c>
      <c r="B80" s="24" t="s">
        <v>13</v>
      </c>
      <c r="C80" s="39" t="s">
        <v>97</v>
      </c>
      <c r="D80" s="20" t="s">
        <v>45</v>
      </c>
      <c r="E80" s="13" t="b">
        <v>0</v>
      </c>
      <c r="F80" s="19"/>
      <c r="G80" s="13" t="s">
        <v>16</v>
      </c>
      <c r="H80" s="44" t="s">
        <v>171</v>
      </c>
      <c r="N80" s="11"/>
      <c r="O80" s="42"/>
      <c r="P80" s="11"/>
      <c r="Q80" s="11"/>
      <c r="R80" s="11"/>
      <c r="S80" s="11"/>
      <c r="T80" s="11"/>
      <c r="U80" s="11"/>
    </row>
    <row r="81">
      <c r="A81" s="13" t="s">
        <v>182</v>
      </c>
      <c r="B81" s="24" t="s">
        <v>26</v>
      </c>
      <c r="C81" s="21" t="s">
        <v>99</v>
      </c>
      <c r="D81" s="20" t="s">
        <v>45</v>
      </c>
      <c r="E81" s="13" t="b">
        <v>0</v>
      </c>
      <c r="F81" s="19"/>
      <c r="G81" s="13" t="s">
        <v>16</v>
      </c>
      <c r="H81" s="44" t="s">
        <v>173</v>
      </c>
      <c r="N81" s="11"/>
      <c r="O81" s="42"/>
      <c r="P81" s="11"/>
      <c r="Q81" s="11"/>
      <c r="R81" s="11"/>
      <c r="S81" s="11"/>
      <c r="T81" s="11"/>
      <c r="U81" s="11"/>
    </row>
    <row r="82">
      <c r="A82" s="13" t="s">
        <v>183</v>
      </c>
      <c r="B82" s="24" t="s">
        <v>30</v>
      </c>
      <c r="C82" s="21" t="s">
        <v>101</v>
      </c>
      <c r="D82" s="20" t="s">
        <v>45</v>
      </c>
      <c r="E82" s="13" t="b">
        <v>0</v>
      </c>
      <c r="F82" s="19"/>
      <c r="G82" s="13" t="s">
        <v>16</v>
      </c>
      <c r="H82" s="44" t="s">
        <v>173</v>
      </c>
      <c r="N82" s="11"/>
      <c r="O82" s="42"/>
      <c r="P82" s="11"/>
      <c r="Q82" s="11"/>
      <c r="R82" s="11"/>
      <c r="S82" s="11"/>
      <c r="T82" s="11"/>
      <c r="U82" s="11"/>
    </row>
    <row r="83">
      <c r="A83" s="40"/>
      <c r="B83" s="6">
        <v>7.0</v>
      </c>
      <c r="C83" s="6" t="s">
        <v>184</v>
      </c>
      <c r="D83" s="6"/>
      <c r="E83" s="6"/>
      <c r="F83" s="6"/>
      <c r="G83" s="6"/>
      <c r="H83" s="41"/>
      <c r="O83" s="10"/>
      <c r="P83" s="10"/>
      <c r="Q83" s="10"/>
      <c r="R83" s="10"/>
      <c r="S83" s="11"/>
    </row>
    <row r="84">
      <c r="A84" s="16" t="s">
        <v>185</v>
      </c>
      <c r="B84" s="24" t="s">
        <v>13</v>
      </c>
      <c r="C84" s="36" t="s">
        <v>163</v>
      </c>
      <c r="D84" s="20" t="s">
        <v>15</v>
      </c>
      <c r="E84" s="13" t="b">
        <v>1</v>
      </c>
      <c r="F84" s="32"/>
      <c r="G84" s="13" t="s">
        <v>16</v>
      </c>
      <c r="H84" s="44" t="s">
        <v>186</v>
      </c>
      <c r="N84" s="11"/>
      <c r="Q84" s="11"/>
      <c r="R84" s="11"/>
      <c r="S84" s="11"/>
      <c r="T84" s="11"/>
      <c r="U84" s="11"/>
    </row>
    <row r="85">
      <c r="A85" s="13" t="s">
        <v>187</v>
      </c>
      <c r="B85" s="19" t="s">
        <v>13</v>
      </c>
      <c r="C85" s="21" t="s">
        <v>166</v>
      </c>
      <c r="D85" s="19" t="s">
        <v>45</v>
      </c>
      <c r="E85" s="13" t="b">
        <v>0</v>
      </c>
      <c r="F85" s="32"/>
      <c r="G85" s="13" t="s">
        <v>16</v>
      </c>
      <c r="H85" s="44" t="s">
        <v>188</v>
      </c>
      <c r="N85" s="11"/>
      <c r="O85" s="42"/>
      <c r="P85" s="43"/>
      <c r="Q85" s="11"/>
      <c r="R85" s="11"/>
      <c r="S85" s="11"/>
      <c r="T85" s="11"/>
      <c r="U85" s="11"/>
    </row>
    <row r="86">
      <c r="A86" s="13" t="s">
        <v>189</v>
      </c>
      <c r="B86" s="24" t="s">
        <v>26</v>
      </c>
      <c r="C86" s="21" t="s">
        <v>66</v>
      </c>
      <c r="D86" s="19" t="s">
        <v>45</v>
      </c>
      <c r="E86" s="13" t="b">
        <v>0</v>
      </c>
      <c r="F86" s="19"/>
      <c r="G86" s="13" t="s">
        <v>16</v>
      </c>
      <c r="H86" s="44" t="s">
        <v>190</v>
      </c>
      <c r="N86" s="11"/>
      <c r="O86" s="42"/>
      <c r="P86" s="11"/>
      <c r="Q86" s="11"/>
      <c r="R86" s="11"/>
      <c r="S86" s="11"/>
      <c r="T86" s="11"/>
      <c r="U86" s="11"/>
    </row>
    <row r="87">
      <c r="A87" s="13" t="s">
        <v>191</v>
      </c>
      <c r="B87" s="24" t="s">
        <v>13</v>
      </c>
      <c r="C87" s="21" t="s">
        <v>70</v>
      </c>
      <c r="D87" s="19" t="s">
        <v>45</v>
      </c>
      <c r="E87" s="13" t="b">
        <v>0</v>
      </c>
      <c r="F87" s="19"/>
      <c r="G87" s="13" t="s">
        <v>16</v>
      </c>
      <c r="H87" s="44" t="s">
        <v>192</v>
      </c>
      <c r="N87" s="11"/>
      <c r="O87" s="42"/>
      <c r="P87" s="11"/>
      <c r="Q87" s="11"/>
      <c r="R87" s="11"/>
      <c r="S87" s="11"/>
      <c r="T87" s="11"/>
      <c r="U87" s="11"/>
    </row>
    <row r="88">
      <c r="A88" s="13" t="s">
        <v>193</v>
      </c>
      <c r="B88" s="24" t="s">
        <v>26</v>
      </c>
      <c r="C88" s="21" t="s">
        <v>74</v>
      </c>
      <c r="D88" s="19" t="s">
        <v>45</v>
      </c>
      <c r="E88" s="13" t="b">
        <v>0</v>
      </c>
      <c r="F88" s="19"/>
      <c r="G88" s="13" t="s">
        <v>16</v>
      </c>
      <c r="H88" s="44" t="s">
        <v>194</v>
      </c>
      <c r="N88" s="11"/>
      <c r="O88" s="42"/>
      <c r="P88" s="11"/>
      <c r="Q88" s="11"/>
      <c r="R88" s="11"/>
      <c r="S88" s="11"/>
      <c r="T88" s="11"/>
      <c r="U88" s="11"/>
    </row>
    <row r="89">
      <c r="A89" s="13" t="s">
        <v>195</v>
      </c>
      <c r="B89" s="24" t="s">
        <v>30</v>
      </c>
      <c r="C89" s="21" t="s">
        <v>78</v>
      </c>
      <c r="D89" s="19" t="s">
        <v>45</v>
      </c>
      <c r="E89" s="13" t="b">
        <v>0</v>
      </c>
      <c r="F89" s="19"/>
      <c r="G89" s="13" t="s">
        <v>16</v>
      </c>
      <c r="H89" s="44" t="s">
        <v>194</v>
      </c>
      <c r="N89" s="11"/>
      <c r="O89" s="42"/>
      <c r="P89" s="11"/>
      <c r="Q89" s="11"/>
      <c r="R89" s="11"/>
      <c r="S89" s="11"/>
      <c r="T89" s="11"/>
      <c r="U89" s="11"/>
    </row>
    <row r="90">
      <c r="A90" s="13" t="s">
        <v>196</v>
      </c>
      <c r="B90" s="24" t="s">
        <v>30</v>
      </c>
      <c r="C90" s="21" t="s">
        <v>197</v>
      </c>
      <c r="D90" s="19" t="s">
        <v>45</v>
      </c>
      <c r="E90" s="13" t="b">
        <v>0</v>
      </c>
      <c r="F90" s="19"/>
      <c r="G90" s="13" t="s">
        <v>16</v>
      </c>
      <c r="H90" s="44" t="s">
        <v>194</v>
      </c>
      <c r="N90" s="11"/>
      <c r="O90" s="42"/>
      <c r="P90" s="11"/>
      <c r="Q90" s="11"/>
      <c r="R90" s="11"/>
      <c r="S90" s="11"/>
      <c r="T90" s="11"/>
      <c r="U90" s="11"/>
    </row>
    <row r="91">
      <c r="A91" s="13" t="s">
        <v>198</v>
      </c>
      <c r="B91" s="24" t="s">
        <v>26</v>
      </c>
      <c r="C91" s="21" t="s">
        <v>199</v>
      </c>
      <c r="D91" s="19" t="s">
        <v>45</v>
      </c>
      <c r="E91" s="13" t="b">
        <v>0</v>
      </c>
      <c r="F91" s="19"/>
      <c r="G91" s="13" t="s">
        <v>16</v>
      </c>
      <c r="H91" s="44" t="s">
        <v>194</v>
      </c>
      <c r="N91" s="11"/>
      <c r="O91" s="42"/>
      <c r="P91" s="11"/>
      <c r="Q91" s="11"/>
      <c r="R91" s="11"/>
      <c r="S91" s="11"/>
      <c r="T91" s="11"/>
      <c r="U91" s="11"/>
    </row>
    <row r="92">
      <c r="A92" s="13" t="s">
        <v>200</v>
      </c>
      <c r="B92" s="24" t="s">
        <v>30</v>
      </c>
      <c r="C92" s="21" t="s">
        <v>201</v>
      </c>
      <c r="D92" s="19" t="s">
        <v>45</v>
      </c>
      <c r="E92" s="13" t="b">
        <v>0</v>
      </c>
      <c r="F92" s="19"/>
      <c r="G92" s="13" t="s">
        <v>16</v>
      </c>
      <c r="H92" s="44" t="s">
        <v>194</v>
      </c>
      <c r="N92" s="11"/>
      <c r="O92" s="42"/>
      <c r="P92" s="11"/>
      <c r="Q92" s="11"/>
      <c r="R92" s="11"/>
      <c r="S92" s="11"/>
      <c r="T92" s="11"/>
      <c r="U92" s="11"/>
    </row>
    <row r="93">
      <c r="A93" s="13" t="s">
        <v>202</v>
      </c>
      <c r="B93" s="24" t="s">
        <v>13</v>
      </c>
      <c r="C93" s="31" t="s">
        <v>81</v>
      </c>
      <c r="D93" s="20" t="s">
        <v>45</v>
      </c>
      <c r="E93" s="13" t="b">
        <v>0</v>
      </c>
      <c r="F93" s="19"/>
      <c r="G93" s="13" t="s">
        <v>16</v>
      </c>
      <c r="H93" s="44" t="s">
        <v>192</v>
      </c>
      <c r="N93" s="11"/>
      <c r="O93" s="42"/>
      <c r="P93" s="11"/>
      <c r="Q93" s="11"/>
      <c r="R93" s="11"/>
      <c r="S93" s="11"/>
      <c r="T93" s="11"/>
      <c r="U93" s="11"/>
    </row>
    <row r="94">
      <c r="A94" s="13" t="s">
        <v>203</v>
      </c>
      <c r="B94" s="24" t="s">
        <v>26</v>
      </c>
      <c r="C94" s="21" t="s">
        <v>84</v>
      </c>
      <c r="D94" s="20" t="s">
        <v>45</v>
      </c>
      <c r="E94" s="13" t="b">
        <v>0</v>
      </c>
      <c r="F94" s="19"/>
      <c r="G94" s="13" t="s">
        <v>16</v>
      </c>
      <c r="H94" s="44" t="s">
        <v>194</v>
      </c>
      <c r="N94" s="11"/>
      <c r="O94" s="42"/>
      <c r="P94" s="11"/>
      <c r="Q94" s="11"/>
      <c r="R94" s="11"/>
      <c r="S94" s="11"/>
      <c r="T94" s="11"/>
      <c r="U94" s="11"/>
    </row>
    <row r="95">
      <c r="A95" s="13" t="s">
        <v>204</v>
      </c>
      <c r="B95" s="24" t="s">
        <v>30</v>
      </c>
      <c r="C95" s="21" t="s">
        <v>87</v>
      </c>
      <c r="D95" s="20" t="s">
        <v>45</v>
      </c>
      <c r="E95" s="13" t="b">
        <v>0</v>
      </c>
      <c r="F95" s="19"/>
      <c r="G95" s="13" t="s">
        <v>16</v>
      </c>
      <c r="H95" s="44" t="s">
        <v>194</v>
      </c>
      <c r="N95" s="11"/>
      <c r="O95" s="42"/>
      <c r="P95" s="11"/>
      <c r="Q95" s="11"/>
      <c r="R95" s="11"/>
      <c r="S95" s="11"/>
      <c r="T95" s="11"/>
      <c r="U95" s="11"/>
    </row>
    <row r="96">
      <c r="A96" s="13" t="s">
        <v>205</v>
      </c>
      <c r="B96" s="24" t="s">
        <v>30</v>
      </c>
      <c r="C96" s="21" t="s">
        <v>197</v>
      </c>
      <c r="D96" s="20" t="s">
        <v>45</v>
      </c>
      <c r="E96" s="13" t="b">
        <v>0</v>
      </c>
      <c r="F96" s="19"/>
      <c r="G96" s="13" t="s">
        <v>16</v>
      </c>
      <c r="H96" s="44" t="s">
        <v>194</v>
      </c>
      <c r="N96" s="11"/>
      <c r="O96" s="42"/>
      <c r="P96" s="11"/>
      <c r="Q96" s="11"/>
      <c r="R96" s="11"/>
      <c r="S96" s="11"/>
      <c r="T96" s="11"/>
      <c r="U96" s="11"/>
    </row>
    <row r="97">
      <c r="A97" s="13" t="s">
        <v>206</v>
      </c>
      <c r="B97" s="24" t="s">
        <v>26</v>
      </c>
      <c r="C97" s="21" t="s">
        <v>199</v>
      </c>
      <c r="D97" s="20" t="s">
        <v>45</v>
      </c>
      <c r="E97" s="13" t="b">
        <v>0</v>
      </c>
      <c r="F97" s="19"/>
      <c r="G97" s="13" t="s">
        <v>16</v>
      </c>
      <c r="H97" s="44" t="s">
        <v>194</v>
      </c>
      <c r="N97" s="11"/>
      <c r="O97" s="42"/>
      <c r="P97" s="11"/>
      <c r="Q97" s="11"/>
      <c r="R97" s="11"/>
      <c r="S97" s="11"/>
      <c r="T97" s="11"/>
      <c r="U97" s="11"/>
    </row>
    <row r="98">
      <c r="A98" s="13" t="s">
        <v>207</v>
      </c>
      <c r="B98" s="24" t="s">
        <v>30</v>
      </c>
      <c r="C98" s="21" t="s">
        <v>201</v>
      </c>
      <c r="D98" s="20" t="s">
        <v>45</v>
      </c>
      <c r="E98" s="13" t="b">
        <v>0</v>
      </c>
      <c r="F98" s="19"/>
      <c r="G98" s="13" t="s">
        <v>16</v>
      </c>
      <c r="H98" s="44" t="s">
        <v>194</v>
      </c>
      <c r="N98" s="11"/>
      <c r="O98" s="42"/>
      <c r="P98" s="11"/>
      <c r="Q98" s="11"/>
      <c r="R98" s="11"/>
      <c r="S98" s="11"/>
      <c r="T98" s="11"/>
      <c r="U98" s="11"/>
    </row>
    <row r="99">
      <c r="A99" s="13" t="s">
        <v>208</v>
      </c>
      <c r="B99" s="24" t="s">
        <v>13</v>
      </c>
      <c r="C99" s="39" t="s">
        <v>90</v>
      </c>
      <c r="D99" s="20" t="s">
        <v>45</v>
      </c>
      <c r="E99" s="13" t="b">
        <v>0</v>
      </c>
      <c r="F99" s="19"/>
      <c r="G99" s="13" t="s">
        <v>16</v>
      </c>
      <c r="H99" s="44" t="s">
        <v>192</v>
      </c>
      <c r="N99" s="11"/>
      <c r="O99" s="42"/>
      <c r="P99" s="11"/>
      <c r="Q99" s="11"/>
      <c r="R99" s="11"/>
      <c r="S99" s="11"/>
      <c r="T99" s="11"/>
      <c r="U99" s="11"/>
    </row>
    <row r="100">
      <c r="A100" s="13" t="s">
        <v>209</v>
      </c>
      <c r="B100" s="24" t="s">
        <v>26</v>
      </c>
      <c r="C100" s="21" t="s">
        <v>93</v>
      </c>
      <c r="D100" s="20" t="s">
        <v>45</v>
      </c>
      <c r="E100" s="13" t="b">
        <v>0</v>
      </c>
      <c r="F100" s="19"/>
      <c r="G100" s="13" t="s">
        <v>16</v>
      </c>
      <c r="H100" s="44" t="s">
        <v>194</v>
      </c>
      <c r="N100" s="11"/>
      <c r="O100" s="42"/>
      <c r="P100" s="11"/>
      <c r="Q100" s="11"/>
      <c r="R100" s="11"/>
      <c r="S100" s="11"/>
      <c r="T100" s="11"/>
      <c r="U100" s="11"/>
    </row>
    <row r="101">
      <c r="A101" s="13" t="s">
        <v>210</v>
      </c>
      <c r="B101" s="24" t="s">
        <v>30</v>
      </c>
      <c r="C101" s="21" t="s">
        <v>95</v>
      </c>
      <c r="D101" s="20" t="s">
        <v>45</v>
      </c>
      <c r="E101" s="13" t="b">
        <v>0</v>
      </c>
      <c r="F101" s="19"/>
      <c r="G101" s="13" t="s">
        <v>16</v>
      </c>
      <c r="H101" s="44" t="s">
        <v>194</v>
      </c>
      <c r="N101" s="11"/>
      <c r="O101" s="42"/>
      <c r="P101" s="11"/>
      <c r="Q101" s="11"/>
      <c r="R101" s="11"/>
      <c r="S101" s="11"/>
      <c r="T101" s="11"/>
      <c r="U101" s="11"/>
    </row>
    <row r="102">
      <c r="A102" s="13" t="s">
        <v>211</v>
      </c>
      <c r="B102" s="24" t="s">
        <v>26</v>
      </c>
      <c r="C102" s="21" t="s">
        <v>199</v>
      </c>
      <c r="D102" s="20" t="s">
        <v>45</v>
      </c>
      <c r="E102" s="13" t="b">
        <v>0</v>
      </c>
      <c r="F102" s="19"/>
      <c r="G102" s="13" t="s">
        <v>16</v>
      </c>
      <c r="H102" s="44" t="s">
        <v>194</v>
      </c>
    </row>
    <row r="103">
      <c r="A103" s="13" t="s">
        <v>212</v>
      </c>
      <c r="B103" s="24" t="s">
        <v>30</v>
      </c>
      <c r="C103" s="21" t="s">
        <v>201</v>
      </c>
      <c r="D103" s="20" t="s">
        <v>45</v>
      </c>
      <c r="E103" s="13" t="b">
        <v>0</v>
      </c>
      <c r="F103" s="19"/>
      <c r="G103" s="13" t="s">
        <v>16</v>
      </c>
      <c r="H103" s="44" t="s">
        <v>194</v>
      </c>
    </row>
    <row r="104">
      <c r="A104" s="13" t="s">
        <v>213</v>
      </c>
      <c r="B104" s="24" t="s">
        <v>13</v>
      </c>
      <c r="C104" s="31" t="s">
        <v>214</v>
      </c>
      <c r="D104" s="20" t="s">
        <v>45</v>
      </c>
      <c r="E104" s="13" t="b">
        <v>0</v>
      </c>
      <c r="F104" s="19"/>
      <c r="G104" s="13" t="s">
        <v>16</v>
      </c>
      <c r="H104" s="44" t="s">
        <v>192</v>
      </c>
    </row>
    <row r="105">
      <c r="A105" s="13" t="s">
        <v>215</v>
      </c>
      <c r="B105" s="24" t="s">
        <v>26</v>
      </c>
      <c r="C105" s="21" t="s">
        <v>216</v>
      </c>
      <c r="D105" s="20" t="s">
        <v>45</v>
      </c>
      <c r="E105" s="13" t="b">
        <v>0</v>
      </c>
      <c r="F105" s="19"/>
      <c r="G105" s="13" t="s">
        <v>16</v>
      </c>
      <c r="H105" s="44" t="s">
        <v>194</v>
      </c>
    </row>
    <row r="106">
      <c r="A106" s="13" t="s">
        <v>217</v>
      </c>
      <c r="B106" s="24" t="s">
        <v>30</v>
      </c>
      <c r="C106" s="21" t="s">
        <v>218</v>
      </c>
      <c r="D106" s="20" t="s">
        <v>45</v>
      </c>
      <c r="E106" s="13" t="b">
        <v>0</v>
      </c>
      <c r="F106" s="19"/>
      <c r="G106" s="13" t="s">
        <v>16</v>
      </c>
      <c r="H106" s="44" t="s">
        <v>194</v>
      </c>
    </row>
    <row r="107">
      <c r="A107" s="13" t="s">
        <v>219</v>
      </c>
      <c r="B107" s="24" t="s">
        <v>30</v>
      </c>
      <c r="C107" s="21" t="s">
        <v>220</v>
      </c>
      <c r="D107" s="20" t="s">
        <v>45</v>
      </c>
      <c r="E107" s="13" t="b">
        <v>0</v>
      </c>
      <c r="F107" s="19"/>
      <c r="G107" s="13" t="s">
        <v>16</v>
      </c>
      <c r="H107" s="44" t="s">
        <v>194</v>
      </c>
    </row>
    <row r="108">
      <c r="A108" s="13" t="s">
        <v>221</v>
      </c>
      <c r="B108" s="24" t="s">
        <v>26</v>
      </c>
      <c r="C108" s="21" t="s">
        <v>222</v>
      </c>
      <c r="D108" s="20" t="s">
        <v>45</v>
      </c>
      <c r="E108" s="13" t="b">
        <v>0</v>
      </c>
      <c r="F108" s="19"/>
      <c r="G108" s="13" t="s">
        <v>16</v>
      </c>
      <c r="H108" s="44" t="s">
        <v>194</v>
      </c>
    </row>
    <row r="109">
      <c r="A109" s="13" t="s">
        <v>223</v>
      </c>
      <c r="B109" s="24" t="s">
        <v>30</v>
      </c>
      <c r="C109" s="21" t="s">
        <v>224</v>
      </c>
      <c r="D109" s="20" t="s">
        <v>45</v>
      </c>
      <c r="E109" s="13" t="b">
        <v>0</v>
      </c>
      <c r="F109" s="19"/>
      <c r="G109" s="13" t="s">
        <v>16</v>
      </c>
      <c r="H109" s="44" t="s">
        <v>194</v>
      </c>
    </row>
    <row r="110">
      <c r="A110" s="13" t="s">
        <v>225</v>
      </c>
      <c r="B110" s="24" t="s">
        <v>13</v>
      </c>
      <c r="C110" s="31" t="s">
        <v>226</v>
      </c>
      <c r="D110" s="20" t="s">
        <v>45</v>
      </c>
      <c r="E110" s="13" t="b">
        <v>0</v>
      </c>
      <c r="F110" s="19"/>
      <c r="G110" s="13" t="s">
        <v>16</v>
      </c>
      <c r="H110" s="44" t="s">
        <v>192</v>
      </c>
    </row>
    <row r="111">
      <c r="A111" s="13" t="s">
        <v>227</v>
      </c>
      <c r="B111" s="24" t="s">
        <v>26</v>
      </c>
      <c r="C111" s="21" t="s">
        <v>228</v>
      </c>
      <c r="D111" s="20" t="s">
        <v>45</v>
      </c>
      <c r="E111" s="13" t="b">
        <v>0</v>
      </c>
      <c r="F111" s="19"/>
      <c r="G111" s="13" t="s">
        <v>16</v>
      </c>
      <c r="H111" s="44" t="s">
        <v>194</v>
      </c>
    </row>
    <row r="112">
      <c r="A112" s="13" t="s">
        <v>229</v>
      </c>
      <c r="B112" s="24" t="s">
        <v>30</v>
      </c>
      <c r="C112" s="21" t="s">
        <v>230</v>
      </c>
      <c r="D112" s="20" t="s">
        <v>45</v>
      </c>
      <c r="E112" s="13" t="b">
        <v>0</v>
      </c>
      <c r="F112" s="19"/>
      <c r="G112" s="13" t="s">
        <v>16</v>
      </c>
      <c r="H112" s="44" t="s">
        <v>194</v>
      </c>
    </row>
    <row r="113">
      <c r="A113" s="13" t="s">
        <v>231</v>
      </c>
      <c r="B113" s="24" t="s">
        <v>30</v>
      </c>
      <c r="C113" s="21" t="s">
        <v>232</v>
      </c>
      <c r="D113" s="20" t="s">
        <v>45</v>
      </c>
      <c r="E113" s="13" t="b">
        <v>0</v>
      </c>
      <c r="F113" s="19"/>
      <c r="G113" s="13" t="s">
        <v>16</v>
      </c>
      <c r="H113" s="44" t="s">
        <v>194</v>
      </c>
    </row>
    <row r="114">
      <c r="A114" s="13" t="s">
        <v>233</v>
      </c>
      <c r="B114" s="24" t="s">
        <v>26</v>
      </c>
      <c r="C114" s="21" t="s">
        <v>234</v>
      </c>
      <c r="D114" s="20" t="s">
        <v>45</v>
      </c>
      <c r="E114" s="13" t="b">
        <v>0</v>
      </c>
      <c r="F114" s="19"/>
      <c r="G114" s="13" t="s">
        <v>16</v>
      </c>
      <c r="H114" s="44" t="s">
        <v>194</v>
      </c>
    </row>
    <row r="115">
      <c r="A115" s="13" t="s">
        <v>235</v>
      </c>
      <c r="B115" s="24" t="s">
        <v>30</v>
      </c>
      <c r="C115" s="21" t="s">
        <v>236</v>
      </c>
      <c r="D115" s="20" t="s">
        <v>45</v>
      </c>
      <c r="E115" s="13" t="b">
        <v>0</v>
      </c>
      <c r="F115" s="19"/>
      <c r="G115" s="13" t="s">
        <v>16</v>
      </c>
      <c r="H115" s="44" t="s">
        <v>194</v>
      </c>
    </row>
    <row r="116">
      <c r="A116" s="5"/>
      <c r="B116" s="6">
        <v>8.0</v>
      </c>
      <c r="C116" s="6" t="s">
        <v>237</v>
      </c>
      <c r="D116" s="6"/>
      <c r="E116" s="6"/>
      <c r="F116" s="6"/>
      <c r="G116" s="6"/>
      <c r="H116" s="41"/>
      <c r="O116" s="10"/>
      <c r="P116" s="10">
        <f t="shared" ref="P116:R116" si="4">SUM(P82:P103)</f>
        <v>0</v>
      </c>
      <c r="Q116" s="10">
        <f t="shared" si="4"/>
        <v>0</v>
      </c>
      <c r="R116" s="10">
        <f t="shared" si="4"/>
        <v>0</v>
      </c>
      <c r="S116" s="11"/>
    </row>
    <row r="117">
      <c r="A117" s="16" t="s">
        <v>238</v>
      </c>
      <c r="B117" s="24" t="s">
        <v>13</v>
      </c>
      <c r="C117" s="36" t="s">
        <v>239</v>
      </c>
      <c r="D117" s="20" t="s">
        <v>15</v>
      </c>
      <c r="E117" s="13" t="b">
        <v>1</v>
      </c>
      <c r="F117" s="32"/>
      <c r="G117" s="13" t="s">
        <v>16</v>
      </c>
      <c r="H117" s="44" t="s">
        <v>240</v>
      </c>
      <c r="N117" s="11"/>
      <c r="Q117" s="11"/>
      <c r="R117" s="11"/>
      <c r="S117" s="11"/>
      <c r="T117" s="11"/>
      <c r="U117" s="11"/>
    </row>
    <row r="118">
      <c r="A118" s="13" t="s">
        <v>241</v>
      </c>
      <c r="B118" s="19" t="s">
        <v>26</v>
      </c>
      <c r="C118" s="21" t="s">
        <v>21</v>
      </c>
      <c r="D118" s="20" t="s">
        <v>15</v>
      </c>
      <c r="E118" s="13" t="b">
        <v>1</v>
      </c>
      <c r="F118" s="32"/>
      <c r="G118" s="13" t="s">
        <v>16</v>
      </c>
      <c r="H118" s="44" t="s">
        <v>242</v>
      </c>
      <c r="N118" s="11"/>
      <c r="Q118" s="11"/>
      <c r="R118" s="11"/>
      <c r="S118" s="11"/>
      <c r="T118" s="11"/>
      <c r="U118" s="11"/>
    </row>
    <row r="119">
      <c r="A119" s="13" t="s">
        <v>243</v>
      </c>
      <c r="B119" s="19" t="s">
        <v>26</v>
      </c>
      <c r="C119" s="21" t="s">
        <v>244</v>
      </c>
      <c r="D119" s="20" t="s">
        <v>15</v>
      </c>
      <c r="E119" s="13" t="b">
        <v>1</v>
      </c>
      <c r="F119" s="32"/>
      <c r="G119" s="13" t="s">
        <v>16</v>
      </c>
      <c r="H119" s="44" t="s">
        <v>245</v>
      </c>
      <c r="N119" s="11"/>
      <c r="Q119" s="11"/>
      <c r="R119" s="11"/>
      <c r="S119" s="11"/>
      <c r="T119" s="11"/>
      <c r="U119" s="11"/>
    </row>
    <row r="120">
      <c r="A120" s="13" t="s">
        <v>246</v>
      </c>
      <c r="B120" s="19" t="s">
        <v>30</v>
      </c>
      <c r="C120" s="21" t="s">
        <v>247</v>
      </c>
      <c r="D120" s="20" t="s">
        <v>15</v>
      </c>
      <c r="E120" s="13" t="b">
        <v>1</v>
      </c>
      <c r="F120" s="32"/>
      <c r="G120" s="13" t="s">
        <v>16</v>
      </c>
      <c r="H120" s="44" t="s">
        <v>245</v>
      </c>
      <c r="N120" s="11"/>
      <c r="Q120" s="11"/>
      <c r="R120" s="11"/>
      <c r="S120" s="11"/>
      <c r="T120" s="11"/>
      <c r="U120" s="11"/>
    </row>
    <row r="121">
      <c r="A121" s="13" t="s">
        <v>248</v>
      </c>
      <c r="B121" s="19" t="s">
        <v>26</v>
      </c>
      <c r="C121" s="21" t="s">
        <v>249</v>
      </c>
      <c r="D121" s="20" t="s">
        <v>15</v>
      </c>
      <c r="E121" s="13" t="b">
        <v>1</v>
      </c>
      <c r="F121" s="32"/>
      <c r="G121" s="13" t="s">
        <v>16</v>
      </c>
      <c r="H121" s="44" t="s">
        <v>250</v>
      </c>
      <c r="N121" s="11"/>
      <c r="Q121" s="11"/>
      <c r="R121" s="11"/>
      <c r="S121" s="11"/>
      <c r="T121" s="11"/>
      <c r="U121" s="11"/>
    </row>
    <row r="122">
      <c r="A122" s="13" t="s">
        <v>251</v>
      </c>
      <c r="B122" s="19" t="s">
        <v>26</v>
      </c>
      <c r="C122" s="21" t="s">
        <v>252</v>
      </c>
      <c r="D122" s="20" t="s">
        <v>15</v>
      </c>
      <c r="E122" s="13" t="b">
        <v>1</v>
      </c>
      <c r="F122" s="32"/>
      <c r="G122" s="13" t="s">
        <v>16</v>
      </c>
      <c r="H122" s="44" t="s">
        <v>250</v>
      </c>
      <c r="N122" s="11"/>
      <c r="O122" s="42"/>
      <c r="P122" s="43"/>
      <c r="Q122" s="11"/>
      <c r="R122" s="11"/>
      <c r="S122" s="11"/>
      <c r="T122" s="11"/>
      <c r="U122" s="11"/>
    </row>
    <row r="123">
      <c r="A123" s="13" t="s">
        <v>253</v>
      </c>
      <c r="B123" s="24" t="s">
        <v>26</v>
      </c>
      <c r="C123" s="21" t="s">
        <v>254</v>
      </c>
      <c r="D123" s="20" t="s">
        <v>15</v>
      </c>
      <c r="E123" s="13" t="b">
        <v>1</v>
      </c>
      <c r="F123" s="19"/>
      <c r="G123" s="13" t="s">
        <v>16</v>
      </c>
      <c r="H123" s="44" t="s">
        <v>250</v>
      </c>
      <c r="N123" s="11"/>
      <c r="O123" s="42"/>
      <c r="P123" s="11"/>
      <c r="Q123" s="11"/>
      <c r="R123" s="11"/>
      <c r="S123" s="11"/>
      <c r="T123" s="11"/>
      <c r="U123" s="11"/>
    </row>
    <row r="124">
      <c r="A124" s="13" t="s">
        <v>255</v>
      </c>
      <c r="B124" s="24" t="s">
        <v>26</v>
      </c>
      <c r="C124" s="21" t="s">
        <v>256</v>
      </c>
      <c r="D124" s="20" t="s">
        <v>15</v>
      </c>
      <c r="E124" s="13" t="b">
        <v>1</v>
      </c>
      <c r="F124" s="19"/>
      <c r="G124" s="13" t="s">
        <v>16</v>
      </c>
      <c r="H124" s="44" t="s">
        <v>250</v>
      </c>
      <c r="N124" s="11"/>
      <c r="O124" s="42"/>
      <c r="P124" s="11"/>
      <c r="Q124" s="11"/>
      <c r="R124" s="11"/>
      <c r="S124" s="11"/>
      <c r="T124" s="11"/>
      <c r="U124" s="11"/>
    </row>
    <row r="125">
      <c r="A125" s="13" t="s">
        <v>257</v>
      </c>
      <c r="B125" s="24" t="s">
        <v>26</v>
      </c>
      <c r="C125" s="21" t="s">
        <v>258</v>
      </c>
      <c r="D125" s="20" t="s">
        <v>15</v>
      </c>
      <c r="E125" s="13" t="b">
        <v>1</v>
      </c>
      <c r="F125" s="19"/>
      <c r="G125" s="13" t="s">
        <v>16</v>
      </c>
      <c r="H125" s="44" t="s">
        <v>250</v>
      </c>
      <c r="N125" s="11"/>
      <c r="O125" s="42"/>
      <c r="P125" s="11"/>
      <c r="Q125" s="11"/>
      <c r="R125" s="11"/>
      <c r="S125" s="11"/>
      <c r="T125" s="11"/>
      <c r="U125" s="11"/>
    </row>
    <row r="126">
      <c r="A126" s="13" t="s">
        <v>259</v>
      </c>
      <c r="B126" s="24" t="s">
        <v>13</v>
      </c>
      <c r="C126" s="21" t="s">
        <v>260</v>
      </c>
      <c r="D126" s="20" t="s">
        <v>15</v>
      </c>
      <c r="E126" s="13" t="b">
        <v>1</v>
      </c>
      <c r="F126" s="19"/>
      <c r="G126" s="13" t="s">
        <v>16</v>
      </c>
      <c r="H126" s="44" t="s">
        <v>261</v>
      </c>
      <c r="N126" s="11"/>
      <c r="O126" s="42"/>
      <c r="P126" s="11"/>
      <c r="Q126" s="11"/>
      <c r="R126" s="11"/>
      <c r="S126" s="11"/>
      <c r="T126" s="11"/>
      <c r="U126" s="11"/>
    </row>
    <row r="127">
      <c r="A127" s="13" t="s">
        <v>262</v>
      </c>
      <c r="B127" s="24" t="s">
        <v>13</v>
      </c>
      <c r="C127" s="21" t="s">
        <v>263</v>
      </c>
      <c r="D127" s="19" t="s">
        <v>45</v>
      </c>
      <c r="E127" s="13" t="b">
        <v>0</v>
      </c>
      <c r="F127" s="19"/>
      <c r="G127" s="13" t="s">
        <v>16</v>
      </c>
      <c r="H127" s="44" t="s">
        <v>240</v>
      </c>
    </row>
    <row r="128">
      <c r="A128" s="5"/>
      <c r="B128" s="6">
        <v>9.0</v>
      </c>
      <c r="C128" s="6" t="s">
        <v>264</v>
      </c>
      <c r="D128" s="6"/>
      <c r="E128" s="6"/>
      <c r="F128" s="6"/>
      <c r="G128" s="6"/>
      <c r="H128" s="41"/>
      <c r="O128" s="10"/>
      <c r="P128" s="10">
        <f t="shared" ref="P128:R128" si="5">SUM(P94:P115)</f>
        <v>0</v>
      </c>
      <c r="Q128" s="10">
        <f t="shared" si="5"/>
        <v>0</v>
      </c>
      <c r="R128" s="10">
        <f t="shared" si="5"/>
        <v>0</v>
      </c>
      <c r="S128" s="11"/>
    </row>
    <row r="129">
      <c r="A129" s="13" t="s">
        <v>265</v>
      </c>
      <c r="B129" s="24" t="s">
        <v>13</v>
      </c>
      <c r="C129" s="45" t="s">
        <v>266</v>
      </c>
      <c r="D129" s="20" t="s">
        <v>15</v>
      </c>
      <c r="E129" s="13" t="b">
        <v>1</v>
      </c>
      <c r="F129" s="19"/>
      <c r="G129" s="13" t="s">
        <v>16</v>
      </c>
      <c r="H129" s="44" t="s">
        <v>267</v>
      </c>
    </row>
    <row r="130">
      <c r="A130" s="13" t="s">
        <v>268</v>
      </c>
      <c r="B130" s="24" t="s">
        <v>26</v>
      </c>
      <c r="C130" s="45" t="s">
        <v>269</v>
      </c>
      <c r="D130" s="20" t="s">
        <v>15</v>
      </c>
      <c r="E130" s="13" t="b">
        <v>1</v>
      </c>
      <c r="F130" s="19"/>
      <c r="G130" s="13" t="s">
        <v>16</v>
      </c>
      <c r="H130" s="44" t="s">
        <v>270</v>
      </c>
    </row>
    <row r="131">
      <c r="A131" s="13" t="s">
        <v>271</v>
      </c>
      <c r="B131" s="24" t="s">
        <v>30</v>
      </c>
      <c r="C131" s="45" t="s">
        <v>272</v>
      </c>
      <c r="D131" s="20" t="s">
        <v>15</v>
      </c>
      <c r="E131" s="13" t="b">
        <v>1</v>
      </c>
      <c r="F131" s="19"/>
      <c r="G131" s="13" t="s">
        <v>16</v>
      </c>
      <c r="H131" s="44" t="s">
        <v>273</v>
      </c>
    </row>
    <row r="132">
      <c r="A132" s="13" t="s">
        <v>274</v>
      </c>
      <c r="B132" s="24" t="s">
        <v>26</v>
      </c>
      <c r="C132" s="45" t="s">
        <v>275</v>
      </c>
      <c r="D132" s="20" t="s">
        <v>15</v>
      </c>
      <c r="E132" s="13" t="b">
        <v>1</v>
      </c>
      <c r="F132" s="19"/>
      <c r="G132" s="13" t="s">
        <v>16</v>
      </c>
      <c r="H132" s="44" t="s">
        <v>273</v>
      </c>
    </row>
    <row r="133">
      <c r="A133" s="13" t="s">
        <v>276</v>
      </c>
      <c r="B133" s="24" t="s">
        <v>13</v>
      </c>
      <c r="C133" s="45" t="s">
        <v>277</v>
      </c>
      <c r="D133" s="20" t="s">
        <v>15</v>
      </c>
      <c r="E133" s="13" t="b">
        <v>1</v>
      </c>
      <c r="F133" s="19"/>
      <c r="G133" s="13" t="s">
        <v>16</v>
      </c>
      <c r="H133" s="44" t="s">
        <v>267</v>
      </c>
    </row>
    <row r="134">
      <c r="A134" s="13" t="s">
        <v>278</v>
      </c>
      <c r="B134" s="24" t="s">
        <v>26</v>
      </c>
      <c r="C134" s="45" t="s">
        <v>279</v>
      </c>
      <c r="D134" s="20" t="s">
        <v>15</v>
      </c>
      <c r="E134" s="13" t="b">
        <v>1</v>
      </c>
      <c r="F134" s="19"/>
      <c r="G134" s="13" t="s">
        <v>16</v>
      </c>
      <c r="H134" s="44" t="s">
        <v>273</v>
      </c>
    </row>
    <row r="135">
      <c r="A135" s="13" t="s">
        <v>280</v>
      </c>
      <c r="B135" s="24" t="s">
        <v>26</v>
      </c>
      <c r="C135" s="45" t="s">
        <v>281</v>
      </c>
      <c r="D135" s="20" t="s">
        <v>40</v>
      </c>
      <c r="E135" s="13" t="b">
        <v>1</v>
      </c>
      <c r="F135" s="19" t="s">
        <v>282</v>
      </c>
      <c r="G135" s="13" t="s">
        <v>16</v>
      </c>
      <c r="H135" s="44" t="s">
        <v>283</v>
      </c>
    </row>
    <row r="136">
      <c r="A136" s="13" t="s">
        <v>284</v>
      </c>
      <c r="B136" s="24" t="s">
        <v>30</v>
      </c>
      <c r="C136" s="45" t="s">
        <v>285</v>
      </c>
      <c r="D136" s="20" t="s">
        <v>15</v>
      </c>
      <c r="E136" s="13" t="b">
        <v>1</v>
      </c>
      <c r="F136" s="19"/>
      <c r="G136" s="13" t="s">
        <v>16</v>
      </c>
      <c r="H136" s="44" t="s">
        <v>273</v>
      </c>
    </row>
    <row r="137">
      <c r="A137" s="13" t="s">
        <v>286</v>
      </c>
      <c r="B137" s="24" t="s">
        <v>13</v>
      </c>
      <c r="C137" s="45" t="s">
        <v>287</v>
      </c>
      <c r="D137" s="20" t="s">
        <v>15</v>
      </c>
      <c r="E137" s="13" t="b">
        <v>1</v>
      </c>
      <c r="F137" s="19"/>
      <c r="G137" s="13" t="s">
        <v>16</v>
      </c>
      <c r="H137" s="44" t="s">
        <v>267</v>
      </c>
    </row>
    <row r="138">
      <c r="A138" s="13" t="s">
        <v>288</v>
      </c>
      <c r="B138" s="24" t="s">
        <v>30</v>
      </c>
      <c r="C138" s="45" t="s">
        <v>289</v>
      </c>
      <c r="D138" s="20" t="s">
        <v>15</v>
      </c>
      <c r="E138" s="13" t="b">
        <v>1</v>
      </c>
      <c r="F138" s="19"/>
      <c r="G138" s="13" t="s">
        <v>16</v>
      </c>
      <c r="H138" s="44" t="s">
        <v>273</v>
      </c>
    </row>
    <row r="139">
      <c r="A139" s="13" t="s">
        <v>290</v>
      </c>
      <c r="B139" s="24" t="s">
        <v>26</v>
      </c>
      <c r="C139" s="45" t="s">
        <v>291</v>
      </c>
      <c r="D139" s="20" t="s">
        <v>15</v>
      </c>
      <c r="E139" s="13" t="b">
        <v>1</v>
      </c>
      <c r="F139" s="19"/>
      <c r="G139" s="13" t="s">
        <v>16</v>
      </c>
      <c r="H139" s="44" t="s">
        <v>273</v>
      </c>
    </row>
    <row r="140">
      <c r="A140" s="13" t="s">
        <v>292</v>
      </c>
      <c r="B140" s="24" t="s">
        <v>26</v>
      </c>
      <c r="C140" s="45" t="s">
        <v>293</v>
      </c>
      <c r="D140" s="20" t="s">
        <v>15</v>
      </c>
      <c r="E140" s="13" t="b">
        <v>1</v>
      </c>
      <c r="F140" s="19"/>
      <c r="G140" s="13" t="s">
        <v>16</v>
      </c>
      <c r="H140" s="44" t="s">
        <v>273</v>
      </c>
    </row>
    <row r="141">
      <c r="A141" s="13" t="s">
        <v>294</v>
      </c>
      <c r="B141" s="24" t="s">
        <v>30</v>
      </c>
      <c r="C141" s="45" t="s">
        <v>295</v>
      </c>
      <c r="D141" s="20" t="s">
        <v>15</v>
      </c>
      <c r="E141" s="13" t="b">
        <v>1</v>
      </c>
      <c r="F141" s="19"/>
      <c r="G141" s="13" t="s">
        <v>16</v>
      </c>
      <c r="H141" s="44" t="s">
        <v>273</v>
      </c>
    </row>
    <row r="142">
      <c r="A142" s="5"/>
      <c r="B142" s="6">
        <v>10.0</v>
      </c>
      <c r="C142" s="6" t="s">
        <v>296</v>
      </c>
      <c r="D142" s="6"/>
      <c r="E142" s="6"/>
      <c r="F142" s="6"/>
      <c r="G142" s="6"/>
      <c r="H142" s="41"/>
      <c r="O142" s="10"/>
      <c r="P142" s="10">
        <f t="shared" ref="P142:R142" si="6">SUM(P110:P131)</f>
        <v>0</v>
      </c>
      <c r="Q142" s="10">
        <f t="shared" si="6"/>
        <v>0</v>
      </c>
      <c r="R142" s="10">
        <f t="shared" si="6"/>
        <v>0</v>
      </c>
      <c r="S142" s="11"/>
    </row>
    <row r="143">
      <c r="A143" s="13" t="s">
        <v>297</v>
      </c>
      <c r="B143" s="24" t="s">
        <v>13</v>
      </c>
      <c r="C143" s="45" t="s">
        <v>298</v>
      </c>
      <c r="D143" s="20" t="s">
        <v>15</v>
      </c>
      <c r="E143" s="13" t="b">
        <v>1</v>
      </c>
      <c r="F143" s="19"/>
      <c r="G143" s="13" t="s">
        <v>16</v>
      </c>
      <c r="H143" s="44" t="s">
        <v>299</v>
      </c>
    </row>
    <row r="144">
      <c r="A144" s="13" t="s">
        <v>300</v>
      </c>
      <c r="B144" s="24" t="s">
        <v>30</v>
      </c>
      <c r="C144" s="45" t="s">
        <v>301</v>
      </c>
      <c r="D144" s="20" t="s">
        <v>15</v>
      </c>
      <c r="E144" s="13" t="b">
        <v>1</v>
      </c>
      <c r="F144" s="19"/>
      <c r="G144" s="13" t="s">
        <v>16</v>
      </c>
      <c r="H144" s="44" t="s">
        <v>302</v>
      </c>
    </row>
    <row r="145">
      <c r="A145" s="13" t="s">
        <v>303</v>
      </c>
      <c r="B145" s="24" t="s">
        <v>26</v>
      </c>
      <c r="C145" s="45" t="s">
        <v>304</v>
      </c>
      <c r="D145" s="20" t="s">
        <v>15</v>
      </c>
      <c r="E145" s="13" t="b">
        <v>1</v>
      </c>
      <c r="F145" s="19"/>
      <c r="G145" s="13" t="s">
        <v>16</v>
      </c>
      <c r="H145" s="44" t="s">
        <v>305</v>
      </c>
    </row>
    <row r="146">
      <c r="A146" s="13" t="s">
        <v>306</v>
      </c>
      <c r="B146" s="24" t="s">
        <v>13</v>
      </c>
      <c r="C146" s="45" t="s">
        <v>307</v>
      </c>
      <c r="D146" s="20" t="s">
        <v>15</v>
      </c>
      <c r="E146" s="13" t="b">
        <v>1</v>
      </c>
      <c r="F146" s="19"/>
      <c r="G146" s="13" t="s">
        <v>16</v>
      </c>
      <c r="H146" s="44" t="s">
        <v>308</v>
      </c>
    </row>
    <row r="147">
      <c r="A147" s="13" t="s">
        <v>309</v>
      </c>
      <c r="B147" s="24" t="s">
        <v>30</v>
      </c>
      <c r="C147" s="45" t="s">
        <v>310</v>
      </c>
      <c r="D147" s="20" t="s">
        <v>15</v>
      </c>
      <c r="E147" s="13" t="b">
        <v>1</v>
      </c>
      <c r="F147" s="19"/>
      <c r="G147" s="13" t="s">
        <v>16</v>
      </c>
      <c r="H147" s="44" t="s">
        <v>305</v>
      </c>
    </row>
    <row r="148">
      <c r="A148" s="13" t="s">
        <v>311</v>
      </c>
      <c r="B148" s="24" t="s">
        <v>26</v>
      </c>
      <c r="C148" s="45" t="s">
        <v>312</v>
      </c>
      <c r="D148" s="20" t="s">
        <v>15</v>
      </c>
      <c r="E148" s="13" t="b">
        <v>1</v>
      </c>
      <c r="F148" s="19"/>
      <c r="G148" s="13" t="s">
        <v>16</v>
      </c>
      <c r="H148" s="44" t="s">
        <v>305</v>
      </c>
    </row>
    <row r="149">
      <c r="A149" s="13" t="s">
        <v>313</v>
      </c>
      <c r="B149" s="24" t="s">
        <v>13</v>
      </c>
      <c r="C149" s="45" t="s">
        <v>314</v>
      </c>
      <c r="D149" s="19" t="s">
        <v>40</v>
      </c>
      <c r="E149" s="13" t="b">
        <v>1</v>
      </c>
      <c r="F149" s="19" t="s">
        <v>315</v>
      </c>
      <c r="G149" s="13" t="s">
        <v>16</v>
      </c>
      <c r="H149" s="44" t="s">
        <v>308</v>
      </c>
    </row>
    <row r="150">
      <c r="A150" s="13" t="s">
        <v>316</v>
      </c>
      <c r="B150" s="24" t="s">
        <v>30</v>
      </c>
      <c r="C150" s="45" t="s">
        <v>317</v>
      </c>
      <c r="D150" s="20" t="s">
        <v>45</v>
      </c>
      <c r="E150" s="13" t="b">
        <v>0</v>
      </c>
      <c r="F150" s="19"/>
      <c r="G150" s="13" t="s">
        <v>16</v>
      </c>
      <c r="H150" s="44" t="s">
        <v>305</v>
      </c>
    </row>
    <row r="151">
      <c r="A151" s="13" t="s">
        <v>318</v>
      </c>
      <c r="B151" s="24" t="s">
        <v>13</v>
      </c>
      <c r="C151" s="45" t="s">
        <v>319</v>
      </c>
      <c r="D151" s="20" t="s">
        <v>15</v>
      </c>
      <c r="E151" s="13" t="b">
        <v>1</v>
      </c>
      <c r="F151" s="19"/>
      <c r="G151" s="13" t="s">
        <v>16</v>
      </c>
      <c r="H151" s="44" t="s">
        <v>308</v>
      </c>
    </row>
    <row r="152">
      <c r="A152" s="13" t="s">
        <v>320</v>
      </c>
      <c r="B152" s="24" t="s">
        <v>13</v>
      </c>
      <c r="C152" s="45" t="s">
        <v>321</v>
      </c>
      <c r="D152" s="20" t="s">
        <v>15</v>
      </c>
      <c r="E152" s="13" t="b">
        <v>1</v>
      </c>
      <c r="F152" s="19"/>
      <c r="G152" s="13" t="s">
        <v>16</v>
      </c>
      <c r="H152" s="44" t="s">
        <v>308</v>
      </c>
    </row>
    <row r="153">
      <c r="A153" s="13" t="s">
        <v>322</v>
      </c>
      <c r="B153" s="24" t="s">
        <v>13</v>
      </c>
      <c r="C153" s="45" t="s">
        <v>323</v>
      </c>
      <c r="D153" s="20" t="s">
        <v>15</v>
      </c>
      <c r="E153" s="13" t="b">
        <v>1</v>
      </c>
      <c r="F153" s="19"/>
      <c r="G153" s="13" t="s">
        <v>16</v>
      </c>
      <c r="H153" s="44" t="s">
        <v>308</v>
      </c>
    </row>
    <row r="154">
      <c r="A154" s="13" t="s">
        <v>324</v>
      </c>
      <c r="B154" s="24" t="s">
        <v>13</v>
      </c>
      <c r="C154" s="45" t="s">
        <v>325</v>
      </c>
      <c r="D154" s="20" t="s">
        <v>15</v>
      </c>
      <c r="E154" s="13" t="b">
        <v>1</v>
      </c>
      <c r="F154" s="19"/>
      <c r="G154" s="13" t="s">
        <v>16</v>
      </c>
      <c r="H154" s="44" t="s">
        <v>308</v>
      </c>
    </row>
    <row r="155">
      <c r="A155" s="13" t="s">
        <v>326</v>
      </c>
      <c r="B155" s="24" t="s">
        <v>26</v>
      </c>
      <c r="C155" s="45" t="s">
        <v>327</v>
      </c>
      <c r="D155" s="20" t="s">
        <v>15</v>
      </c>
      <c r="E155" s="13" t="b">
        <v>1</v>
      </c>
      <c r="F155" s="19"/>
      <c r="G155" s="13" t="s">
        <v>16</v>
      </c>
      <c r="H155" s="44" t="s">
        <v>305</v>
      </c>
    </row>
    <row r="156">
      <c r="A156" s="5"/>
      <c r="B156" s="6">
        <v>11.0</v>
      </c>
      <c r="C156" s="6" t="s">
        <v>328</v>
      </c>
      <c r="D156" s="6"/>
      <c r="E156" s="6"/>
      <c r="F156" s="6"/>
      <c r="G156" s="6"/>
      <c r="H156" s="41"/>
      <c r="O156" s="10"/>
      <c r="P156" s="10">
        <f t="shared" ref="P156:R156" si="7">SUM(P115:P135)</f>
        <v>0</v>
      </c>
      <c r="Q156" s="10">
        <f t="shared" si="7"/>
        <v>0</v>
      </c>
      <c r="R156" s="10">
        <f t="shared" si="7"/>
        <v>0</v>
      </c>
      <c r="S156" s="11"/>
    </row>
    <row r="157">
      <c r="A157" s="13" t="s">
        <v>329</v>
      </c>
      <c r="B157" s="24" t="s">
        <v>13</v>
      </c>
      <c r="C157" s="45" t="s">
        <v>330</v>
      </c>
      <c r="D157" s="20" t="s">
        <v>40</v>
      </c>
      <c r="E157" s="13" t="b">
        <v>1</v>
      </c>
      <c r="F157" s="19" t="s">
        <v>331</v>
      </c>
      <c r="G157" s="13" t="s">
        <v>16</v>
      </c>
      <c r="H157" s="44" t="s">
        <v>332</v>
      </c>
    </row>
    <row r="158">
      <c r="A158" s="13" t="s">
        <v>333</v>
      </c>
      <c r="B158" s="24" t="s">
        <v>30</v>
      </c>
      <c r="C158" s="45" t="s">
        <v>334</v>
      </c>
      <c r="D158" s="20" t="s">
        <v>15</v>
      </c>
      <c r="E158" s="13" t="b">
        <v>1</v>
      </c>
      <c r="F158" s="19"/>
      <c r="G158" s="13" t="s">
        <v>16</v>
      </c>
      <c r="H158" s="44" t="s">
        <v>335</v>
      </c>
    </row>
    <row r="159">
      <c r="A159" s="13" t="s">
        <v>336</v>
      </c>
      <c r="B159" s="24" t="s">
        <v>26</v>
      </c>
      <c r="C159" s="45" t="s">
        <v>337</v>
      </c>
      <c r="D159" s="20" t="s">
        <v>15</v>
      </c>
      <c r="E159" s="13" t="b">
        <v>1</v>
      </c>
      <c r="F159" s="19"/>
      <c r="G159" s="13" t="s">
        <v>16</v>
      </c>
      <c r="H159" s="44" t="s">
        <v>338</v>
      </c>
    </row>
    <row r="160">
      <c r="A160" s="13" t="s">
        <v>339</v>
      </c>
      <c r="B160" s="24" t="s">
        <v>13</v>
      </c>
      <c r="C160" s="45" t="s">
        <v>340</v>
      </c>
      <c r="D160" s="20" t="s">
        <v>15</v>
      </c>
      <c r="E160" s="13" t="b">
        <v>1</v>
      </c>
      <c r="F160" s="19"/>
      <c r="G160" s="13" t="s">
        <v>16</v>
      </c>
      <c r="H160" s="44" t="s">
        <v>341</v>
      </c>
    </row>
    <row r="161">
      <c r="A161" s="13" t="s">
        <v>342</v>
      </c>
      <c r="B161" s="24" t="s">
        <v>30</v>
      </c>
      <c r="C161" s="45" t="s">
        <v>343</v>
      </c>
      <c r="D161" s="20" t="s">
        <v>15</v>
      </c>
      <c r="E161" s="13" t="b">
        <v>1</v>
      </c>
      <c r="F161" s="19"/>
      <c r="G161" s="13" t="s">
        <v>16</v>
      </c>
      <c r="H161" s="44" t="s">
        <v>338</v>
      </c>
    </row>
    <row r="162">
      <c r="A162" s="13" t="s">
        <v>344</v>
      </c>
      <c r="B162" s="24" t="s">
        <v>13</v>
      </c>
      <c r="C162" s="45" t="s">
        <v>345</v>
      </c>
      <c r="D162" s="20" t="s">
        <v>15</v>
      </c>
      <c r="E162" s="13" t="b">
        <v>1</v>
      </c>
      <c r="F162" s="19"/>
      <c r="G162" s="13" t="s">
        <v>16</v>
      </c>
      <c r="H162" s="44" t="s">
        <v>341</v>
      </c>
    </row>
    <row r="163">
      <c r="A163" s="13" t="s">
        <v>346</v>
      </c>
      <c r="B163" s="24" t="s">
        <v>13</v>
      </c>
      <c r="C163" s="45" t="s">
        <v>347</v>
      </c>
      <c r="D163" s="20" t="s">
        <v>15</v>
      </c>
      <c r="E163" s="13" t="b">
        <v>1</v>
      </c>
      <c r="F163" s="19"/>
      <c r="G163" s="13" t="s">
        <v>16</v>
      </c>
      <c r="H163" s="44" t="s">
        <v>341</v>
      </c>
    </row>
    <row r="164">
      <c r="A164" s="13" t="s">
        <v>348</v>
      </c>
      <c r="B164" s="13" t="s">
        <v>26</v>
      </c>
      <c r="C164" s="45" t="s">
        <v>349</v>
      </c>
      <c r="D164" s="20" t="s">
        <v>45</v>
      </c>
      <c r="E164" s="13" t="b">
        <v>0</v>
      </c>
      <c r="F164" s="19"/>
      <c r="G164" s="13" t="s">
        <v>16</v>
      </c>
      <c r="H164" s="44" t="s">
        <v>350</v>
      </c>
    </row>
    <row r="165">
      <c r="A165" s="13" t="s">
        <v>351</v>
      </c>
      <c r="B165" s="13" t="s">
        <v>30</v>
      </c>
      <c r="C165" s="45" t="s">
        <v>352</v>
      </c>
      <c r="D165" s="20" t="s">
        <v>45</v>
      </c>
      <c r="E165" s="13" t="b">
        <v>0</v>
      </c>
      <c r="F165" s="19"/>
      <c r="G165" s="13" t="s">
        <v>16</v>
      </c>
      <c r="H165" s="44" t="s">
        <v>338</v>
      </c>
    </row>
    <row r="166">
      <c r="A166" s="13" t="s">
        <v>353</v>
      </c>
      <c r="B166" s="13" t="s">
        <v>26</v>
      </c>
      <c r="C166" s="45" t="s">
        <v>354</v>
      </c>
      <c r="D166" s="20" t="s">
        <v>45</v>
      </c>
      <c r="E166" s="13" t="b">
        <v>0</v>
      </c>
      <c r="F166" s="19"/>
      <c r="G166" s="13" t="s">
        <v>16</v>
      </c>
      <c r="H166" s="44" t="s">
        <v>350</v>
      </c>
    </row>
    <row r="167">
      <c r="A167" s="13" t="s">
        <v>355</v>
      </c>
      <c r="B167" s="13" t="s">
        <v>26</v>
      </c>
      <c r="C167" s="45" t="s">
        <v>356</v>
      </c>
      <c r="D167" s="20" t="s">
        <v>45</v>
      </c>
      <c r="E167" s="13" t="b">
        <v>0</v>
      </c>
      <c r="F167" s="19"/>
      <c r="G167" s="13" t="s">
        <v>16</v>
      </c>
      <c r="H167" s="44" t="s">
        <v>350</v>
      </c>
    </row>
    <row r="168">
      <c r="A168" s="13" t="s">
        <v>357</v>
      </c>
      <c r="B168" s="13" t="s">
        <v>13</v>
      </c>
      <c r="C168" s="45" t="s">
        <v>358</v>
      </c>
      <c r="D168" s="20" t="s">
        <v>15</v>
      </c>
      <c r="E168" s="13" t="b">
        <v>1</v>
      </c>
      <c r="F168" s="19"/>
      <c r="G168" s="13" t="s">
        <v>16</v>
      </c>
      <c r="H168" s="44" t="s">
        <v>341</v>
      </c>
    </row>
    <row r="169">
      <c r="A169" s="13" t="s">
        <v>359</v>
      </c>
      <c r="B169" s="13" t="s">
        <v>30</v>
      </c>
      <c r="C169" s="45" t="s">
        <v>360</v>
      </c>
      <c r="D169" s="20" t="s">
        <v>15</v>
      </c>
      <c r="E169" s="13" t="b">
        <v>1</v>
      </c>
      <c r="F169" s="19"/>
      <c r="G169" s="13" t="s">
        <v>16</v>
      </c>
      <c r="H169" s="44" t="s">
        <v>350</v>
      </c>
    </row>
    <row r="170">
      <c r="A170" s="5"/>
      <c r="B170" s="6">
        <v>12.0</v>
      </c>
      <c r="C170" s="6" t="s">
        <v>361</v>
      </c>
      <c r="D170" s="6"/>
      <c r="E170" s="6"/>
      <c r="F170" s="6"/>
      <c r="G170" s="6"/>
      <c r="H170" s="41"/>
      <c r="O170" s="10"/>
      <c r="P170" s="10">
        <f t="shared" ref="P170:R170" si="8">SUM(P119:P139)</f>
        <v>0</v>
      </c>
      <c r="Q170" s="10">
        <f t="shared" si="8"/>
        <v>0</v>
      </c>
      <c r="R170" s="10">
        <f t="shared" si="8"/>
        <v>0</v>
      </c>
      <c r="S170" s="11"/>
    </row>
    <row r="171">
      <c r="A171" s="13" t="s">
        <v>362</v>
      </c>
      <c r="B171" s="24" t="s">
        <v>13</v>
      </c>
      <c r="C171" s="45" t="s">
        <v>363</v>
      </c>
      <c r="D171" s="20" t="s">
        <v>15</v>
      </c>
      <c r="E171" s="13" t="b">
        <v>1</v>
      </c>
      <c r="F171" s="19"/>
      <c r="G171" s="13" t="s">
        <v>16</v>
      </c>
      <c r="H171" s="44" t="s">
        <v>364</v>
      </c>
    </row>
    <row r="172">
      <c r="A172" s="13" t="s">
        <v>365</v>
      </c>
      <c r="B172" s="24" t="s">
        <v>30</v>
      </c>
      <c r="C172" s="45" t="s">
        <v>366</v>
      </c>
      <c r="D172" s="20" t="s">
        <v>15</v>
      </c>
      <c r="E172" s="13" t="b">
        <v>1</v>
      </c>
      <c r="F172" s="19"/>
      <c r="G172" s="13" t="s">
        <v>16</v>
      </c>
      <c r="H172" s="44" t="s">
        <v>367</v>
      </c>
    </row>
    <row r="173">
      <c r="A173" s="13" t="s">
        <v>368</v>
      </c>
      <c r="B173" s="24" t="s">
        <v>26</v>
      </c>
      <c r="C173" s="45" t="s">
        <v>369</v>
      </c>
      <c r="D173" s="20" t="s">
        <v>15</v>
      </c>
      <c r="E173" s="13" t="b">
        <v>1</v>
      </c>
      <c r="F173" s="19"/>
      <c r="G173" s="13" t="s">
        <v>16</v>
      </c>
      <c r="H173" s="44" t="s">
        <v>370</v>
      </c>
    </row>
    <row r="174">
      <c r="A174" s="13" t="s">
        <v>371</v>
      </c>
      <c r="B174" s="24" t="s">
        <v>13</v>
      </c>
      <c r="C174" s="46" t="s">
        <v>372</v>
      </c>
      <c r="D174" s="20" t="s">
        <v>15</v>
      </c>
      <c r="E174" s="13" t="b">
        <v>1</v>
      </c>
      <c r="F174" s="19"/>
      <c r="G174" s="13" t="s">
        <v>16</v>
      </c>
      <c r="H174" s="44" t="s">
        <v>364</v>
      </c>
    </row>
    <row r="175">
      <c r="A175" s="13" t="s">
        <v>373</v>
      </c>
      <c r="B175" s="24" t="s">
        <v>30</v>
      </c>
      <c r="C175" s="45" t="s">
        <v>374</v>
      </c>
      <c r="D175" s="20" t="s">
        <v>15</v>
      </c>
      <c r="E175" s="13" t="b">
        <v>1</v>
      </c>
      <c r="F175" s="19"/>
      <c r="G175" s="13" t="s">
        <v>16</v>
      </c>
      <c r="H175" s="44" t="s">
        <v>367</v>
      </c>
    </row>
    <row r="176">
      <c r="A176" s="13" t="s">
        <v>375</v>
      </c>
      <c r="B176" s="24" t="s">
        <v>26</v>
      </c>
      <c r="C176" s="45" t="s">
        <v>376</v>
      </c>
      <c r="D176" s="20" t="s">
        <v>15</v>
      </c>
      <c r="E176" s="13" t="b">
        <v>1</v>
      </c>
      <c r="F176" s="19"/>
      <c r="G176" s="13" t="s">
        <v>16</v>
      </c>
      <c r="H176" s="44" t="s">
        <v>370</v>
      </c>
    </row>
    <row r="177">
      <c r="A177" s="13" t="s">
        <v>377</v>
      </c>
      <c r="B177" s="24" t="s">
        <v>13</v>
      </c>
      <c r="C177" s="45" t="s">
        <v>378</v>
      </c>
      <c r="D177" s="20" t="s">
        <v>15</v>
      </c>
      <c r="E177" s="13" t="b">
        <v>1</v>
      </c>
      <c r="F177" s="19"/>
      <c r="G177" s="13" t="s">
        <v>16</v>
      </c>
      <c r="H177" s="44" t="s">
        <v>364</v>
      </c>
    </row>
    <row r="178">
      <c r="A178" s="13" t="s">
        <v>379</v>
      </c>
      <c r="B178" s="24" t="s">
        <v>30</v>
      </c>
      <c r="C178" s="45" t="s">
        <v>380</v>
      </c>
      <c r="D178" s="20" t="s">
        <v>15</v>
      </c>
      <c r="E178" s="13" t="b">
        <v>1</v>
      </c>
      <c r="F178" s="19"/>
      <c r="G178" s="13" t="s">
        <v>16</v>
      </c>
      <c r="H178" s="44" t="s">
        <v>367</v>
      </c>
    </row>
    <row r="179">
      <c r="A179" s="13" t="s">
        <v>381</v>
      </c>
      <c r="B179" s="24" t="s">
        <v>26</v>
      </c>
      <c r="C179" s="45" t="s">
        <v>382</v>
      </c>
      <c r="D179" s="20" t="s">
        <v>15</v>
      </c>
      <c r="E179" s="13" t="b">
        <v>1</v>
      </c>
      <c r="F179" s="19"/>
      <c r="G179" s="13" t="s">
        <v>16</v>
      </c>
      <c r="H179" s="44" t="s">
        <v>370</v>
      </c>
    </row>
    <row r="180">
      <c r="A180" s="13" t="s">
        <v>383</v>
      </c>
      <c r="B180" s="24" t="s">
        <v>13</v>
      </c>
      <c r="C180" s="45" t="s">
        <v>384</v>
      </c>
      <c r="D180" s="20" t="s">
        <v>15</v>
      </c>
      <c r="E180" s="13" t="b">
        <v>1</v>
      </c>
      <c r="F180" s="19"/>
      <c r="G180" s="13" t="s">
        <v>16</v>
      </c>
      <c r="H180" s="44" t="s">
        <v>364</v>
      </c>
    </row>
    <row r="181">
      <c r="A181" s="13" t="s">
        <v>385</v>
      </c>
      <c r="B181" s="24" t="s">
        <v>30</v>
      </c>
      <c r="C181" s="45" t="s">
        <v>386</v>
      </c>
      <c r="D181" s="20" t="s">
        <v>15</v>
      </c>
      <c r="E181" s="13" t="b">
        <v>1</v>
      </c>
      <c r="F181" s="19"/>
      <c r="G181" s="13" t="s">
        <v>16</v>
      </c>
      <c r="H181" s="44" t="s">
        <v>367</v>
      </c>
    </row>
    <row r="182">
      <c r="A182" s="5"/>
      <c r="B182" s="6"/>
      <c r="C182" s="6"/>
      <c r="D182" s="6"/>
      <c r="E182" s="6"/>
      <c r="F182" s="6"/>
      <c r="G182" s="47"/>
      <c r="H182" s="41"/>
      <c r="O182" s="10"/>
      <c r="P182" s="10"/>
      <c r="Q182" s="10"/>
      <c r="R182" s="10"/>
      <c r="S182" s="11"/>
    </row>
    <row r="183">
      <c r="A183" s="5"/>
      <c r="B183" s="6"/>
      <c r="C183" s="6"/>
      <c r="D183" s="6"/>
      <c r="E183" s="6"/>
      <c r="F183" s="6"/>
      <c r="G183" s="47"/>
      <c r="H183" s="41"/>
      <c r="O183" s="10"/>
      <c r="P183" s="10"/>
      <c r="Q183" s="10"/>
      <c r="R183" s="10"/>
      <c r="S183" s="11"/>
    </row>
    <row r="184">
      <c r="A184" s="48"/>
      <c r="C184" s="49"/>
      <c r="F184" s="50"/>
      <c r="G184" s="51"/>
      <c r="H184" s="52"/>
    </row>
    <row r="185">
      <c r="A185" s="48"/>
      <c r="C185" s="49"/>
      <c r="F185" s="50"/>
      <c r="G185" s="51"/>
      <c r="H185" s="52"/>
    </row>
    <row r="186">
      <c r="A186" s="48"/>
      <c r="C186" s="49"/>
      <c r="F186" s="50"/>
      <c r="G186" s="51"/>
      <c r="H186" s="52"/>
    </row>
    <row r="187">
      <c r="A187" s="48"/>
      <c r="C187" s="49"/>
      <c r="F187" s="50"/>
      <c r="G187" s="51"/>
      <c r="H187" s="52"/>
    </row>
    <row r="188">
      <c r="A188" s="48"/>
      <c r="C188" s="49"/>
      <c r="F188" s="50"/>
      <c r="G188" s="51"/>
      <c r="H188" s="52"/>
    </row>
    <row r="189">
      <c r="A189" s="48"/>
      <c r="C189" s="49"/>
      <c r="F189" s="50"/>
      <c r="G189" s="51"/>
      <c r="H189" s="52"/>
    </row>
    <row r="190">
      <c r="A190" s="48"/>
      <c r="C190" s="49"/>
      <c r="F190" s="50"/>
      <c r="G190" s="51"/>
      <c r="H190" s="52"/>
    </row>
    <row r="191">
      <c r="A191" s="48"/>
      <c r="C191" s="49"/>
      <c r="F191" s="50"/>
      <c r="G191" s="51"/>
      <c r="H191" s="52"/>
    </row>
    <row r="192">
      <c r="A192" s="48"/>
      <c r="C192" s="49"/>
      <c r="F192" s="50"/>
      <c r="G192" s="51"/>
      <c r="H192" s="52"/>
    </row>
    <row r="193">
      <c r="A193" s="48"/>
      <c r="C193" s="49"/>
      <c r="F193" s="50"/>
      <c r="G193" s="51"/>
      <c r="H193" s="52"/>
    </row>
    <row r="194">
      <c r="A194" s="48"/>
      <c r="C194" s="49"/>
      <c r="F194" s="50"/>
      <c r="G194" s="51"/>
      <c r="H194" s="52"/>
    </row>
    <row r="195">
      <c r="A195" s="48"/>
      <c r="C195" s="49"/>
      <c r="F195" s="50"/>
      <c r="G195" s="51"/>
      <c r="H195" s="52"/>
    </row>
    <row r="196">
      <c r="A196" s="48"/>
      <c r="C196" s="49"/>
      <c r="F196" s="50"/>
      <c r="G196" s="51"/>
      <c r="H196" s="52"/>
    </row>
    <row r="197">
      <c r="A197" s="48"/>
      <c r="C197" s="49"/>
      <c r="F197" s="50"/>
      <c r="G197" s="51"/>
      <c r="H197" s="52"/>
    </row>
    <row r="198">
      <c r="A198" s="48"/>
      <c r="C198" s="49"/>
      <c r="F198" s="50"/>
      <c r="G198" s="51"/>
      <c r="H198" s="52"/>
    </row>
    <row r="199">
      <c r="A199" s="48"/>
      <c r="C199" s="49"/>
      <c r="F199" s="50"/>
      <c r="G199" s="51"/>
      <c r="H199" s="52"/>
    </row>
    <row r="200">
      <c r="A200" s="48"/>
      <c r="C200" s="49"/>
      <c r="F200" s="50"/>
      <c r="G200" s="51"/>
      <c r="H200" s="52"/>
    </row>
    <row r="201">
      <c r="A201" s="48"/>
      <c r="C201" s="49"/>
      <c r="F201" s="50"/>
      <c r="G201" s="51"/>
      <c r="H201" s="52"/>
    </row>
    <row r="202">
      <c r="A202" s="48"/>
      <c r="C202" s="49"/>
      <c r="F202" s="50"/>
      <c r="G202" s="51"/>
      <c r="H202" s="52"/>
    </row>
    <row r="203">
      <c r="A203" s="48"/>
      <c r="C203" s="49"/>
      <c r="F203" s="50"/>
      <c r="G203" s="51"/>
      <c r="H203" s="52"/>
    </row>
    <row r="204">
      <c r="A204" s="48"/>
      <c r="C204" s="49"/>
      <c r="F204" s="50"/>
      <c r="G204" s="51"/>
      <c r="H204" s="52"/>
    </row>
    <row r="205">
      <c r="A205" s="48"/>
      <c r="C205" s="49"/>
      <c r="F205" s="50"/>
      <c r="G205" s="51"/>
      <c r="H205" s="52"/>
    </row>
    <row r="206">
      <c r="A206" s="48"/>
      <c r="C206" s="51"/>
      <c r="F206" s="50"/>
      <c r="G206" s="51"/>
      <c r="H206" s="52"/>
    </row>
    <row r="207">
      <c r="A207" s="48"/>
      <c r="C207" s="51"/>
      <c r="F207" s="50"/>
      <c r="G207" s="51"/>
      <c r="H207" s="52"/>
    </row>
    <row r="208">
      <c r="A208" s="48"/>
      <c r="C208" s="51"/>
      <c r="F208" s="50"/>
      <c r="G208" s="51"/>
      <c r="H208" s="52"/>
    </row>
    <row r="209">
      <c r="A209" s="48"/>
      <c r="C209" s="51"/>
      <c r="F209" s="50"/>
      <c r="G209" s="51"/>
      <c r="H209" s="52"/>
    </row>
    <row r="210">
      <c r="A210" s="48"/>
      <c r="C210" s="51"/>
      <c r="F210" s="50"/>
      <c r="G210" s="51"/>
      <c r="H210" s="52"/>
    </row>
    <row r="211">
      <c r="A211" s="48"/>
      <c r="C211" s="51"/>
      <c r="F211" s="50"/>
      <c r="G211" s="51"/>
      <c r="H211" s="52"/>
    </row>
    <row r="212">
      <c r="A212" s="48"/>
      <c r="C212" s="51"/>
      <c r="F212" s="50"/>
      <c r="G212" s="51"/>
      <c r="H212" s="52"/>
    </row>
    <row r="213">
      <c r="A213" s="48"/>
      <c r="C213" s="51"/>
      <c r="F213" s="50"/>
      <c r="G213" s="51"/>
      <c r="H213" s="52"/>
    </row>
    <row r="214">
      <c r="A214" s="48"/>
      <c r="C214" s="51"/>
      <c r="F214" s="50"/>
      <c r="G214" s="51"/>
      <c r="H214" s="52"/>
    </row>
    <row r="215">
      <c r="A215" s="48"/>
      <c r="C215" s="51"/>
      <c r="F215" s="50"/>
      <c r="G215" s="51"/>
      <c r="H215" s="52"/>
    </row>
    <row r="216">
      <c r="A216" s="48"/>
      <c r="C216" s="51"/>
      <c r="F216" s="50"/>
      <c r="G216" s="51"/>
      <c r="H216" s="52"/>
    </row>
    <row r="217">
      <c r="A217" s="48"/>
      <c r="C217" s="51"/>
      <c r="F217" s="50"/>
      <c r="G217" s="51"/>
      <c r="H217" s="52"/>
    </row>
    <row r="218">
      <c r="A218" s="48"/>
      <c r="C218" s="51"/>
      <c r="F218" s="50"/>
      <c r="G218" s="51"/>
      <c r="H218" s="52"/>
    </row>
    <row r="219">
      <c r="A219" s="48"/>
      <c r="C219" s="51"/>
      <c r="F219" s="50"/>
      <c r="G219" s="51"/>
      <c r="H219" s="52"/>
    </row>
    <row r="220">
      <c r="A220" s="48"/>
      <c r="C220" s="51"/>
      <c r="F220" s="50"/>
      <c r="G220" s="51"/>
      <c r="H220" s="52"/>
    </row>
    <row r="221">
      <c r="A221" s="48"/>
      <c r="C221" s="51"/>
      <c r="F221" s="50"/>
      <c r="G221" s="51"/>
      <c r="H221" s="52"/>
    </row>
    <row r="222">
      <c r="A222" s="48"/>
      <c r="C222" s="51"/>
      <c r="F222" s="50"/>
      <c r="G222" s="51"/>
      <c r="H222" s="52"/>
    </row>
    <row r="223">
      <c r="A223" s="48"/>
      <c r="C223" s="51"/>
      <c r="F223" s="50"/>
      <c r="G223" s="51"/>
      <c r="H223" s="52"/>
    </row>
    <row r="224">
      <c r="A224" s="48"/>
      <c r="C224" s="51"/>
      <c r="F224" s="50"/>
      <c r="G224" s="51"/>
      <c r="H224" s="52"/>
    </row>
    <row r="225">
      <c r="A225" s="48"/>
      <c r="C225" s="51"/>
      <c r="F225" s="50"/>
      <c r="G225" s="51"/>
      <c r="H225" s="52"/>
    </row>
    <row r="226">
      <c r="A226" s="48"/>
      <c r="C226" s="51"/>
      <c r="F226" s="50"/>
      <c r="G226" s="51"/>
      <c r="H226" s="52"/>
    </row>
    <row r="227">
      <c r="A227" s="48"/>
      <c r="C227" s="51"/>
      <c r="F227" s="50"/>
      <c r="G227" s="51"/>
      <c r="H227" s="52"/>
    </row>
    <row r="228">
      <c r="A228" s="48"/>
      <c r="C228" s="51"/>
      <c r="F228" s="50"/>
      <c r="G228" s="51"/>
      <c r="H228" s="52"/>
    </row>
    <row r="229">
      <c r="A229" s="48"/>
      <c r="C229" s="51"/>
      <c r="F229" s="50"/>
      <c r="G229" s="51"/>
      <c r="H229" s="52"/>
    </row>
    <row r="230">
      <c r="A230" s="48"/>
      <c r="C230" s="51"/>
      <c r="F230" s="50"/>
      <c r="G230" s="51"/>
      <c r="H230" s="52"/>
    </row>
    <row r="231">
      <c r="A231" s="48"/>
      <c r="C231" s="51"/>
      <c r="F231" s="50"/>
      <c r="G231" s="51"/>
      <c r="H231" s="52"/>
    </row>
    <row r="232">
      <c r="A232" s="48"/>
      <c r="C232" s="51"/>
      <c r="F232" s="50"/>
      <c r="G232" s="51"/>
      <c r="H232" s="52"/>
    </row>
    <row r="233">
      <c r="A233" s="48"/>
      <c r="C233" s="51"/>
      <c r="F233" s="50"/>
      <c r="G233" s="51"/>
      <c r="H233" s="52"/>
    </row>
    <row r="234">
      <c r="A234" s="48"/>
      <c r="C234" s="51"/>
      <c r="F234" s="50"/>
      <c r="G234" s="51"/>
      <c r="H234" s="52"/>
    </row>
    <row r="235">
      <c r="A235" s="48"/>
      <c r="C235" s="51"/>
      <c r="F235" s="50"/>
      <c r="G235" s="51"/>
      <c r="H235" s="52"/>
    </row>
    <row r="236">
      <c r="A236" s="48"/>
      <c r="C236" s="51"/>
      <c r="F236" s="50"/>
      <c r="G236" s="51"/>
      <c r="H236" s="52"/>
    </row>
    <row r="237">
      <c r="A237" s="48"/>
      <c r="C237" s="51"/>
      <c r="F237" s="50"/>
      <c r="G237" s="51"/>
      <c r="H237" s="52"/>
    </row>
    <row r="238">
      <c r="A238" s="48"/>
      <c r="C238" s="51"/>
      <c r="F238" s="50"/>
      <c r="G238" s="51"/>
      <c r="H238" s="52"/>
    </row>
    <row r="239">
      <c r="A239" s="48"/>
      <c r="C239" s="51"/>
      <c r="F239" s="50"/>
      <c r="G239" s="51"/>
      <c r="H239" s="52"/>
    </row>
    <row r="240">
      <c r="A240" s="48"/>
      <c r="C240" s="51"/>
      <c r="F240" s="50"/>
      <c r="G240" s="51"/>
      <c r="H240" s="52"/>
    </row>
    <row r="241">
      <c r="A241" s="48"/>
      <c r="C241" s="51"/>
      <c r="F241" s="50"/>
      <c r="G241" s="51"/>
      <c r="H241" s="52"/>
    </row>
    <row r="242">
      <c r="A242" s="48"/>
      <c r="C242" s="51"/>
      <c r="F242" s="50"/>
      <c r="G242" s="51"/>
      <c r="H242" s="52"/>
    </row>
    <row r="243">
      <c r="A243" s="48"/>
      <c r="C243" s="51"/>
      <c r="F243" s="50"/>
      <c r="G243" s="51"/>
      <c r="H243" s="52"/>
    </row>
    <row r="244">
      <c r="A244" s="48"/>
      <c r="C244" s="51"/>
      <c r="F244" s="50"/>
      <c r="G244" s="51"/>
      <c r="H244" s="52"/>
    </row>
    <row r="245">
      <c r="A245" s="48"/>
      <c r="C245" s="51"/>
      <c r="F245" s="50"/>
      <c r="G245" s="51"/>
      <c r="H245" s="52"/>
    </row>
    <row r="246">
      <c r="A246" s="48"/>
      <c r="C246" s="51"/>
      <c r="F246" s="50"/>
      <c r="G246" s="51"/>
      <c r="H246" s="52"/>
    </row>
    <row r="247">
      <c r="A247" s="48"/>
      <c r="C247" s="51"/>
      <c r="F247" s="50"/>
      <c r="G247" s="51"/>
      <c r="H247" s="52"/>
    </row>
    <row r="248">
      <c r="A248" s="48"/>
      <c r="C248" s="51"/>
      <c r="F248" s="50"/>
      <c r="G248" s="51"/>
      <c r="H248" s="52"/>
    </row>
    <row r="249">
      <c r="A249" s="48"/>
      <c r="C249" s="51"/>
      <c r="F249" s="50"/>
      <c r="G249" s="51"/>
      <c r="H249" s="52"/>
    </row>
    <row r="250">
      <c r="A250" s="48"/>
      <c r="C250" s="51"/>
      <c r="F250" s="50"/>
      <c r="G250" s="51"/>
      <c r="H250" s="52"/>
    </row>
    <row r="251">
      <c r="A251" s="48"/>
      <c r="C251" s="51"/>
      <c r="F251" s="50"/>
      <c r="G251" s="51"/>
      <c r="H251" s="52"/>
    </row>
    <row r="252">
      <c r="A252" s="48"/>
      <c r="C252" s="51"/>
      <c r="F252" s="50"/>
      <c r="G252" s="51"/>
      <c r="H252" s="52"/>
    </row>
    <row r="253">
      <c r="A253" s="48"/>
      <c r="C253" s="51"/>
      <c r="F253" s="50"/>
      <c r="G253" s="51"/>
      <c r="H253" s="52"/>
    </row>
    <row r="254">
      <c r="A254" s="48"/>
      <c r="C254" s="51"/>
      <c r="F254" s="50"/>
      <c r="G254" s="51"/>
      <c r="H254" s="52"/>
    </row>
    <row r="255">
      <c r="A255" s="48"/>
      <c r="C255" s="51"/>
      <c r="F255" s="50"/>
      <c r="G255" s="51"/>
      <c r="H255" s="52"/>
    </row>
    <row r="256">
      <c r="A256" s="48"/>
      <c r="C256" s="51"/>
      <c r="F256" s="50"/>
      <c r="G256" s="51"/>
      <c r="H256" s="52"/>
    </row>
    <row r="257">
      <c r="A257" s="48"/>
      <c r="C257" s="51"/>
      <c r="F257" s="50"/>
      <c r="G257" s="51"/>
      <c r="H257" s="52"/>
    </row>
    <row r="258">
      <c r="A258" s="48"/>
      <c r="C258" s="51"/>
      <c r="F258" s="50"/>
      <c r="G258" s="51"/>
      <c r="H258" s="52"/>
    </row>
    <row r="259">
      <c r="A259" s="48"/>
      <c r="C259" s="51"/>
      <c r="F259" s="50"/>
      <c r="G259" s="51"/>
      <c r="H259" s="52"/>
    </row>
    <row r="260">
      <c r="A260" s="48"/>
      <c r="C260" s="51"/>
      <c r="F260" s="50"/>
      <c r="G260" s="51"/>
      <c r="H260" s="52"/>
    </row>
    <row r="261">
      <c r="A261" s="48"/>
      <c r="C261" s="51"/>
      <c r="F261" s="50"/>
      <c r="G261" s="51"/>
      <c r="H261" s="52"/>
    </row>
    <row r="262">
      <c r="A262" s="48"/>
      <c r="C262" s="51"/>
      <c r="F262" s="50"/>
      <c r="G262" s="51"/>
      <c r="H262" s="52"/>
    </row>
    <row r="263">
      <c r="A263" s="48"/>
      <c r="C263" s="51"/>
      <c r="F263" s="50"/>
      <c r="G263" s="51"/>
      <c r="H263" s="52"/>
    </row>
    <row r="264">
      <c r="A264" s="48"/>
      <c r="C264" s="51"/>
      <c r="F264" s="50"/>
      <c r="G264" s="51"/>
      <c r="H264" s="52"/>
    </row>
    <row r="265">
      <c r="A265" s="48"/>
      <c r="C265" s="51"/>
      <c r="F265" s="50"/>
      <c r="G265" s="51"/>
      <c r="H265" s="52"/>
    </row>
    <row r="266">
      <c r="A266" s="48"/>
      <c r="C266" s="51"/>
      <c r="F266" s="50"/>
      <c r="G266" s="51"/>
      <c r="H266" s="52"/>
    </row>
    <row r="267">
      <c r="A267" s="48"/>
      <c r="C267" s="51"/>
      <c r="F267" s="50"/>
      <c r="G267" s="51"/>
      <c r="H267" s="52"/>
    </row>
    <row r="268">
      <c r="A268" s="48"/>
      <c r="C268" s="51"/>
      <c r="F268" s="50"/>
      <c r="G268" s="51"/>
      <c r="H268" s="52"/>
    </row>
    <row r="269">
      <c r="A269" s="48"/>
      <c r="C269" s="51"/>
      <c r="F269" s="50"/>
      <c r="G269" s="51"/>
      <c r="H269" s="52"/>
    </row>
    <row r="270">
      <c r="A270" s="48"/>
      <c r="C270" s="51"/>
      <c r="F270" s="50"/>
      <c r="G270" s="51"/>
      <c r="H270" s="52"/>
    </row>
    <row r="271">
      <c r="A271" s="48"/>
      <c r="C271" s="51"/>
      <c r="F271" s="50"/>
      <c r="G271" s="51"/>
      <c r="H271" s="52"/>
    </row>
    <row r="272">
      <c r="A272" s="48"/>
      <c r="C272" s="51"/>
      <c r="F272" s="50"/>
      <c r="G272" s="51"/>
      <c r="H272" s="52"/>
    </row>
    <row r="273">
      <c r="A273" s="48"/>
      <c r="C273" s="51"/>
      <c r="F273" s="50"/>
      <c r="G273" s="51"/>
      <c r="H273" s="52"/>
    </row>
    <row r="274">
      <c r="A274" s="48"/>
      <c r="C274" s="51"/>
      <c r="F274" s="50"/>
      <c r="G274" s="51"/>
      <c r="H274" s="52"/>
    </row>
    <row r="275">
      <c r="A275" s="48"/>
      <c r="C275" s="51"/>
      <c r="F275" s="50"/>
      <c r="G275" s="51"/>
      <c r="H275" s="52"/>
    </row>
    <row r="276">
      <c r="A276" s="48"/>
      <c r="C276" s="51"/>
      <c r="F276" s="50"/>
      <c r="G276" s="51"/>
      <c r="H276" s="52"/>
    </row>
    <row r="277">
      <c r="A277" s="48"/>
      <c r="C277" s="51"/>
      <c r="F277" s="50"/>
      <c r="G277" s="51"/>
      <c r="H277" s="52"/>
    </row>
    <row r="278">
      <c r="A278" s="48"/>
      <c r="C278" s="51"/>
      <c r="F278" s="50"/>
      <c r="G278" s="51"/>
      <c r="H278" s="52"/>
    </row>
    <row r="279">
      <c r="A279" s="48"/>
      <c r="C279" s="51"/>
      <c r="F279" s="50"/>
      <c r="G279" s="51"/>
      <c r="H279" s="52"/>
    </row>
    <row r="280">
      <c r="A280" s="48"/>
      <c r="C280" s="51"/>
      <c r="F280" s="50"/>
      <c r="G280" s="51"/>
      <c r="H280" s="52"/>
    </row>
    <row r="281">
      <c r="A281" s="48"/>
      <c r="C281" s="51"/>
      <c r="F281" s="50"/>
      <c r="G281" s="51"/>
      <c r="H281" s="52"/>
    </row>
    <row r="282">
      <c r="A282" s="48"/>
      <c r="C282" s="51"/>
      <c r="F282" s="50"/>
      <c r="G282" s="51"/>
      <c r="H282" s="52"/>
    </row>
    <row r="283">
      <c r="A283" s="48"/>
      <c r="C283" s="51"/>
      <c r="F283" s="50"/>
      <c r="G283" s="51"/>
      <c r="H283" s="52"/>
    </row>
    <row r="284">
      <c r="A284" s="48"/>
      <c r="C284" s="51"/>
      <c r="F284" s="50"/>
      <c r="G284" s="51"/>
      <c r="H284" s="52"/>
    </row>
    <row r="285">
      <c r="A285" s="48"/>
      <c r="C285" s="51"/>
      <c r="F285" s="50"/>
      <c r="G285" s="51"/>
      <c r="H285" s="52"/>
    </row>
    <row r="286">
      <c r="A286" s="48"/>
      <c r="C286" s="51"/>
      <c r="F286" s="50"/>
      <c r="G286" s="51"/>
      <c r="H286" s="52"/>
    </row>
    <row r="287">
      <c r="A287" s="48"/>
      <c r="C287" s="51"/>
      <c r="F287" s="50"/>
      <c r="G287" s="51"/>
      <c r="H287" s="52"/>
    </row>
    <row r="288">
      <c r="A288" s="48"/>
      <c r="C288" s="51"/>
      <c r="F288" s="50"/>
      <c r="G288" s="51"/>
      <c r="H288" s="52"/>
    </row>
    <row r="289">
      <c r="A289" s="48"/>
      <c r="C289" s="51"/>
      <c r="F289" s="50"/>
      <c r="G289" s="51"/>
      <c r="H289" s="52"/>
    </row>
    <row r="290">
      <c r="A290" s="48"/>
      <c r="C290" s="51"/>
      <c r="F290" s="50"/>
      <c r="G290" s="51"/>
      <c r="H290" s="52"/>
    </row>
    <row r="291">
      <c r="A291" s="48"/>
      <c r="C291" s="51"/>
      <c r="F291" s="50"/>
      <c r="G291" s="51"/>
      <c r="H291" s="52"/>
    </row>
    <row r="292">
      <c r="A292" s="48"/>
      <c r="C292" s="51"/>
      <c r="F292" s="50"/>
      <c r="G292" s="51"/>
      <c r="H292" s="52"/>
    </row>
    <row r="293">
      <c r="A293" s="48"/>
      <c r="C293" s="51"/>
      <c r="F293" s="50"/>
      <c r="G293" s="51"/>
      <c r="H293" s="52"/>
    </row>
    <row r="294">
      <c r="A294" s="48"/>
      <c r="C294" s="51"/>
      <c r="F294" s="50"/>
      <c r="G294" s="51"/>
      <c r="H294" s="52"/>
    </row>
    <row r="295">
      <c r="A295" s="48"/>
      <c r="C295" s="51"/>
      <c r="F295" s="50"/>
      <c r="G295" s="51"/>
      <c r="H295" s="52"/>
    </row>
    <row r="296">
      <c r="A296" s="48"/>
      <c r="C296" s="51"/>
      <c r="F296" s="50"/>
      <c r="G296" s="51"/>
      <c r="H296" s="52"/>
    </row>
    <row r="297">
      <c r="A297" s="48"/>
      <c r="C297" s="51"/>
      <c r="F297" s="50"/>
      <c r="G297" s="51"/>
      <c r="H297" s="52"/>
    </row>
    <row r="298">
      <c r="A298" s="48"/>
      <c r="C298" s="51"/>
      <c r="F298" s="50"/>
      <c r="G298" s="51"/>
      <c r="H298" s="52"/>
    </row>
    <row r="299">
      <c r="A299" s="48"/>
      <c r="C299" s="51"/>
      <c r="F299" s="50"/>
      <c r="G299" s="51"/>
      <c r="H299" s="52"/>
    </row>
    <row r="300">
      <c r="A300" s="48"/>
      <c r="C300" s="51"/>
      <c r="F300" s="50"/>
      <c r="G300" s="51"/>
      <c r="H300" s="52"/>
    </row>
    <row r="301">
      <c r="A301" s="48"/>
      <c r="C301" s="51"/>
      <c r="F301" s="50"/>
      <c r="G301" s="51"/>
      <c r="H301" s="52"/>
    </row>
    <row r="302">
      <c r="A302" s="48"/>
      <c r="C302" s="51"/>
      <c r="F302" s="50"/>
      <c r="G302" s="51"/>
      <c r="H302" s="52"/>
    </row>
    <row r="303">
      <c r="A303" s="48"/>
      <c r="C303" s="51"/>
      <c r="F303" s="50"/>
      <c r="G303" s="51"/>
      <c r="H303" s="52"/>
    </row>
    <row r="304">
      <c r="A304" s="48"/>
      <c r="C304" s="51"/>
      <c r="F304" s="50"/>
      <c r="G304" s="51"/>
      <c r="H304" s="52"/>
    </row>
    <row r="305">
      <c r="A305" s="48"/>
      <c r="C305" s="51"/>
      <c r="F305" s="50"/>
      <c r="G305" s="51"/>
      <c r="H305" s="52"/>
    </row>
    <row r="306">
      <c r="A306" s="48"/>
      <c r="C306" s="51"/>
      <c r="F306" s="50"/>
      <c r="G306" s="51"/>
      <c r="H306" s="52"/>
    </row>
    <row r="307">
      <c r="A307" s="48"/>
      <c r="C307" s="51"/>
      <c r="F307" s="50"/>
      <c r="G307" s="51"/>
      <c r="H307" s="52"/>
    </row>
    <row r="308">
      <c r="A308" s="48"/>
      <c r="C308" s="51"/>
      <c r="F308" s="50"/>
      <c r="G308" s="51"/>
      <c r="H308" s="52"/>
    </row>
    <row r="309">
      <c r="A309" s="48"/>
      <c r="C309" s="51"/>
      <c r="F309" s="50"/>
      <c r="G309" s="51"/>
      <c r="H309" s="52"/>
    </row>
    <row r="310">
      <c r="A310" s="48"/>
      <c r="C310" s="51"/>
      <c r="F310" s="50"/>
      <c r="G310" s="51"/>
      <c r="H310" s="52"/>
    </row>
    <row r="311">
      <c r="A311" s="48"/>
      <c r="C311" s="51"/>
      <c r="F311" s="50"/>
      <c r="G311" s="51"/>
      <c r="H311" s="52"/>
    </row>
    <row r="312">
      <c r="A312" s="48"/>
      <c r="C312" s="51"/>
      <c r="F312" s="50"/>
      <c r="G312" s="51"/>
      <c r="H312" s="52"/>
    </row>
    <row r="313">
      <c r="A313" s="48"/>
      <c r="C313" s="51"/>
      <c r="F313" s="50"/>
      <c r="G313" s="51"/>
      <c r="H313" s="52"/>
    </row>
    <row r="314">
      <c r="A314" s="48"/>
      <c r="C314" s="51"/>
      <c r="F314" s="50"/>
      <c r="G314" s="51"/>
      <c r="H314" s="52"/>
    </row>
    <row r="315">
      <c r="A315" s="48"/>
      <c r="C315" s="51"/>
      <c r="F315" s="50"/>
      <c r="G315" s="51"/>
      <c r="H315" s="52"/>
    </row>
    <row r="316">
      <c r="A316" s="48"/>
      <c r="C316" s="51"/>
      <c r="F316" s="50"/>
      <c r="G316" s="51"/>
      <c r="H316" s="52"/>
    </row>
    <row r="317">
      <c r="A317" s="48"/>
      <c r="C317" s="51"/>
      <c r="F317" s="50"/>
      <c r="G317" s="51"/>
      <c r="H317" s="52"/>
    </row>
    <row r="318">
      <c r="A318" s="48"/>
      <c r="C318" s="51"/>
      <c r="F318" s="50"/>
      <c r="G318" s="51"/>
      <c r="H318" s="52"/>
    </row>
    <row r="319">
      <c r="A319" s="48"/>
      <c r="C319" s="51"/>
      <c r="F319" s="50"/>
      <c r="G319" s="51"/>
      <c r="H319" s="52"/>
    </row>
    <row r="320">
      <c r="A320" s="48"/>
      <c r="C320" s="51"/>
      <c r="F320" s="50"/>
      <c r="G320" s="51"/>
      <c r="H320" s="52"/>
    </row>
    <row r="321">
      <c r="A321" s="48"/>
      <c r="C321" s="51"/>
      <c r="F321" s="50"/>
      <c r="G321" s="51"/>
      <c r="H321" s="52"/>
    </row>
    <row r="322">
      <c r="A322" s="48"/>
      <c r="C322" s="51"/>
      <c r="F322" s="50"/>
      <c r="G322" s="51"/>
      <c r="H322" s="52"/>
    </row>
    <row r="323">
      <c r="A323" s="48"/>
      <c r="C323" s="51"/>
      <c r="F323" s="50"/>
      <c r="G323" s="51"/>
      <c r="H323" s="52"/>
    </row>
    <row r="324">
      <c r="A324" s="48"/>
      <c r="C324" s="51"/>
      <c r="F324" s="50"/>
      <c r="G324" s="51"/>
      <c r="H324" s="52"/>
    </row>
    <row r="325">
      <c r="A325" s="48"/>
      <c r="C325" s="51"/>
      <c r="F325" s="50"/>
      <c r="G325" s="51"/>
      <c r="H325" s="52"/>
    </row>
    <row r="326">
      <c r="A326" s="48"/>
      <c r="C326" s="51"/>
      <c r="F326" s="50"/>
      <c r="G326" s="51"/>
      <c r="H326" s="52"/>
    </row>
    <row r="327">
      <c r="A327" s="48"/>
      <c r="C327" s="51"/>
      <c r="F327" s="50"/>
      <c r="G327" s="51"/>
      <c r="H327" s="52"/>
    </row>
    <row r="328">
      <c r="A328" s="48"/>
      <c r="C328" s="51"/>
      <c r="F328" s="50"/>
      <c r="G328" s="51"/>
      <c r="H328" s="52"/>
    </row>
    <row r="329">
      <c r="A329" s="48"/>
      <c r="C329" s="51"/>
      <c r="F329" s="50"/>
      <c r="G329" s="51"/>
      <c r="H329" s="52"/>
    </row>
    <row r="330">
      <c r="A330" s="48"/>
      <c r="C330" s="51"/>
      <c r="F330" s="50"/>
      <c r="G330" s="51"/>
      <c r="H330" s="52"/>
    </row>
    <row r="331">
      <c r="A331" s="48"/>
      <c r="C331" s="51"/>
      <c r="F331" s="50"/>
      <c r="G331" s="51"/>
      <c r="H331" s="52"/>
    </row>
    <row r="332">
      <c r="A332" s="48"/>
      <c r="C332" s="51"/>
      <c r="F332" s="50"/>
      <c r="G332" s="51"/>
      <c r="H332" s="52"/>
    </row>
    <row r="333">
      <c r="A333" s="48"/>
      <c r="C333" s="51"/>
      <c r="F333" s="50"/>
      <c r="G333" s="51"/>
      <c r="H333" s="52"/>
    </row>
    <row r="334">
      <c r="A334" s="48"/>
      <c r="C334" s="51"/>
      <c r="F334" s="50"/>
      <c r="G334" s="51"/>
      <c r="H334" s="52"/>
    </row>
    <row r="335">
      <c r="A335" s="48"/>
      <c r="C335" s="51"/>
      <c r="F335" s="50"/>
      <c r="G335" s="51"/>
      <c r="H335" s="52"/>
    </row>
    <row r="336">
      <c r="A336" s="48"/>
      <c r="C336" s="51"/>
      <c r="F336" s="50"/>
      <c r="G336" s="51"/>
      <c r="H336" s="52"/>
    </row>
    <row r="337">
      <c r="A337" s="48"/>
      <c r="C337" s="51"/>
      <c r="F337" s="50"/>
      <c r="G337" s="51"/>
      <c r="H337" s="52"/>
    </row>
    <row r="338">
      <c r="A338" s="48"/>
      <c r="C338" s="51"/>
      <c r="F338" s="50"/>
      <c r="G338" s="51"/>
      <c r="H338" s="52"/>
    </row>
    <row r="339">
      <c r="A339" s="48"/>
      <c r="C339" s="51"/>
      <c r="F339" s="50"/>
      <c r="G339" s="51"/>
      <c r="H339" s="52"/>
    </row>
    <row r="340">
      <c r="A340" s="48"/>
      <c r="C340" s="51"/>
      <c r="F340" s="50"/>
      <c r="G340" s="51"/>
      <c r="H340" s="52"/>
    </row>
    <row r="341">
      <c r="A341" s="48"/>
      <c r="C341" s="51"/>
      <c r="F341" s="50"/>
      <c r="G341" s="51"/>
      <c r="H341" s="52"/>
    </row>
    <row r="342">
      <c r="A342" s="48"/>
      <c r="C342" s="51"/>
      <c r="F342" s="50"/>
      <c r="G342" s="51"/>
      <c r="H342" s="52"/>
    </row>
    <row r="343">
      <c r="A343" s="48"/>
      <c r="C343" s="51"/>
      <c r="F343" s="50"/>
      <c r="G343" s="51"/>
      <c r="H343" s="52"/>
    </row>
    <row r="344">
      <c r="A344" s="48"/>
      <c r="C344" s="51"/>
      <c r="F344" s="50"/>
      <c r="G344" s="51"/>
      <c r="H344" s="52"/>
    </row>
    <row r="345">
      <c r="A345" s="48"/>
      <c r="C345" s="51"/>
      <c r="F345" s="50"/>
      <c r="G345" s="51"/>
      <c r="H345" s="52"/>
    </row>
    <row r="346">
      <c r="A346" s="48"/>
      <c r="C346" s="51"/>
      <c r="F346" s="50"/>
      <c r="G346" s="51"/>
      <c r="H346" s="52"/>
    </row>
    <row r="347">
      <c r="A347" s="48"/>
      <c r="C347" s="51"/>
      <c r="F347" s="50"/>
      <c r="G347" s="51"/>
      <c r="H347" s="52"/>
    </row>
    <row r="348">
      <c r="A348" s="48"/>
      <c r="C348" s="51"/>
      <c r="F348" s="50"/>
      <c r="G348" s="51"/>
      <c r="H348" s="52"/>
    </row>
    <row r="349">
      <c r="A349" s="48"/>
      <c r="C349" s="51"/>
      <c r="F349" s="50"/>
      <c r="G349" s="51"/>
      <c r="H349" s="52"/>
    </row>
    <row r="350">
      <c r="A350" s="48"/>
      <c r="C350" s="51"/>
      <c r="F350" s="50"/>
      <c r="G350" s="51"/>
      <c r="H350" s="52"/>
    </row>
    <row r="351">
      <c r="A351" s="48"/>
      <c r="C351" s="51"/>
      <c r="F351" s="50"/>
      <c r="G351" s="51"/>
      <c r="H351" s="52"/>
    </row>
    <row r="352">
      <c r="A352" s="48"/>
      <c r="C352" s="51"/>
      <c r="F352" s="50"/>
      <c r="G352" s="51"/>
      <c r="H352" s="52"/>
    </row>
    <row r="353">
      <c r="A353" s="48"/>
      <c r="C353" s="51"/>
      <c r="F353" s="50"/>
      <c r="G353" s="51"/>
      <c r="H353" s="52"/>
    </row>
    <row r="354">
      <c r="A354" s="48"/>
      <c r="C354" s="51"/>
      <c r="F354" s="50"/>
      <c r="G354" s="51"/>
      <c r="H354" s="52"/>
    </row>
    <row r="355">
      <c r="A355" s="48"/>
      <c r="C355" s="51"/>
      <c r="F355" s="50"/>
      <c r="G355" s="51"/>
      <c r="H355" s="52"/>
    </row>
    <row r="356">
      <c r="A356" s="48"/>
      <c r="C356" s="51"/>
      <c r="F356" s="50"/>
      <c r="G356" s="51"/>
      <c r="H356" s="52"/>
    </row>
    <row r="357">
      <c r="A357" s="48"/>
      <c r="C357" s="51"/>
      <c r="F357" s="50"/>
      <c r="G357" s="51"/>
      <c r="H357" s="52"/>
    </row>
    <row r="358">
      <c r="A358" s="48"/>
      <c r="C358" s="51"/>
      <c r="F358" s="50"/>
      <c r="G358" s="51"/>
      <c r="H358" s="52"/>
    </row>
    <row r="359">
      <c r="A359" s="48"/>
      <c r="C359" s="51"/>
      <c r="F359" s="50"/>
      <c r="G359" s="51"/>
      <c r="H359" s="52"/>
    </row>
    <row r="360">
      <c r="A360" s="48"/>
      <c r="C360" s="51"/>
      <c r="F360" s="50"/>
      <c r="G360" s="51"/>
      <c r="H360" s="52"/>
    </row>
    <row r="361">
      <c r="A361" s="48"/>
      <c r="C361" s="51"/>
      <c r="F361" s="50"/>
      <c r="G361" s="51"/>
      <c r="H361" s="52"/>
    </row>
    <row r="362">
      <c r="A362" s="53"/>
      <c r="F362" s="50"/>
      <c r="H362" s="54"/>
    </row>
    <row r="363">
      <c r="A363" s="53"/>
      <c r="F363" s="50"/>
      <c r="H363" s="54"/>
    </row>
    <row r="364">
      <c r="A364" s="53"/>
      <c r="F364" s="50"/>
      <c r="H364" s="54"/>
    </row>
    <row r="365">
      <c r="A365" s="53"/>
      <c r="F365" s="50"/>
      <c r="H365" s="54"/>
    </row>
    <row r="366">
      <c r="A366" s="53"/>
      <c r="F366" s="50"/>
      <c r="H366" s="54"/>
    </row>
    <row r="367">
      <c r="A367" s="53"/>
      <c r="F367" s="50"/>
      <c r="H367" s="54"/>
    </row>
    <row r="368">
      <c r="A368" s="53"/>
      <c r="F368" s="50"/>
      <c r="H368" s="54"/>
    </row>
    <row r="369">
      <c r="A369" s="53"/>
      <c r="F369" s="50"/>
      <c r="H369" s="54"/>
    </row>
    <row r="370">
      <c r="A370" s="53"/>
      <c r="F370" s="50"/>
      <c r="H370" s="54"/>
    </row>
    <row r="371">
      <c r="A371" s="53"/>
      <c r="F371" s="50"/>
      <c r="H371" s="54"/>
    </row>
    <row r="372">
      <c r="A372" s="53"/>
      <c r="F372" s="50"/>
      <c r="H372" s="54"/>
    </row>
    <row r="373">
      <c r="A373" s="53"/>
      <c r="F373" s="50"/>
      <c r="H373" s="54"/>
    </row>
    <row r="374">
      <c r="A374" s="53"/>
      <c r="F374" s="50"/>
      <c r="H374" s="54"/>
    </row>
    <row r="375">
      <c r="A375" s="53"/>
      <c r="F375" s="50"/>
      <c r="H375" s="54"/>
    </row>
    <row r="376">
      <c r="A376" s="53"/>
      <c r="F376" s="50"/>
      <c r="H376" s="54"/>
    </row>
    <row r="377">
      <c r="A377" s="53"/>
      <c r="F377" s="50"/>
      <c r="H377" s="54"/>
    </row>
    <row r="378">
      <c r="A378" s="53"/>
      <c r="F378" s="50"/>
      <c r="H378" s="54"/>
    </row>
    <row r="379">
      <c r="A379" s="53"/>
      <c r="F379" s="50"/>
      <c r="H379" s="54"/>
    </row>
    <row r="380">
      <c r="A380" s="53"/>
      <c r="F380" s="50"/>
      <c r="H380" s="54"/>
    </row>
    <row r="381">
      <c r="A381" s="53"/>
      <c r="F381" s="50"/>
      <c r="H381" s="54"/>
    </row>
    <row r="382">
      <c r="A382" s="53"/>
      <c r="F382" s="50"/>
      <c r="H382" s="54"/>
    </row>
    <row r="383">
      <c r="A383" s="53"/>
      <c r="F383" s="50"/>
      <c r="H383" s="54"/>
    </row>
    <row r="384">
      <c r="A384" s="53"/>
      <c r="F384" s="50"/>
      <c r="H384" s="54"/>
    </row>
    <row r="385">
      <c r="A385" s="53"/>
      <c r="F385" s="50"/>
      <c r="H385" s="54"/>
    </row>
    <row r="386">
      <c r="A386" s="53"/>
      <c r="F386" s="50"/>
      <c r="H386" s="54"/>
    </row>
    <row r="387">
      <c r="A387" s="53"/>
      <c r="F387" s="50"/>
      <c r="H387" s="54"/>
    </row>
    <row r="388">
      <c r="A388" s="53"/>
      <c r="F388" s="50"/>
      <c r="H388" s="54"/>
    </row>
    <row r="389">
      <c r="A389" s="53"/>
      <c r="F389" s="50"/>
      <c r="H389" s="54"/>
    </row>
    <row r="390">
      <c r="A390" s="53"/>
      <c r="F390" s="50"/>
      <c r="H390" s="54"/>
    </row>
    <row r="391">
      <c r="A391" s="53"/>
      <c r="F391" s="50"/>
      <c r="H391" s="54"/>
    </row>
    <row r="392">
      <c r="A392" s="53"/>
      <c r="F392" s="50"/>
      <c r="H392" s="54"/>
    </row>
    <row r="393">
      <c r="A393" s="53"/>
      <c r="F393" s="50"/>
      <c r="H393" s="54"/>
    </row>
    <row r="394">
      <c r="A394" s="53"/>
      <c r="F394" s="50"/>
      <c r="H394" s="54"/>
    </row>
    <row r="395">
      <c r="A395" s="53"/>
      <c r="F395" s="50"/>
      <c r="H395" s="54"/>
    </row>
    <row r="396">
      <c r="A396" s="53"/>
      <c r="F396" s="50"/>
      <c r="H396" s="54"/>
    </row>
    <row r="397">
      <c r="A397" s="53"/>
      <c r="F397" s="50"/>
      <c r="H397" s="54"/>
    </row>
    <row r="398">
      <c r="A398" s="53"/>
      <c r="F398" s="50"/>
      <c r="H398" s="54"/>
    </row>
    <row r="399">
      <c r="A399" s="53"/>
      <c r="F399" s="50"/>
      <c r="H399" s="54"/>
    </row>
    <row r="400">
      <c r="A400" s="53"/>
      <c r="F400" s="50"/>
      <c r="H400" s="54"/>
    </row>
    <row r="401">
      <c r="A401" s="53"/>
      <c r="F401" s="50"/>
      <c r="H401" s="54"/>
    </row>
    <row r="402">
      <c r="A402" s="53"/>
      <c r="F402" s="50"/>
      <c r="H402" s="54"/>
    </row>
    <row r="403">
      <c r="A403" s="53"/>
      <c r="F403" s="50"/>
      <c r="H403" s="54"/>
    </row>
    <row r="404">
      <c r="A404" s="53"/>
      <c r="F404" s="50"/>
      <c r="H404" s="54"/>
    </row>
    <row r="405">
      <c r="A405" s="53"/>
      <c r="F405" s="50"/>
      <c r="H405" s="54"/>
    </row>
    <row r="406">
      <c r="A406" s="53"/>
      <c r="F406" s="50"/>
      <c r="H406" s="54"/>
    </row>
    <row r="407">
      <c r="A407" s="53"/>
      <c r="F407" s="50"/>
      <c r="H407" s="54"/>
    </row>
    <row r="408">
      <c r="A408" s="53"/>
      <c r="F408" s="50"/>
      <c r="H408" s="54"/>
    </row>
    <row r="409">
      <c r="A409" s="53"/>
      <c r="F409" s="50"/>
      <c r="H409" s="54"/>
    </row>
    <row r="410">
      <c r="A410" s="53"/>
      <c r="F410" s="50"/>
      <c r="H410" s="54"/>
    </row>
    <row r="411">
      <c r="A411" s="53"/>
      <c r="F411" s="50"/>
      <c r="H411" s="54"/>
    </row>
    <row r="412">
      <c r="A412" s="53"/>
      <c r="F412" s="50"/>
      <c r="H412" s="54"/>
    </row>
    <row r="413">
      <c r="A413" s="53"/>
      <c r="F413" s="50"/>
      <c r="H413" s="54"/>
    </row>
    <row r="414">
      <c r="A414" s="53"/>
      <c r="F414" s="50"/>
      <c r="H414" s="54"/>
    </row>
    <row r="415">
      <c r="A415" s="53"/>
      <c r="F415" s="50"/>
      <c r="H415" s="54"/>
    </row>
    <row r="416">
      <c r="A416" s="53"/>
      <c r="F416" s="50"/>
      <c r="H416" s="54"/>
    </row>
    <row r="417">
      <c r="A417" s="53"/>
      <c r="F417" s="50"/>
      <c r="H417" s="54"/>
    </row>
    <row r="418">
      <c r="A418" s="53"/>
      <c r="F418" s="50"/>
      <c r="H418" s="54"/>
    </row>
    <row r="419">
      <c r="A419" s="53"/>
      <c r="F419" s="50"/>
      <c r="H419" s="54"/>
    </row>
    <row r="420">
      <c r="A420" s="53"/>
      <c r="F420" s="50"/>
      <c r="H420" s="54"/>
    </row>
    <row r="421">
      <c r="A421" s="53"/>
      <c r="F421" s="50"/>
      <c r="H421" s="54"/>
    </row>
    <row r="422">
      <c r="A422" s="53"/>
      <c r="F422" s="50"/>
      <c r="H422" s="54"/>
    </row>
    <row r="423">
      <c r="A423" s="53"/>
      <c r="F423" s="50"/>
      <c r="H423" s="54"/>
    </row>
    <row r="424">
      <c r="A424" s="53"/>
      <c r="F424" s="50"/>
      <c r="H424" s="54"/>
    </row>
    <row r="425">
      <c r="A425" s="53"/>
      <c r="F425" s="50"/>
      <c r="H425" s="54"/>
    </row>
    <row r="426">
      <c r="A426" s="53"/>
      <c r="F426" s="50"/>
      <c r="H426" s="54"/>
    </row>
    <row r="427">
      <c r="A427" s="53"/>
      <c r="F427" s="50"/>
      <c r="H427" s="54"/>
    </row>
    <row r="428">
      <c r="A428" s="53"/>
      <c r="F428" s="50"/>
      <c r="H428" s="54"/>
    </row>
    <row r="429">
      <c r="A429" s="53"/>
      <c r="F429" s="50"/>
      <c r="H429" s="54"/>
    </row>
    <row r="430">
      <c r="A430" s="53"/>
      <c r="F430" s="50"/>
      <c r="H430" s="54"/>
    </row>
    <row r="431">
      <c r="A431" s="53"/>
      <c r="F431" s="50"/>
      <c r="H431" s="54"/>
    </row>
    <row r="432">
      <c r="A432" s="53"/>
      <c r="F432" s="50"/>
      <c r="H432" s="54"/>
    </row>
    <row r="433">
      <c r="A433" s="53"/>
      <c r="F433" s="50"/>
      <c r="H433" s="54"/>
    </row>
    <row r="434">
      <c r="A434" s="53"/>
      <c r="F434" s="50"/>
      <c r="H434" s="54"/>
    </row>
    <row r="435">
      <c r="A435" s="53"/>
      <c r="F435" s="50"/>
      <c r="H435" s="54"/>
    </row>
    <row r="436">
      <c r="A436" s="53"/>
      <c r="F436" s="50"/>
      <c r="H436" s="54"/>
    </row>
    <row r="437">
      <c r="A437" s="53"/>
      <c r="F437" s="50"/>
      <c r="H437" s="54"/>
    </row>
    <row r="438">
      <c r="A438" s="53"/>
      <c r="F438" s="50"/>
      <c r="H438" s="54"/>
    </row>
    <row r="439">
      <c r="A439" s="53"/>
      <c r="F439" s="50"/>
      <c r="H439" s="54"/>
    </row>
    <row r="440">
      <c r="A440" s="53"/>
      <c r="F440" s="50"/>
      <c r="H440" s="54"/>
    </row>
    <row r="441">
      <c r="A441" s="53"/>
      <c r="F441" s="50"/>
      <c r="H441" s="54"/>
    </row>
    <row r="442">
      <c r="A442" s="53"/>
      <c r="F442" s="50"/>
      <c r="H442" s="54"/>
    </row>
    <row r="443">
      <c r="A443" s="53"/>
      <c r="F443" s="50"/>
      <c r="H443" s="54"/>
    </row>
    <row r="444">
      <c r="A444" s="53"/>
      <c r="F444" s="50"/>
      <c r="H444" s="54"/>
    </row>
    <row r="445">
      <c r="A445" s="53"/>
      <c r="F445" s="50"/>
      <c r="H445" s="54"/>
    </row>
    <row r="446">
      <c r="A446" s="53"/>
      <c r="F446" s="50"/>
      <c r="H446" s="54"/>
    </row>
    <row r="447">
      <c r="A447" s="53"/>
      <c r="F447" s="50"/>
      <c r="H447" s="54"/>
    </row>
    <row r="448">
      <c r="A448" s="53"/>
      <c r="F448" s="50"/>
      <c r="H448" s="54"/>
    </row>
    <row r="449">
      <c r="A449" s="53"/>
      <c r="F449" s="50"/>
      <c r="H449" s="54"/>
    </row>
    <row r="450">
      <c r="A450" s="53"/>
      <c r="F450" s="50"/>
      <c r="H450" s="54"/>
    </row>
    <row r="451">
      <c r="A451" s="53"/>
      <c r="F451" s="50"/>
      <c r="H451" s="54"/>
    </row>
    <row r="452">
      <c r="A452" s="53"/>
      <c r="F452" s="50"/>
      <c r="H452" s="54"/>
    </row>
    <row r="453">
      <c r="A453" s="53"/>
      <c r="F453" s="50"/>
      <c r="H453" s="54"/>
    </row>
    <row r="454">
      <c r="A454" s="53"/>
      <c r="F454" s="50"/>
      <c r="H454" s="54"/>
    </row>
    <row r="455">
      <c r="A455" s="53"/>
      <c r="F455" s="50"/>
      <c r="H455" s="54"/>
    </row>
    <row r="456">
      <c r="A456" s="53"/>
      <c r="F456" s="50"/>
      <c r="H456" s="54"/>
    </row>
    <row r="457">
      <c r="A457" s="53"/>
      <c r="F457" s="50"/>
      <c r="H457" s="54"/>
    </row>
    <row r="458">
      <c r="A458" s="53"/>
      <c r="F458" s="50"/>
      <c r="H458" s="54"/>
    </row>
    <row r="459">
      <c r="A459" s="53"/>
      <c r="F459" s="50"/>
      <c r="H459" s="54"/>
    </row>
    <row r="460">
      <c r="A460" s="53"/>
      <c r="F460" s="50"/>
      <c r="H460" s="54"/>
    </row>
    <row r="461">
      <c r="A461" s="53"/>
      <c r="F461" s="50"/>
      <c r="H461" s="54"/>
    </row>
    <row r="462">
      <c r="A462" s="53"/>
      <c r="F462" s="50"/>
      <c r="H462" s="54"/>
    </row>
    <row r="463">
      <c r="A463" s="53"/>
      <c r="F463" s="50"/>
      <c r="H463" s="54"/>
    </row>
    <row r="464">
      <c r="A464" s="53"/>
      <c r="F464" s="50"/>
      <c r="H464" s="54"/>
    </row>
    <row r="465">
      <c r="A465" s="53"/>
      <c r="F465" s="50"/>
      <c r="H465" s="54"/>
    </row>
    <row r="466">
      <c r="A466" s="53"/>
      <c r="F466" s="50"/>
      <c r="H466" s="54"/>
    </row>
    <row r="467">
      <c r="A467" s="53"/>
      <c r="F467" s="50"/>
      <c r="H467" s="54"/>
    </row>
    <row r="468">
      <c r="A468" s="53"/>
      <c r="F468" s="50"/>
      <c r="H468" s="54"/>
    </row>
    <row r="469">
      <c r="A469" s="53"/>
      <c r="F469" s="50"/>
      <c r="H469" s="54"/>
    </row>
    <row r="470">
      <c r="A470" s="53"/>
      <c r="F470" s="50"/>
      <c r="H470" s="54"/>
    </row>
    <row r="471">
      <c r="A471" s="53"/>
      <c r="F471" s="50"/>
      <c r="H471" s="54"/>
    </row>
    <row r="472">
      <c r="A472" s="53"/>
      <c r="F472" s="50"/>
      <c r="H472" s="54"/>
    </row>
    <row r="473">
      <c r="A473" s="53"/>
      <c r="F473" s="50"/>
      <c r="H473" s="54"/>
    </row>
    <row r="474">
      <c r="A474" s="53"/>
      <c r="F474" s="50"/>
      <c r="H474" s="54"/>
    </row>
    <row r="475">
      <c r="A475" s="53"/>
      <c r="F475" s="50"/>
      <c r="H475" s="54"/>
    </row>
    <row r="476">
      <c r="A476" s="53"/>
      <c r="F476" s="50"/>
      <c r="H476" s="54"/>
    </row>
    <row r="477">
      <c r="A477" s="53"/>
      <c r="F477" s="50"/>
      <c r="H477" s="54"/>
    </row>
    <row r="478">
      <c r="A478" s="53"/>
      <c r="F478" s="50"/>
      <c r="H478" s="54"/>
    </row>
    <row r="479">
      <c r="A479" s="53"/>
      <c r="F479" s="50"/>
      <c r="H479" s="54"/>
    </row>
    <row r="480">
      <c r="A480" s="53"/>
      <c r="F480" s="50"/>
      <c r="H480" s="54"/>
    </row>
    <row r="481">
      <c r="A481" s="53"/>
      <c r="F481" s="50"/>
      <c r="H481" s="54"/>
    </row>
    <row r="482">
      <c r="A482" s="53"/>
      <c r="F482" s="50"/>
      <c r="H482" s="54"/>
    </row>
    <row r="483">
      <c r="A483" s="53"/>
      <c r="F483" s="50"/>
      <c r="H483" s="54"/>
    </row>
    <row r="484">
      <c r="A484" s="53"/>
      <c r="F484" s="50"/>
      <c r="H484" s="54"/>
    </row>
    <row r="485">
      <c r="A485" s="53"/>
      <c r="F485" s="50"/>
      <c r="H485" s="54"/>
    </row>
    <row r="486">
      <c r="A486" s="53"/>
      <c r="F486" s="50"/>
      <c r="H486" s="54"/>
    </row>
    <row r="487">
      <c r="A487" s="53"/>
      <c r="F487" s="50"/>
      <c r="H487" s="54"/>
    </row>
    <row r="488">
      <c r="A488" s="53"/>
      <c r="F488" s="50"/>
      <c r="H488" s="54"/>
    </row>
    <row r="489">
      <c r="A489" s="53"/>
      <c r="F489" s="50"/>
      <c r="H489" s="54"/>
    </row>
    <row r="490">
      <c r="A490" s="53"/>
      <c r="F490" s="50"/>
      <c r="H490" s="54"/>
    </row>
    <row r="491">
      <c r="A491" s="53"/>
      <c r="F491" s="50"/>
      <c r="H491" s="54"/>
    </row>
    <row r="492">
      <c r="A492" s="53"/>
      <c r="F492" s="50"/>
      <c r="H492" s="54"/>
    </row>
    <row r="493">
      <c r="A493" s="53"/>
      <c r="F493" s="50"/>
      <c r="H493" s="54"/>
    </row>
    <row r="494">
      <c r="A494" s="53"/>
      <c r="F494" s="50"/>
      <c r="H494" s="54"/>
    </row>
    <row r="495">
      <c r="A495" s="53"/>
      <c r="F495" s="50"/>
      <c r="H495" s="54"/>
    </row>
    <row r="496">
      <c r="A496" s="53"/>
      <c r="F496" s="50"/>
      <c r="H496" s="54"/>
    </row>
    <row r="497">
      <c r="A497" s="53"/>
      <c r="F497" s="50"/>
      <c r="H497" s="54"/>
    </row>
    <row r="498">
      <c r="A498" s="53"/>
      <c r="F498" s="50"/>
      <c r="H498" s="54"/>
    </row>
    <row r="499">
      <c r="A499" s="53"/>
      <c r="F499" s="50"/>
      <c r="H499" s="54"/>
    </row>
    <row r="500">
      <c r="A500" s="53"/>
      <c r="F500" s="50"/>
      <c r="H500" s="54"/>
    </row>
    <row r="501">
      <c r="A501" s="53"/>
      <c r="F501" s="50"/>
      <c r="H501" s="54"/>
    </row>
    <row r="502">
      <c r="A502" s="53"/>
      <c r="F502" s="50"/>
      <c r="H502" s="54"/>
    </row>
    <row r="503">
      <c r="A503" s="53"/>
      <c r="F503" s="50"/>
      <c r="H503" s="54"/>
    </row>
    <row r="504">
      <c r="A504" s="53"/>
      <c r="F504" s="50"/>
      <c r="H504" s="54"/>
    </row>
    <row r="505">
      <c r="A505" s="53"/>
      <c r="F505" s="50"/>
      <c r="H505" s="54"/>
    </row>
    <row r="506">
      <c r="A506" s="53"/>
      <c r="F506" s="50"/>
      <c r="H506" s="54"/>
    </row>
    <row r="507">
      <c r="A507" s="53"/>
      <c r="F507" s="50"/>
      <c r="H507" s="54"/>
    </row>
    <row r="508">
      <c r="A508" s="53"/>
      <c r="F508" s="50"/>
      <c r="H508" s="54"/>
    </row>
    <row r="509">
      <c r="A509" s="53"/>
      <c r="F509" s="50"/>
      <c r="H509" s="54"/>
    </row>
    <row r="510">
      <c r="A510" s="53"/>
      <c r="F510" s="50"/>
      <c r="H510" s="54"/>
    </row>
    <row r="511">
      <c r="A511" s="53"/>
      <c r="F511" s="50"/>
      <c r="H511" s="54"/>
    </row>
    <row r="512">
      <c r="A512" s="53"/>
      <c r="F512" s="50"/>
      <c r="H512" s="54"/>
    </row>
    <row r="513">
      <c r="A513" s="53"/>
      <c r="F513" s="50"/>
      <c r="H513" s="54"/>
    </row>
    <row r="514">
      <c r="A514" s="53"/>
      <c r="F514" s="50"/>
      <c r="H514" s="54"/>
    </row>
    <row r="515">
      <c r="A515" s="53"/>
      <c r="F515" s="50"/>
      <c r="H515" s="54"/>
    </row>
    <row r="516">
      <c r="A516" s="53"/>
      <c r="F516" s="50"/>
      <c r="H516" s="54"/>
    </row>
    <row r="517">
      <c r="A517" s="53"/>
      <c r="F517" s="50"/>
      <c r="H517" s="54"/>
    </row>
    <row r="518">
      <c r="A518" s="53"/>
      <c r="F518" s="50"/>
      <c r="H518" s="54"/>
    </row>
    <row r="519">
      <c r="A519" s="53"/>
      <c r="F519" s="50"/>
      <c r="H519" s="54"/>
    </row>
    <row r="520">
      <c r="A520" s="53"/>
      <c r="F520" s="50"/>
      <c r="H520" s="54"/>
    </row>
    <row r="521">
      <c r="A521" s="53"/>
      <c r="F521" s="50"/>
      <c r="H521" s="54"/>
    </row>
    <row r="522">
      <c r="A522" s="53"/>
      <c r="F522" s="50"/>
      <c r="H522" s="54"/>
    </row>
    <row r="523">
      <c r="A523" s="53"/>
      <c r="F523" s="50"/>
      <c r="H523" s="54"/>
    </row>
    <row r="524">
      <c r="A524" s="53"/>
      <c r="F524" s="50"/>
      <c r="H524" s="54"/>
    </row>
    <row r="525">
      <c r="A525" s="53"/>
      <c r="F525" s="50"/>
      <c r="H525" s="54"/>
    </row>
    <row r="526">
      <c r="A526" s="53"/>
      <c r="F526" s="50"/>
      <c r="H526" s="54"/>
    </row>
    <row r="527">
      <c r="A527" s="53"/>
      <c r="F527" s="50"/>
      <c r="H527" s="54"/>
    </row>
    <row r="528">
      <c r="A528" s="53"/>
      <c r="F528" s="50"/>
      <c r="H528" s="54"/>
    </row>
    <row r="529">
      <c r="A529" s="53"/>
      <c r="F529" s="50"/>
      <c r="H529" s="54"/>
    </row>
    <row r="530">
      <c r="A530" s="53"/>
      <c r="F530" s="50"/>
      <c r="H530" s="54"/>
    </row>
    <row r="531">
      <c r="A531" s="53"/>
      <c r="F531" s="50"/>
      <c r="H531" s="54"/>
    </row>
    <row r="532">
      <c r="A532" s="53"/>
      <c r="F532" s="50"/>
      <c r="H532" s="54"/>
    </row>
    <row r="533">
      <c r="A533" s="53"/>
      <c r="F533" s="50"/>
      <c r="H533" s="54"/>
    </row>
    <row r="534">
      <c r="A534" s="53"/>
      <c r="F534" s="50"/>
      <c r="H534" s="54"/>
    </row>
    <row r="535">
      <c r="A535" s="53"/>
      <c r="F535" s="50"/>
      <c r="H535" s="54"/>
    </row>
    <row r="536">
      <c r="A536" s="53"/>
      <c r="F536" s="50"/>
      <c r="H536" s="54"/>
    </row>
    <row r="537">
      <c r="A537" s="53"/>
      <c r="F537" s="50"/>
      <c r="H537" s="54"/>
    </row>
    <row r="538">
      <c r="A538" s="53"/>
      <c r="F538" s="50"/>
      <c r="H538" s="54"/>
    </row>
    <row r="539">
      <c r="A539" s="53"/>
      <c r="F539" s="50"/>
      <c r="H539" s="54"/>
    </row>
    <row r="540">
      <c r="A540" s="53"/>
      <c r="F540" s="50"/>
      <c r="H540" s="54"/>
    </row>
    <row r="541">
      <c r="A541" s="53"/>
      <c r="F541" s="50"/>
      <c r="H541" s="54"/>
    </row>
    <row r="542">
      <c r="A542" s="53"/>
      <c r="F542" s="50"/>
      <c r="H542" s="54"/>
    </row>
    <row r="543">
      <c r="A543" s="53"/>
      <c r="F543" s="50"/>
      <c r="H543" s="54"/>
    </row>
    <row r="544">
      <c r="A544" s="53"/>
      <c r="F544" s="50"/>
      <c r="H544" s="54"/>
    </row>
    <row r="545">
      <c r="A545" s="53"/>
      <c r="F545" s="50"/>
      <c r="H545" s="54"/>
    </row>
    <row r="546">
      <c r="A546" s="53"/>
      <c r="F546" s="50"/>
      <c r="H546" s="54"/>
    </row>
    <row r="547">
      <c r="A547" s="53"/>
      <c r="F547" s="50"/>
      <c r="H547" s="54"/>
    </row>
    <row r="548">
      <c r="A548" s="53"/>
      <c r="F548" s="50"/>
      <c r="H548" s="54"/>
    </row>
    <row r="549">
      <c r="A549" s="53"/>
      <c r="F549" s="50"/>
      <c r="H549" s="54"/>
    </row>
    <row r="550">
      <c r="A550" s="53"/>
      <c r="F550" s="50"/>
      <c r="H550" s="54"/>
    </row>
    <row r="551">
      <c r="A551" s="53"/>
      <c r="F551" s="50"/>
      <c r="H551" s="54"/>
    </row>
    <row r="552">
      <c r="A552" s="53"/>
      <c r="F552" s="50"/>
      <c r="H552" s="54"/>
    </row>
    <row r="553">
      <c r="A553" s="53"/>
      <c r="F553" s="50"/>
      <c r="H553" s="54"/>
    </row>
    <row r="554">
      <c r="A554" s="53"/>
      <c r="F554" s="50"/>
      <c r="H554" s="54"/>
    </row>
    <row r="555">
      <c r="A555" s="53"/>
      <c r="F555" s="50"/>
      <c r="H555" s="54"/>
    </row>
    <row r="556">
      <c r="A556" s="53"/>
      <c r="F556" s="50"/>
      <c r="H556" s="54"/>
    </row>
    <row r="557">
      <c r="A557" s="53"/>
      <c r="F557" s="50"/>
      <c r="H557" s="54"/>
    </row>
    <row r="558">
      <c r="A558" s="53"/>
      <c r="F558" s="50"/>
      <c r="H558" s="54"/>
    </row>
    <row r="559">
      <c r="A559" s="53"/>
      <c r="F559" s="50"/>
      <c r="H559" s="54"/>
    </row>
    <row r="560">
      <c r="A560" s="53"/>
      <c r="F560" s="50"/>
      <c r="H560" s="54"/>
    </row>
    <row r="561">
      <c r="A561" s="53"/>
      <c r="F561" s="50"/>
      <c r="H561" s="54"/>
    </row>
    <row r="562">
      <c r="A562" s="53"/>
      <c r="F562" s="50"/>
      <c r="H562" s="54"/>
    </row>
    <row r="563">
      <c r="A563" s="53"/>
      <c r="F563" s="50"/>
      <c r="H563" s="54"/>
    </row>
    <row r="564">
      <c r="A564" s="53"/>
      <c r="F564" s="50"/>
      <c r="H564" s="54"/>
    </row>
    <row r="565">
      <c r="A565" s="53"/>
      <c r="F565" s="50"/>
      <c r="H565" s="54"/>
    </row>
    <row r="566">
      <c r="A566" s="53"/>
      <c r="F566" s="50"/>
      <c r="H566" s="54"/>
    </row>
    <row r="567">
      <c r="A567" s="53"/>
      <c r="F567" s="50"/>
      <c r="H567" s="54"/>
    </row>
    <row r="568">
      <c r="A568" s="53"/>
      <c r="F568" s="50"/>
      <c r="H568" s="54"/>
    </row>
    <row r="569">
      <c r="A569" s="53"/>
      <c r="F569" s="50"/>
      <c r="H569" s="54"/>
    </row>
    <row r="570">
      <c r="A570" s="53"/>
      <c r="F570" s="50"/>
      <c r="H570" s="54"/>
    </row>
    <row r="571">
      <c r="A571" s="53"/>
      <c r="F571" s="50"/>
      <c r="H571" s="54"/>
    </row>
    <row r="572">
      <c r="A572" s="53"/>
      <c r="F572" s="50"/>
      <c r="H572" s="54"/>
    </row>
    <row r="573">
      <c r="A573" s="53"/>
      <c r="F573" s="50"/>
      <c r="H573" s="54"/>
    </row>
    <row r="574">
      <c r="A574" s="53"/>
      <c r="F574" s="50"/>
      <c r="H574" s="54"/>
    </row>
    <row r="575">
      <c r="A575" s="53"/>
      <c r="F575" s="50"/>
      <c r="H575" s="54"/>
    </row>
    <row r="576">
      <c r="A576" s="53"/>
      <c r="F576" s="50"/>
      <c r="H576" s="54"/>
    </row>
    <row r="577">
      <c r="A577" s="53"/>
      <c r="F577" s="50"/>
      <c r="H577" s="54"/>
    </row>
    <row r="578">
      <c r="A578" s="53"/>
      <c r="F578" s="50"/>
      <c r="H578" s="54"/>
    </row>
    <row r="579">
      <c r="A579" s="53"/>
      <c r="F579" s="50"/>
      <c r="H579" s="54"/>
    </row>
    <row r="580">
      <c r="A580" s="53"/>
      <c r="F580" s="50"/>
      <c r="H580" s="54"/>
    </row>
    <row r="581">
      <c r="A581" s="53"/>
      <c r="F581" s="50"/>
      <c r="H581" s="54"/>
    </row>
    <row r="582">
      <c r="A582" s="53"/>
      <c r="F582" s="50"/>
      <c r="H582" s="54"/>
    </row>
    <row r="583">
      <c r="A583" s="53"/>
      <c r="F583" s="50"/>
      <c r="H583" s="54"/>
    </row>
    <row r="584">
      <c r="A584" s="53"/>
      <c r="F584" s="50"/>
      <c r="H584" s="54"/>
    </row>
    <row r="585">
      <c r="A585" s="53"/>
      <c r="F585" s="50"/>
      <c r="H585" s="54"/>
    </row>
    <row r="586">
      <c r="A586" s="53"/>
      <c r="F586" s="50"/>
      <c r="H586" s="54"/>
    </row>
    <row r="587">
      <c r="A587" s="53"/>
      <c r="F587" s="50"/>
      <c r="H587" s="54"/>
    </row>
    <row r="588">
      <c r="A588" s="53"/>
      <c r="F588" s="50"/>
      <c r="H588" s="54"/>
    </row>
    <row r="589">
      <c r="A589" s="53"/>
      <c r="F589" s="50"/>
      <c r="H589" s="54"/>
    </row>
    <row r="590">
      <c r="A590" s="53"/>
      <c r="F590" s="50"/>
      <c r="H590" s="54"/>
    </row>
    <row r="591">
      <c r="A591" s="53"/>
      <c r="F591" s="50"/>
      <c r="H591" s="54"/>
    </row>
    <row r="592">
      <c r="A592" s="53"/>
      <c r="F592" s="50"/>
      <c r="H592" s="54"/>
    </row>
    <row r="593">
      <c r="A593" s="53"/>
      <c r="F593" s="50"/>
      <c r="H593" s="54"/>
    </row>
    <row r="594">
      <c r="A594" s="53"/>
      <c r="F594" s="50"/>
      <c r="H594" s="54"/>
    </row>
    <row r="595">
      <c r="A595" s="53"/>
      <c r="F595" s="50"/>
      <c r="H595" s="54"/>
    </row>
    <row r="596">
      <c r="A596" s="53"/>
      <c r="F596" s="50"/>
      <c r="H596" s="54"/>
    </row>
    <row r="597">
      <c r="A597" s="53"/>
      <c r="F597" s="50"/>
      <c r="H597" s="54"/>
    </row>
    <row r="598">
      <c r="A598" s="53"/>
      <c r="F598" s="50"/>
      <c r="H598" s="54"/>
    </row>
    <row r="599">
      <c r="A599" s="53"/>
      <c r="F599" s="50"/>
      <c r="H599" s="54"/>
    </row>
    <row r="600">
      <c r="A600" s="53"/>
      <c r="F600" s="50"/>
      <c r="H600" s="54"/>
    </row>
    <row r="601">
      <c r="A601" s="53"/>
      <c r="F601" s="50"/>
      <c r="H601" s="54"/>
    </row>
    <row r="602">
      <c r="A602" s="53"/>
      <c r="F602" s="50"/>
      <c r="H602" s="54"/>
    </row>
    <row r="603">
      <c r="A603" s="53"/>
      <c r="F603" s="50"/>
      <c r="H603" s="54"/>
    </row>
    <row r="604">
      <c r="A604" s="53"/>
      <c r="F604" s="50"/>
      <c r="H604" s="54"/>
    </row>
    <row r="605">
      <c r="A605" s="53"/>
      <c r="F605" s="50"/>
      <c r="H605" s="54"/>
    </row>
    <row r="606">
      <c r="A606" s="53"/>
      <c r="F606" s="50"/>
      <c r="H606" s="54"/>
    </row>
    <row r="607">
      <c r="A607" s="53"/>
      <c r="F607" s="50"/>
      <c r="H607" s="54"/>
    </row>
    <row r="608">
      <c r="A608" s="53"/>
      <c r="F608" s="50"/>
      <c r="H608" s="54"/>
    </row>
    <row r="609">
      <c r="A609" s="53"/>
      <c r="F609" s="50"/>
      <c r="H609" s="54"/>
    </row>
    <row r="610">
      <c r="A610" s="53"/>
      <c r="F610" s="50"/>
      <c r="H610" s="54"/>
    </row>
    <row r="611">
      <c r="A611" s="53"/>
      <c r="F611" s="50"/>
      <c r="H611" s="54"/>
    </row>
    <row r="612">
      <c r="A612" s="53"/>
      <c r="F612" s="50"/>
      <c r="H612" s="54"/>
    </row>
    <row r="613">
      <c r="A613" s="53"/>
      <c r="F613" s="50"/>
      <c r="H613" s="54"/>
    </row>
    <row r="614">
      <c r="A614" s="53"/>
      <c r="F614" s="50"/>
      <c r="H614" s="54"/>
    </row>
    <row r="615">
      <c r="A615" s="53"/>
      <c r="F615" s="50"/>
      <c r="H615" s="54"/>
    </row>
    <row r="616">
      <c r="A616" s="53"/>
      <c r="F616" s="50"/>
      <c r="H616" s="54"/>
    </row>
    <row r="617">
      <c r="A617" s="53"/>
      <c r="F617" s="50"/>
      <c r="H617" s="54"/>
    </row>
    <row r="618">
      <c r="A618" s="53"/>
      <c r="F618" s="50"/>
      <c r="H618" s="54"/>
    </row>
    <row r="619">
      <c r="A619" s="53"/>
      <c r="F619" s="50"/>
      <c r="H619" s="54"/>
    </row>
    <row r="620">
      <c r="A620" s="53"/>
      <c r="F620" s="50"/>
      <c r="H620" s="54"/>
    </row>
    <row r="621">
      <c r="A621" s="53"/>
      <c r="F621" s="50"/>
      <c r="H621" s="54"/>
    </row>
    <row r="622">
      <c r="A622" s="53"/>
      <c r="F622" s="50"/>
      <c r="H622" s="54"/>
    </row>
    <row r="623">
      <c r="A623" s="53"/>
      <c r="F623" s="50"/>
      <c r="H623" s="54"/>
    </row>
    <row r="624">
      <c r="A624" s="53"/>
      <c r="F624" s="50"/>
      <c r="H624" s="54"/>
    </row>
    <row r="625">
      <c r="A625" s="53"/>
      <c r="F625" s="50"/>
      <c r="H625" s="54"/>
    </row>
    <row r="626">
      <c r="A626" s="53"/>
      <c r="F626" s="50"/>
      <c r="H626" s="54"/>
    </row>
    <row r="627">
      <c r="A627" s="53"/>
      <c r="F627" s="50"/>
      <c r="H627" s="54"/>
    </row>
    <row r="628">
      <c r="A628" s="53"/>
      <c r="F628" s="50"/>
      <c r="H628" s="54"/>
    </row>
    <row r="629">
      <c r="A629" s="53"/>
      <c r="F629" s="50"/>
      <c r="H629" s="54"/>
    </row>
    <row r="630">
      <c r="A630" s="53"/>
      <c r="F630" s="50"/>
      <c r="H630" s="54"/>
    </row>
    <row r="631">
      <c r="A631" s="53"/>
      <c r="F631" s="50"/>
      <c r="H631" s="54"/>
    </row>
    <row r="632">
      <c r="A632" s="53"/>
      <c r="F632" s="50"/>
      <c r="H632" s="54"/>
    </row>
    <row r="633">
      <c r="A633" s="53"/>
      <c r="F633" s="50"/>
      <c r="H633" s="54"/>
    </row>
    <row r="634">
      <c r="A634" s="53"/>
      <c r="F634" s="50"/>
      <c r="H634" s="54"/>
    </row>
    <row r="635">
      <c r="A635" s="53"/>
      <c r="F635" s="50"/>
      <c r="H635" s="54"/>
    </row>
    <row r="636">
      <c r="A636" s="53"/>
      <c r="F636" s="50"/>
      <c r="H636" s="54"/>
    </row>
    <row r="637">
      <c r="A637" s="53"/>
      <c r="F637" s="50"/>
      <c r="H637" s="54"/>
    </row>
    <row r="638">
      <c r="A638" s="53"/>
      <c r="F638" s="50"/>
      <c r="H638" s="54"/>
    </row>
    <row r="639">
      <c r="A639" s="53"/>
      <c r="F639" s="50"/>
      <c r="H639" s="54"/>
    </row>
    <row r="640">
      <c r="A640" s="53"/>
      <c r="F640" s="50"/>
      <c r="H640" s="54"/>
    </row>
    <row r="641">
      <c r="A641" s="53"/>
      <c r="F641" s="50"/>
      <c r="H641" s="54"/>
    </row>
    <row r="642">
      <c r="A642" s="53"/>
      <c r="F642" s="50"/>
      <c r="H642" s="54"/>
    </row>
    <row r="643">
      <c r="A643" s="53"/>
      <c r="F643" s="50"/>
      <c r="H643" s="54"/>
    </row>
    <row r="644">
      <c r="A644" s="53"/>
      <c r="F644" s="50"/>
      <c r="H644" s="54"/>
    </row>
    <row r="645">
      <c r="A645" s="53"/>
      <c r="F645" s="50"/>
      <c r="H645" s="54"/>
    </row>
    <row r="646">
      <c r="A646" s="53"/>
      <c r="F646" s="50"/>
      <c r="H646" s="54"/>
    </row>
    <row r="647">
      <c r="A647" s="53"/>
      <c r="F647" s="50"/>
      <c r="H647" s="54"/>
    </row>
    <row r="648">
      <c r="A648" s="53"/>
      <c r="F648" s="50"/>
      <c r="H648" s="54"/>
    </row>
    <row r="649">
      <c r="A649" s="53"/>
      <c r="F649" s="50"/>
      <c r="H649" s="54"/>
    </row>
    <row r="650">
      <c r="A650" s="53"/>
      <c r="F650" s="50"/>
      <c r="H650" s="54"/>
    </row>
    <row r="651">
      <c r="A651" s="53"/>
      <c r="F651" s="50"/>
      <c r="H651" s="54"/>
    </row>
    <row r="652">
      <c r="A652" s="53"/>
      <c r="F652" s="50"/>
      <c r="H652" s="54"/>
    </row>
    <row r="653">
      <c r="A653" s="53"/>
      <c r="F653" s="50"/>
      <c r="H653" s="54"/>
    </row>
    <row r="654">
      <c r="A654" s="53"/>
      <c r="F654" s="50"/>
      <c r="H654" s="54"/>
    </row>
    <row r="655">
      <c r="A655" s="53"/>
      <c r="F655" s="50"/>
      <c r="H655" s="54"/>
    </row>
    <row r="656">
      <c r="A656" s="53"/>
      <c r="F656" s="50"/>
      <c r="H656" s="54"/>
    </row>
    <row r="657">
      <c r="A657" s="53"/>
      <c r="F657" s="50"/>
      <c r="H657" s="54"/>
    </row>
    <row r="658">
      <c r="A658" s="53"/>
      <c r="F658" s="50"/>
      <c r="H658" s="54"/>
    </row>
    <row r="659">
      <c r="A659" s="53"/>
      <c r="F659" s="50"/>
      <c r="H659" s="54"/>
    </row>
    <row r="660">
      <c r="A660" s="53"/>
      <c r="F660" s="50"/>
      <c r="H660" s="54"/>
    </row>
    <row r="661">
      <c r="A661" s="53"/>
      <c r="F661" s="50"/>
      <c r="H661" s="54"/>
    </row>
    <row r="662">
      <c r="A662" s="53"/>
      <c r="F662" s="50"/>
      <c r="H662" s="54"/>
    </row>
    <row r="663">
      <c r="A663" s="53"/>
      <c r="F663" s="50"/>
      <c r="H663" s="54"/>
    </row>
    <row r="664">
      <c r="A664" s="53"/>
      <c r="F664" s="50"/>
      <c r="H664" s="54"/>
    </row>
    <row r="665">
      <c r="A665" s="53"/>
      <c r="F665" s="50"/>
      <c r="H665" s="54"/>
    </row>
    <row r="666">
      <c r="A666" s="53"/>
      <c r="F666" s="50"/>
      <c r="H666" s="54"/>
    </row>
    <row r="667">
      <c r="A667" s="53"/>
      <c r="F667" s="50"/>
      <c r="H667" s="54"/>
    </row>
    <row r="668">
      <c r="A668" s="53"/>
      <c r="F668" s="50"/>
      <c r="H668" s="54"/>
    </row>
    <row r="669">
      <c r="A669" s="53"/>
      <c r="F669" s="50"/>
      <c r="H669" s="54"/>
    </row>
    <row r="670">
      <c r="A670" s="53"/>
      <c r="F670" s="50"/>
      <c r="H670" s="54"/>
    </row>
    <row r="671">
      <c r="A671" s="53"/>
      <c r="F671" s="50"/>
      <c r="H671" s="54"/>
    </row>
    <row r="672">
      <c r="A672" s="53"/>
      <c r="F672" s="50"/>
      <c r="H672" s="54"/>
    </row>
    <row r="673">
      <c r="A673" s="53"/>
      <c r="F673" s="50"/>
      <c r="H673" s="54"/>
    </row>
    <row r="674">
      <c r="A674" s="53"/>
      <c r="F674" s="50"/>
      <c r="H674" s="54"/>
    </row>
    <row r="675">
      <c r="A675" s="53"/>
      <c r="F675" s="50"/>
      <c r="H675" s="54"/>
    </row>
    <row r="676">
      <c r="A676" s="53"/>
      <c r="F676" s="50"/>
      <c r="H676" s="54"/>
    </row>
    <row r="677">
      <c r="A677" s="53"/>
      <c r="F677" s="50"/>
      <c r="H677" s="54"/>
    </row>
    <row r="678">
      <c r="A678" s="53"/>
      <c r="F678" s="50"/>
      <c r="H678" s="54"/>
    </row>
    <row r="679">
      <c r="A679" s="53"/>
      <c r="F679" s="50"/>
      <c r="H679" s="54"/>
    </row>
    <row r="680">
      <c r="A680" s="53"/>
      <c r="F680" s="50"/>
      <c r="H680" s="54"/>
    </row>
    <row r="681">
      <c r="A681" s="53"/>
      <c r="F681" s="50"/>
      <c r="H681" s="54"/>
    </row>
    <row r="682">
      <c r="A682" s="53"/>
      <c r="F682" s="50"/>
      <c r="H682" s="54"/>
    </row>
    <row r="683">
      <c r="A683" s="53"/>
      <c r="F683" s="50"/>
      <c r="H683" s="54"/>
    </row>
    <row r="684">
      <c r="A684" s="53"/>
      <c r="F684" s="50"/>
      <c r="H684" s="54"/>
    </row>
    <row r="685">
      <c r="A685" s="53"/>
      <c r="F685" s="50"/>
      <c r="H685" s="54"/>
    </row>
    <row r="686">
      <c r="A686" s="53"/>
      <c r="F686" s="50"/>
      <c r="H686" s="54"/>
    </row>
    <row r="687">
      <c r="A687" s="53"/>
      <c r="F687" s="50"/>
      <c r="H687" s="54"/>
    </row>
    <row r="688">
      <c r="A688" s="53"/>
      <c r="F688" s="50"/>
      <c r="H688" s="54"/>
    </row>
    <row r="689">
      <c r="A689" s="53"/>
      <c r="F689" s="50"/>
      <c r="H689" s="54"/>
    </row>
    <row r="690">
      <c r="A690" s="53"/>
      <c r="F690" s="50"/>
      <c r="H690" s="54"/>
    </row>
    <row r="691">
      <c r="A691" s="53"/>
      <c r="F691" s="50"/>
      <c r="H691" s="54"/>
    </row>
    <row r="692">
      <c r="A692" s="53"/>
      <c r="F692" s="50"/>
      <c r="H692" s="54"/>
    </row>
    <row r="693">
      <c r="A693" s="53"/>
      <c r="F693" s="50"/>
      <c r="H693" s="54"/>
    </row>
    <row r="694">
      <c r="A694" s="53"/>
      <c r="F694" s="50"/>
      <c r="H694" s="54"/>
    </row>
    <row r="695">
      <c r="A695" s="53"/>
      <c r="F695" s="50"/>
      <c r="H695" s="54"/>
    </row>
    <row r="696">
      <c r="A696" s="53"/>
      <c r="F696" s="50"/>
      <c r="H696" s="54"/>
    </row>
    <row r="697">
      <c r="A697" s="53"/>
      <c r="F697" s="50"/>
      <c r="H697" s="54"/>
    </row>
    <row r="698">
      <c r="A698" s="53"/>
      <c r="F698" s="50"/>
      <c r="H698" s="54"/>
    </row>
    <row r="699">
      <c r="A699" s="53"/>
      <c r="F699" s="50"/>
      <c r="H699" s="54"/>
    </row>
    <row r="700">
      <c r="A700" s="53"/>
      <c r="F700" s="50"/>
      <c r="H700" s="54"/>
    </row>
    <row r="701">
      <c r="A701" s="53"/>
      <c r="F701" s="50"/>
      <c r="H701" s="54"/>
    </row>
    <row r="702">
      <c r="A702" s="53"/>
      <c r="F702" s="50"/>
      <c r="H702" s="54"/>
    </row>
    <row r="703">
      <c r="A703" s="53"/>
      <c r="F703" s="50"/>
      <c r="H703" s="54"/>
    </row>
    <row r="704">
      <c r="A704" s="53"/>
      <c r="F704" s="50"/>
      <c r="H704" s="54"/>
    </row>
    <row r="705">
      <c r="A705" s="53"/>
      <c r="F705" s="50"/>
      <c r="H705" s="54"/>
    </row>
    <row r="706">
      <c r="A706" s="53"/>
      <c r="F706" s="50"/>
      <c r="H706" s="54"/>
    </row>
    <row r="707">
      <c r="A707" s="53"/>
      <c r="F707" s="50"/>
      <c r="H707" s="54"/>
    </row>
    <row r="708">
      <c r="A708" s="53"/>
      <c r="F708" s="50"/>
      <c r="H708" s="54"/>
    </row>
    <row r="709">
      <c r="A709" s="53"/>
      <c r="F709" s="50"/>
      <c r="H709" s="54"/>
    </row>
    <row r="710">
      <c r="A710" s="53"/>
      <c r="F710" s="50"/>
      <c r="H710" s="54"/>
    </row>
    <row r="711">
      <c r="A711" s="53"/>
      <c r="F711" s="50"/>
      <c r="H711" s="54"/>
    </row>
    <row r="712">
      <c r="A712" s="53"/>
      <c r="F712" s="50"/>
      <c r="H712" s="54"/>
    </row>
    <row r="713">
      <c r="A713" s="53"/>
      <c r="F713" s="50"/>
      <c r="H713" s="54"/>
    </row>
    <row r="714">
      <c r="A714" s="53"/>
      <c r="F714" s="50"/>
      <c r="H714" s="54"/>
    </row>
    <row r="715">
      <c r="A715" s="53"/>
      <c r="F715" s="50"/>
      <c r="H715" s="54"/>
    </row>
    <row r="716">
      <c r="A716" s="53"/>
      <c r="F716" s="50"/>
      <c r="H716" s="54"/>
    </row>
    <row r="717">
      <c r="A717" s="53"/>
      <c r="F717" s="50"/>
      <c r="H717" s="54"/>
    </row>
    <row r="718">
      <c r="A718" s="53"/>
      <c r="F718" s="50"/>
      <c r="H718" s="54"/>
    </row>
    <row r="719">
      <c r="A719" s="53"/>
      <c r="F719" s="50"/>
      <c r="H719" s="54"/>
    </row>
    <row r="720">
      <c r="A720" s="53"/>
      <c r="F720" s="50"/>
      <c r="H720" s="54"/>
    </row>
    <row r="721">
      <c r="A721" s="53"/>
      <c r="F721" s="50"/>
      <c r="H721" s="54"/>
    </row>
    <row r="722">
      <c r="A722" s="53"/>
      <c r="F722" s="50"/>
      <c r="H722" s="54"/>
    </row>
    <row r="723">
      <c r="A723" s="53"/>
      <c r="F723" s="50"/>
      <c r="H723" s="54"/>
    </row>
    <row r="724">
      <c r="A724" s="53"/>
      <c r="F724" s="50"/>
      <c r="H724" s="54"/>
    </row>
    <row r="725">
      <c r="A725" s="53"/>
      <c r="F725" s="50"/>
      <c r="H725" s="54"/>
    </row>
    <row r="726">
      <c r="A726" s="53"/>
      <c r="F726" s="50"/>
      <c r="H726" s="54"/>
    </row>
    <row r="727">
      <c r="A727" s="53"/>
      <c r="F727" s="50"/>
      <c r="H727" s="54"/>
    </row>
    <row r="728">
      <c r="A728" s="53"/>
      <c r="F728" s="50"/>
      <c r="H728" s="54"/>
    </row>
    <row r="729">
      <c r="A729" s="53"/>
      <c r="F729" s="50"/>
      <c r="H729" s="54"/>
    </row>
    <row r="730">
      <c r="A730" s="53"/>
      <c r="F730" s="50"/>
      <c r="H730" s="54"/>
    </row>
    <row r="731">
      <c r="A731" s="53"/>
      <c r="F731" s="50"/>
      <c r="H731" s="54"/>
    </row>
    <row r="732">
      <c r="A732" s="53"/>
      <c r="F732" s="50"/>
      <c r="H732" s="54"/>
    </row>
    <row r="733">
      <c r="A733" s="53"/>
      <c r="F733" s="50"/>
      <c r="H733" s="54"/>
    </row>
    <row r="734">
      <c r="A734" s="53"/>
      <c r="F734" s="50"/>
      <c r="H734" s="54"/>
    </row>
    <row r="735">
      <c r="A735" s="53"/>
      <c r="F735" s="50"/>
      <c r="H735" s="54"/>
    </row>
    <row r="736">
      <c r="A736" s="53"/>
      <c r="F736" s="50"/>
      <c r="H736" s="54"/>
    </row>
    <row r="737">
      <c r="A737" s="53"/>
      <c r="F737" s="50"/>
      <c r="H737" s="54"/>
    </row>
    <row r="738">
      <c r="A738" s="53"/>
      <c r="F738" s="50"/>
      <c r="H738" s="54"/>
    </row>
    <row r="739">
      <c r="A739" s="53"/>
      <c r="F739" s="50"/>
      <c r="H739" s="54"/>
    </row>
    <row r="740">
      <c r="A740" s="53"/>
      <c r="F740" s="50"/>
      <c r="H740" s="54"/>
    </row>
    <row r="741">
      <c r="A741" s="53"/>
      <c r="F741" s="50"/>
      <c r="H741" s="54"/>
    </row>
    <row r="742">
      <c r="A742" s="53"/>
      <c r="F742" s="50"/>
      <c r="H742" s="54"/>
    </row>
    <row r="743">
      <c r="A743" s="53"/>
      <c r="F743" s="50"/>
      <c r="H743" s="54"/>
    </row>
    <row r="744">
      <c r="A744" s="53"/>
      <c r="F744" s="50"/>
      <c r="H744" s="54"/>
    </row>
    <row r="745">
      <c r="A745" s="53"/>
      <c r="F745" s="50"/>
      <c r="H745" s="54"/>
    </row>
    <row r="746">
      <c r="A746" s="53"/>
      <c r="F746" s="50"/>
      <c r="H746" s="54"/>
    </row>
    <row r="747">
      <c r="A747" s="53"/>
      <c r="F747" s="50"/>
      <c r="H747" s="54"/>
    </row>
    <row r="748">
      <c r="A748" s="53"/>
      <c r="F748" s="50"/>
      <c r="H748" s="54"/>
    </row>
    <row r="749">
      <c r="A749" s="53"/>
      <c r="F749" s="50"/>
      <c r="H749" s="54"/>
    </row>
    <row r="750">
      <c r="A750" s="53"/>
      <c r="F750" s="50"/>
      <c r="H750" s="54"/>
    </row>
    <row r="751">
      <c r="A751" s="53"/>
      <c r="F751" s="50"/>
      <c r="H751" s="54"/>
    </row>
    <row r="752">
      <c r="A752" s="53"/>
      <c r="F752" s="50"/>
      <c r="H752" s="54"/>
    </row>
    <row r="753">
      <c r="A753" s="53"/>
      <c r="F753" s="50"/>
      <c r="H753" s="54"/>
    </row>
    <row r="754">
      <c r="A754" s="53"/>
      <c r="F754" s="50"/>
      <c r="H754" s="54"/>
    </row>
    <row r="755">
      <c r="A755" s="53"/>
      <c r="F755" s="50"/>
      <c r="H755" s="54"/>
    </row>
    <row r="756">
      <c r="A756" s="53"/>
      <c r="F756" s="50"/>
      <c r="H756" s="54"/>
    </row>
    <row r="757">
      <c r="A757" s="53"/>
      <c r="F757" s="50"/>
      <c r="H757" s="54"/>
    </row>
    <row r="758">
      <c r="A758" s="53"/>
      <c r="F758" s="50"/>
      <c r="H758" s="54"/>
    </row>
    <row r="759">
      <c r="A759" s="53"/>
      <c r="F759" s="50"/>
      <c r="H759" s="54"/>
    </row>
    <row r="760">
      <c r="A760" s="53"/>
      <c r="F760" s="50"/>
      <c r="H760" s="54"/>
    </row>
    <row r="761">
      <c r="A761" s="53"/>
      <c r="F761" s="50"/>
      <c r="H761" s="54"/>
    </row>
    <row r="762">
      <c r="A762" s="53"/>
      <c r="F762" s="50"/>
      <c r="H762" s="54"/>
    </row>
    <row r="763">
      <c r="A763" s="53"/>
      <c r="F763" s="50"/>
      <c r="H763" s="54"/>
    </row>
    <row r="764">
      <c r="A764" s="53"/>
      <c r="F764" s="50"/>
      <c r="H764" s="54"/>
    </row>
    <row r="765">
      <c r="A765" s="53"/>
      <c r="F765" s="50"/>
      <c r="H765" s="54"/>
    </row>
    <row r="766">
      <c r="A766" s="53"/>
      <c r="F766" s="50"/>
      <c r="H766" s="54"/>
    </row>
    <row r="767">
      <c r="A767" s="53"/>
      <c r="F767" s="50"/>
      <c r="H767" s="54"/>
    </row>
    <row r="768">
      <c r="A768" s="53"/>
      <c r="F768" s="50"/>
      <c r="H768" s="54"/>
    </row>
    <row r="769">
      <c r="A769" s="53"/>
      <c r="F769" s="50"/>
      <c r="H769" s="54"/>
    </row>
    <row r="770">
      <c r="A770" s="53"/>
      <c r="F770" s="50"/>
      <c r="H770" s="54"/>
    </row>
    <row r="771">
      <c r="A771" s="53"/>
      <c r="F771" s="50"/>
      <c r="H771" s="54"/>
    </row>
    <row r="772">
      <c r="A772" s="53"/>
      <c r="F772" s="50"/>
      <c r="H772" s="54"/>
    </row>
    <row r="773">
      <c r="A773" s="53"/>
      <c r="F773" s="50"/>
      <c r="H773" s="54"/>
    </row>
    <row r="774">
      <c r="A774" s="53"/>
      <c r="F774" s="50"/>
      <c r="H774" s="54"/>
    </row>
    <row r="775">
      <c r="A775" s="53"/>
      <c r="F775" s="50"/>
      <c r="H775" s="54"/>
    </row>
    <row r="776">
      <c r="A776" s="53"/>
      <c r="F776" s="50"/>
      <c r="H776" s="54"/>
    </row>
    <row r="777">
      <c r="A777" s="53"/>
      <c r="F777" s="50"/>
      <c r="H777" s="54"/>
    </row>
    <row r="778">
      <c r="A778" s="53"/>
      <c r="F778" s="50"/>
      <c r="H778" s="54"/>
    </row>
    <row r="779">
      <c r="A779" s="53"/>
      <c r="F779" s="50"/>
      <c r="H779" s="54"/>
    </row>
    <row r="780">
      <c r="A780" s="53"/>
      <c r="F780" s="50"/>
      <c r="H780" s="54"/>
    </row>
    <row r="781">
      <c r="A781" s="53"/>
      <c r="F781" s="50"/>
      <c r="H781" s="54"/>
    </row>
    <row r="782">
      <c r="A782" s="53"/>
      <c r="F782" s="50"/>
      <c r="H782" s="54"/>
    </row>
    <row r="783">
      <c r="A783" s="53"/>
      <c r="F783" s="50"/>
      <c r="H783" s="54"/>
    </row>
    <row r="784">
      <c r="A784" s="53"/>
      <c r="F784" s="50"/>
      <c r="H784" s="54"/>
    </row>
    <row r="785">
      <c r="A785" s="53"/>
      <c r="F785" s="50"/>
      <c r="H785" s="54"/>
    </row>
    <row r="786">
      <c r="A786" s="53"/>
      <c r="F786" s="50"/>
      <c r="H786" s="54"/>
    </row>
    <row r="787">
      <c r="A787" s="53"/>
      <c r="F787" s="50"/>
      <c r="H787" s="54"/>
    </row>
    <row r="788">
      <c r="A788" s="53"/>
      <c r="F788" s="50"/>
      <c r="H788" s="54"/>
    </row>
    <row r="789">
      <c r="A789" s="53"/>
      <c r="F789" s="50"/>
      <c r="H789" s="54"/>
    </row>
    <row r="790">
      <c r="A790" s="53"/>
      <c r="F790" s="50"/>
      <c r="H790" s="54"/>
    </row>
    <row r="791">
      <c r="A791" s="53"/>
      <c r="F791" s="50"/>
      <c r="H791" s="54"/>
    </row>
    <row r="792">
      <c r="A792" s="53"/>
      <c r="F792" s="50"/>
      <c r="H792" s="54"/>
    </row>
    <row r="793">
      <c r="A793" s="53"/>
      <c r="F793" s="50"/>
      <c r="H793" s="54"/>
    </row>
    <row r="794">
      <c r="A794" s="53"/>
      <c r="F794" s="50"/>
      <c r="H794" s="54"/>
    </row>
    <row r="795">
      <c r="A795" s="53"/>
      <c r="F795" s="50"/>
      <c r="H795" s="54"/>
    </row>
    <row r="796">
      <c r="A796" s="53"/>
      <c r="F796" s="50"/>
      <c r="H796" s="54"/>
    </row>
    <row r="797">
      <c r="A797" s="53"/>
      <c r="F797" s="50"/>
      <c r="H797" s="54"/>
    </row>
    <row r="798">
      <c r="A798" s="53"/>
      <c r="F798" s="50"/>
      <c r="H798" s="54"/>
    </row>
    <row r="799">
      <c r="A799" s="53"/>
      <c r="F799" s="50"/>
      <c r="H799" s="54"/>
    </row>
    <row r="800">
      <c r="A800" s="53"/>
      <c r="F800" s="50"/>
      <c r="H800" s="54"/>
    </row>
    <row r="801">
      <c r="A801" s="53"/>
      <c r="F801" s="50"/>
      <c r="H801" s="54"/>
    </row>
    <row r="802">
      <c r="A802" s="53"/>
      <c r="F802" s="50"/>
      <c r="H802" s="54"/>
    </row>
    <row r="803">
      <c r="A803" s="53"/>
      <c r="F803" s="50"/>
      <c r="H803" s="54"/>
    </row>
    <row r="804">
      <c r="A804" s="53"/>
      <c r="F804" s="50"/>
      <c r="H804" s="54"/>
    </row>
    <row r="805">
      <c r="A805" s="53"/>
      <c r="F805" s="50"/>
      <c r="H805" s="54"/>
    </row>
    <row r="806">
      <c r="A806" s="53"/>
      <c r="F806" s="50"/>
      <c r="H806" s="54"/>
    </row>
    <row r="807">
      <c r="A807" s="53"/>
      <c r="F807" s="50"/>
      <c r="H807" s="54"/>
    </row>
    <row r="808">
      <c r="A808" s="53"/>
      <c r="F808" s="50"/>
      <c r="H808" s="54"/>
    </row>
    <row r="809">
      <c r="A809" s="53"/>
      <c r="F809" s="50"/>
      <c r="H809" s="54"/>
    </row>
    <row r="810">
      <c r="A810" s="53"/>
      <c r="F810" s="50"/>
      <c r="H810" s="54"/>
    </row>
    <row r="811">
      <c r="A811" s="53"/>
      <c r="F811" s="50"/>
      <c r="H811" s="54"/>
    </row>
    <row r="812">
      <c r="A812" s="53"/>
      <c r="F812" s="50"/>
      <c r="H812" s="54"/>
    </row>
    <row r="813">
      <c r="A813" s="53"/>
      <c r="F813" s="50"/>
      <c r="H813" s="54"/>
    </row>
    <row r="814">
      <c r="A814" s="53"/>
      <c r="F814" s="50"/>
      <c r="H814" s="54"/>
    </row>
    <row r="815">
      <c r="A815" s="53"/>
      <c r="F815" s="50"/>
      <c r="H815" s="54"/>
    </row>
    <row r="816">
      <c r="A816" s="53"/>
      <c r="F816" s="50"/>
      <c r="H816" s="54"/>
    </row>
    <row r="817">
      <c r="A817" s="53"/>
      <c r="F817" s="50"/>
      <c r="H817" s="54"/>
    </row>
    <row r="818">
      <c r="A818" s="53"/>
      <c r="F818" s="50"/>
      <c r="H818" s="54"/>
    </row>
    <row r="819">
      <c r="A819" s="53"/>
      <c r="F819" s="50"/>
      <c r="H819" s="54"/>
    </row>
    <row r="820">
      <c r="A820" s="53"/>
      <c r="F820" s="50"/>
      <c r="H820" s="54"/>
    </row>
    <row r="821">
      <c r="A821" s="53"/>
      <c r="F821" s="50"/>
      <c r="H821" s="54"/>
    </row>
    <row r="822">
      <c r="A822" s="53"/>
      <c r="F822" s="50"/>
      <c r="H822" s="54"/>
    </row>
    <row r="823">
      <c r="A823" s="53"/>
      <c r="F823" s="50"/>
      <c r="H823" s="54"/>
    </row>
    <row r="824">
      <c r="A824" s="53"/>
      <c r="F824" s="50"/>
      <c r="H824" s="54"/>
    </row>
    <row r="825">
      <c r="A825" s="53"/>
      <c r="F825" s="50"/>
      <c r="H825" s="54"/>
    </row>
    <row r="826">
      <c r="A826" s="53"/>
      <c r="F826" s="50"/>
      <c r="H826" s="54"/>
    </row>
    <row r="827">
      <c r="A827" s="53"/>
      <c r="F827" s="50"/>
      <c r="H827" s="54"/>
    </row>
    <row r="828">
      <c r="A828" s="53"/>
      <c r="F828" s="50"/>
      <c r="H828" s="54"/>
    </row>
    <row r="829">
      <c r="A829" s="53"/>
      <c r="F829" s="50"/>
      <c r="H829" s="54"/>
    </row>
    <row r="830">
      <c r="A830" s="53"/>
      <c r="F830" s="50"/>
      <c r="H830" s="54"/>
    </row>
    <row r="831">
      <c r="A831" s="53"/>
      <c r="F831" s="50"/>
      <c r="H831" s="54"/>
    </row>
    <row r="832">
      <c r="A832" s="53"/>
      <c r="F832" s="50"/>
      <c r="H832" s="54"/>
    </row>
    <row r="833">
      <c r="A833" s="53"/>
      <c r="F833" s="50"/>
      <c r="H833" s="54"/>
    </row>
    <row r="834">
      <c r="A834" s="53"/>
      <c r="F834" s="50"/>
      <c r="H834" s="54"/>
    </row>
    <row r="835">
      <c r="A835" s="53"/>
      <c r="F835" s="50"/>
      <c r="H835" s="54"/>
    </row>
    <row r="836">
      <c r="A836" s="53"/>
      <c r="F836" s="50"/>
      <c r="H836" s="54"/>
    </row>
    <row r="837">
      <c r="A837" s="53"/>
      <c r="F837" s="50"/>
      <c r="H837" s="54"/>
    </row>
    <row r="838">
      <c r="A838" s="53"/>
      <c r="F838" s="50"/>
      <c r="H838" s="54"/>
    </row>
    <row r="839">
      <c r="A839" s="53"/>
      <c r="F839" s="50"/>
      <c r="H839" s="54"/>
    </row>
    <row r="840">
      <c r="A840" s="53"/>
      <c r="F840" s="50"/>
      <c r="H840" s="54"/>
    </row>
    <row r="841">
      <c r="A841" s="53"/>
      <c r="F841" s="50"/>
      <c r="H841" s="54"/>
    </row>
    <row r="842">
      <c r="A842" s="53"/>
      <c r="F842" s="50"/>
      <c r="H842" s="54"/>
    </row>
    <row r="843">
      <c r="A843" s="53"/>
      <c r="F843" s="50"/>
      <c r="H843" s="54"/>
    </row>
    <row r="844">
      <c r="A844" s="53"/>
      <c r="F844" s="50"/>
      <c r="H844" s="54"/>
    </row>
    <row r="845">
      <c r="A845" s="53"/>
      <c r="F845" s="50"/>
      <c r="H845" s="54"/>
    </row>
    <row r="846">
      <c r="A846" s="53"/>
      <c r="F846" s="50"/>
      <c r="H846" s="54"/>
    </row>
    <row r="847">
      <c r="A847" s="53"/>
      <c r="F847" s="50"/>
      <c r="H847" s="54"/>
    </row>
    <row r="848">
      <c r="A848" s="53"/>
      <c r="F848" s="50"/>
      <c r="H848" s="54"/>
    </row>
    <row r="849">
      <c r="A849" s="53"/>
      <c r="F849" s="50"/>
      <c r="H849" s="54"/>
    </row>
    <row r="850">
      <c r="A850" s="53"/>
      <c r="F850" s="50"/>
      <c r="H850" s="54"/>
    </row>
    <row r="851">
      <c r="A851" s="53"/>
      <c r="F851" s="50"/>
      <c r="H851" s="54"/>
    </row>
    <row r="852">
      <c r="A852" s="53"/>
      <c r="F852" s="50"/>
      <c r="H852" s="54"/>
    </row>
    <row r="853">
      <c r="A853" s="53"/>
      <c r="F853" s="50"/>
      <c r="H853" s="54"/>
    </row>
    <row r="854">
      <c r="A854" s="53"/>
      <c r="F854" s="50"/>
      <c r="H854" s="54"/>
    </row>
    <row r="855">
      <c r="A855" s="53"/>
      <c r="F855" s="50"/>
      <c r="H855" s="54"/>
    </row>
    <row r="856">
      <c r="A856" s="53"/>
      <c r="F856" s="50"/>
      <c r="H856" s="54"/>
    </row>
    <row r="857">
      <c r="A857" s="53"/>
      <c r="F857" s="50"/>
      <c r="H857" s="54"/>
    </row>
    <row r="858">
      <c r="A858" s="53"/>
      <c r="F858" s="50"/>
      <c r="H858" s="54"/>
    </row>
    <row r="859">
      <c r="A859" s="53"/>
      <c r="F859" s="50"/>
      <c r="H859" s="54"/>
    </row>
    <row r="860">
      <c r="A860" s="53"/>
      <c r="F860" s="50"/>
      <c r="H860" s="54"/>
    </row>
    <row r="861">
      <c r="A861" s="53"/>
      <c r="F861" s="50"/>
      <c r="H861" s="54"/>
    </row>
    <row r="862">
      <c r="A862" s="53"/>
      <c r="F862" s="50"/>
      <c r="H862" s="54"/>
    </row>
    <row r="863">
      <c r="A863" s="53"/>
      <c r="F863" s="50"/>
      <c r="H863" s="54"/>
    </row>
    <row r="864">
      <c r="A864" s="53"/>
      <c r="F864" s="50"/>
      <c r="H864" s="54"/>
    </row>
    <row r="865">
      <c r="A865" s="53"/>
      <c r="F865" s="50"/>
      <c r="H865" s="54"/>
    </row>
    <row r="866">
      <c r="A866" s="53"/>
      <c r="F866" s="50"/>
      <c r="H866" s="54"/>
    </row>
    <row r="867">
      <c r="A867" s="53"/>
      <c r="F867" s="50"/>
      <c r="H867" s="54"/>
    </row>
    <row r="868">
      <c r="A868" s="53"/>
      <c r="F868" s="50"/>
      <c r="H868" s="54"/>
    </row>
    <row r="869">
      <c r="A869" s="53"/>
      <c r="F869" s="50"/>
      <c r="H869" s="54"/>
    </row>
    <row r="870">
      <c r="A870" s="53"/>
      <c r="F870" s="50"/>
      <c r="H870" s="54"/>
    </row>
    <row r="871">
      <c r="A871" s="53"/>
      <c r="F871" s="50"/>
      <c r="H871" s="54"/>
    </row>
    <row r="872">
      <c r="A872" s="53"/>
      <c r="F872" s="50"/>
      <c r="H872" s="54"/>
    </row>
    <row r="873">
      <c r="A873" s="53"/>
      <c r="F873" s="50"/>
      <c r="H873" s="54"/>
    </row>
    <row r="874">
      <c r="A874" s="53"/>
      <c r="F874" s="50"/>
      <c r="H874" s="54"/>
    </row>
    <row r="875">
      <c r="A875" s="53"/>
      <c r="F875" s="50"/>
      <c r="H875" s="54"/>
    </row>
    <row r="876">
      <c r="A876" s="53"/>
      <c r="F876" s="50"/>
      <c r="H876" s="54"/>
    </row>
    <row r="877">
      <c r="A877" s="53"/>
      <c r="F877" s="50"/>
      <c r="H877" s="54"/>
    </row>
    <row r="878">
      <c r="A878" s="53"/>
      <c r="F878" s="50"/>
      <c r="H878" s="54"/>
    </row>
    <row r="879">
      <c r="A879" s="53"/>
      <c r="F879" s="50"/>
      <c r="H879" s="54"/>
    </row>
    <row r="880">
      <c r="A880" s="53"/>
      <c r="F880" s="50"/>
      <c r="H880" s="54"/>
    </row>
    <row r="881">
      <c r="A881" s="53"/>
      <c r="F881" s="50"/>
      <c r="H881" s="54"/>
    </row>
    <row r="882">
      <c r="A882" s="53"/>
      <c r="F882" s="50"/>
      <c r="H882" s="54"/>
    </row>
    <row r="883">
      <c r="A883" s="53"/>
      <c r="F883" s="50"/>
      <c r="H883" s="54"/>
    </row>
    <row r="884">
      <c r="A884" s="53"/>
      <c r="F884" s="50"/>
      <c r="H884" s="54"/>
    </row>
    <row r="885">
      <c r="A885" s="53"/>
      <c r="F885" s="50"/>
      <c r="H885" s="54"/>
    </row>
    <row r="886">
      <c r="A886" s="53"/>
      <c r="F886" s="50"/>
      <c r="H886" s="54"/>
    </row>
    <row r="887">
      <c r="A887" s="53"/>
      <c r="F887" s="50"/>
      <c r="H887" s="54"/>
    </row>
    <row r="888">
      <c r="A888" s="53"/>
      <c r="F888" s="50"/>
      <c r="H888" s="54"/>
    </row>
    <row r="889">
      <c r="A889" s="53"/>
      <c r="F889" s="50"/>
      <c r="H889" s="54"/>
    </row>
    <row r="890">
      <c r="A890" s="53"/>
      <c r="F890" s="50"/>
      <c r="H890" s="54"/>
    </row>
    <row r="891">
      <c r="A891" s="53"/>
      <c r="F891" s="50"/>
      <c r="H891" s="54"/>
    </row>
    <row r="892">
      <c r="A892" s="53"/>
      <c r="F892" s="50"/>
      <c r="H892" s="54"/>
    </row>
    <row r="893">
      <c r="A893" s="53"/>
      <c r="F893" s="50"/>
      <c r="H893" s="54"/>
    </row>
    <row r="894">
      <c r="A894" s="53"/>
      <c r="F894" s="50"/>
      <c r="H894" s="54"/>
    </row>
    <row r="895">
      <c r="A895" s="53"/>
      <c r="F895" s="50"/>
      <c r="H895" s="54"/>
    </row>
    <row r="896">
      <c r="A896" s="53"/>
      <c r="F896" s="50"/>
      <c r="H896" s="54"/>
    </row>
    <row r="897">
      <c r="A897" s="53"/>
      <c r="F897" s="50"/>
      <c r="H897" s="54"/>
    </row>
    <row r="898">
      <c r="A898" s="53"/>
      <c r="F898" s="50"/>
      <c r="H898" s="54"/>
    </row>
    <row r="899">
      <c r="A899" s="53"/>
      <c r="F899" s="50"/>
      <c r="H899" s="54"/>
    </row>
    <row r="900">
      <c r="A900" s="53"/>
      <c r="F900" s="50"/>
      <c r="H900" s="54"/>
    </row>
    <row r="901">
      <c r="A901" s="53"/>
      <c r="F901" s="50"/>
      <c r="H901" s="54"/>
    </row>
    <row r="902">
      <c r="A902" s="53"/>
      <c r="F902" s="50"/>
      <c r="H902" s="54"/>
    </row>
    <row r="903">
      <c r="A903" s="53"/>
      <c r="F903" s="50"/>
      <c r="H903" s="54"/>
    </row>
    <row r="904">
      <c r="A904" s="53"/>
      <c r="F904" s="50"/>
      <c r="H904" s="54"/>
    </row>
    <row r="905">
      <c r="A905" s="53"/>
      <c r="F905" s="50"/>
      <c r="H905" s="54"/>
    </row>
    <row r="906">
      <c r="A906" s="53"/>
      <c r="F906" s="50"/>
      <c r="H906" s="54"/>
    </row>
    <row r="907">
      <c r="A907" s="53"/>
      <c r="F907" s="50"/>
      <c r="H907" s="54"/>
    </row>
    <row r="908">
      <c r="A908" s="53"/>
      <c r="F908" s="50"/>
      <c r="H908" s="54"/>
    </row>
    <row r="909">
      <c r="A909" s="53"/>
      <c r="F909" s="50"/>
      <c r="H909" s="54"/>
    </row>
    <row r="910">
      <c r="A910" s="53"/>
      <c r="F910" s="50"/>
      <c r="H910" s="54"/>
    </row>
    <row r="911">
      <c r="A911" s="53"/>
      <c r="F911" s="50"/>
      <c r="H911" s="54"/>
    </row>
    <row r="912">
      <c r="A912" s="53"/>
      <c r="F912" s="50"/>
      <c r="H912" s="54"/>
    </row>
    <row r="913">
      <c r="A913" s="53"/>
      <c r="F913" s="50"/>
      <c r="H913" s="54"/>
    </row>
    <row r="914">
      <c r="A914" s="53"/>
      <c r="F914" s="50"/>
      <c r="H914" s="54"/>
    </row>
    <row r="915">
      <c r="A915" s="53"/>
      <c r="F915" s="50"/>
      <c r="H915" s="54"/>
    </row>
    <row r="916">
      <c r="A916" s="53"/>
      <c r="F916" s="50"/>
      <c r="H916" s="54"/>
    </row>
    <row r="917">
      <c r="A917" s="53"/>
      <c r="F917" s="50"/>
      <c r="H917" s="54"/>
    </row>
    <row r="918">
      <c r="A918" s="53"/>
      <c r="F918" s="50"/>
      <c r="H918" s="54"/>
    </row>
    <row r="919">
      <c r="A919" s="53"/>
      <c r="F919" s="50"/>
      <c r="H919" s="54"/>
    </row>
    <row r="920">
      <c r="A920" s="53"/>
      <c r="F920" s="50"/>
      <c r="H920" s="54"/>
    </row>
    <row r="921">
      <c r="A921" s="53"/>
      <c r="F921" s="50"/>
      <c r="H921" s="54"/>
    </row>
    <row r="922">
      <c r="A922" s="53"/>
      <c r="F922" s="50"/>
      <c r="H922" s="54"/>
    </row>
    <row r="923">
      <c r="A923" s="53"/>
      <c r="F923" s="50"/>
      <c r="H923" s="54"/>
    </row>
    <row r="924">
      <c r="A924" s="53"/>
      <c r="F924" s="50"/>
      <c r="H924" s="54"/>
    </row>
    <row r="925">
      <c r="A925" s="53"/>
      <c r="F925" s="50"/>
      <c r="H925" s="54"/>
    </row>
    <row r="926">
      <c r="A926" s="53"/>
      <c r="F926" s="50"/>
      <c r="H926" s="54"/>
    </row>
    <row r="927">
      <c r="A927" s="53"/>
      <c r="F927" s="50"/>
      <c r="H927" s="54"/>
    </row>
    <row r="928">
      <c r="A928" s="53"/>
      <c r="F928" s="50"/>
      <c r="H928" s="54"/>
    </row>
    <row r="929">
      <c r="A929" s="53"/>
      <c r="F929" s="50"/>
      <c r="H929" s="54"/>
    </row>
    <row r="930">
      <c r="A930" s="53"/>
      <c r="F930" s="50"/>
      <c r="H930" s="54"/>
    </row>
    <row r="931">
      <c r="A931" s="53"/>
      <c r="F931" s="50"/>
      <c r="H931" s="54"/>
    </row>
    <row r="932">
      <c r="A932" s="53"/>
      <c r="F932" s="50"/>
      <c r="H932" s="54"/>
    </row>
    <row r="933">
      <c r="A933" s="53"/>
      <c r="F933" s="50"/>
      <c r="H933" s="54"/>
    </row>
    <row r="934">
      <c r="A934" s="53"/>
      <c r="F934" s="50"/>
      <c r="H934" s="54"/>
    </row>
  </sheetData>
  <conditionalFormatting sqref="D2:D183">
    <cfRule type="cellIs" dxfId="0" priority="1" operator="equal">
      <formula>"blocker"</formula>
    </cfRule>
  </conditionalFormatting>
  <conditionalFormatting sqref="D2:D183">
    <cfRule type="cellIs" dxfId="1" priority="2" operator="equal">
      <formula>"Failed"</formula>
    </cfRule>
  </conditionalFormatting>
  <conditionalFormatting sqref="D2:D183">
    <cfRule type="cellIs" dxfId="2" priority="3" operator="equal">
      <formula>"Passed"</formula>
    </cfRule>
  </conditionalFormatting>
  <conditionalFormatting sqref="D2:D183">
    <cfRule type="cellIs" dxfId="3" priority="4" operator="equal">
      <formula>"N/A"</formula>
    </cfRule>
  </conditionalFormatting>
  <conditionalFormatting sqref="B4:B18 B20:B41 B43:B66 B68:B82 B84:B115 B117:B127 B129:B141 B143:B155 B157:B169 B171:B181">
    <cfRule type="cellIs" dxfId="4" priority="5" operator="equal">
      <formula>"high"</formula>
    </cfRule>
  </conditionalFormatting>
  <conditionalFormatting sqref="B4:B18 B20:B41 B43:B66 B68:B82 B84:B115 B117:B127 B129:B141 B143:B155 B157:B169 B171:B181">
    <cfRule type="cellIs" dxfId="5" priority="6" operator="equal">
      <formula>"medium"</formula>
    </cfRule>
  </conditionalFormatting>
  <conditionalFormatting sqref="B4:B18 B20:B41 B43:B66 B68:B82 B84:B115 B117:B127 B129:B141 B143:B155 B157:B169 B171:B181">
    <cfRule type="cellIs" dxfId="6" priority="7" operator="equal">
      <formula>"low"</formula>
    </cfRule>
  </conditionalFormatting>
  <conditionalFormatting sqref="E4:E183">
    <cfRule type="containsText" dxfId="2" priority="8" operator="containsText" text="true">
      <formula>NOT(ISERROR(SEARCH(("true"),(E4))))</formula>
    </cfRule>
  </conditionalFormatting>
  <conditionalFormatting sqref="E4:E183">
    <cfRule type="containsText" dxfId="7" priority="9" operator="containsText" text="false">
      <formula>NOT(ISERROR(SEARCH(("false"),(E4))))</formula>
    </cfRule>
  </conditionalFormatting>
  <dataValidations>
    <dataValidation type="list" allowBlank="1" sqref="B4:B7 B9:B18 B20:B41 B43:B55 B57:B66 B68:B82 B84:B115 B117:B127 B129:B141 B143:B155 B157:B169 B171:B183">
      <formula1>"High,Medium,Low"</formula1>
    </dataValidation>
    <dataValidation type="list" allowBlank="1" showErrorMessage="1" sqref="D4:D7 D9:D18 D20:D41 D43:D55 D57:D66 D68:D82 D84:D115 D117:D127 D129:D141 D143:D155 D157:D169 D171:D181">
      <formula1>"Passed,Failed,N/A"</formula1>
    </dataValidation>
    <dataValidation type="list" allowBlank="1" sqref="E844:E93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3.86"/>
    <col customWidth="1" min="3" max="3" width="15.14"/>
    <col customWidth="1" min="4" max="4" width="15.86"/>
    <col customWidth="1" min="5" max="5" width="15.0"/>
    <col customWidth="1" min="6" max="6" width="15.14"/>
    <col customWidth="1" min="7" max="7" width="12.71"/>
    <col customWidth="1" min="8" max="8" width="16.57"/>
    <col customWidth="1" min="9" max="9" width="21.71"/>
    <col customWidth="1" min="10" max="10" width="12.71"/>
    <col customWidth="1" min="11" max="11" width="13.0"/>
    <col customWidth="1" min="12" max="12" width="12.29"/>
    <col customWidth="1" min="13" max="13" width="12.14"/>
    <col customWidth="1" min="14" max="14" width="12.0"/>
    <col customWidth="1" min="15" max="15" width="10.43"/>
  </cols>
  <sheetData>
    <row r="1" ht="25.5" customHeight="1">
      <c r="F1" s="34"/>
      <c r="G1" s="34"/>
      <c r="H1" s="55" t="s">
        <v>387</v>
      </c>
    </row>
    <row r="3">
      <c r="A3" s="56"/>
      <c r="B3" s="57"/>
      <c r="C3" s="58" t="s">
        <v>388</v>
      </c>
      <c r="D3" s="58" t="s">
        <v>389</v>
      </c>
      <c r="E3" s="58" t="s">
        <v>390</v>
      </c>
      <c r="F3" s="59"/>
      <c r="G3" s="59"/>
      <c r="H3" s="59"/>
      <c r="I3" s="60" t="s">
        <v>391</v>
      </c>
      <c r="J3" s="58" t="s">
        <v>392</v>
      </c>
      <c r="K3" s="58" t="s">
        <v>15</v>
      </c>
      <c r="L3" s="58" t="s">
        <v>393</v>
      </c>
      <c r="M3" s="61" t="s">
        <v>394</v>
      </c>
      <c r="N3" s="62"/>
      <c r="O3" s="3"/>
      <c r="P3" s="63"/>
    </row>
    <row r="4">
      <c r="A4" s="64"/>
      <c r="B4" s="65" t="s">
        <v>395</v>
      </c>
      <c r="C4" s="66" t="str">
        <f>Checklist!P67</f>
        <v/>
      </c>
      <c r="D4" s="66" t="str">
        <f>Checklist!P44</f>
        <v/>
      </c>
      <c r="E4" s="66">
        <f>C4-D4</f>
        <v>0</v>
      </c>
      <c r="I4" s="67" t="s">
        <v>68</v>
      </c>
      <c r="J4" s="68">
        <f t="shared" ref="J4:J12" si="1">SUM(K4:M4)</f>
        <v>0</v>
      </c>
      <c r="K4" s="68">
        <f>Checklist!P20</f>
        <v>0</v>
      </c>
      <c r="L4" s="68">
        <f>Checklist!Q20</f>
        <v>0</v>
      </c>
      <c r="M4" s="69">
        <f>Checklist!R20</f>
        <v>0</v>
      </c>
      <c r="N4" s="70"/>
    </row>
    <row r="5">
      <c r="A5" s="64"/>
      <c r="B5" s="65" t="s">
        <v>396</v>
      </c>
      <c r="C5" s="71">
        <v>1.0</v>
      </c>
      <c r="D5" s="72" t="str">
        <f>D4/C4</f>
        <v>#DIV/0!</v>
      </c>
      <c r="E5" s="72" t="str">
        <f>E4/C4</f>
        <v>#DIV/0!</v>
      </c>
      <c r="I5" s="67" t="s">
        <v>72</v>
      </c>
      <c r="J5" s="68">
        <f t="shared" si="1"/>
        <v>0</v>
      </c>
      <c r="K5" s="68">
        <f>Checklist!P21</f>
        <v>0</v>
      </c>
      <c r="L5" s="68">
        <f>Checklist!Q21</f>
        <v>0</v>
      </c>
      <c r="M5" s="69">
        <f>Checklist!R21</f>
        <v>0</v>
      </c>
      <c r="N5" s="70"/>
    </row>
    <row r="6">
      <c r="A6" s="73"/>
      <c r="B6" s="73"/>
      <c r="I6" s="67" t="s">
        <v>76</v>
      </c>
      <c r="J6" s="68">
        <f t="shared" si="1"/>
        <v>0</v>
      </c>
      <c r="K6" s="68">
        <f>Checklist!P22</f>
        <v>0</v>
      </c>
      <c r="L6" s="68">
        <f>Checklist!Q22</f>
        <v>0</v>
      </c>
      <c r="M6" s="69">
        <f>Checklist!R22</f>
        <v>0</v>
      </c>
      <c r="N6" s="70"/>
    </row>
    <row r="7">
      <c r="A7" s="73"/>
      <c r="B7" s="73"/>
      <c r="I7" s="67" t="s">
        <v>79</v>
      </c>
      <c r="J7" s="68">
        <f t="shared" si="1"/>
        <v>0</v>
      </c>
      <c r="K7" s="68">
        <f>Checklist!P23</f>
        <v>0</v>
      </c>
      <c r="L7" s="68">
        <f>Checklist!Q23</f>
        <v>0</v>
      </c>
      <c r="M7" s="69">
        <f>Checklist!R23</f>
        <v>0</v>
      </c>
      <c r="N7" s="70"/>
    </row>
    <row r="8">
      <c r="I8" s="67" t="s">
        <v>82</v>
      </c>
      <c r="J8" s="68">
        <f t="shared" si="1"/>
        <v>0</v>
      </c>
      <c r="K8" s="68">
        <f>Checklist!P24</f>
        <v>0</v>
      </c>
      <c r="L8" s="68">
        <f>Checklist!Q24</f>
        <v>0</v>
      </c>
      <c r="M8" s="69">
        <f>Checklist!R24</f>
        <v>0</v>
      </c>
      <c r="N8" s="70"/>
    </row>
    <row r="9">
      <c r="E9" s="50"/>
      <c r="I9" s="67" t="s">
        <v>85</v>
      </c>
      <c r="J9" s="68">
        <f t="shared" si="1"/>
        <v>0</v>
      </c>
      <c r="K9" s="68">
        <f>Checklist!P25</f>
        <v>0</v>
      </c>
      <c r="L9" s="68">
        <f>Checklist!Q25</f>
        <v>0</v>
      </c>
      <c r="M9" s="69">
        <f>Checklist!R25</f>
        <v>0</v>
      </c>
      <c r="N9" s="70"/>
    </row>
    <row r="10">
      <c r="I10" s="67" t="s">
        <v>88</v>
      </c>
      <c r="J10" s="68">
        <f t="shared" si="1"/>
        <v>0</v>
      </c>
      <c r="K10" s="68">
        <f>Checklist!P26</f>
        <v>0</v>
      </c>
      <c r="L10" s="68">
        <f>Checklist!Q26</f>
        <v>0</v>
      </c>
      <c r="M10" s="69">
        <f>Checklist!R26</f>
        <v>0</v>
      </c>
      <c r="N10" s="70"/>
    </row>
    <row r="11">
      <c r="I11" s="67" t="s">
        <v>91</v>
      </c>
      <c r="J11" s="68">
        <f t="shared" si="1"/>
        <v>0</v>
      </c>
      <c r="K11" s="68">
        <f>Checklist!P27</f>
        <v>0</v>
      </c>
      <c r="L11" s="68">
        <f>Checklist!Q27</f>
        <v>0</v>
      </c>
      <c r="M11" s="69">
        <f>Checklist!R27</f>
        <v>0</v>
      </c>
      <c r="N11" s="70"/>
    </row>
    <row r="12">
      <c r="I12" s="67" t="s">
        <v>397</v>
      </c>
      <c r="J12" s="68" t="str">
        <f t="shared" si="1"/>
        <v>#REF!</v>
      </c>
      <c r="K12" s="68" t="str">
        <f t="shared" ref="K12:M12" si="2">#REF!</f>
        <v>#REF!</v>
      </c>
      <c r="L12" s="68" t="str">
        <f t="shared" si="2"/>
        <v>#REF!</v>
      </c>
      <c r="M12" s="69" t="str">
        <f t="shared" si="2"/>
        <v>#REF!</v>
      </c>
      <c r="N12" s="70"/>
    </row>
    <row r="17">
      <c r="A17" s="74"/>
      <c r="B17" s="75"/>
      <c r="C17" s="76" t="s">
        <v>388</v>
      </c>
      <c r="D17" s="76" t="s">
        <v>15</v>
      </c>
      <c r="E17" s="76" t="s">
        <v>40</v>
      </c>
      <c r="F17" s="76" t="s">
        <v>394</v>
      </c>
      <c r="G17" s="77"/>
    </row>
    <row r="18">
      <c r="A18" s="64"/>
      <c r="B18" s="78" t="s">
        <v>395</v>
      </c>
      <c r="C18" s="79">
        <f>SUM(D18:F18)</f>
        <v>0</v>
      </c>
      <c r="D18" s="79" t="str">
        <f>Checklist!P42</f>
        <v/>
      </c>
      <c r="E18" s="79" t="str">
        <f>Checklist!Q42</f>
        <v/>
      </c>
      <c r="F18" s="79" t="str">
        <f>Checklist!R42</f>
        <v/>
      </c>
      <c r="G18" s="80"/>
    </row>
    <row r="19">
      <c r="A19" s="64"/>
      <c r="B19" s="78" t="s">
        <v>396</v>
      </c>
      <c r="C19" s="81">
        <v>1.0</v>
      </c>
      <c r="D19" s="82" t="str">
        <f>D18/C18</f>
        <v>#DIV/0!</v>
      </c>
      <c r="E19" s="82" t="str">
        <f>E18/C18</f>
        <v>#DIV/0!</v>
      </c>
      <c r="F19" s="82" t="str">
        <f>F18/C18</f>
        <v>#DIV/0!</v>
      </c>
      <c r="G19" s="83"/>
    </row>
    <row r="21">
      <c r="J21" s="34"/>
    </row>
    <row r="22">
      <c r="J22" s="34"/>
    </row>
    <row r="35">
      <c r="B35" s="84" t="s">
        <v>398</v>
      </c>
    </row>
    <row r="36">
      <c r="B36" s="85" t="s">
        <v>399</v>
      </c>
      <c r="C36" s="85" t="s">
        <v>400</v>
      </c>
      <c r="D36" s="85" t="s">
        <v>401</v>
      </c>
      <c r="E36" s="85" t="s">
        <v>402</v>
      </c>
    </row>
    <row r="37">
      <c r="B37" s="86">
        <v>4.0</v>
      </c>
      <c r="C37" s="86">
        <v>1.0</v>
      </c>
      <c r="D37" s="86">
        <v>1.0</v>
      </c>
      <c r="E37" s="86">
        <v>1.0</v>
      </c>
      <c r="I37" s="84" t="s">
        <v>403</v>
      </c>
    </row>
    <row r="38">
      <c r="B38" s="34"/>
      <c r="C38" s="34"/>
    </row>
    <row r="39">
      <c r="I39" s="87" t="s">
        <v>5</v>
      </c>
      <c r="J39" s="88"/>
    </row>
    <row r="40">
      <c r="I40" s="87" t="s">
        <v>49</v>
      </c>
      <c r="J40" s="88"/>
    </row>
    <row r="41">
      <c r="K41" s="77"/>
      <c r="L41" s="3"/>
    </row>
    <row r="42">
      <c r="K42" s="89"/>
      <c r="L42" s="90"/>
    </row>
    <row r="43">
      <c r="K43" s="89"/>
      <c r="L43" s="90"/>
    </row>
    <row r="44">
      <c r="K44" s="89"/>
      <c r="L44" s="90"/>
    </row>
    <row r="45">
      <c r="K45" s="89"/>
      <c r="L45" s="90"/>
    </row>
    <row r="46">
      <c r="K46" s="89"/>
      <c r="L46" s="90"/>
    </row>
    <row r="47">
      <c r="K47" s="89"/>
      <c r="L47" s="90"/>
    </row>
    <row r="48">
      <c r="K48" s="89"/>
      <c r="L48" s="90"/>
    </row>
    <row r="49">
      <c r="K49" s="89"/>
      <c r="L49" s="90"/>
    </row>
    <row r="50">
      <c r="K50" s="89"/>
      <c r="L50" s="90"/>
    </row>
  </sheetData>
  <drawing r:id="rId1"/>
</worksheet>
</file>