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nya\GIT Repo\devchallenge.it-qa-2\Test Artifacts\"/>
    </mc:Choice>
  </mc:AlternateContent>
  <bookViews>
    <workbookView xWindow="0" yWindow="0" windowWidth="20490" windowHeight="7755"/>
  </bookViews>
  <sheets>
    <sheet name="Checklist" sheetId="1" r:id="rId1"/>
    <sheet name="Statistics" sheetId="2" r:id="rId2"/>
  </sheets>
  <calcPr calcId="152511"/>
</workbook>
</file>

<file path=xl/calcChain.xml><?xml version="1.0" encoding="utf-8"?>
<calcChain xmlns="http://schemas.openxmlformats.org/spreadsheetml/2006/main">
  <c r="P11" i="1" l="1"/>
  <c r="J34" i="2"/>
  <c r="I15" i="2"/>
  <c r="I13" i="2"/>
  <c r="I12" i="2"/>
  <c r="I11" i="2"/>
  <c r="I5" i="2"/>
  <c r="I4" i="2"/>
  <c r="R156" i="1"/>
  <c r="R142" i="1"/>
  <c r="Q142" i="1"/>
  <c r="R128" i="1"/>
  <c r="R170" i="1" s="1"/>
  <c r="Q128" i="1"/>
  <c r="Q170" i="1" s="1"/>
  <c r="P128" i="1"/>
  <c r="P170" i="1" s="1"/>
  <c r="R116" i="1"/>
  <c r="Q116" i="1"/>
  <c r="Q156" i="1" s="1"/>
  <c r="P116" i="1"/>
  <c r="P142" i="1" s="1"/>
  <c r="R31" i="1"/>
  <c r="M15" i="2" s="1"/>
  <c r="Q31" i="1"/>
  <c r="L15" i="2" s="1"/>
  <c r="P31" i="1"/>
  <c r="K15" i="2" s="1"/>
  <c r="R30" i="1"/>
  <c r="M14" i="2" s="1"/>
  <c r="Q30" i="1"/>
  <c r="L14" i="2" s="1"/>
  <c r="P30" i="1"/>
  <c r="K14" i="2" s="1"/>
  <c r="R29" i="1"/>
  <c r="M13" i="2" s="1"/>
  <c r="Q29" i="1"/>
  <c r="L13" i="2" s="1"/>
  <c r="P29" i="1"/>
  <c r="K13" i="2" s="1"/>
  <c r="J13" i="2" s="1"/>
  <c r="R28" i="1"/>
  <c r="M12" i="2" s="1"/>
  <c r="Q28" i="1"/>
  <c r="L12" i="2" s="1"/>
  <c r="P28" i="1"/>
  <c r="K12" i="2" s="1"/>
  <c r="J12" i="2" s="1"/>
  <c r="R27" i="1"/>
  <c r="M11" i="2" s="1"/>
  <c r="Q27" i="1"/>
  <c r="L11" i="2" s="1"/>
  <c r="P27" i="1"/>
  <c r="K11" i="2" s="1"/>
  <c r="R26" i="1"/>
  <c r="M10" i="2" s="1"/>
  <c r="Q26" i="1"/>
  <c r="L10" i="2" s="1"/>
  <c r="P26" i="1"/>
  <c r="K10" i="2" s="1"/>
  <c r="R25" i="1"/>
  <c r="M9" i="2" s="1"/>
  <c r="Q25" i="1"/>
  <c r="L9" i="2" s="1"/>
  <c r="P25" i="1"/>
  <c r="K9" i="2" s="1"/>
  <c r="J9" i="2" s="1"/>
  <c r="R24" i="1"/>
  <c r="M8" i="2" s="1"/>
  <c r="Q24" i="1"/>
  <c r="L8" i="2" s="1"/>
  <c r="P24" i="1"/>
  <c r="K8" i="2" s="1"/>
  <c r="J8" i="2" s="1"/>
  <c r="R23" i="1"/>
  <c r="M7" i="2" s="1"/>
  <c r="Q23" i="1"/>
  <c r="L7" i="2" s="1"/>
  <c r="P23" i="1"/>
  <c r="K7" i="2" s="1"/>
  <c r="R22" i="1"/>
  <c r="M6" i="2" s="1"/>
  <c r="Q22" i="1"/>
  <c r="L6" i="2" s="1"/>
  <c r="P22" i="1"/>
  <c r="K6" i="2" s="1"/>
  <c r="R21" i="1"/>
  <c r="M5" i="2" s="1"/>
  <c r="Q21" i="1"/>
  <c r="L5" i="2" s="1"/>
  <c r="P21" i="1"/>
  <c r="K5" i="2" s="1"/>
  <c r="J5" i="2" s="1"/>
  <c r="R20" i="1"/>
  <c r="M4" i="2" s="1"/>
  <c r="Q20" i="1"/>
  <c r="L4" i="2" s="1"/>
  <c r="P20" i="1"/>
  <c r="K4" i="2" s="1"/>
  <c r="J4" i="2" s="1"/>
  <c r="P12" i="1"/>
  <c r="J35" i="2" s="1"/>
  <c r="P8" i="1"/>
  <c r="E4" i="2" s="1"/>
  <c r="S5" i="1"/>
  <c r="P5" i="1"/>
  <c r="F21" i="2" s="1"/>
  <c r="S4" i="1"/>
  <c r="P4" i="1"/>
  <c r="P7" i="1" s="1"/>
  <c r="S3" i="1"/>
  <c r="P3" i="1"/>
  <c r="D21" i="2" s="1"/>
  <c r="C21" i="2" l="1"/>
  <c r="D22" i="2" s="1"/>
  <c r="J7" i="2"/>
  <c r="J11" i="2"/>
  <c r="J15" i="2"/>
  <c r="F22" i="2"/>
  <c r="P9" i="1"/>
  <c r="C4" i="2" s="1"/>
  <c r="E5" i="2" s="1"/>
  <c r="D4" i="2"/>
  <c r="J6" i="2"/>
  <c r="J10" i="2"/>
  <c r="J14" i="2"/>
  <c r="E21" i="2"/>
  <c r="P156" i="1"/>
  <c r="E22" i="2" l="1"/>
  <c r="D5" i="2"/>
</calcChain>
</file>

<file path=xl/sharedStrings.xml><?xml version="1.0" encoding="utf-8"?>
<sst xmlns="http://schemas.openxmlformats.org/spreadsheetml/2006/main" count="1083" uniqueCount="402">
  <si>
    <t>Test Environment: laptop Asus X556UA /OS Windows 10 / Postman app.v.6.1.3</t>
  </si>
  <si>
    <t>ID</t>
  </si>
  <si>
    <t>Priority</t>
  </si>
  <si>
    <t>Description</t>
  </si>
  <si>
    <t>Status</t>
  </si>
  <si>
    <t>Automated</t>
  </si>
  <si>
    <t>Bug</t>
  </si>
  <si>
    <t>Last check</t>
  </si>
  <si>
    <t>Tags</t>
  </si>
  <si>
    <t xml:space="preserve">API Keys </t>
  </si>
  <si>
    <t>passed</t>
  </si>
  <si>
    <t>high</t>
  </si>
  <si>
    <t>AK1</t>
  </si>
  <si>
    <t>High</t>
  </si>
  <si>
    <t>Api call with valid APPID is successful</t>
  </si>
  <si>
    <t>Passed</t>
  </si>
  <si>
    <t>02.06.2018</t>
  </si>
  <si>
    <t>Smoke, Keys, Positive, Security</t>
  </si>
  <si>
    <t>failed</t>
  </si>
  <si>
    <t>medium</t>
  </si>
  <si>
    <t>AK2</t>
  </si>
  <si>
    <t>Api call with empty APPID is not executed</t>
  </si>
  <si>
    <t>Smoke, Keys, Negative, Security</t>
  </si>
  <si>
    <t>n/a</t>
  </si>
  <si>
    <t>low</t>
  </si>
  <si>
    <t>AK3</t>
  </si>
  <si>
    <t>Medium</t>
  </si>
  <si>
    <t>Api call with invalid APPID is not executed</t>
  </si>
  <si>
    <t>Keys, Negative, Security</t>
  </si>
  <si>
    <t>AK4</t>
  </si>
  <si>
    <t>Low</t>
  </si>
  <si>
    <t>Api call with APPID from documentation examples is not executed</t>
  </si>
  <si>
    <t>executed</t>
  </si>
  <si>
    <t>Requests limit</t>
  </si>
  <si>
    <t>not executed</t>
  </si>
  <si>
    <t>LR1</t>
  </si>
  <si>
    <t>For free account 60 calls per mitute are available</t>
  </si>
  <si>
    <t>Smoke, Requests, Positive, Load</t>
  </si>
  <si>
    <t>LR2</t>
  </si>
  <si>
    <t>For free account &gt; 60 calls per mitute cause a notification about limits exceeding</t>
  </si>
  <si>
    <t>Failed</t>
  </si>
  <si>
    <t>BLR_01</t>
  </si>
  <si>
    <t>Smoke, Requests, Negative, Load</t>
  </si>
  <si>
    <t>LR3</t>
  </si>
  <si>
    <t>For Startup account 600 calls per mitute are available</t>
  </si>
  <si>
    <t>N/A</t>
  </si>
  <si>
    <t>Requests, Positive, Load</t>
  </si>
  <si>
    <t>automated</t>
  </si>
  <si>
    <t>LR4</t>
  </si>
  <si>
    <t>For Startup account &gt; 600 calls per mitute cause a notification about limits exceeding</t>
  </si>
  <si>
    <t>Not automated</t>
  </si>
  <si>
    <t>LR5</t>
  </si>
  <si>
    <t>For Developer account 3000 calls per mitute are available</t>
  </si>
  <si>
    <t>LR6</t>
  </si>
  <si>
    <t>For Developer account &gt; 3000 calls per mitute cause a notification about limits exceeding</t>
  </si>
  <si>
    <t>LR7</t>
  </si>
  <si>
    <t>For Professional account 30000 calls per mitute are available</t>
  </si>
  <si>
    <t>LR8</t>
  </si>
  <si>
    <t>For Professional account &gt; 30000 calls per mitute cause a notification about limits exceeding</t>
  </si>
  <si>
    <t>LR9</t>
  </si>
  <si>
    <t>For Enterprise account 200000 calls per mitute are available</t>
  </si>
  <si>
    <t>LR10</t>
  </si>
  <si>
    <t>For Enterprise account &gt; 200000 calls per mitute cause a notification about limits exceeding</t>
  </si>
  <si>
    <t>Current weather data</t>
  </si>
  <si>
    <t>pass</t>
  </si>
  <si>
    <t>fail</t>
  </si>
  <si>
    <t>CW1</t>
  </si>
  <si>
    <t>Call with valid city name is successful</t>
  </si>
  <si>
    <t>Current weather, Positive</t>
  </si>
  <si>
    <t>CW2</t>
  </si>
  <si>
    <t>Call with valid city name and country code is successful</t>
  </si>
  <si>
    <t>Smoke, Current weather, Positive</t>
  </si>
  <si>
    <t>CW3</t>
  </si>
  <si>
    <t>Call with invalid city name is not executed</t>
  </si>
  <si>
    <t>Current weather, Negative</t>
  </si>
  <si>
    <t>CW4</t>
  </si>
  <si>
    <t>Call with empty city data is not executed</t>
  </si>
  <si>
    <t>5 day / 3 hour forecast data</t>
  </si>
  <si>
    <t>CW5</t>
  </si>
  <si>
    <t>Call with valid city ID is successful</t>
  </si>
  <si>
    <t>Optional parameters and features</t>
  </si>
  <si>
    <t>CW6</t>
  </si>
  <si>
    <t>Call with invalid city ID is not executed</t>
  </si>
  <si>
    <t>16 day / daily forecast data</t>
  </si>
  <si>
    <t>CW7</t>
  </si>
  <si>
    <t>Call with empty city ID is not executed</t>
  </si>
  <si>
    <t>Hourly historical data / History Bulk</t>
  </si>
  <si>
    <t>CW8</t>
  </si>
  <si>
    <t>Call with valid geographic coordinates is successful</t>
  </si>
  <si>
    <t>Weather map layers</t>
  </si>
  <si>
    <t>CW9</t>
  </si>
  <si>
    <t>Call with invalid geographic coordinates is not executed</t>
  </si>
  <si>
    <t>UV Index</t>
  </si>
  <si>
    <t>CW10</t>
  </si>
  <si>
    <t>Call with empty geographic coordinates is not executed</t>
  </si>
  <si>
    <t>Weather stations</t>
  </si>
  <si>
    <t>CW11</t>
  </si>
  <si>
    <t>Call with valid zip code is successful</t>
  </si>
  <si>
    <t>Weather Alerts</t>
  </si>
  <si>
    <t>CW12</t>
  </si>
  <si>
    <t>Call with invalid zip code is not executed</t>
  </si>
  <si>
    <t>Air pollution</t>
  </si>
  <si>
    <t>CW13</t>
  </si>
  <si>
    <t>Call with empty zip code is not executed</t>
  </si>
  <si>
    <t>CW14</t>
  </si>
  <si>
    <t>Call within rectangle zone with all parameters is successful</t>
  </si>
  <si>
    <t>CW15</t>
  </si>
  <si>
    <t>Call within rectangle zone with partial parameters is not executed</t>
  </si>
  <si>
    <t>CW16</t>
  </si>
  <si>
    <t>Call within definite circle with all parameters is successful</t>
  </si>
  <si>
    <t>CW17</t>
  </si>
  <si>
    <t>Call within definite circle with default number of cities = 10 is successful</t>
  </si>
  <si>
    <t>BCW_01</t>
  </si>
  <si>
    <t>CW18</t>
  </si>
  <si>
    <t>Call within definite circle with number of cities = 50 is successful</t>
  </si>
  <si>
    <t>CW19</t>
  </si>
  <si>
    <t>Call within definite circle with number of cities &gt;50 is not executed</t>
  </si>
  <si>
    <t>CW20</t>
  </si>
  <si>
    <t>Call within definite circle with partial parameters is not executed</t>
  </si>
  <si>
    <t>CW21</t>
  </si>
  <si>
    <t>Call for several city IDs with limit of locations &gt; 1 is successful</t>
  </si>
  <si>
    <t>CW22</t>
  </si>
  <si>
    <t>Call for several city IDs with limit of locations &gt; 20 is not executed</t>
  </si>
  <si>
    <t>DH1</t>
  </si>
  <si>
    <t>5 days weather, Positive</t>
  </si>
  <si>
    <t>DH2</t>
  </si>
  <si>
    <t>Smoke, 5 days weather, Positive</t>
  </si>
  <si>
    <t>DH3</t>
  </si>
  <si>
    <t>5 days weather, Negative</t>
  </si>
  <si>
    <t>DH4</t>
  </si>
  <si>
    <t>DH5</t>
  </si>
  <si>
    <t>DH6</t>
  </si>
  <si>
    <t>DH7</t>
  </si>
  <si>
    <t>DH8</t>
  </si>
  <si>
    <t>DH9</t>
  </si>
  <si>
    <t>DH10</t>
  </si>
  <si>
    <t>DH11</t>
  </si>
  <si>
    <t>DH12</t>
  </si>
  <si>
    <t>DH13</t>
  </si>
  <si>
    <t>PF1</t>
  </si>
  <si>
    <t>Call with "like" parameter have a response with name close to search keyword</t>
  </si>
  <si>
    <t>Smoke, Optional, Features, Positive</t>
  </si>
  <si>
    <t>PF2</t>
  </si>
  <si>
    <t>Call with "accurate" parameter have a response with name accurate to search keyword</t>
  </si>
  <si>
    <t>PF3</t>
  </si>
  <si>
    <t>Call with get data in XML format is successful</t>
  </si>
  <si>
    <t>Optional, Features, Positive</t>
  </si>
  <si>
    <t>PF4</t>
  </si>
  <si>
    <t xml:space="preserve">Call with empty format parameter have a response in JSON format </t>
  </si>
  <si>
    <t>PF5</t>
  </si>
  <si>
    <t>Call with limitation of result is successful</t>
  </si>
  <si>
    <t>PF6</t>
  </si>
  <si>
    <t>Call with empty "units" parameter return temperature in Kelvin</t>
  </si>
  <si>
    <t>PF7</t>
  </si>
  <si>
    <t>Call with get temperature in Fahrenheit  use parameter "units=imperial" is successful</t>
  </si>
  <si>
    <t>PF8</t>
  </si>
  <si>
    <t>Call with get temperature in Celsius use  parameter "units=metric" is successful</t>
  </si>
  <si>
    <t>PF9</t>
  </si>
  <si>
    <t>Call with valid custom language parameter from list is successful</t>
  </si>
  <si>
    <t>PF10</t>
  </si>
  <si>
    <t>Callback function for Javascript works successfully</t>
  </si>
  <si>
    <t>DD1</t>
  </si>
  <si>
    <t>Functionality is not available for free account</t>
  </si>
  <si>
    <t>Smoke, Daily weather, Negaitive, Security</t>
  </si>
  <si>
    <t>DD2</t>
  </si>
  <si>
    <t>Functionality is available for all paid accounts</t>
  </si>
  <si>
    <t>Smoke, Daily weather, Positive, Security</t>
  </si>
  <si>
    <t>DD3</t>
  </si>
  <si>
    <t>Daily weather, Positive</t>
  </si>
  <si>
    <t>DD4</t>
  </si>
  <si>
    <t>Smoke, Daily weather, Positive</t>
  </si>
  <si>
    <t>DD5</t>
  </si>
  <si>
    <t>Daily weather, Negative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</si>
  <si>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</si>
  <si>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</si>
  <si>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</si>
  <si>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</si>
  <si>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</si>
  <si>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</si>
  <si>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</si>
  <si>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</si>
  <si>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</si>
  <si>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</si>
  <si>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HH1</t>
  </si>
  <si>
    <t>Smoke, Historical data, Negaitive, Security</t>
  </si>
  <si>
    <t>HH2</t>
  </si>
  <si>
    <t>Smoke, Historical data, Positive, Security</t>
  </si>
  <si>
    <t>HH3</t>
  </si>
  <si>
    <t>Historical data, Positive</t>
  </si>
  <si>
    <t>HH4</t>
  </si>
  <si>
    <t>Smoke, Historical data, Positive</t>
  </si>
  <si>
    <t>HH5</t>
  </si>
  <si>
    <t>Historical data, Negative</t>
  </si>
  <si>
    <t>HH6</t>
  </si>
  <si>
    <t>HH7</t>
  </si>
  <si>
    <t>Call with empty "type" parameter is not executed</t>
  </si>
  <si>
    <t>HH8</t>
  </si>
  <si>
    <t>Call with invalid "start"/"end parameters is not executed</t>
  </si>
  <si>
    <t>HH9</t>
  </si>
  <si>
    <t>Call with empty "start"/"end parameters is not executed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</si>
  <si>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</si>
  <si>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</si>
  <si>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</si>
  <si>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</si>
  <si>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</si>
  <si>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</si>
  <si>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</si>
  <si>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</si>
  <si>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</si>
  <si>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</si>
  <si>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</si>
  <si>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</si>
  <si>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Call accumulated temperature data by city ID, city name and geo coordinates is successful</t>
  </si>
  <si>
    <t>HH22</t>
  </si>
  <si>
    <t>Call accumulated temperature data with invalid city ID is not executed</t>
  </si>
  <si>
    <t>HH23</t>
  </si>
  <si>
    <t>Call accumulated temperature data with empty city ID is not executed</t>
  </si>
  <si>
    <t>HH24</t>
  </si>
  <si>
    <t>Call accumulated temperature data with empty "coordinates" parameter is not executed</t>
  </si>
  <si>
    <t>HH25</t>
  </si>
  <si>
    <t>Call accumulated temperature data with invalid "start"/"end parameters is not executed</t>
  </si>
  <si>
    <t>HH26</t>
  </si>
  <si>
    <t>Call accumulated temperature data with empty "start"/"end parameters is not executed</t>
  </si>
  <si>
    <t>HH27</t>
  </si>
  <si>
    <t>Call accumulated precipitation data by city ID, city name and geo coordinates is successful</t>
  </si>
  <si>
    <t>HH28</t>
  </si>
  <si>
    <t>Call accumulated precipitation data with invalid city ID is not executed</t>
  </si>
  <si>
    <t>HH29</t>
  </si>
  <si>
    <t>Call accumulated precipitation data with empty city ID is not executed</t>
  </si>
  <si>
    <t>HH30</t>
  </si>
  <si>
    <t>Call accumulated precipitation data with empty "coordinates" parameter is not executed</t>
  </si>
  <si>
    <t>HH31</t>
  </si>
  <si>
    <t>Call accumulated precipitation data with invalid "start"/"end parameters is not executed</t>
  </si>
  <si>
    <t>HH32</t>
  </si>
  <si>
    <t>Call accumulated precipitation data with empty "start"/"end parameters is not executed</t>
  </si>
  <si>
    <t>ML1</t>
  </si>
  <si>
    <t>Functionality on endpoint tile.openweathermap.org is available for free account</t>
  </si>
  <si>
    <t>Smoke, Map layers, Positive, Security</t>
  </si>
  <si>
    <t>ML2</t>
  </si>
  <si>
    <t>Map layers, Negative, Security</t>
  </si>
  <si>
    <t>ML3</t>
  </si>
  <si>
    <t>Call with invalid parameters is not executed</t>
  </si>
  <si>
    <t>Map layers, Negative</t>
  </si>
  <si>
    <t>ML4</t>
  </si>
  <si>
    <t>Call with all empty parameters is not executed</t>
  </si>
  <si>
    <t>ML5</t>
  </si>
  <si>
    <t>Call with cloud layer's name is successful</t>
  </si>
  <si>
    <t>Map layers, Positive</t>
  </si>
  <si>
    <t>ML6</t>
  </si>
  <si>
    <t>Call with precipitation layer's name is successful</t>
  </si>
  <si>
    <t>ML7</t>
  </si>
  <si>
    <t>Call with sea level pressure layer's name is successful</t>
  </si>
  <si>
    <t>ML8</t>
  </si>
  <si>
    <t>Call with wind speed layer's name is successful</t>
  </si>
  <si>
    <t>ML9</t>
  </si>
  <si>
    <t>Call with temperature layer's name is successful</t>
  </si>
  <si>
    <t>ML10</t>
  </si>
  <si>
    <t>Functionality on endpoint maps.owm.io is not available for free account</t>
  </si>
  <si>
    <t>Smoke, Map layers, Negative, Security</t>
  </si>
  <si>
    <t>ML11</t>
  </si>
  <si>
    <t>Functionality on endpoint maps.owm.io is available for all paid accounts</t>
  </si>
  <si>
    <t>UV1</t>
  </si>
  <si>
    <t>Call current UV data for one location with valid parameters and APPID is successful</t>
  </si>
  <si>
    <t>Smoke, UV index, Positive, Security</t>
  </si>
  <si>
    <t>UV2</t>
  </si>
  <si>
    <t>Call current UV data for one location with invalid APPID is not executed</t>
  </si>
  <si>
    <t>UV index, Negative, Security</t>
  </si>
  <si>
    <t>UV3</t>
  </si>
  <si>
    <t>Api call current UV data for one location with empty APPID is not executed</t>
  </si>
  <si>
    <t>UV index, Negative</t>
  </si>
  <si>
    <t>UV4</t>
  </si>
  <si>
    <t>Call current UV data for one location with invalid "lat, lon" parameters is not executed</t>
  </si>
  <si>
    <t>UV5</t>
  </si>
  <si>
    <t>Call forecast UV data for one location with valid parameters is successful</t>
  </si>
  <si>
    <t>UV6</t>
  </si>
  <si>
    <t>Call forecast UV data for one location with invalid "lat, lon" parameters is not executed</t>
  </si>
  <si>
    <t>UV7</t>
  </si>
  <si>
    <t>Api call forecast  UV data for one location with cnt &lt; 8  is successful</t>
  </si>
  <si>
    <t>BUV_01</t>
  </si>
  <si>
    <t>UV index, Positive</t>
  </si>
  <si>
    <t>UV8</t>
  </si>
  <si>
    <t>Api call forecast  UV data for one location with cnt &gt; 8  is not executed</t>
  </si>
  <si>
    <t>UV9</t>
  </si>
  <si>
    <t>Call historical UV data for one location with valid parameters is successful</t>
  </si>
  <si>
    <t>UV10</t>
  </si>
  <si>
    <t>Call historical UV data for one location with invalid "lat, lon" parameters is not executed</t>
  </si>
  <si>
    <t>UV11</t>
  </si>
  <si>
    <t>Call historical UV data for one location withempty date parameters is not executed</t>
  </si>
  <si>
    <t>UV12</t>
  </si>
  <si>
    <t>Api call historical  UV data for one location with start date &lt; 2017-06-22  is not executed</t>
  </si>
  <si>
    <t>UV13</t>
  </si>
  <si>
    <t>Response data is not available in XML format</t>
  </si>
  <si>
    <t>WS1</t>
  </si>
  <si>
    <t>Registration of weather station with valid parameters and APPID for free account is successful</t>
  </si>
  <si>
    <t>Smoke, Weather station, Positive, Security</t>
  </si>
  <si>
    <t>WS2</t>
  </si>
  <si>
    <t>Registration of weather station with empty APPID is not executed</t>
  </si>
  <si>
    <t>Weather station, Negative, Security</t>
  </si>
  <si>
    <t>WS3</t>
  </si>
  <si>
    <t>Registration of weather station with partial parameters in body is not executed</t>
  </si>
  <si>
    <t>Weather station, Negative</t>
  </si>
  <si>
    <t>WS4</t>
  </si>
  <si>
    <t>Transfer measurements collected from the station with valid parameters and APPID is sucessful</t>
  </si>
  <si>
    <t>Smoke, Weather station, Positive</t>
  </si>
  <si>
    <t>WS5</t>
  </si>
  <si>
    <t>Transfer measurements collected from the station with partial parameters is not executed</t>
  </si>
  <si>
    <t>WS6</t>
  </si>
  <si>
    <t>Transfer measurements collected from the station with foreign APPID is not executed</t>
  </si>
  <si>
    <t>WS7</t>
  </si>
  <si>
    <t xml:space="preserve"> Receiving the aggregated measurements from the station with valid parameters is successful</t>
  </si>
  <si>
    <t>BWS_01</t>
  </si>
  <si>
    <t>WS8</t>
  </si>
  <si>
    <t xml:space="preserve"> Receiving the aggregated measurements from the station with partial parameters is not executed</t>
  </si>
  <si>
    <t>WS9</t>
  </si>
  <si>
    <t>Call and get the list of all stations added to account is successful</t>
  </si>
  <si>
    <t>Weather station, Positive</t>
  </si>
  <si>
    <t>WS10</t>
  </si>
  <si>
    <t>Call information about one station by id is successful</t>
  </si>
  <si>
    <t>WS11</t>
  </si>
  <si>
    <t>Call to change information about the station with valid id is successful</t>
  </si>
  <si>
    <t>WS12</t>
  </si>
  <si>
    <t>Call to remove the station from account is successful</t>
  </si>
  <si>
    <t>WS13</t>
  </si>
  <si>
    <t>List of all stations of an account not returns removed station</t>
  </si>
  <si>
    <t>WA1</t>
  </si>
  <si>
    <t>Call to сreate a trigger with the necessary conditions is successful</t>
  </si>
  <si>
    <t>BWA_01</t>
  </si>
  <si>
    <t>Smoke, Weather alerts, Positive, Security</t>
  </si>
  <si>
    <t>WA2</t>
  </si>
  <si>
    <t>Call to сreate a trigger with the necessary conditions with empty APPID is not executed</t>
  </si>
  <si>
    <t>Weather alerts, Negative, Security</t>
  </si>
  <si>
    <t>WA3</t>
  </si>
  <si>
    <t>Call to сreate a trigger with partial parameters is not executed</t>
  </si>
  <si>
    <t>Weather alerts, Negative</t>
  </si>
  <si>
    <t>WA4</t>
  </si>
  <si>
    <t>Call to get information about a trigger with valid id is successful</t>
  </si>
  <si>
    <t>Smoke, Weather alerts, Positive</t>
  </si>
  <si>
    <t>WA5</t>
  </si>
  <si>
    <t>Call to get information about a trigger with invalid id is not executed</t>
  </si>
  <si>
    <t>WA6</t>
  </si>
  <si>
    <t>Call and get the list of all triggers added to account is successful</t>
  </si>
  <si>
    <t>WA7</t>
  </si>
  <si>
    <t>Call to change a trigger parameters is successful</t>
  </si>
  <si>
    <t>WA8</t>
  </si>
  <si>
    <t>Call to get a list of historical alerts by valid trigger id is successful</t>
  </si>
  <si>
    <t>Weather alerts, Positive</t>
  </si>
  <si>
    <t>WA9</t>
  </si>
  <si>
    <t>Call to get a list of historical alerts with invalid trigger id is not executed</t>
  </si>
  <si>
    <t>WA10</t>
  </si>
  <si>
    <t>Call to get information about the specific alert in the trigger's history by valid id is successful</t>
  </si>
  <si>
    <t>WA11</t>
  </si>
  <si>
    <t>Call to remove an alert from a trigger's history with valid data is successful</t>
  </si>
  <si>
    <t>WA12</t>
  </si>
  <si>
    <t>Call to remove a trigger from account is successful</t>
  </si>
  <si>
    <t>WA13</t>
  </si>
  <si>
    <t>List of all triggers of an account not returns removed trigger</t>
  </si>
  <si>
    <t>AP1</t>
  </si>
  <si>
    <t>Call Carbon Monoxide index for location with valid parameters and APPID is successful</t>
  </si>
  <si>
    <t>Smoke, Air pollution, Positive</t>
  </si>
  <si>
    <t>AP2</t>
  </si>
  <si>
    <t>Api call Carbon Monoxide index with partial is not executed</t>
  </si>
  <si>
    <t>Air pollution, Negative</t>
  </si>
  <si>
    <t>AP3</t>
  </si>
  <si>
    <t>Api call Carbon Monoxide index with current dates parameter is successful</t>
  </si>
  <si>
    <t>Air pollution, Positive</t>
  </si>
  <si>
    <t>AP4</t>
  </si>
  <si>
    <t>Call Ozone Data for location with valid parameters and APPID is successful</t>
  </si>
  <si>
    <t>AP5</t>
  </si>
  <si>
    <t>Api call Ozone Data with partial is not executed</t>
  </si>
  <si>
    <t>AP6</t>
  </si>
  <si>
    <t>Api call Ozone Data with current dates parameter is successful</t>
  </si>
  <si>
    <t>AP7</t>
  </si>
  <si>
    <t>Call Sulfur Dioxide index for location with valid parameters and APPID is successful</t>
  </si>
  <si>
    <t>AP8</t>
  </si>
  <si>
    <t>Api call Sulfur Dioxide index with partial is not executed</t>
  </si>
  <si>
    <t>AP9</t>
  </si>
  <si>
    <t>Api call Sulfur Dioxide index with current dates parameter is successful</t>
  </si>
  <si>
    <t>AP10</t>
  </si>
  <si>
    <t>Call Nitrogen Dioxide index for location with valid parameters and APPID is successful</t>
  </si>
  <si>
    <t>AP11</t>
  </si>
  <si>
    <t>Api call Nitrogen Dioxide index with partial is not executed</t>
  </si>
  <si>
    <t>General Statistics</t>
  </si>
  <si>
    <t>All Checks</t>
  </si>
  <si>
    <t>Executed</t>
  </si>
  <si>
    <t>Not executed</t>
  </si>
  <si>
    <t>Area</t>
  </si>
  <si>
    <t>Checks number</t>
  </si>
  <si>
    <t xml:space="preserve"> Failed</t>
  </si>
  <si>
    <t xml:space="preserve">N/A </t>
  </si>
  <si>
    <t>Number</t>
  </si>
  <si>
    <t>Percent</t>
  </si>
  <si>
    <t>Current weather</t>
  </si>
  <si>
    <t>5 day / 3 hour forecast</t>
  </si>
  <si>
    <t>Optional parameters</t>
  </si>
  <si>
    <t>16 day / daily forecast</t>
  </si>
  <si>
    <t>Hourly historical data</t>
  </si>
  <si>
    <t>Weather alerts</t>
  </si>
  <si>
    <t>Minor</t>
  </si>
  <si>
    <t>Major</t>
  </si>
  <si>
    <t>Critical</t>
  </si>
  <si>
    <t>Blocker</t>
  </si>
  <si>
    <t>Automated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</si>
</sst>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9"/>
      <name val="Arial"/>
    </font>
    <font>
      <sz val="10"/>
      <color rgb="FFD9D9D9"/>
      <name val="Arial"/>
    </font>
    <font>
      <sz val="9"/>
      <name val="Arial"/>
    </font>
    <font>
      <sz val="10"/>
      <name val="Arial"/>
    </font>
    <font>
      <sz val="10"/>
      <color rgb="FFD9D9D9"/>
      <name val="Arial"/>
    </font>
    <font>
      <sz val="9"/>
      <color rgb="FFD9D9D9"/>
      <name val="Arial"/>
    </font>
    <font>
      <i/>
      <sz val="10"/>
      <color rgb="FFD9D9D9"/>
      <name val="Arial"/>
    </font>
    <font>
      <b/>
      <sz val="12"/>
      <name val="Arial"/>
    </font>
    <font>
      <i/>
      <sz val="10"/>
      <name val="Arial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BB5E1"/>
        <bgColor rgb="FF8BB5E1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3" fillId="0" borderId="0" xfId="0" applyFont="1" applyAlignment="1"/>
    <xf numFmtId="0" fontId="4" fillId="4" borderId="12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1" fontId="6" fillId="0" borderId="6" xfId="0" applyNumberFormat="1" applyFont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3" fillId="0" borderId="15" xfId="0" applyFont="1" applyBorder="1"/>
    <xf numFmtId="0" fontId="3" fillId="5" borderId="0" xfId="0" applyFont="1" applyFill="1"/>
    <xf numFmtId="0" fontId="3" fillId="6" borderId="15" xfId="0" applyFont="1" applyFill="1" applyBorder="1"/>
    <xf numFmtId="0" fontId="1" fillId="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3" fillId="2" borderId="0" xfId="0" applyFont="1" applyFill="1"/>
    <xf numFmtId="0" fontId="12" fillId="0" borderId="0" xfId="0" applyFont="1" applyAlignment="1"/>
    <xf numFmtId="0" fontId="3" fillId="0" borderId="15" xfId="0" applyFont="1" applyBorder="1" applyAlignment="1"/>
    <xf numFmtId="0" fontId="3" fillId="0" borderId="15" xfId="0" applyFont="1" applyBorder="1" applyAlignment="1">
      <alignment horizontal="center"/>
    </xf>
    <xf numFmtId="0" fontId="13" fillId="2" borderId="15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9" fontId="3" fillId="0" borderId="15" xfId="0" applyNumberFormat="1" applyFont="1" applyBorder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0" fontId="12" fillId="0" borderId="0" xfId="0" applyFont="1"/>
    <xf numFmtId="0" fontId="12" fillId="7" borderId="0" xfId="0" applyFont="1" applyFill="1"/>
    <xf numFmtId="0" fontId="12" fillId="6" borderId="15" xfId="0" applyFont="1" applyFill="1" applyBorder="1"/>
    <xf numFmtId="0" fontId="1" fillId="2" borderId="0" xfId="0" applyFont="1" applyFill="1" applyAlignment="1">
      <alignment horizontal="center" vertical="center"/>
    </xf>
    <xf numFmtId="0" fontId="12" fillId="0" borderId="15" xfId="0" applyFont="1" applyBorder="1" applyAlignment="1"/>
    <xf numFmtId="0" fontId="3" fillId="2" borderId="0" xfId="0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3" fillId="6" borderId="15" xfId="0" applyFont="1" applyFill="1" applyBorder="1" applyAlignment="1"/>
    <xf numFmtId="0" fontId="13" fillId="2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4" borderId="14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</cellXfs>
  <cellStyles count="1">
    <cellStyle name="Обычный" xfId="0" builtinId="0"/>
  </cellStyles>
  <dxfs count="9"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6D9EEB"/>
          <bgColor rgb="FF6D9EEB"/>
        </patternFill>
      </fill>
    </dxf>
    <dxf>
      <font>
        <color rgb="FF000000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C27BA0"/>
          <bgColor rgb="FFC27B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>
        <c:manualLayout>
          <c:xMode val="edge"/>
          <c:yMode val="edge"/>
          <c:x val="0.12916666666666668"/>
          <c:y val="8.9975225346913476E-2"/>
          <c:w val="0.54444444444444451"/>
          <c:h val="0.78184994801147378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Statistics!$D$3</c:f>
              <c:strCache>
                <c:ptCount val="1"/>
                <c:pt idx="0">
                  <c:v>Executed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val>
            <c:numRef>
              <c:f>Statistics!$D$4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Statistics!$E$3</c:f>
              <c:strCache>
                <c:ptCount val="1"/>
                <c:pt idx="0">
                  <c:v>Not executed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val>
            <c:numRef>
              <c:f>Statistics!$E$4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572424"/>
        <c:axId val="300566152"/>
      </c:barChart>
      <c:catAx>
        <c:axId val="30057242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300566152"/>
        <c:crosses val="autoZero"/>
        <c:auto val="1"/>
        <c:lblAlgn val="ctr"/>
        <c:lblOffset val="100"/>
        <c:noMultiLvlLbl val="1"/>
      </c:catAx>
      <c:valAx>
        <c:axId val="300566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30057242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</c:dPt>
          <c:dPt>
            <c:idx val="1"/>
            <c:bubble3D val="0"/>
            <c:spPr>
              <a:solidFill>
                <a:srgbClr val="DC3912"/>
              </a:solidFill>
            </c:spPr>
          </c:dPt>
          <c:dPt>
            <c:idx val="2"/>
            <c:bubble3D val="0"/>
            <c:spPr>
              <a:solidFill>
                <a:srgbClr val="FF9900"/>
              </a:solidFill>
            </c:spPr>
          </c:dPt>
          <c:cat>
            <c:strRef>
              <c:f>Checklist!$O$3:$O$5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n/a</c:v>
                </c:pt>
              </c:strCache>
            </c:strRef>
          </c:cat>
          <c:val>
            <c:numRef>
              <c:f>Checklist!$P$3:$P$5</c:f>
              <c:numCache>
                <c:formatCode>General</c:formatCode>
                <c:ptCount val="3"/>
                <c:pt idx="0">
                  <c:v>103</c:v>
                </c:pt>
                <c:pt idx="1">
                  <c:v>5</c:v>
                </c:pt>
                <c:pt idx="2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3366CC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Statistics!$B$39:$E$39</c:f>
              <c:strCache>
                <c:ptCount val="4"/>
                <c:pt idx="0">
                  <c:v>Minor</c:v>
                </c:pt>
                <c:pt idx="1">
                  <c:v>Major</c:v>
                </c:pt>
                <c:pt idx="2">
                  <c:v>Critical</c:v>
                </c:pt>
                <c:pt idx="3">
                  <c:v>Blocker</c:v>
                </c:pt>
              </c:strCache>
            </c:strRef>
          </c:cat>
          <c:val>
            <c:numRef>
              <c:f>Statistics!$B$40:$E$40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>
        <c:manualLayout>
          <c:xMode val="edge"/>
          <c:yMode val="edge"/>
          <c:x val="0.11927186277460435"/>
          <c:y val="8.5976160904822324E-2"/>
          <c:w val="0.53716088576340737"/>
          <c:h val="0.80730257442582021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Statistics!$I$34</c:f>
              <c:strCache>
                <c:ptCount val="1"/>
                <c:pt idx="0">
                  <c:v>Automated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val>
            <c:numRef>
              <c:f>Statistics!$J$34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Statistics!$I$35</c:f>
              <c:strCache>
                <c:ptCount val="1"/>
                <c:pt idx="0">
                  <c:v>Not automated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val>
            <c:numRef>
              <c:f>Statistics!$J$35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574384"/>
        <c:axId val="300573992"/>
      </c:barChart>
      <c:catAx>
        <c:axId val="30057438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300573992"/>
        <c:crosses val="autoZero"/>
        <c:auto val="1"/>
        <c:lblAlgn val="ctr"/>
        <c:lblOffset val="100"/>
        <c:noMultiLvlLbl val="1"/>
      </c:catAx>
      <c:valAx>
        <c:axId val="300573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3005743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Statistics!$J$3</c:f>
              <c:strCache>
                <c:ptCount val="1"/>
                <c:pt idx="0">
                  <c:v>Checks number</c:v>
                </c:pt>
              </c:strCache>
            </c:strRef>
          </c:tx>
          <c:dPt>
            <c:idx val="0"/>
            <c:bubble3D val="0"/>
            <c:spPr>
              <a:solidFill>
                <a:srgbClr val="3366CC"/>
              </a:solidFill>
            </c:spPr>
          </c:dPt>
          <c:dPt>
            <c:idx val="1"/>
            <c:bubble3D val="0"/>
            <c:spPr>
              <a:solidFill>
                <a:srgbClr val="DC3912"/>
              </a:solidFill>
            </c:spPr>
          </c:dPt>
          <c:dPt>
            <c:idx val="2"/>
            <c:bubble3D val="0"/>
            <c:spPr>
              <a:solidFill>
                <a:srgbClr val="FF9900"/>
              </a:solidFill>
            </c:spPr>
          </c:dPt>
          <c:dPt>
            <c:idx val="3"/>
            <c:bubble3D val="0"/>
            <c:spPr>
              <a:solidFill>
                <a:srgbClr val="109618"/>
              </a:solidFill>
            </c:spPr>
          </c:dPt>
          <c:dPt>
            <c:idx val="4"/>
            <c:bubble3D val="0"/>
            <c:spPr>
              <a:solidFill>
                <a:srgbClr val="990099"/>
              </a:solidFill>
            </c:spPr>
          </c:dPt>
          <c:dPt>
            <c:idx val="5"/>
            <c:bubble3D val="0"/>
            <c:spPr>
              <a:solidFill>
                <a:srgbClr val="0099C6"/>
              </a:solidFill>
            </c:spPr>
          </c:dPt>
          <c:dPt>
            <c:idx val="6"/>
            <c:bubble3D val="0"/>
            <c:spPr>
              <a:solidFill>
                <a:srgbClr val="DD4477"/>
              </a:solidFill>
            </c:spPr>
          </c:dPt>
          <c:dPt>
            <c:idx val="7"/>
            <c:bubble3D val="0"/>
            <c:spPr>
              <a:solidFill>
                <a:srgbClr val="66AA00"/>
              </a:solidFill>
            </c:spPr>
          </c:dPt>
          <c:dPt>
            <c:idx val="8"/>
            <c:bubble3D val="0"/>
            <c:spPr>
              <a:solidFill>
                <a:srgbClr val="B82E2E"/>
              </a:solidFill>
            </c:spPr>
          </c:dPt>
          <c:dPt>
            <c:idx val="9"/>
            <c:bubble3D val="0"/>
            <c:spPr>
              <a:solidFill>
                <a:srgbClr val="316395"/>
              </a:solidFill>
            </c:spPr>
          </c:dPt>
          <c:dPt>
            <c:idx val="10"/>
            <c:bubble3D val="0"/>
            <c:spPr>
              <a:solidFill>
                <a:srgbClr val="994499"/>
              </a:solidFill>
            </c:spPr>
          </c:dPt>
          <c:dPt>
            <c:idx val="11"/>
            <c:bubble3D val="0"/>
            <c:spPr>
              <a:solidFill>
                <a:srgbClr val="22AA99"/>
              </a:solidFill>
            </c:spPr>
          </c:dPt>
          <c:cat>
            <c:strRef>
              <c:f>Statistics!$I$4:$I$15</c:f>
              <c:strCache>
                <c:ptCount val="12"/>
                <c:pt idx="0">
                  <c:v>API Keys </c:v>
                </c:pt>
                <c:pt idx="1">
                  <c:v>Requests limit</c:v>
                </c:pt>
                <c:pt idx="2">
                  <c:v>Current weather</c:v>
                </c:pt>
                <c:pt idx="3">
                  <c:v>5 day / 3 hour forecast</c:v>
                </c:pt>
                <c:pt idx="4">
                  <c:v>Optional parameters</c:v>
                </c:pt>
                <c:pt idx="5">
                  <c:v>16 day / daily forecast</c:v>
                </c:pt>
                <c:pt idx="6">
                  <c:v>Hourly historical data</c:v>
                </c:pt>
                <c:pt idx="7">
                  <c:v>Weather map layers</c:v>
                </c:pt>
                <c:pt idx="8">
                  <c:v>UV Index</c:v>
                </c:pt>
                <c:pt idx="9">
                  <c:v>Weather stations</c:v>
                </c:pt>
                <c:pt idx="10">
                  <c:v>Weather alerts</c:v>
                </c:pt>
                <c:pt idx="11">
                  <c:v>Air pollution</c:v>
                </c:pt>
              </c:strCache>
            </c:strRef>
          </c:cat>
          <c:val>
            <c:numRef>
              <c:f>Statistics!$J$4:$J$15</c:f>
              <c:numCache>
                <c:formatCode>General</c:formatCode>
                <c:ptCount val="12"/>
                <c:pt idx="0">
                  <c:v>4</c:v>
                </c:pt>
                <c:pt idx="1">
                  <c:v>10</c:v>
                </c:pt>
                <c:pt idx="2">
                  <c:v>22</c:v>
                </c:pt>
                <c:pt idx="3">
                  <c:v>13</c:v>
                </c:pt>
                <c:pt idx="4">
                  <c:v>10</c:v>
                </c:pt>
                <c:pt idx="5">
                  <c:v>15</c:v>
                </c:pt>
                <c:pt idx="6">
                  <c:v>32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2"/>
  <c:chart>
    <c:autoTitleDeleted val="1"/>
    <c:plotArea>
      <c:layout>
        <c:manualLayout>
          <c:xMode val="edge"/>
          <c:yMode val="edge"/>
          <c:x val="6.471359493368882E-2"/>
          <c:y val="4.8672566371681415E-2"/>
          <c:w val="0.77713817456594658"/>
          <c:h val="0.61061946902654873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Statistics!$K$3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Statistics!$I$4:$I$15</c:f>
              <c:strCache>
                <c:ptCount val="12"/>
                <c:pt idx="0">
                  <c:v>API Keys </c:v>
                </c:pt>
                <c:pt idx="1">
                  <c:v>Requests limit</c:v>
                </c:pt>
                <c:pt idx="2">
                  <c:v>Current weather</c:v>
                </c:pt>
                <c:pt idx="3">
                  <c:v>5 day / 3 hour forecast</c:v>
                </c:pt>
                <c:pt idx="4">
                  <c:v>Optional parameters</c:v>
                </c:pt>
                <c:pt idx="5">
                  <c:v>16 day / daily forecast</c:v>
                </c:pt>
                <c:pt idx="6">
                  <c:v>Hourly historical data</c:v>
                </c:pt>
                <c:pt idx="7">
                  <c:v>Weather map layers</c:v>
                </c:pt>
                <c:pt idx="8">
                  <c:v>UV Index</c:v>
                </c:pt>
                <c:pt idx="9">
                  <c:v>Weather stations</c:v>
                </c:pt>
                <c:pt idx="10">
                  <c:v>Weather alerts</c:v>
                </c:pt>
                <c:pt idx="11">
                  <c:v>Air pollution</c:v>
                </c:pt>
              </c:strCache>
            </c:strRef>
          </c:cat>
          <c:val>
            <c:numRef>
              <c:f>Statistics!$K$4:$K$15</c:f>
              <c:numCache>
                <c:formatCode>General</c:formatCode>
                <c:ptCount val="12"/>
                <c:pt idx="0">
                  <c:v>4</c:v>
                </c:pt>
                <c:pt idx="1">
                  <c:v>1</c:v>
                </c:pt>
                <c:pt idx="2">
                  <c:v>21</c:v>
                </c:pt>
                <c:pt idx="3">
                  <c:v>13</c:v>
                </c:pt>
                <c:pt idx="4">
                  <c:v>10</c:v>
                </c:pt>
                <c:pt idx="5">
                  <c:v>1</c:v>
                </c:pt>
                <c:pt idx="6">
                  <c:v>1</c:v>
                </c:pt>
                <c:pt idx="7">
                  <c:v>10</c:v>
                </c:pt>
                <c:pt idx="8">
                  <c:v>12</c:v>
                </c:pt>
                <c:pt idx="9">
                  <c:v>11</c:v>
                </c:pt>
                <c:pt idx="10">
                  <c:v>8</c:v>
                </c:pt>
                <c:pt idx="11">
                  <c:v>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Statistics!$L$3</c:f>
              <c:strCache>
                <c:ptCount val="1"/>
                <c:pt idx="0">
                  <c:v> Failed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Statistics!$I$4:$I$15</c:f>
              <c:strCache>
                <c:ptCount val="12"/>
                <c:pt idx="0">
                  <c:v>API Keys </c:v>
                </c:pt>
                <c:pt idx="1">
                  <c:v>Requests limit</c:v>
                </c:pt>
                <c:pt idx="2">
                  <c:v>Current weather</c:v>
                </c:pt>
                <c:pt idx="3">
                  <c:v>5 day / 3 hour forecast</c:v>
                </c:pt>
                <c:pt idx="4">
                  <c:v>Optional parameters</c:v>
                </c:pt>
                <c:pt idx="5">
                  <c:v>16 day / daily forecast</c:v>
                </c:pt>
                <c:pt idx="6">
                  <c:v>Hourly historical data</c:v>
                </c:pt>
                <c:pt idx="7">
                  <c:v>Weather map layers</c:v>
                </c:pt>
                <c:pt idx="8">
                  <c:v>UV Index</c:v>
                </c:pt>
                <c:pt idx="9">
                  <c:v>Weather stations</c:v>
                </c:pt>
                <c:pt idx="10">
                  <c:v>Weather alerts</c:v>
                </c:pt>
                <c:pt idx="11">
                  <c:v>Air pollution</c:v>
                </c:pt>
              </c:strCache>
            </c:strRef>
          </c:cat>
          <c:val>
            <c:numRef>
              <c:f>Statistics!$L$4:$L$15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Statistics!$M$3</c:f>
              <c:strCache>
                <c:ptCount val="1"/>
                <c:pt idx="0">
                  <c:v>N/A 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Statistics!$I$4:$I$15</c:f>
              <c:strCache>
                <c:ptCount val="12"/>
                <c:pt idx="0">
                  <c:v>API Keys </c:v>
                </c:pt>
                <c:pt idx="1">
                  <c:v>Requests limit</c:v>
                </c:pt>
                <c:pt idx="2">
                  <c:v>Current weather</c:v>
                </c:pt>
                <c:pt idx="3">
                  <c:v>5 day / 3 hour forecast</c:v>
                </c:pt>
                <c:pt idx="4">
                  <c:v>Optional parameters</c:v>
                </c:pt>
                <c:pt idx="5">
                  <c:v>16 day / daily forecast</c:v>
                </c:pt>
                <c:pt idx="6">
                  <c:v>Hourly historical data</c:v>
                </c:pt>
                <c:pt idx="7">
                  <c:v>Weather map layers</c:v>
                </c:pt>
                <c:pt idx="8">
                  <c:v>UV Index</c:v>
                </c:pt>
                <c:pt idx="9">
                  <c:v>Weather stations</c:v>
                </c:pt>
                <c:pt idx="10">
                  <c:v>Weather alerts</c:v>
                </c:pt>
                <c:pt idx="11">
                  <c:v>Air pollution</c:v>
                </c:pt>
              </c:strCache>
            </c:strRef>
          </c:cat>
          <c:val>
            <c:numRef>
              <c:f>Statistics!$M$4:$M$15</c:f>
              <c:numCache>
                <c:formatCode>General</c:formatCode>
                <c:ptCount val="12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</c:v>
                </c:pt>
                <c:pt idx="6">
                  <c:v>31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Statistics!$N$3</c:f>
              <c:strCache>
                <c:ptCount val="1"/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Statistics!$I$4:$I$15</c:f>
              <c:strCache>
                <c:ptCount val="12"/>
                <c:pt idx="0">
                  <c:v>API Keys </c:v>
                </c:pt>
                <c:pt idx="1">
                  <c:v>Requests limit</c:v>
                </c:pt>
                <c:pt idx="2">
                  <c:v>Current weather</c:v>
                </c:pt>
                <c:pt idx="3">
                  <c:v>5 day / 3 hour forecast</c:v>
                </c:pt>
                <c:pt idx="4">
                  <c:v>Optional parameters</c:v>
                </c:pt>
                <c:pt idx="5">
                  <c:v>16 day / daily forecast</c:v>
                </c:pt>
                <c:pt idx="6">
                  <c:v>Hourly historical data</c:v>
                </c:pt>
                <c:pt idx="7">
                  <c:v>Weather map layers</c:v>
                </c:pt>
                <c:pt idx="8">
                  <c:v>UV Index</c:v>
                </c:pt>
                <c:pt idx="9">
                  <c:v>Weather stations</c:v>
                </c:pt>
                <c:pt idx="10">
                  <c:v>Weather alerts</c:v>
                </c:pt>
                <c:pt idx="11">
                  <c:v>Air pollution</c:v>
                </c:pt>
              </c:strCache>
            </c:strRef>
          </c:cat>
          <c:val>
            <c:numRef>
              <c:f>Statistics!$N$4:$N$15</c:f>
              <c:numCache>
                <c:formatCode>General</c:formatCode>
                <c:ptCount val="1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0561448"/>
        <c:axId val="300561840"/>
      </c:barChart>
      <c:catAx>
        <c:axId val="300561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300561840"/>
        <c:crosses val="autoZero"/>
        <c:auto val="1"/>
        <c:lblAlgn val="ctr"/>
        <c:lblOffset val="100"/>
        <c:noMultiLvlLbl val="1"/>
      </c:catAx>
      <c:valAx>
        <c:axId val="300561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3005614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>
              <a:solidFill>
                <a:srgbClr val="000000"/>
              </a:solidFill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5</xdr:row>
      <xdr:rowOff>85725</xdr:rowOff>
    </xdr:from>
    <xdr:ext cx="3971925" cy="16859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76200</xdr:rowOff>
    </xdr:from>
    <xdr:ext cx="4267200" cy="221932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40</xdr:row>
      <xdr:rowOff>104775</xdr:rowOff>
    </xdr:from>
    <xdr:ext cx="3952875" cy="2114550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8</xdr:col>
      <xdr:colOff>9525</xdr:colOff>
      <xdr:row>35</xdr:row>
      <xdr:rowOff>180975</xdr:rowOff>
    </xdr:from>
    <xdr:ext cx="3248025" cy="1866900"/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15</xdr:col>
      <xdr:colOff>19051</xdr:colOff>
      <xdr:row>1</xdr:row>
      <xdr:rowOff>0</xdr:rowOff>
    </xdr:from>
    <xdr:ext cx="4210050" cy="2505075"/>
    <xdr:graphicFrame macro="">
      <xdr:nvGraphicFramePr>
        <xdr:cNvPr id="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8</xdr:col>
      <xdr:colOff>1</xdr:colOff>
      <xdr:row>15</xdr:row>
      <xdr:rowOff>171451</xdr:rowOff>
    </xdr:from>
    <xdr:ext cx="6534150" cy="2343150"/>
    <xdr:graphicFrame macro="">
      <xdr:nvGraphicFramePr>
        <xdr:cNvPr id="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FF4F"/>
    <outlinePr summaryBelow="0" summaryRight="0"/>
  </sheetPr>
  <dimension ref="A1:W934"/>
  <sheetViews>
    <sheetView tabSelected="1" workbookViewId="0">
      <pane ySplit="2" topLeftCell="A3" activePane="bottomLeft" state="frozen"/>
      <selection pane="bottomLeft" activeCell="M12" sqref="M12"/>
    </sheetView>
  </sheetViews>
  <sheetFormatPr defaultColWidth="14.42578125" defaultRowHeight="15.75" customHeight="1" x14ac:dyDescent="0.2"/>
  <cols>
    <col min="1" max="1" width="7.5703125" customWidth="1"/>
    <col min="2" max="2" width="9.7109375" customWidth="1"/>
    <col min="3" max="3" width="92.85546875" customWidth="1"/>
    <col min="4" max="5" width="11.5703125" customWidth="1"/>
    <col min="6" max="6" width="11" customWidth="1"/>
    <col min="7" max="7" width="10.28515625" customWidth="1"/>
    <col min="8" max="8" width="33.7109375" customWidth="1"/>
    <col min="15" max="15" width="19.140625" customWidth="1"/>
  </cols>
  <sheetData>
    <row r="1" spans="1:23" ht="19.5" customHeight="1" x14ac:dyDescent="0.2">
      <c r="A1" s="1" t="s">
        <v>0</v>
      </c>
      <c r="B1" s="2"/>
      <c r="C1" s="3"/>
      <c r="D1" s="3"/>
      <c r="E1" s="3"/>
      <c r="F1" s="3"/>
      <c r="G1" s="3"/>
      <c r="H1" s="2"/>
    </row>
    <row r="2" spans="1:23" ht="25.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23" s="62" customFormat="1" ht="15" customHeight="1" x14ac:dyDescent="0.2">
      <c r="A3" s="61"/>
      <c r="B3" s="5">
        <v>1</v>
      </c>
      <c r="C3" s="5" t="s">
        <v>9</v>
      </c>
      <c r="D3" s="6"/>
      <c r="E3" s="6"/>
      <c r="F3" s="5"/>
      <c r="G3" s="7"/>
      <c r="H3" s="8"/>
      <c r="O3" s="63" t="s">
        <v>10</v>
      </c>
      <c r="P3" s="63">
        <f>COUNTIF(D3:D328,"passed")</f>
        <v>103</v>
      </c>
      <c r="Q3" s="63"/>
      <c r="R3" s="63" t="s">
        <v>11</v>
      </c>
      <c r="S3" s="63">
        <f>COUNTIF(B3:B328,"high")</f>
        <v>56</v>
      </c>
    </row>
    <row r="4" spans="1:23" s="62" customFormat="1" ht="15" customHeight="1" x14ac:dyDescent="0.2">
      <c r="A4" s="23" t="s">
        <v>12</v>
      </c>
      <c r="B4" s="9" t="s">
        <v>13</v>
      </c>
      <c r="C4" s="64" t="s">
        <v>14</v>
      </c>
      <c r="D4" s="10" t="s">
        <v>15</v>
      </c>
      <c r="E4" s="11" t="b">
        <v>1</v>
      </c>
      <c r="F4" s="12"/>
      <c r="G4" s="11" t="s">
        <v>16</v>
      </c>
      <c r="H4" s="13" t="s">
        <v>17</v>
      </c>
      <c r="O4" s="63" t="s">
        <v>18</v>
      </c>
      <c r="P4" s="63">
        <f>COUNTIF(D3:D328,"failed")</f>
        <v>5</v>
      </c>
      <c r="Q4" s="63"/>
      <c r="R4" s="63" t="s">
        <v>19</v>
      </c>
      <c r="S4" s="63">
        <f>COUNTIF(B3:B328,"medium")</f>
        <v>63</v>
      </c>
    </row>
    <row r="5" spans="1:23" s="62" customFormat="1" ht="15" customHeight="1" x14ac:dyDescent="0.2">
      <c r="A5" s="15" t="s">
        <v>20</v>
      </c>
      <c r="B5" s="14" t="s">
        <v>13</v>
      </c>
      <c r="C5" s="65" t="s">
        <v>21</v>
      </c>
      <c r="D5" s="15" t="s">
        <v>15</v>
      </c>
      <c r="E5" s="9" t="b">
        <v>1</v>
      </c>
      <c r="F5" s="15"/>
      <c r="G5" s="9" t="s">
        <v>16</v>
      </c>
      <c r="H5" s="16" t="s">
        <v>22</v>
      </c>
      <c r="O5" s="63" t="s">
        <v>23</v>
      </c>
      <c r="P5" s="63">
        <f>COUNTIF(D3:D328,"n/a")</f>
        <v>59</v>
      </c>
      <c r="Q5" s="63"/>
      <c r="R5" s="63" t="s">
        <v>24</v>
      </c>
      <c r="S5" s="63">
        <f>COUNTIF(B3:B328,"low")</f>
        <v>48</v>
      </c>
    </row>
    <row r="6" spans="1:23" s="62" customFormat="1" ht="15" customHeight="1" x14ac:dyDescent="0.2">
      <c r="A6" s="19" t="s">
        <v>25</v>
      </c>
      <c r="B6" s="14" t="s">
        <v>26</v>
      </c>
      <c r="C6" s="65" t="s">
        <v>27</v>
      </c>
      <c r="D6" s="15" t="s">
        <v>15</v>
      </c>
      <c r="E6" s="9" t="b">
        <v>1</v>
      </c>
      <c r="F6" s="15"/>
      <c r="G6" s="9" t="s">
        <v>16</v>
      </c>
      <c r="H6" s="16" t="s">
        <v>28</v>
      </c>
    </row>
    <row r="7" spans="1:23" s="62" customFormat="1" ht="15" customHeight="1" x14ac:dyDescent="0.2">
      <c r="A7" s="19" t="s">
        <v>29</v>
      </c>
      <c r="B7" s="9" t="s">
        <v>30</v>
      </c>
      <c r="C7" s="65" t="s">
        <v>31</v>
      </c>
      <c r="D7" s="15" t="s">
        <v>15</v>
      </c>
      <c r="E7" s="9" t="b">
        <v>1</v>
      </c>
      <c r="F7" s="15"/>
      <c r="G7" s="17" t="s">
        <v>16</v>
      </c>
      <c r="H7" s="16" t="s">
        <v>28</v>
      </c>
      <c r="O7" s="63" t="s">
        <v>32</v>
      </c>
      <c r="P7" s="63">
        <f>P3+P4</f>
        <v>108</v>
      </c>
    </row>
    <row r="8" spans="1:23" s="62" customFormat="1" ht="15" customHeight="1" x14ac:dyDescent="0.2">
      <c r="A8" s="61"/>
      <c r="B8" s="5">
        <v>2</v>
      </c>
      <c r="C8" s="5" t="s">
        <v>33</v>
      </c>
      <c r="D8" s="5"/>
      <c r="E8" s="5"/>
      <c r="F8" s="5"/>
      <c r="G8" s="18"/>
      <c r="H8" s="8"/>
      <c r="I8" s="66"/>
      <c r="J8" s="66"/>
      <c r="K8" s="66"/>
      <c r="L8" s="66"/>
      <c r="M8" s="66"/>
      <c r="N8" s="66"/>
      <c r="O8" s="63" t="s">
        <v>34</v>
      </c>
      <c r="P8" s="63">
        <f>P5</f>
        <v>59</v>
      </c>
      <c r="Q8" s="66"/>
      <c r="R8" s="67"/>
      <c r="S8" s="68"/>
      <c r="T8" s="66"/>
      <c r="U8" s="66"/>
      <c r="V8" s="66"/>
      <c r="W8" s="66"/>
    </row>
    <row r="9" spans="1:23" s="62" customFormat="1" ht="15" customHeight="1" x14ac:dyDescent="0.2">
      <c r="A9" s="19" t="s">
        <v>35</v>
      </c>
      <c r="B9" s="15" t="s">
        <v>26</v>
      </c>
      <c r="C9" s="69" t="s">
        <v>36</v>
      </c>
      <c r="D9" s="14" t="s">
        <v>15</v>
      </c>
      <c r="E9" s="9" t="b">
        <v>1</v>
      </c>
      <c r="F9" s="19"/>
      <c r="G9" s="9" t="s">
        <v>16</v>
      </c>
      <c r="H9" s="20" t="s">
        <v>37</v>
      </c>
      <c r="P9" s="63">
        <f>SUM(P7:P8)</f>
        <v>167</v>
      </c>
    </row>
    <row r="10" spans="1:23" s="62" customFormat="1" ht="15" customHeight="1" x14ac:dyDescent="0.2">
      <c r="A10" s="19" t="s">
        <v>38</v>
      </c>
      <c r="B10" s="15" t="s">
        <v>13</v>
      </c>
      <c r="C10" s="69" t="s">
        <v>39</v>
      </c>
      <c r="D10" s="14" t="s">
        <v>40</v>
      </c>
      <c r="E10" s="9" t="b">
        <v>1</v>
      </c>
      <c r="F10" s="19" t="s">
        <v>41</v>
      </c>
      <c r="G10" s="9" t="s">
        <v>16</v>
      </c>
      <c r="H10" s="20" t="s">
        <v>42</v>
      </c>
      <c r="O10" s="33"/>
    </row>
    <row r="11" spans="1:23" s="62" customFormat="1" ht="15" customHeight="1" x14ac:dyDescent="0.2">
      <c r="A11" s="19" t="s">
        <v>43</v>
      </c>
      <c r="B11" s="15" t="s">
        <v>26</v>
      </c>
      <c r="C11" s="69" t="s">
        <v>44</v>
      </c>
      <c r="D11" s="14" t="s">
        <v>45</v>
      </c>
      <c r="E11" s="9" t="b">
        <v>0</v>
      </c>
      <c r="F11" s="19"/>
      <c r="G11" s="9" t="s">
        <v>16</v>
      </c>
      <c r="H11" s="20" t="s">
        <v>46</v>
      </c>
      <c r="O11" s="63" t="s">
        <v>47</v>
      </c>
      <c r="P11" s="63">
        <f>COUNTIF(E3:E328,"true")</f>
        <v>0</v>
      </c>
      <c r="Q11" s="63"/>
      <c r="R11" s="63"/>
      <c r="S11" s="63"/>
      <c r="T11" s="63"/>
    </row>
    <row r="12" spans="1:23" s="62" customFormat="1" ht="15" customHeight="1" x14ac:dyDescent="0.2">
      <c r="A12" s="19" t="s">
        <v>48</v>
      </c>
      <c r="B12" s="15" t="s">
        <v>13</v>
      </c>
      <c r="C12" s="69" t="s">
        <v>49</v>
      </c>
      <c r="D12" s="14" t="s">
        <v>45</v>
      </c>
      <c r="E12" s="9" t="b">
        <v>0</v>
      </c>
      <c r="F12" s="19"/>
      <c r="G12" s="9" t="s">
        <v>16</v>
      </c>
      <c r="H12" s="20" t="s">
        <v>42</v>
      </c>
      <c r="O12" s="63" t="s">
        <v>50</v>
      </c>
      <c r="P12" s="63">
        <f>COUNTIF(E4:E328,"false")</f>
        <v>0</v>
      </c>
      <c r="Q12" s="63"/>
      <c r="R12" s="63"/>
      <c r="S12" s="63"/>
      <c r="T12" s="63"/>
    </row>
    <row r="13" spans="1:23" s="62" customFormat="1" ht="15" customHeight="1" x14ac:dyDescent="0.2">
      <c r="A13" s="19" t="s">
        <v>51</v>
      </c>
      <c r="B13" s="15" t="s">
        <v>26</v>
      </c>
      <c r="C13" s="69" t="s">
        <v>52</v>
      </c>
      <c r="D13" s="14" t="s">
        <v>45</v>
      </c>
      <c r="E13" s="9" t="b">
        <v>0</v>
      </c>
      <c r="F13" s="19"/>
      <c r="G13" s="9" t="s">
        <v>16</v>
      </c>
      <c r="H13" s="20" t="s">
        <v>46</v>
      </c>
      <c r="O13" s="33"/>
    </row>
    <row r="14" spans="1:23" s="62" customFormat="1" ht="15" customHeight="1" x14ac:dyDescent="0.2">
      <c r="A14" s="19" t="s">
        <v>53</v>
      </c>
      <c r="B14" s="15" t="s">
        <v>13</v>
      </c>
      <c r="C14" s="69" t="s">
        <v>54</v>
      </c>
      <c r="D14" s="14" t="s">
        <v>45</v>
      </c>
      <c r="E14" s="9" t="b">
        <v>0</v>
      </c>
      <c r="F14" s="19"/>
      <c r="G14" s="9" t="s">
        <v>16</v>
      </c>
      <c r="H14" s="20" t="s">
        <v>42</v>
      </c>
      <c r="O14" s="33"/>
    </row>
    <row r="15" spans="1:23" s="62" customFormat="1" ht="15" customHeight="1" x14ac:dyDescent="0.2">
      <c r="A15" s="19" t="s">
        <v>55</v>
      </c>
      <c r="B15" s="15" t="s">
        <v>26</v>
      </c>
      <c r="C15" s="69" t="s">
        <v>56</v>
      </c>
      <c r="D15" s="14" t="s">
        <v>45</v>
      </c>
      <c r="E15" s="9" t="b">
        <v>0</v>
      </c>
      <c r="F15" s="19"/>
      <c r="G15" s="9" t="s">
        <v>16</v>
      </c>
      <c r="H15" s="20" t="s">
        <v>46</v>
      </c>
      <c r="O15" s="33"/>
    </row>
    <row r="16" spans="1:23" s="62" customFormat="1" ht="15" customHeight="1" x14ac:dyDescent="0.2">
      <c r="A16" s="19" t="s">
        <v>57</v>
      </c>
      <c r="B16" s="15" t="s">
        <v>13</v>
      </c>
      <c r="C16" s="69" t="s">
        <v>58</v>
      </c>
      <c r="D16" s="14" t="s">
        <v>45</v>
      </c>
      <c r="E16" s="9" t="b">
        <v>0</v>
      </c>
      <c r="F16" s="19"/>
      <c r="G16" s="9" t="s">
        <v>16</v>
      </c>
      <c r="H16" s="20" t="s">
        <v>42</v>
      </c>
      <c r="O16" s="33"/>
    </row>
    <row r="17" spans="1:21" s="62" customFormat="1" ht="15" customHeight="1" x14ac:dyDescent="0.2">
      <c r="A17" s="19" t="s">
        <v>59</v>
      </c>
      <c r="B17" s="15" t="s">
        <v>26</v>
      </c>
      <c r="C17" s="69" t="s">
        <v>60</v>
      </c>
      <c r="D17" s="14" t="s">
        <v>45</v>
      </c>
      <c r="E17" s="9" t="b">
        <v>0</v>
      </c>
      <c r="F17" s="19"/>
      <c r="G17" s="9" t="s">
        <v>16</v>
      </c>
      <c r="H17" s="20" t="s">
        <v>46</v>
      </c>
      <c r="O17" s="33"/>
    </row>
    <row r="18" spans="1:21" s="62" customFormat="1" ht="15" customHeight="1" x14ac:dyDescent="0.2">
      <c r="A18" s="19" t="s">
        <v>61</v>
      </c>
      <c r="B18" s="15" t="s">
        <v>13</v>
      </c>
      <c r="C18" s="69" t="s">
        <v>62</v>
      </c>
      <c r="D18" s="14" t="s">
        <v>45</v>
      </c>
      <c r="E18" s="9" t="b">
        <v>0</v>
      </c>
      <c r="F18" s="19"/>
      <c r="G18" s="9" t="s">
        <v>16</v>
      </c>
      <c r="H18" s="20" t="s">
        <v>42</v>
      </c>
      <c r="O18" s="33"/>
    </row>
    <row r="19" spans="1:21" s="62" customFormat="1" ht="15" customHeight="1" x14ac:dyDescent="0.2">
      <c r="A19" s="61"/>
      <c r="B19" s="5">
        <v>3</v>
      </c>
      <c r="C19" s="5" t="s">
        <v>63</v>
      </c>
      <c r="D19" s="5"/>
      <c r="E19" s="5"/>
      <c r="F19" s="5"/>
      <c r="G19" s="5"/>
      <c r="H19" s="22"/>
      <c r="O19" s="63"/>
      <c r="P19" s="63" t="s">
        <v>64</v>
      </c>
      <c r="Q19" s="63" t="s">
        <v>65</v>
      </c>
      <c r="R19" s="63" t="s">
        <v>23</v>
      </c>
      <c r="S19" s="63"/>
    </row>
    <row r="20" spans="1:21" s="62" customFormat="1" ht="15" customHeight="1" x14ac:dyDescent="0.2">
      <c r="A20" s="19" t="s">
        <v>66</v>
      </c>
      <c r="B20" s="11" t="s">
        <v>26</v>
      </c>
      <c r="C20" s="70" t="s">
        <v>67</v>
      </c>
      <c r="D20" s="14" t="s">
        <v>15</v>
      </c>
      <c r="E20" s="9" t="b">
        <v>1</v>
      </c>
      <c r="F20" s="23"/>
      <c r="G20" s="9" t="s">
        <v>16</v>
      </c>
      <c r="H20" s="20" t="s">
        <v>68</v>
      </c>
      <c r="N20" s="63"/>
      <c r="O20" s="63" t="s">
        <v>9</v>
      </c>
      <c r="P20" s="63">
        <f>COUNTIF(D4:D7,"passed")</f>
        <v>4</v>
      </c>
      <c r="Q20" s="63">
        <f>COUNTIF(D4:D7,"failed")</f>
        <v>0</v>
      </c>
      <c r="R20" s="63">
        <f>COUNTIF(D4:D7,"n/a")</f>
        <v>0</v>
      </c>
      <c r="S20" s="63"/>
      <c r="T20" s="63"/>
      <c r="U20" s="63"/>
    </row>
    <row r="21" spans="1:21" s="62" customFormat="1" ht="15" customHeight="1" x14ac:dyDescent="0.2">
      <c r="A21" s="19" t="s">
        <v>69</v>
      </c>
      <c r="B21" s="14" t="s">
        <v>13</v>
      </c>
      <c r="C21" s="65" t="s">
        <v>70</v>
      </c>
      <c r="D21" s="15" t="s">
        <v>15</v>
      </c>
      <c r="E21" s="9" t="b">
        <v>1</v>
      </c>
      <c r="F21" s="19"/>
      <c r="G21" s="9" t="s">
        <v>16</v>
      </c>
      <c r="H21" s="20" t="s">
        <v>71</v>
      </c>
      <c r="N21" s="63"/>
      <c r="O21" s="63" t="s">
        <v>33</v>
      </c>
      <c r="P21" s="63">
        <f>COUNTIF(D9:D18,"passed")</f>
        <v>1</v>
      </c>
      <c r="Q21" s="63">
        <f>COUNTIF(D9:D18,"failed")</f>
        <v>1</v>
      </c>
      <c r="R21" s="63">
        <f>COUNTIF(D9:D18,"n/a")</f>
        <v>8</v>
      </c>
      <c r="S21" s="63"/>
      <c r="T21" s="63"/>
      <c r="U21" s="63"/>
    </row>
    <row r="22" spans="1:21" s="62" customFormat="1" ht="15" customHeight="1" x14ac:dyDescent="0.2">
      <c r="A22" s="19" t="s">
        <v>72</v>
      </c>
      <c r="B22" s="9" t="s">
        <v>26</v>
      </c>
      <c r="C22" s="65" t="s">
        <v>73</v>
      </c>
      <c r="D22" s="15" t="s">
        <v>15</v>
      </c>
      <c r="E22" s="9" t="b">
        <v>1</v>
      </c>
      <c r="F22" s="19"/>
      <c r="G22" s="9" t="s">
        <v>16</v>
      </c>
      <c r="H22" s="20" t="s">
        <v>74</v>
      </c>
      <c r="N22" s="63"/>
      <c r="O22" s="63" t="s">
        <v>63</v>
      </c>
      <c r="P22" s="63">
        <f>COUNTIF(D20:D41,"passed")</f>
        <v>21</v>
      </c>
      <c r="Q22" s="63">
        <f>COUNTIF(D20:D41,"failed")</f>
        <v>1</v>
      </c>
      <c r="R22" s="63">
        <f>COUNTIF(D20:D41,"n/a")</f>
        <v>0</v>
      </c>
      <c r="S22" s="63"/>
      <c r="T22" s="63"/>
      <c r="U22" s="63"/>
    </row>
    <row r="23" spans="1:21" s="62" customFormat="1" ht="15" customHeight="1" x14ac:dyDescent="0.2">
      <c r="A23" s="19" t="s">
        <v>75</v>
      </c>
      <c r="B23" s="9" t="s">
        <v>30</v>
      </c>
      <c r="C23" s="65" t="s">
        <v>76</v>
      </c>
      <c r="D23" s="15" t="s">
        <v>15</v>
      </c>
      <c r="E23" s="9" t="b">
        <v>1</v>
      </c>
      <c r="F23" s="19"/>
      <c r="G23" s="9" t="s">
        <v>16</v>
      </c>
      <c r="H23" s="20" t="s">
        <v>74</v>
      </c>
      <c r="N23" s="63"/>
      <c r="O23" s="63" t="s">
        <v>77</v>
      </c>
      <c r="P23" s="63">
        <f>COUNTIF(D43:D55,"passed")</f>
        <v>13</v>
      </c>
      <c r="Q23" s="63">
        <f>COUNTIF(D43:D55,"failed")</f>
        <v>0</v>
      </c>
      <c r="R23" s="63">
        <f>COUNTIF(D43:D55,"n/a")</f>
        <v>0</v>
      </c>
      <c r="S23" s="63"/>
      <c r="T23" s="63"/>
      <c r="U23" s="63"/>
    </row>
    <row r="24" spans="1:21" s="62" customFormat="1" ht="15" customHeight="1" x14ac:dyDescent="0.2">
      <c r="A24" s="19" t="s">
        <v>78</v>
      </c>
      <c r="B24" s="14" t="s">
        <v>13</v>
      </c>
      <c r="C24" s="69" t="s">
        <v>79</v>
      </c>
      <c r="D24" s="14" t="s">
        <v>15</v>
      </c>
      <c r="E24" s="9" t="b">
        <v>1</v>
      </c>
      <c r="F24" s="19"/>
      <c r="G24" s="9" t="s">
        <v>16</v>
      </c>
      <c r="H24" s="20" t="s">
        <v>71</v>
      </c>
      <c r="N24" s="63"/>
      <c r="O24" s="63" t="s">
        <v>80</v>
      </c>
      <c r="P24" s="63">
        <f>COUNTIF(D57:D66,"passed")</f>
        <v>10</v>
      </c>
      <c r="Q24" s="63">
        <f>COUNTIF(D57:D66,"failed")</f>
        <v>0</v>
      </c>
      <c r="R24" s="63">
        <f>COUNTIF(D57:D66,"n/a")</f>
        <v>0</v>
      </c>
      <c r="S24" s="63"/>
      <c r="T24" s="63"/>
      <c r="U24" s="63"/>
    </row>
    <row r="25" spans="1:21" s="62" customFormat="1" ht="15" customHeight="1" x14ac:dyDescent="0.2">
      <c r="A25" s="19" t="s">
        <v>81</v>
      </c>
      <c r="B25" s="9" t="s">
        <v>26</v>
      </c>
      <c r="C25" s="65" t="s">
        <v>82</v>
      </c>
      <c r="D25" s="15" t="s">
        <v>15</v>
      </c>
      <c r="E25" s="9" t="b">
        <v>1</v>
      </c>
      <c r="F25" s="19"/>
      <c r="G25" s="9" t="s">
        <v>16</v>
      </c>
      <c r="H25" s="20" t="s">
        <v>74</v>
      </c>
      <c r="N25" s="63"/>
      <c r="O25" s="63" t="s">
        <v>83</v>
      </c>
      <c r="P25" s="63">
        <f>COUNTIF(D68:D82,"passed")</f>
        <v>1</v>
      </c>
      <c r="Q25" s="63">
        <f>COUNTIF(D68:D82,"failed")</f>
        <v>0</v>
      </c>
      <c r="R25" s="63">
        <f>COUNTIF(D68:D82,"n/a")</f>
        <v>14</v>
      </c>
      <c r="S25" s="63"/>
      <c r="T25" s="63"/>
      <c r="U25" s="63"/>
    </row>
    <row r="26" spans="1:21" s="62" customFormat="1" ht="15" customHeight="1" x14ac:dyDescent="0.2">
      <c r="A26" s="19" t="s">
        <v>84</v>
      </c>
      <c r="B26" s="9" t="s">
        <v>30</v>
      </c>
      <c r="C26" s="65" t="s">
        <v>85</v>
      </c>
      <c r="D26" s="15" t="s">
        <v>15</v>
      </c>
      <c r="E26" s="9" t="b">
        <v>1</v>
      </c>
      <c r="F26" s="19"/>
      <c r="G26" s="9" t="s">
        <v>16</v>
      </c>
      <c r="H26" s="20" t="s">
        <v>74</v>
      </c>
      <c r="N26" s="63"/>
      <c r="O26" s="63" t="s">
        <v>86</v>
      </c>
      <c r="P26" s="63">
        <f>COUNTIF(D84:D115,"passed")</f>
        <v>1</v>
      </c>
      <c r="Q26" s="63">
        <f>COUNTIF(D84:D115,"failed")</f>
        <v>0</v>
      </c>
      <c r="R26" s="63">
        <f>COUNTIF(D84:D115,"n/a")</f>
        <v>31</v>
      </c>
      <c r="S26" s="63"/>
      <c r="T26" s="63"/>
      <c r="U26" s="63"/>
    </row>
    <row r="27" spans="1:21" s="62" customFormat="1" ht="15" customHeight="1" x14ac:dyDescent="0.2">
      <c r="A27" s="19" t="s">
        <v>87</v>
      </c>
      <c r="B27" s="9" t="s">
        <v>13</v>
      </c>
      <c r="C27" s="71" t="s">
        <v>88</v>
      </c>
      <c r="D27" s="14" t="s">
        <v>15</v>
      </c>
      <c r="E27" s="9" t="b">
        <v>1</v>
      </c>
      <c r="F27" s="15"/>
      <c r="G27" s="9" t="s">
        <v>16</v>
      </c>
      <c r="H27" s="20" t="s">
        <v>71</v>
      </c>
      <c r="N27" s="63"/>
      <c r="O27" s="63" t="s">
        <v>89</v>
      </c>
      <c r="P27" s="63">
        <f>COUNTIF(D117:D127,"passed")</f>
        <v>10</v>
      </c>
      <c r="Q27" s="63">
        <f>COUNTIF(D117:D127,"failed")</f>
        <v>0</v>
      </c>
      <c r="R27" s="63">
        <f>COUNTIF(D117:D127,"n/a")</f>
        <v>1</v>
      </c>
      <c r="S27" s="63"/>
      <c r="T27" s="63"/>
      <c r="U27" s="63"/>
    </row>
    <row r="28" spans="1:21" s="62" customFormat="1" ht="15" customHeight="1" x14ac:dyDescent="0.2">
      <c r="A28" s="19" t="s">
        <v>90</v>
      </c>
      <c r="B28" s="15" t="s">
        <v>26</v>
      </c>
      <c r="C28" s="65" t="s">
        <v>91</v>
      </c>
      <c r="D28" s="15" t="s">
        <v>15</v>
      </c>
      <c r="E28" s="9" t="b">
        <v>1</v>
      </c>
      <c r="F28" s="15"/>
      <c r="G28" s="9" t="s">
        <v>16</v>
      </c>
      <c r="H28" s="20" t="s">
        <v>74</v>
      </c>
      <c r="N28" s="63"/>
      <c r="O28" s="63" t="s">
        <v>92</v>
      </c>
      <c r="P28" s="63">
        <f>COUNTIF(D129:D141,"passed")</f>
        <v>12</v>
      </c>
      <c r="Q28" s="63">
        <f>COUNTIF(D129:D141,"failed")</f>
        <v>1</v>
      </c>
      <c r="R28" s="63">
        <f>COUNTIF(D129:D141,"n/a")</f>
        <v>0</v>
      </c>
      <c r="S28" s="63"/>
      <c r="T28" s="63"/>
      <c r="U28" s="63"/>
    </row>
    <row r="29" spans="1:21" s="62" customFormat="1" ht="15" customHeight="1" x14ac:dyDescent="0.2">
      <c r="A29" s="19" t="s">
        <v>93</v>
      </c>
      <c r="B29" s="15" t="s">
        <v>30</v>
      </c>
      <c r="C29" s="65" t="s">
        <v>94</v>
      </c>
      <c r="D29" s="15" t="s">
        <v>15</v>
      </c>
      <c r="E29" s="9" t="b">
        <v>1</v>
      </c>
      <c r="F29" s="15"/>
      <c r="G29" s="9" t="s">
        <v>16</v>
      </c>
      <c r="H29" s="20" t="s">
        <v>74</v>
      </c>
      <c r="N29" s="63"/>
      <c r="O29" s="63" t="s">
        <v>95</v>
      </c>
      <c r="P29" s="63">
        <f>COUNTIF(D143:D155,"passed")</f>
        <v>11</v>
      </c>
      <c r="Q29" s="63">
        <f>COUNTIF(D143:D155,"failed")</f>
        <v>1</v>
      </c>
      <c r="R29" s="63">
        <f>COUNTIF(D143:D155,"n/a")</f>
        <v>1</v>
      </c>
      <c r="S29" s="63"/>
      <c r="T29" s="63"/>
      <c r="U29" s="63"/>
    </row>
    <row r="30" spans="1:21" s="62" customFormat="1" ht="15" customHeight="1" x14ac:dyDescent="0.2">
      <c r="A30" s="19" t="s">
        <v>96</v>
      </c>
      <c r="B30" s="15" t="s">
        <v>13</v>
      </c>
      <c r="C30" s="71" t="s">
        <v>97</v>
      </c>
      <c r="D30" s="14" t="s">
        <v>15</v>
      </c>
      <c r="E30" s="9" t="b">
        <v>1</v>
      </c>
      <c r="F30" s="15"/>
      <c r="G30" s="9" t="s">
        <v>16</v>
      </c>
      <c r="H30" s="20" t="s">
        <v>71</v>
      </c>
      <c r="N30" s="63"/>
      <c r="O30" s="63" t="s">
        <v>98</v>
      </c>
      <c r="P30" s="63">
        <f>COUNTIF(D157:D169,"passed")</f>
        <v>8</v>
      </c>
      <c r="Q30" s="63">
        <f>COUNTIF(D157:D169,"failed")</f>
        <v>1</v>
      </c>
      <c r="R30" s="63">
        <f>COUNTIF(D157:D169,"n/a")</f>
        <v>4</v>
      </c>
      <c r="S30" s="63"/>
      <c r="T30" s="63"/>
      <c r="U30" s="63"/>
    </row>
    <row r="31" spans="1:21" s="62" customFormat="1" ht="15" customHeight="1" x14ac:dyDescent="0.2">
      <c r="A31" s="19" t="s">
        <v>99</v>
      </c>
      <c r="B31" s="15" t="s">
        <v>26</v>
      </c>
      <c r="C31" s="65" t="s">
        <v>100</v>
      </c>
      <c r="D31" s="15" t="s">
        <v>15</v>
      </c>
      <c r="E31" s="9" t="b">
        <v>1</v>
      </c>
      <c r="F31" s="15"/>
      <c r="G31" s="9" t="s">
        <v>16</v>
      </c>
      <c r="H31" s="20" t="s">
        <v>74</v>
      </c>
      <c r="N31" s="63"/>
      <c r="O31" s="63" t="s">
        <v>101</v>
      </c>
      <c r="P31" s="63">
        <f>COUNTIF(D171:D181,"passed")</f>
        <v>11</v>
      </c>
      <c r="Q31" s="63">
        <f>COUNTIF(D171:D181,"failed")</f>
        <v>0</v>
      </c>
      <c r="R31" s="63">
        <f>COUNTIF(D171:D181,"n/a")</f>
        <v>0</v>
      </c>
      <c r="S31" s="63"/>
      <c r="T31" s="63"/>
      <c r="U31" s="63"/>
    </row>
    <row r="32" spans="1:21" s="62" customFormat="1" ht="15" customHeight="1" x14ac:dyDescent="0.2">
      <c r="A32" s="19" t="s">
        <v>102</v>
      </c>
      <c r="B32" s="15" t="s">
        <v>30</v>
      </c>
      <c r="C32" s="65" t="s">
        <v>103</v>
      </c>
      <c r="D32" s="15" t="s">
        <v>15</v>
      </c>
      <c r="E32" s="9" t="b">
        <v>1</v>
      </c>
      <c r="F32" s="15"/>
      <c r="G32" s="9" t="s">
        <v>16</v>
      </c>
      <c r="H32" s="20" t="s">
        <v>74</v>
      </c>
      <c r="N32" s="63"/>
      <c r="O32" s="63"/>
      <c r="P32" s="63"/>
      <c r="Q32" s="63"/>
      <c r="R32" s="63"/>
      <c r="S32" s="63"/>
      <c r="T32" s="63"/>
      <c r="U32" s="63"/>
    </row>
    <row r="33" spans="1:21" s="62" customFormat="1" ht="15" customHeight="1" x14ac:dyDescent="0.2">
      <c r="A33" s="19" t="s">
        <v>104</v>
      </c>
      <c r="B33" s="15" t="s">
        <v>13</v>
      </c>
      <c r="C33" s="71" t="s">
        <v>105</v>
      </c>
      <c r="D33" s="14" t="s">
        <v>15</v>
      </c>
      <c r="E33" s="9" t="b">
        <v>1</v>
      </c>
      <c r="F33" s="15"/>
      <c r="G33" s="9" t="s">
        <v>16</v>
      </c>
      <c r="H33" s="20" t="s">
        <v>71</v>
      </c>
      <c r="N33" s="63"/>
      <c r="O33" s="24"/>
      <c r="P33" s="63"/>
      <c r="Q33" s="63"/>
      <c r="R33" s="63"/>
      <c r="S33" s="63"/>
      <c r="T33" s="63"/>
      <c r="U33" s="63"/>
    </row>
    <row r="34" spans="1:21" s="62" customFormat="1" ht="15" customHeight="1" x14ac:dyDescent="0.2">
      <c r="A34" s="19" t="s">
        <v>106</v>
      </c>
      <c r="B34" s="15" t="s">
        <v>26</v>
      </c>
      <c r="C34" s="65" t="s">
        <v>107</v>
      </c>
      <c r="D34" s="14" t="s">
        <v>15</v>
      </c>
      <c r="E34" s="9" t="b">
        <v>1</v>
      </c>
      <c r="F34" s="15"/>
      <c r="G34" s="9" t="s">
        <v>16</v>
      </c>
      <c r="H34" s="20" t="s">
        <v>74</v>
      </c>
      <c r="N34" s="63"/>
      <c r="O34" s="24"/>
      <c r="P34" s="63"/>
      <c r="Q34" s="63"/>
      <c r="R34" s="63"/>
      <c r="S34" s="63"/>
      <c r="T34" s="63"/>
      <c r="U34" s="63"/>
    </row>
    <row r="35" spans="1:21" s="62" customFormat="1" ht="15" customHeight="1" x14ac:dyDescent="0.2">
      <c r="A35" s="19" t="s">
        <v>108</v>
      </c>
      <c r="B35" s="15" t="s">
        <v>13</v>
      </c>
      <c r="C35" s="71" t="s">
        <v>109</v>
      </c>
      <c r="D35" s="14" t="s">
        <v>15</v>
      </c>
      <c r="E35" s="9" t="b">
        <v>1</v>
      </c>
      <c r="F35" s="15"/>
      <c r="G35" s="9" t="s">
        <v>16</v>
      </c>
      <c r="H35" s="20" t="s">
        <v>71</v>
      </c>
      <c r="N35" s="63"/>
      <c r="O35" s="24"/>
      <c r="P35" s="63"/>
      <c r="Q35" s="63"/>
      <c r="R35" s="63"/>
      <c r="S35" s="63"/>
      <c r="T35" s="63"/>
      <c r="U35" s="63"/>
    </row>
    <row r="36" spans="1:21" s="62" customFormat="1" ht="15" customHeight="1" x14ac:dyDescent="0.2">
      <c r="A36" s="19" t="s">
        <v>110</v>
      </c>
      <c r="B36" s="15" t="s">
        <v>30</v>
      </c>
      <c r="C36" s="71" t="s">
        <v>111</v>
      </c>
      <c r="D36" s="14" t="s">
        <v>40</v>
      </c>
      <c r="E36" s="9" t="b">
        <v>1</v>
      </c>
      <c r="F36" s="15" t="s">
        <v>112</v>
      </c>
      <c r="G36" s="9" t="s">
        <v>16</v>
      </c>
      <c r="H36" s="20" t="s">
        <v>68</v>
      </c>
      <c r="N36" s="63"/>
      <c r="O36" s="24"/>
      <c r="P36" s="63"/>
      <c r="Q36" s="63"/>
      <c r="R36" s="63"/>
      <c r="S36" s="63"/>
      <c r="T36" s="63"/>
      <c r="U36" s="63"/>
    </row>
    <row r="37" spans="1:21" s="62" customFormat="1" ht="15" customHeight="1" x14ac:dyDescent="0.2">
      <c r="A37" s="19" t="s">
        <v>113</v>
      </c>
      <c r="B37" s="15" t="s">
        <v>13</v>
      </c>
      <c r="C37" s="71" t="s">
        <v>114</v>
      </c>
      <c r="D37" s="14" t="s">
        <v>15</v>
      </c>
      <c r="E37" s="9" t="b">
        <v>1</v>
      </c>
      <c r="F37" s="15"/>
      <c r="G37" s="9" t="s">
        <v>16</v>
      </c>
      <c r="H37" s="20" t="s">
        <v>71</v>
      </c>
      <c r="N37" s="63"/>
      <c r="O37" s="24"/>
      <c r="P37" s="63"/>
      <c r="Q37" s="63"/>
      <c r="R37" s="63"/>
      <c r="S37" s="63"/>
      <c r="T37" s="63"/>
      <c r="U37" s="63"/>
    </row>
    <row r="38" spans="1:21" s="62" customFormat="1" ht="15" customHeight="1" x14ac:dyDescent="0.2">
      <c r="A38" s="19" t="s">
        <v>115</v>
      </c>
      <c r="B38" s="15" t="s">
        <v>26</v>
      </c>
      <c r="C38" s="71" t="s">
        <v>116</v>
      </c>
      <c r="D38" s="14" t="s">
        <v>15</v>
      </c>
      <c r="E38" s="9" t="b">
        <v>1</v>
      </c>
      <c r="F38" s="15"/>
      <c r="G38" s="9" t="s">
        <v>16</v>
      </c>
      <c r="H38" s="20" t="s">
        <v>74</v>
      </c>
      <c r="N38" s="63"/>
      <c r="O38" s="24"/>
      <c r="P38" s="63"/>
      <c r="Q38" s="63"/>
      <c r="R38" s="63"/>
      <c r="S38" s="63"/>
      <c r="T38" s="63"/>
      <c r="U38" s="63"/>
    </row>
    <row r="39" spans="1:21" s="62" customFormat="1" ht="15" customHeight="1" x14ac:dyDescent="0.2">
      <c r="A39" s="19" t="s">
        <v>117</v>
      </c>
      <c r="B39" s="15" t="s">
        <v>30</v>
      </c>
      <c r="C39" s="65" t="s">
        <v>118</v>
      </c>
      <c r="D39" s="14" t="s">
        <v>15</v>
      </c>
      <c r="E39" s="9" t="b">
        <v>1</v>
      </c>
      <c r="F39" s="15"/>
      <c r="G39" s="9" t="s">
        <v>16</v>
      </c>
      <c r="H39" s="20" t="s">
        <v>74</v>
      </c>
      <c r="N39" s="63"/>
      <c r="O39" s="24"/>
      <c r="P39" s="63"/>
      <c r="Q39" s="63"/>
      <c r="R39" s="63"/>
      <c r="S39" s="63"/>
      <c r="T39" s="63"/>
      <c r="U39" s="63"/>
    </row>
    <row r="40" spans="1:21" s="62" customFormat="1" ht="15" customHeight="1" x14ac:dyDescent="0.2">
      <c r="A40" s="19" t="s">
        <v>119</v>
      </c>
      <c r="B40" s="15" t="s">
        <v>13</v>
      </c>
      <c r="C40" s="71" t="s">
        <v>120</v>
      </c>
      <c r="D40" s="14" t="s">
        <v>15</v>
      </c>
      <c r="E40" s="9" t="b">
        <v>1</v>
      </c>
      <c r="F40" s="15"/>
      <c r="G40" s="9" t="s">
        <v>16</v>
      </c>
      <c r="H40" s="20" t="s">
        <v>71</v>
      </c>
      <c r="N40" s="63"/>
      <c r="O40" s="24"/>
      <c r="P40" s="63"/>
      <c r="Q40" s="63"/>
      <c r="R40" s="63"/>
      <c r="S40" s="63"/>
      <c r="T40" s="63"/>
      <c r="U40" s="63"/>
    </row>
    <row r="41" spans="1:21" s="62" customFormat="1" ht="15" customHeight="1" x14ac:dyDescent="0.2">
      <c r="A41" s="19" t="s">
        <v>121</v>
      </c>
      <c r="B41" s="15" t="s">
        <v>26</v>
      </c>
      <c r="C41" s="71" t="s">
        <v>122</v>
      </c>
      <c r="D41" s="14" t="s">
        <v>15</v>
      </c>
      <c r="E41" s="9" t="b">
        <v>1</v>
      </c>
      <c r="F41" s="15"/>
      <c r="G41" s="9" t="s">
        <v>16</v>
      </c>
      <c r="H41" s="20" t="s">
        <v>74</v>
      </c>
      <c r="N41" s="63"/>
      <c r="O41" s="24"/>
      <c r="P41" s="63"/>
      <c r="Q41" s="63"/>
      <c r="R41" s="63"/>
      <c r="S41" s="63"/>
      <c r="T41" s="63"/>
      <c r="U41" s="63"/>
    </row>
    <row r="42" spans="1:21" s="62" customFormat="1" ht="15" customHeight="1" x14ac:dyDescent="0.2">
      <c r="A42" s="72"/>
      <c r="B42" s="5">
        <v>4</v>
      </c>
      <c r="C42" s="5" t="s">
        <v>77</v>
      </c>
      <c r="D42" s="5"/>
      <c r="E42" s="5"/>
      <c r="F42" s="5"/>
      <c r="G42" s="5"/>
      <c r="H42" s="25"/>
      <c r="O42" s="63"/>
      <c r="P42" s="63"/>
      <c r="Q42" s="63"/>
      <c r="R42" s="63"/>
      <c r="S42" s="63"/>
    </row>
    <row r="43" spans="1:21" s="62" customFormat="1" ht="15" customHeight="1" x14ac:dyDescent="0.2">
      <c r="A43" s="11" t="s">
        <v>123</v>
      </c>
      <c r="B43" s="19" t="s">
        <v>26</v>
      </c>
      <c r="C43" s="70" t="s">
        <v>67</v>
      </c>
      <c r="D43" s="14" t="s">
        <v>15</v>
      </c>
      <c r="E43" s="9" t="b">
        <v>1</v>
      </c>
      <c r="F43" s="19"/>
      <c r="G43" s="9" t="s">
        <v>16</v>
      </c>
      <c r="H43" s="20" t="s">
        <v>124</v>
      </c>
      <c r="N43" s="63"/>
      <c r="Q43" s="63"/>
      <c r="R43" s="63"/>
      <c r="S43" s="63"/>
      <c r="T43" s="63"/>
      <c r="U43" s="63"/>
    </row>
    <row r="44" spans="1:21" s="62" customFormat="1" ht="15" customHeight="1" x14ac:dyDescent="0.2">
      <c r="A44" s="9" t="s">
        <v>125</v>
      </c>
      <c r="B44" s="19" t="s">
        <v>13</v>
      </c>
      <c r="C44" s="65" t="s">
        <v>70</v>
      </c>
      <c r="D44" s="14" t="s">
        <v>15</v>
      </c>
      <c r="E44" s="9" t="b">
        <v>1</v>
      </c>
      <c r="F44" s="19"/>
      <c r="G44" s="9" t="s">
        <v>16</v>
      </c>
      <c r="H44" s="20" t="s">
        <v>126</v>
      </c>
      <c r="N44" s="63"/>
      <c r="O44" s="73"/>
      <c r="P44" s="74"/>
      <c r="Q44" s="63"/>
      <c r="R44" s="63"/>
      <c r="S44" s="63"/>
      <c r="T44" s="63"/>
      <c r="U44" s="63"/>
    </row>
    <row r="45" spans="1:21" s="62" customFormat="1" ht="15" customHeight="1" x14ac:dyDescent="0.2">
      <c r="A45" s="9" t="s">
        <v>127</v>
      </c>
      <c r="B45" s="19" t="s">
        <v>26</v>
      </c>
      <c r="C45" s="65" t="s">
        <v>73</v>
      </c>
      <c r="D45" s="14" t="s">
        <v>15</v>
      </c>
      <c r="E45" s="9" t="b">
        <v>1</v>
      </c>
      <c r="F45" s="15"/>
      <c r="G45" s="9" t="s">
        <v>16</v>
      </c>
      <c r="H45" s="26" t="s">
        <v>128</v>
      </c>
      <c r="N45" s="63"/>
      <c r="O45" s="73"/>
      <c r="P45" s="63"/>
      <c r="Q45" s="63"/>
      <c r="R45" s="63"/>
      <c r="S45" s="63"/>
      <c r="T45" s="63"/>
      <c r="U45" s="63"/>
    </row>
    <row r="46" spans="1:21" s="62" customFormat="1" ht="15" customHeight="1" x14ac:dyDescent="0.2">
      <c r="A46" s="9" t="s">
        <v>129</v>
      </c>
      <c r="B46" s="19" t="s">
        <v>30</v>
      </c>
      <c r="C46" s="65" t="s">
        <v>76</v>
      </c>
      <c r="D46" s="14" t="s">
        <v>15</v>
      </c>
      <c r="E46" s="9" t="b">
        <v>1</v>
      </c>
      <c r="F46" s="15"/>
      <c r="G46" s="9" t="s">
        <v>16</v>
      </c>
      <c r="H46" s="26" t="s">
        <v>128</v>
      </c>
      <c r="N46" s="63"/>
      <c r="O46" s="73"/>
      <c r="P46" s="63"/>
      <c r="Q46" s="63"/>
      <c r="R46" s="63"/>
      <c r="S46" s="63"/>
      <c r="T46" s="63"/>
      <c r="U46" s="63"/>
    </row>
    <row r="47" spans="1:21" s="62" customFormat="1" ht="15" customHeight="1" x14ac:dyDescent="0.2">
      <c r="A47" s="9" t="s">
        <v>130</v>
      </c>
      <c r="B47" s="19" t="s">
        <v>13</v>
      </c>
      <c r="C47" s="69" t="s">
        <v>79</v>
      </c>
      <c r="D47" s="14" t="s">
        <v>15</v>
      </c>
      <c r="E47" s="9" t="b">
        <v>1</v>
      </c>
      <c r="F47" s="15"/>
      <c r="G47" s="9" t="s">
        <v>16</v>
      </c>
      <c r="H47" s="20" t="s">
        <v>126</v>
      </c>
      <c r="N47" s="63"/>
      <c r="O47" s="73"/>
      <c r="P47" s="63"/>
      <c r="Q47" s="63"/>
      <c r="R47" s="63"/>
      <c r="S47" s="63"/>
      <c r="T47" s="63"/>
      <c r="U47" s="63"/>
    </row>
    <row r="48" spans="1:21" s="62" customFormat="1" ht="15" customHeight="1" x14ac:dyDescent="0.2">
      <c r="A48" s="9" t="s">
        <v>131</v>
      </c>
      <c r="B48" s="19" t="s">
        <v>26</v>
      </c>
      <c r="C48" s="65" t="s">
        <v>82</v>
      </c>
      <c r="D48" s="14" t="s">
        <v>15</v>
      </c>
      <c r="E48" s="9" t="b">
        <v>1</v>
      </c>
      <c r="F48" s="15"/>
      <c r="G48" s="9" t="s">
        <v>16</v>
      </c>
      <c r="H48" s="26" t="s">
        <v>128</v>
      </c>
      <c r="N48" s="63"/>
      <c r="O48" s="73"/>
      <c r="P48" s="63"/>
      <c r="Q48" s="63"/>
      <c r="R48" s="63"/>
      <c r="S48" s="63"/>
      <c r="T48" s="63"/>
      <c r="U48" s="63"/>
    </row>
    <row r="49" spans="1:21" s="62" customFormat="1" ht="15" customHeight="1" x14ac:dyDescent="0.2">
      <c r="A49" s="9" t="s">
        <v>132</v>
      </c>
      <c r="B49" s="19" t="s">
        <v>30</v>
      </c>
      <c r="C49" s="65" t="s">
        <v>85</v>
      </c>
      <c r="D49" s="14" t="s">
        <v>15</v>
      </c>
      <c r="E49" s="9" t="b">
        <v>1</v>
      </c>
      <c r="F49" s="15"/>
      <c r="G49" s="9" t="s">
        <v>16</v>
      </c>
      <c r="H49" s="26" t="s">
        <v>128</v>
      </c>
      <c r="N49" s="63"/>
      <c r="O49" s="73"/>
      <c r="P49" s="63"/>
      <c r="Q49" s="63"/>
      <c r="R49" s="63"/>
      <c r="S49" s="63"/>
      <c r="T49" s="63"/>
      <c r="U49" s="63"/>
    </row>
    <row r="50" spans="1:21" s="62" customFormat="1" ht="15" customHeight="1" x14ac:dyDescent="0.2">
      <c r="A50" s="9" t="s">
        <v>133</v>
      </c>
      <c r="B50" s="19" t="s">
        <v>13</v>
      </c>
      <c r="C50" s="71" t="s">
        <v>88</v>
      </c>
      <c r="D50" s="14" t="s">
        <v>15</v>
      </c>
      <c r="E50" s="9" t="b">
        <v>1</v>
      </c>
      <c r="F50" s="15"/>
      <c r="G50" s="9" t="s">
        <v>16</v>
      </c>
      <c r="H50" s="20" t="s">
        <v>126</v>
      </c>
      <c r="N50" s="63"/>
      <c r="O50" s="73"/>
      <c r="P50" s="63"/>
      <c r="Q50" s="63"/>
      <c r="R50" s="63"/>
      <c r="S50" s="63"/>
      <c r="T50" s="63"/>
      <c r="U50" s="63"/>
    </row>
    <row r="51" spans="1:21" s="62" customFormat="1" ht="15" customHeight="1" x14ac:dyDescent="0.2">
      <c r="A51" s="9" t="s">
        <v>134</v>
      </c>
      <c r="B51" s="19" t="s">
        <v>26</v>
      </c>
      <c r="C51" s="65" t="s">
        <v>91</v>
      </c>
      <c r="D51" s="14" t="s">
        <v>15</v>
      </c>
      <c r="E51" s="9" t="b">
        <v>1</v>
      </c>
      <c r="F51" s="15"/>
      <c r="G51" s="9" t="s">
        <v>16</v>
      </c>
      <c r="H51" s="26" t="s">
        <v>128</v>
      </c>
      <c r="N51" s="63"/>
      <c r="O51" s="73"/>
      <c r="P51" s="63"/>
      <c r="Q51" s="63"/>
      <c r="R51" s="63"/>
      <c r="S51" s="63"/>
      <c r="T51" s="63"/>
      <c r="U51" s="63"/>
    </row>
    <row r="52" spans="1:21" s="62" customFormat="1" ht="15" customHeight="1" x14ac:dyDescent="0.2">
      <c r="A52" s="9" t="s">
        <v>135</v>
      </c>
      <c r="B52" s="19" t="s">
        <v>30</v>
      </c>
      <c r="C52" s="65" t="s">
        <v>94</v>
      </c>
      <c r="D52" s="14" t="s">
        <v>15</v>
      </c>
      <c r="E52" s="9" t="b">
        <v>1</v>
      </c>
      <c r="F52" s="15"/>
      <c r="G52" s="9" t="s">
        <v>16</v>
      </c>
      <c r="H52" s="26" t="s">
        <v>128</v>
      </c>
      <c r="N52" s="63"/>
      <c r="O52" s="73"/>
      <c r="P52" s="63"/>
      <c r="Q52" s="63"/>
      <c r="R52" s="63"/>
      <c r="S52" s="63"/>
      <c r="T52" s="63"/>
      <c r="U52" s="63"/>
    </row>
    <row r="53" spans="1:21" s="62" customFormat="1" ht="15" customHeight="1" x14ac:dyDescent="0.2">
      <c r="A53" s="9" t="s">
        <v>136</v>
      </c>
      <c r="B53" s="19" t="s">
        <v>13</v>
      </c>
      <c r="C53" s="71" t="s">
        <v>97</v>
      </c>
      <c r="D53" s="14" t="s">
        <v>15</v>
      </c>
      <c r="E53" s="9" t="b">
        <v>1</v>
      </c>
      <c r="F53" s="15"/>
      <c r="G53" s="9" t="s">
        <v>16</v>
      </c>
      <c r="H53" s="20" t="s">
        <v>126</v>
      </c>
      <c r="N53" s="63"/>
      <c r="O53" s="73"/>
      <c r="P53" s="63"/>
      <c r="Q53" s="63"/>
      <c r="R53" s="63"/>
      <c r="S53" s="63"/>
      <c r="T53" s="63"/>
      <c r="U53" s="63"/>
    </row>
    <row r="54" spans="1:21" s="62" customFormat="1" ht="15" customHeight="1" x14ac:dyDescent="0.2">
      <c r="A54" s="9" t="s">
        <v>137</v>
      </c>
      <c r="B54" s="19" t="s">
        <v>26</v>
      </c>
      <c r="C54" s="65" t="s">
        <v>100</v>
      </c>
      <c r="D54" s="14" t="s">
        <v>15</v>
      </c>
      <c r="E54" s="9" t="b">
        <v>1</v>
      </c>
      <c r="F54" s="15"/>
      <c r="G54" s="9" t="s">
        <v>16</v>
      </c>
      <c r="H54" s="26" t="s">
        <v>128</v>
      </c>
      <c r="N54" s="63"/>
      <c r="O54" s="73"/>
      <c r="P54" s="63"/>
      <c r="Q54" s="63"/>
      <c r="R54" s="63"/>
      <c r="S54" s="63"/>
      <c r="T54" s="63"/>
      <c r="U54" s="63"/>
    </row>
    <row r="55" spans="1:21" s="62" customFormat="1" ht="15" customHeight="1" x14ac:dyDescent="0.2">
      <c r="A55" s="9" t="s">
        <v>138</v>
      </c>
      <c r="B55" s="19" t="s">
        <v>30</v>
      </c>
      <c r="C55" s="65" t="s">
        <v>103</v>
      </c>
      <c r="D55" s="14" t="s">
        <v>15</v>
      </c>
      <c r="E55" s="9" t="b">
        <v>1</v>
      </c>
      <c r="F55" s="15"/>
      <c r="G55" s="9" t="s">
        <v>16</v>
      </c>
      <c r="H55" s="26" t="s">
        <v>128</v>
      </c>
      <c r="N55" s="63"/>
      <c r="O55" s="73"/>
      <c r="P55" s="63"/>
      <c r="Q55" s="63"/>
      <c r="R55" s="63"/>
      <c r="S55" s="63"/>
      <c r="T55" s="63"/>
      <c r="U55" s="63"/>
    </row>
    <row r="56" spans="1:21" s="62" customFormat="1" ht="15" customHeight="1" x14ac:dyDescent="0.2">
      <c r="A56" s="61"/>
      <c r="B56" s="5">
        <v>5</v>
      </c>
      <c r="C56" s="5" t="s">
        <v>80</v>
      </c>
      <c r="D56" s="5"/>
      <c r="E56" s="5"/>
      <c r="F56" s="5"/>
      <c r="G56" s="5"/>
      <c r="H56" s="25"/>
      <c r="O56" s="63"/>
      <c r="P56" s="63"/>
      <c r="Q56" s="63"/>
      <c r="R56" s="63"/>
      <c r="S56" s="63"/>
    </row>
    <row r="57" spans="1:21" s="62" customFormat="1" ht="15" customHeight="1" x14ac:dyDescent="0.2">
      <c r="A57" s="9" t="s">
        <v>139</v>
      </c>
      <c r="B57" s="19" t="s">
        <v>13</v>
      </c>
      <c r="C57" s="69" t="s">
        <v>140</v>
      </c>
      <c r="D57" s="14" t="s">
        <v>15</v>
      </c>
      <c r="E57" s="9" t="b">
        <v>1</v>
      </c>
      <c r="F57" s="15"/>
      <c r="G57" s="9" t="s">
        <v>16</v>
      </c>
      <c r="H57" s="26" t="s">
        <v>141</v>
      </c>
      <c r="N57" s="63"/>
      <c r="O57" s="73"/>
      <c r="P57" s="63"/>
      <c r="Q57" s="63"/>
      <c r="R57" s="63"/>
      <c r="S57" s="63"/>
      <c r="T57" s="63"/>
      <c r="U57" s="63"/>
    </row>
    <row r="58" spans="1:21" s="62" customFormat="1" ht="15" customHeight="1" x14ac:dyDescent="0.2">
      <c r="A58" s="9" t="s">
        <v>142</v>
      </c>
      <c r="B58" s="19" t="s">
        <v>13</v>
      </c>
      <c r="C58" s="69" t="s">
        <v>143</v>
      </c>
      <c r="D58" s="14" t="s">
        <v>15</v>
      </c>
      <c r="E58" s="9" t="b">
        <v>1</v>
      </c>
      <c r="F58" s="15"/>
      <c r="G58" s="9" t="s">
        <v>16</v>
      </c>
      <c r="H58" s="26" t="s">
        <v>141</v>
      </c>
      <c r="N58" s="63"/>
      <c r="O58" s="73"/>
      <c r="P58" s="63"/>
      <c r="Q58" s="63"/>
      <c r="R58" s="63"/>
      <c r="S58" s="63"/>
      <c r="T58" s="63"/>
      <c r="U58" s="63"/>
    </row>
    <row r="59" spans="1:21" s="62" customFormat="1" ht="15" customHeight="1" x14ac:dyDescent="0.2">
      <c r="A59" s="9" t="s">
        <v>144</v>
      </c>
      <c r="B59" s="19" t="s">
        <v>26</v>
      </c>
      <c r="C59" s="69" t="s">
        <v>145</v>
      </c>
      <c r="D59" s="14" t="s">
        <v>15</v>
      </c>
      <c r="E59" s="9" t="b">
        <v>1</v>
      </c>
      <c r="F59" s="15"/>
      <c r="G59" s="9" t="s">
        <v>16</v>
      </c>
      <c r="H59" s="26" t="s">
        <v>146</v>
      </c>
      <c r="N59" s="63"/>
      <c r="O59" s="73"/>
      <c r="P59" s="63"/>
      <c r="Q59" s="63"/>
      <c r="R59" s="63"/>
      <c r="S59" s="63"/>
      <c r="T59" s="63"/>
      <c r="U59" s="63"/>
    </row>
    <row r="60" spans="1:21" s="62" customFormat="1" ht="15" customHeight="1" x14ac:dyDescent="0.2">
      <c r="A60" s="9" t="s">
        <v>147</v>
      </c>
      <c r="B60" s="19" t="s">
        <v>30</v>
      </c>
      <c r="C60" s="69" t="s">
        <v>148</v>
      </c>
      <c r="D60" s="14" t="s">
        <v>15</v>
      </c>
      <c r="E60" s="9" t="b">
        <v>1</v>
      </c>
      <c r="F60" s="15"/>
      <c r="G60" s="9" t="s">
        <v>16</v>
      </c>
      <c r="H60" s="26" t="s">
        <v>146</v>
      </c>
      <c r="N60" s="63"/>
      <c r="O60" s="73"/>
      <c r="P60" s="63"/>
      <c r="Q60" s="63"/>
      <c r="R60" s="63"/>
      <c r="S60" s="63"/>
      <c r="T60" s="63"/>
      <c r="U60" s="63"/>
    </row>
    <row r="61" spans="1:21" s="62" customFormat="1" ht="15" customHeight="1" x14ac:dyDescent="0.2">
      <c r="A61" s="9" t="s">
        <v>149</v>
      </c>
      <c r="B61" s="19" t="s">
        <v>30</v>
      </c>
      <c r="C61" s="69" t="s">
        <v>150</v>
      </c>
      <c r="D61" s="14" t="s">
        <v>15</v>
      </c>
      <c r="E61" s="9" t="b">
        <v>1</v>
      </c>
      <c r="F61" s="15"/>
      <c r="G61" s="9" t="s">
        <v>16</v>
      </c>
      <c r="H61" s="26" t="s">
        <v>146</v>
      </c>
      <c r="N61" s="63"/>
      <c r="O61" s="73"/>
      <c r="P61" s="63"/>
      <c r="Q61" s="63"/>
      <c r="R61" s="63"/>
      <c r="S61" s="63"/>
      <c r="T61" s="63"/>
      <c r="U61" s="63"/>
    </row>
    <row r="62" spans="1:21" s="62" customFormat="1" ht="15" customHeight="1" x14ac:dyDescent="0.2">
      <c r="A62" s="9" t="s">
        <v>151</v>
      </c>
      <c r="B62" s="19" t="s">
        <v>30</v>
      </c>
      <c r="C62" s="69" t="s">
        <v>152</v>
      </c>
      <c r="D62" s="14" t="s">
        <v>15</v>
      </c>
      <c r="E62" s="9" t="b">
        <v>1</v>
      </c>
      <c r="F62" s="15"/>
      <c r="G62" s="9" t="s">
        <v>16</v>
      </c>
      <c r="H62" s="26" t="s">
        <v>146</v>
      </c>
      <c r="N62" s="63"/>
      <c r="O62" s="73"/>
      <c r="P62" s="63"/>
      <c r="Q62" s="63"/>
      <c r="R62" s="63"/>
      <c r="S62" s="63"/>
      <c r="T62" s="63"/>
      <c r="U62" s="63"/>
    </row>
    <row r="63" spans="1:21" s="62" customFormat="1" ht="15" customHeight="1" x14ac:dyDescent="0.2">
      <c r="A63" s="9" t="s">
        <v>153</v>
      </c>
      <c r="B63" s="19" t="s">
        <v>26</v>
      </c>
      <c r="C63" s="69" t="s">
        <v>154</v>
      </c>
      <c r="D63" s="14" t="s">
        <v>15</v>
      </c>
      <c r="E63" s="9" t="b">
        <v>1</v>
      </c>
      <c r="F63" s="15"/>
      <c r="G63" s="9" t="s">
        <v>16</v>
      </c>
      <c r="H63" s="26" t="s">
        <v>146</v>
      </c>
      <c r="N63" s="63"/>
      <c r="O63" s="73"/>
      <c r="P63" s="63"/>
      <c r="Q63" s="63"/>
      <c r="R63" s="63"/>
      <c r="S63" s="63"/>
      <c r="T63" s="63"/>
      <c r="U63" s="63"/>
    </row>
    <row r="64" spans="1:21" s="62" customFormat="1" ht="15" customHeight="1" x14ac:dyDescent="0.2">
      <c r="A64" s="9" t="s">
        <v>155</v>
      </c>
      <c r="B64" s="19" t="s">
        <v>26</v>
      </c>
      <c r="C64" s="69" t="s">
        <v>156</v>
      </c>
      <c r="D64" s="14" t="s">
        <v>15</v>
      </c>
      <c r="E64" s="9" t="b">
        <v>1</v>
      </c>
      <c r="F64" s="15"/>
      <c r="G64" s="9" t="s">
        <v>16</v>
      </c>
      <c r="H64" s="26" t="s">
        <v>146</v>
      </c>
      <c r="N64" s="63"/>
      <c r="O64" s="73"/>
      <c r="P64" s="63"/>
      <c r="Q64" s="63"/>
      <c r="R64" s="63"/>
      <c r="S64" s="63"/>
      <c r="T64" s="63"/>
      <c r="U64" s="63"/>
    </row>
    <row r="65" spans="1:21" s="62" customFormat="1" ht="15" customHeight="1" x14ac:dyDescent="0.2">
      <c r="A65" s="9" t="s">
        <v>157</v>
      </c>
      <c r="B65" s="19" t="s">
        <v>26</v>
      </c>
      <c r="C65" s="69" t="s">
        <v>158</v>
      </c>
      <c r="D65" s="14" t="s">
        <v>15</v>
      </c>
      <c r="E65" s="9" t="b">
        <v>1</v>
      </c>
      <c r="F65" s="15"/>
      <c r="G65" s="9" t="s">
        <v>16</v>
      </c>
      <c r="H65" s="26" t="s">
        <v>146</v>
      </c>
      <c r="N65" s="63"/>
      <c r="O65" s="73"/>
      <c r="P65" s="63"/>
      <c r="Q65" s="63"/>
      <c r="R65" s="63"/>
      <c r="S65" s="63"/>
      <c r="T65" s="63"/>
      <c r="U65" s="63"/>
    </row>
    <row r="66" spans="1:21" s="62" customFormat="1" ht="15" customHeight="1" x14ac:dyDescent="0.2">
      <c r="A66" s="9" t="s">
        <v>159</v>
      </c>
      <c r="B66" s="15" t="s">
        <v>13</v>
      </c>
      <c r="C66" s="71" t="s">
        <v>160</v>
      </c>
      <c r="D66" s="14" t="s">
        <v>15</v>
      </c>
      <c r="E66" s="9" t="b">
        <v>1</v>
      </c>
      <c r="F66" s="15"/>
      <c r="G66" s="9" t="s">
        <v>16</v>
      </c>
      <c r="H66" s="26" t="s">
        <v>141</v>
      </c>
      <c r="N66" s="63"/>
      <c r="O66" s="73"/>
      <c r="P66" s="63"/>
      <c r="Q66" s="63"/>
      <c r="R66" s="63"/>
      <c r="S66" s="63"/>
      <c r="T66" s="63"/>
      <c r="U66" s="63"/>
    </row>
    <row r="67" spans="1:21" s="62" customFormat="1" ht="15" customHeight="1" x14ac:dyDescent="0.2">
      <c r="A67" s="72"/>
      <c r="B67" s="5">
        <v>6</v>
      </c>
      <c r="C67" s="5" t="s">
        <v>83</v>
      </c>
      <c r="D67" s="5"/>
      <c r="E67" s="5"/>
      <c r="F67" s="5"/>
      <c r="G67" s="5"/>
      <c r="H67" s="25"/>
      <c r="O67" s="63"/>
      <c r="P67" s="63"/>
      <c r="Q67" s="63"/>
      <c r="R67" s="63"/>
      <c r="S67" s="63"/>
    </row>
    <row r="68" spans="1:21" s="62" customFormat="1" ht="15" customHeight="1" x14ac:dyDescent="0.2">
      <c r="A68" s="11" t="s">
        <v>161</v>
      </c>
      <c r="B68" s="19" t="s">
        <v>13</v>
      </c>
      <c r="C68" s="70" t="s">
        <v>162</v>
      </c>
      <c r="D68" s="14" t="s">
        <v>15</v>
      </c>
      <c r="E68" s="9" t="b">
        <v>1</v>
      </c>
      <c r="F68" s="19"/>
      <c r="G68" s="9" t="s">
        <v>16</v>
      </c>
      <c r="H68" s="26" t="s">
        <v>163</v>
      </c>
      <c r="N68" s="63"/>
      <c r="Q68" s="63"/>
      <c r="R68" s="63"/>
      <c r="S68" s="63"/>
      <c r="T68" s="63"/>
      <c r="U68" s="63"/>
    </row>
    <row r="69" spans="1:21" s="62" customFormat="1" ht="15" customHeight="1" x14ac:dyDescent="0.2">
      <c r="A69" s="9" t="s">
        <v>164</v>
      </c>
      <c r="B69" s="15" t="s">
        <v>13</v>
      </c>
      <c r="C69" s="65" t="s">
        <v>165</v>
      </c>
      <c r="D69" s="15" t="s">
        <v>45</v>
      </c>
      <c r="E69" s="9" t="b">
        <v>0</v>
      </c>
      <c r="F69" s="19"/>
      <c r="G69" s="9" t="s">
        <v>16</v>
      </c>
      <c r="H69" s="26" t="s">
        <v>166</v>
      </c>
      <c r="N69" s="63"/>
      <c r="O69" s="73"/>
      <c r="P69" s="74"/>
      <c r="Q69" s="63"/>
      <c r="R69" s="63"/>
      <c r="S69" s="63"/>
      <c r="T69" s="63"/>
      <c r="U69" s="63"/>
    </row>
    <row r="70" spans="1:21" s="62" customFormat="1" ht="15" customHeight="1" x14ac:dyDescent="0.2">
      <c r="A70" s="9" t="s">
        <v>167</v>
      </c>
      <c r="B70" s="19" t="s">
        <v>26</v>
      </c>
      <c r="C70" s="65" t="s">
        <v>67</v>
      </c>
      <c r="D70" s="15" t="s">
        <v>45</v>
      </c>
      <c r="E70" s="9" t="b">
        <v>0</v>
      </c>
      <c r="F70" s="15"/>
      <c r="G70" s="9" t="s">
        <v>16</v>
      </c>
      <c r="H70" s="26" t="s">
        <v>168</v>
      </c>
      <c r="N70" s="63"/>
      <c r="O70" s="73"/>
      <c r="P70" s="63"/>
      <c r="Q70" s="63"/>
      <c r="R70" s="63"/>
      <c r="S70" s="63"/>
      <c r="T70" s="63"/>
      <c r="U70" s="63"/>
    </row>
    <row r="71" spans="1:21" s="62" customFormat="1" ht="15" customHeight="1" x14ac:dyDescent="0.2">
      <c r="A71" s="9" t="s">
        <v>169</v>
      </c>
      <c r="B71" s="19" t="s">
        <v>13</v>
      </c>
      <c r="C71" s="65" t="s">
        <v>70</v>
      </c>
      <c r="D71" s="15" t="s">
        <v>45</v>
      </c>
      <c r="E71" s="9" t="b">
        <v>0</v>
      </c>
      <c r="F71" s="15"/>
      <c r="G71" s="9" t="s">
        <v>16</v>
      </c>
      <c r="H71" s="26" t="s">
        <v>170</v>
      </c>
      <c r="N71" s="63"/>
      <c r="O71" s="73"/>
      <c r="P71" s="63"/>
      <c r="Q71" s="63"/>
      <c r="R71" s="63"/>
      <c r="S71" s="63"/>
      <c r="T71" s="63"/>
      <c r="U71" s="63"/>
    </row>
    <row r="72" spans="1:21" s="62" customFormat="1" ht="15" customHeight="1" x14ac:dyDescent="0.2">
      <c r="A72" s="9" t="s">
        <v>171</v>
      </c>
      <c r="B72" s="19" t="s">
        <v>26</v>
      </c>
      <c r="C72" s="65" t="s">
        <v>73</v>
      </c>
      <c r="D72" s="15" t="s">
        <v>45</v>
      </c>
      <c r="E72" s="9" t="b">
        <v>0</v>
      </c>
      <c r="F72" s="15"/>
      <c r="G72" s="9" t="s">
        <v>16</v>
      </c>
      <c r="H72" s="26" t="s">
        <v>172</v>
      </c>
      <c r="N72" s="63"/>
      <c r="O72" s="73"/>
      <c r="P72" s="63"/>
      <c r="Q72" s="63"/>
      <c r="R72" s="63"/>
      <c r="S72" s="63"/>
      <c r="T72" s="63"/>
      <c r="U72" s="63"/>
    </row>
    <row r="73" spans="1:21" s="62" customFormat="1" ht="15" customHeight="1" x14ac:dyDescent="0.2">
      <c r="A73" s="9" t="s">
        <v>173</v>
      </c>
      <c r="B73" s="19" t="s">
        <v>30</v>
      </c>
      <c r="C73" s="65" t="s">
        <v>76</v>
      </c>
      <c r="D73" s="15" t="s">
        <v>45</v>
      </c>
      <c r="E73" s="9" t="b">
        <v>0</v>
      </c>
      <c r="F73" s="15"/>
      <c r="G73" s="9" t="s">
        <v>16</v>
      </c>
      <c r="H73" s="26" t="s">
        <v>172</v>
      </c>
      <c r="N73" s="63"/>
      <c r="O73" s="73"/>
      <c r="P73" s="63"/>
      <c r="Q73" s="63"/>
      <c r="R73" s="63"/>
      <c r="S73" s="63"/>
      <c r="T73" s="63"/>
      <c r="U73" s="63"/>
    </row>
    <row r="74" spans="1:21" s="62" customFormat="1" ht="15" customHeight="1" x14ac:dyDescent="0.2">
      <c r="A74" s="9" t="s">
        <v>174</v>
      </c>
      <c r="B74" s="19" t="s">
        <v>13</v>
      </c>
      <c r="C74" s="69" t="s">
        <v>79</v>
      </c>
      <c r="D74" s="14" t="s">
        <v>45</v>
      </c>
      <c r="E74" s="9" t="b">
        <v>0</v>
      </c>
      <c r="F74" s="15"/>
      <c r="G74" s="9" t="s">
        <v>16</v>
      </c>
      <c r="H74" s="26" t="s">
        <v>170</v>
      </c>
      <c r="N74" s="63"/>
      <c r="O74" s="73"/>
      <c r="P74" s="63"/>
      <c r="Q74" s="63"/>
      <c r="R74" s="63"/>
      <c r="S74" s="63"/>
      <c r="T74" s="63"/>
      <c r="U74" s="63"/>
    </row>
    <row r="75" spans="1:21" s="62" customFormat="1" ht="15" customHeight="1" x14ac:dyDescent="0.2">
      <c r="A75" s="9" t="s">
        <v>175</v>
      </c>
      <c r="B75" s="19" t="s">
        <v>26</v>
      </c>
      <c r="C75" s="65" t="s">
        <v>82</v>
      </c>
      <c r="D75" s="14" t="s">
        <v>45</v>
      </c>
      <c r="E75" s="9" t="b">
        <v>0</v>
      </c>
      <c r="F75" s="15"/>
      <c r="G75" s="9" t="s">
        <v>16</v>
      </c>
      <c r="H75" s="26" t="s">
        <v>172</v>
      </c>
      <c r="N75" s="63"/>
      <c r="O75" s="73"/>
      <c r="P75" s="63"/>
      <c r="Q75" s="63"/>
      <c r="R75" s="63"/>
      <c r="S75" s="63"/>
      <c r="T75" s="63"/>
      <c r="U75" s="63"/>
    </row>
    <row r="76" spans="1:21" s="62" customFormat="1" ht="15" customHeight="1" x14ac:dyDescent="0.2">
      <c r="A76" s="9" t="s">
        <v>176</v>
      </c>
      <c r="B76" s="19" t="s">
        <v>30</v>
      </c>
      <c r="C76" s="65" t="s">
        <v>85</v>
      </c>
      <c r="D76" s="14" t="s">
        <v>45</v>
      </c>
      <c r="E76" s="9" t="b">
        <v>0</v>
      </c>
      <c r="F76" s="15"/>
      <c r="G76" s="9" t="s">
        <v>16</v>
      </c>
      <c r="H76" s="26" t="s">
        <v>172</v>
      </c>
      <c r="N76" s="63"/>
      <c r="O76" s="73"/>
      <c r="P76" s="63"/>
      <c r="Q76" s="63"/>
      <c r="R76" s="63"/>
      <c r="S76" s="63"/>
      <c r="T76" s="63"/>
      <c r="U76" s="63"/>
    </row>
    <row r="77" spans="1:21" s="62" customFormat="1" ht="15" customHeight="1" x14ac:dyDescent="0.2">
      <c r="A77" s="9" t="s">
        <v>177</v>
      </c>
      <c r="B77" s="19" t="s">
        <v>13</v>
      </c>
      <c r="C77" s="71" t="s">
        <v>88</v>
      </c>
      <c r="D77" s="14" t="s">
        <v>45</v>
      </c>
      <c r="E77" s="9" t="b">
        <v>0</v>
      </c>
      <c r="F77" s="15"/>
      <c r="G77" s="9" t="s">
        <v>16</v>
      </c>
      <c r="H77" s="26" t="s">
        <v>170</v>
      </c>
      <c r="N77" s="63"/>
      <c r="O77" s="73"/>
      <c r="P77" s="63"/>
      <c r="Q77" s="63"/>
      <c r="R77" s="63"/>
      <c r="S77" s="63"/>
      <c r="T77" s="63"/>
      <c r="U77" s="63"/>
    </row>
    <row r="78" spans="1:21" s="62" customFormat="1" ht="15" customHeight="1" x14ac:dyDescent="0.2">
      <c r="A78" s="9" t="s">
        <v>178</v>
      </c>
      <c r="B78" s="19" t="s">
        <v>26</v>
      </c>
      <c r="C78" s="65" t="s">
        <v>91</v>
      </c>
      <c r="D78" s="14" t="s">
        <v>45</v>
      </c>
      <c r="E78" s="9" t="b">
        <v>0</v>
      </c>
      <c r="F78" s="15"/>
      <c r="G78" s="9" t="s">
        <v>16</v>
      </c>
      <c r="H78" s="26" t="s">
        <v>172</v>
      </c>
      <c r="N78" s="63"/>
      <c r="O78" s="73"/>
      <c r="P78" s="63"/>
      <c r="Q78" s="63"/>
      <c r="R78" s="63"/>
      <c r="S78" s="63"/>
      <c r="T78" s="63"/>
      <c r="U78" s="63"/>
    </row>
    <row r="79" spans="1:21" s="62" customFormat="1" ht="15" customHeight="1" x14ac:dyDescent="0.2">
      <c r="A79" s="9" t="s">
        <v>179</v>
      </c>
      <c r="B79" s="19" t="s">
        <v>30</v>
      </c>
      <c r="C79" s="65" t="s">
        <v>94</v>
      </c>
      <c r="D79" s="14" t="s">
        <v>45</v>
      </c>
      <c r="E79" s="9" t="b">
        <v>0</v>
      </c>
      <c r="F79" s="15"/>
      <c r="G79" s="9" t="s">
        <v>16</v>
      </c>
      <c r="H79" s="26" t="s">
        <v>172</v>
      </c>
      <c r="N79" s="63"/>
      <c r="O79" s="73"/>
      <c r="P79" s="63"/>
      <c r="Q79" s="63"/>
      <c r="R79" s="63"/>
      <c r="S79" s="63"/>
      <c r="T79" s="63"/>
      <c r="U79" s="63"/>
    </row>
    <row r="80" spans="1:21" s="62" customFormat="1" ht="15" customHeight="1" x14ac:dyDescent="0.2">
      <c r="A80" s="9" t="s">
        <v>180</v>
      </c>
      <c r="B80" s="19" t="s">
        <v>13</v>
      </c>
      <c r="C80" s="71" t="s">
        <v>97</v>
      </c>
      <c r="D80" s="14" t="s">
        <v>45</v>
      </c>
      <c r="E80" s="9" t="b">
        <v>0</v>
      </c>
      <c r="F80" s="15"/>
      <c r="G80" s="9" t="s">
        <v>16</v>
      </c>
      <c r="H80" s="26" t="s">
        <v>170</v>
      </c>
      <c r="N80" s="63"/>
      <c r="O80" s="73"/>
      <c r="P80" s="63"/>
      <c r="Q80" s="63"/>
      <c r="R80" s="63"/>
      <c r="S80" s="63"/>
      <c r="T80" s="63"/>
      <c r="U80" s="63"/>
    </row>
    <row r="81" spans="1:21" s="62" customFormat="1" ht="15" customHeight="1" x14ac:dyDescent="0.2">
      <c r="A81" s="9" t="s">
        <v>181</v>
      </c>
      <c r="B81" s="19" t="s">
        <v>26</v>
      </c>
      <c r="C81" s="65" t="s">
        <v>100</v>
      </c>
      <c r="D81" s="14" t="s">
        <v>45</v>
      </c>
      <c r="E81" s="9" t="b">
        <v>0</v>
      </c>
      <c r="F81" s="15"/>
      <c r="G81" s="9" t="s">
        <v>16</v>
      </c>
      <c r="H81" s="26" t="s">
        <v>172</v>
      </c>
      <c r="N81" s="63"/>
      <c r="O81" s="73"/>
      <c r="P81" s="63"/>
      <c r="Q81" s="63"/>
      <c r="R81" s="63"/>
      <c r="S81" s="63"/>
      <c r="T81" s="63"/>
      <c r="U81" s="63"/>
    </row>
    <row r="82" spans="1:21" s="62" customFormat="1" ht="15" customHeight="1" x14ac:dyDescent="0.2">
      <c r="A82" s="9" t="s">
        <v>182</v>
      </c>
      <c r="B82" s="19" t="s">
        <v>30</v>
      </c>
      <c r="C82" s="65" t="s">
        <v>103</v>
      </c>
      <c r="D82" s="14" t="s">
        <v>45</v>
      </c>
      <c r="E82" s="9" t="b">
        <v>0</v>
      </c>
      <c r="F82" s="15"/>
      <c r="G82" s="9" t="s">
        <v>16</v>
      </c>
      <c r="H82" s="26" t="s">
        <v>172</v>
      </c>
      <c r="N82" s="63"/>
      <c r="O82" s="73"/>
      <c r="P82" s="63"/>
      <c r="Q82" s="63"/>
      <c r="R82" s="63"/>
      <c r="S82" s="63"/>
      <c r="T82" s="63"/>
      <c r="U82" s="63"/>
    </row>
    <row r="83" spans="1:21" s="62" customFormat="1" ht="15" customHeight="1" x14ac:dyDescent="0.2">
      <c r="A83" s="72"/>
      <c r="B83" s="5">
        <v>7</v>
      </c>
      <c r="C83" s="5" t="s">
        <v>86</v>
      </c>
      <c r="D83" s="5"/>
      <c r="E83" s="5"/>
      <c r="F83" s="5"/>
      <c r="G83" s="5"/>
      <c r="H83" s="25"/>
      <c r="O83" s="63"/>
      <c r="P83" s="63"/>
      <c r="Q83" s="63"/>
      <c r="R83" s="63"/>
      <c r="S83" s="63"/>
    </row>
    <row r="84" spans="1:21" s="62" customFormat="1" ht="15" customHeight="1" x14ac:dyDescent="0.2">
      <c r="A84" s="11" t="s">
        <v>183</v>
      </c>
      <c r="B84" s="19" t="s">
        <v>13</v>
      </c>
      <c r="C84" s="70" t="s">
        <v>162</v>
      </c>
      <c r="D84" s="14" t="s">
        <v>15</v>
      </c>
      <c r="E84" s="9" t="b">
        <v>1</v>
      </c>
      <c r="F84" s="19"/>
      <c r="G84" s="9" t="s">
        <v>16</v>
      </c>
      <c r="H84" s="26" t="s">
        <v>184</v>
      </c>
      <c r="N84" s="63"/>
      <c r="Q84" s="63"/>
      <c r="R84" s="63"/>
      <c r="S84" s="63"/>
      <c r="T84" s="63"/>
      <c r="U84" s="63"/>
    </row>
    <row r="85" spans="1:21" s="62" customFormat="1" ht="15" customHeight="1" x14ac:dyDescent="0.2">
      <c r="A85" s="9" t="s">
        <v>185</v>
      </c>
      <c r="B85" s="15" t="s">
        <v>13</v>
      </c>
      <c r="C85" s="65" t="s">
        <v>165</v>
      </c>
      <c r="D85" s="15" t="s">
        <v>45</v>
      </c>
      <c r="E85" s="9" t="b">
        <v>0</v>
      </c>
      <c r="F85" s="19"/>
      <c r="G85" s="9" t="s">
        <v>16</v>
      </c>
      <c r="H85" s="26" t="s">
        <v>186</v>
      </c>
      <c r="N85" s="63"/>
      <c r="O85" s="73"/>
      <c r="P85" s="74"/>
      <c r="Q85" s="63"/>
      <c r="R85" s="63"/>
      <c r="S85" s="63"/>
      <c r="T85" s="63"/>
      <c r="U85" s="63"/>
    </row>
    <row r="86" spans="1:21" s="62" customFormat="1" ht="15" customHeight="1" x14ac:dyDescent="0.2">
      <c r="A86" s="9" t="s">
        <v>187</v>
      </c>
      <c r="B86" s="19" t="s">
        <v>26</v>
      </c>
      <c r="C86" s="65" t="s">
        <v>67</v>
      </c>
      <c r="D86" s="15" t="s">
        <v>45</v>
      </c>
      <c r="E86" s="9" t="b">
        <v>0</v>
      </c>
      <c r="F86" s="15"/>
      <c r="G86" s="9" t="s">
        <v>16</v>
      </c>
      <c r="H86" s="26" t="s">
        <v>188</v>
      </c>
      <c r="N86" s="63"/>
      <c r="O86" s="73"/>
      <c r="P86" s="63"/>
      <c r="Q86" s="63"/>
      <c r="R86" s="63"/>
      <c r="S86" s="63"/>
      <c r="T86" s="63"/>
      <c r="U86" s="63"/>
    </row>
    <row r="87" spans="1:21" s="62" customFormat="1" ht="15" customHeight="1" x14ac:dyDescent="0.2">
      <c r="A87" s="9" t="s">
        <v>189</v>
      </c>
      <c r="B87" s="19" t="s">
        <v>13</v>
      </c>
      <c r="C87" s="65" t="s">
        <v>70</v>
      </c>
      <c r="D87" s="15" t="s">
        <v>45</v>
      </c>
      <c r="E87" s="9" t="b">
        <v>0</v>
      </c>
      <c r="F87" s="15"/>
      <c r="G87" s="9" t="s">
        <v>16</v>
      </c>
      <c r="H87" s="26" t="s">
        <v>190</v>
      </c>
      <c r="N87" s="63"/>
      <c r="O87" s="73"/>
      <c r="P87" s="63"/>
      <c r="Q87" s="63"/>
      <c r="R87" s="63"/>
      <c r="S87" s="63"/>
      <c r="T87" s="63"/>
      <c r="U87" s="63"/>
    </row>
    <row r="88" spans="1:21" s="62" customFormat="1" ht="15" customHeight="1" x14ac:dyDescent="0.2">
      <c r="A88" s="9" t="s">
        <v>191</v>
      </c>
      <c r="B88" s="19" t="s">
        <v>26</v>
      </c>
      <c r="C88" s="65" t="s">
        <v>73</v>
      </c>
      <c r="D88" s="15" t="s">
        <v>45</v>
      </c>
      <c r="E88" s="9" t="b">
        <v>0</v>
      </c>
      <c r="F88" s="15"/>
      <c r="G88" s="9" t="s">
        <v>16</v>
      </c>
      <c r="H88" s="26" t="s">
        <v>192</v>
      </c>
      <c r="N88" s="63"/>
      <c r="O88" s="73"/>
      <c r="P88" s="63"/>
      <c r="Q88" s="63"/>
      <c r="R88" s="63"/>
      <c r="S88" s="63"/>
      <c r="T88" s="63"/>
      <c r="U88" s="63"/>
    </row>
    <row r="89" spans="1:21" s="62" customFormat="1" ht="15" customHeight="1" x14ac:dyDescent="0.2">
      <c r="A89" s="9" t="s">
        <v>193</v>
      </c>
      <c r="B89" s="19" t="s">
        <v>30</v>
      </c>
      <c r="C89" s="65" t="s">
        <v>76</v>
      </c>
      <c r="D89" s="15" t="s">
        <v>45</v>
      </c>
      <c r="E89" s="9" t="b">
        <v>0</v>
      </c>
      <c r="F89" s="15"/>
      <c r="G89" s="9" t="s">
        <v>16</v>
      </c>
      <c r="H89" s="26" t="s">
        <v>192</v>
      </c>
      <c r="N89" s="63"/>
      <c r="O89" s="73"/>
      <c r="P89" s="63"/>
      <c r="Q89" s="63"/>
      <c r="R89" s="63"/>
      <c r="S89" s="63"/>
      <c r="T89" s="63"/>
      <c r="U89" s="63"/>
    </row>
    <row r="90" spans="1:21" s="62" customFormat="1" ht="15" customHeight="1" x14ac:dyDescent="0.2">
      <c r="A90" s="9" t="s">
        <v>194</v>
      </c>
      <c r="B90" s="19" t="s">
        <v>30</v>
      </c>
      <c r="C90" s="65" t="s">
        <v>195</v>
      </c>
      <c r="D90" s="15" t="s">
        <v>45</v>
      </c>
      <c r="E90" s="9" t="b">
        <v>0</v>
      </c>
      <c r="F90" s="15"/>
      <c r="G90" s="9" t="s">
        <v>16</v>
      </c>
      <c r="H90" s="26" t="s">
        <v>192</v>
      </c>
      <c r="N90" s="63"/>
      <c r="O90" s="73"/>
      <c r="P90" s="63"/>
      <c r="Q90" s="63"/>
      <c r="R90" s="63"/>
      <c r="S90" s="63"/>
      <c r="T90" s="63"/>
      <c r="U90" s="63"/>
    </row>
    <row r="91" spans="1:21" s="62" customFormat="1" ht="15" customHeight="1" x14ac:dyDescent="0.2">
      <c r="A91" s="9" t="s">
        <v>196</v>
      </c>
      <c r="B91" s="19" t="s">
        <v>26</v>
      </c>
      <c r="C91" s="65" t="s">
        <v>197</v>
      </c>
      <c r="D91" s="15" t="s">
        <v>45</v>
      </c>
      <c r="E91" s="9" t="b">
        <v>0</v>
      </c>
      <c r="F91" s="15"/>
      <c r="G91" s="9" t="s">
        <v>16</v>
      </c>
      <c r="H91" s="26" t="s">
        <v>192</v>
      </c>
      <c r="N91" s="63"/>
      <c r="O91" s="73"/>
      <c r="P91" s="63"/>
      <c r="Q91" s="63"/>
      <c r="R91" s="63"/>
      <c r="S91" s="63"/>
      <c r="T91" s="63"/>
      <c r="U91" s="63"/>
    </row>
    <row r="92" spans="1:21" s="62" customFormat="1" ht="15" customHeight="1" x14ac:dyDescent="0.2">
      <c r="A92" s="9" t="s">
        <v>198</v>
      </c>
      <c r="B92" s="19" t="s">
        <v>30</v>
      </c>
      <c r="C92" s="65" t="s">
        <v>199</v>
      </c>
      <c r="D92" s="15" t="s">
        <v>45</v>
      </c>
      <c r="E92" s="9" t="b">
        <v>0</v>
      </c>
      <c r="F92" s="15"/>
      <c r="G92" s="9" t="s">
        <v>16</v>
      </c>
      <c r="H92" s="26" t="s">
        <v>192</v>
      </c>
      <c r="N92" s="63"/>
      <c r="O92" s="73"/>
      <c r="P92" s="63"/>
      <c r="Q92" s="63"/>
      <c r="R92" s="63"/>
      <c r="S92" s="63"/>
      <c r="T92" s="63"/>
      <c r="U92" s="63"/>
    </row>
    <row r="93" spans="1:21" s="62" customFormat="1" ht="15" customHeight="1" x14ac:dyDescent="0.2">
      <c r="A93" s="9" t="s">
        <v>200</v>
      </c>
      <c r="B93" s="19" t="s">
        <v>13</v>
      </c>
      <c r="C93" s="69" t="s">
        <v>79</v>
      </c>
      <c r="D93" s="14" t="s">
        <v>45</v>
      </c>
      <c r="E93" s="9" t="b">
        <v>0</v>
      </c>
      <c r="F93" s="15"/>
      <c r="G93" s="9" t="s">
        <v>16</v>
      </c>
      <c r="H93" s="26" t="s">
        <v>190</v>
      </c>
      <c r="N93" s="63"/>
      <c r="O93" s="73"/>
      <c r="P93" s="63"/>
      <c r="Q93" s="63"/>
      <c r="R93" s="63"/>
      <c r="S93" s="63"/>
      <c r="T93" s="63"/>
      <c r="U93" s="63"/>
    </row>
    <row r="94" spans="1:21" s="62" customFormat="1" ht="15" customHeight="1" x14ac:dyDescent="0.2">
      <c r="A94" s="9" t="s">
        <v>201</v>
      </c>
      <c r="B94" s="19" t="s">
        <v>26</v>
      </c>
      <c r="C94" s="65" t="s">
        <v>82</v>
      </c>
      <c r="D94" s="14" t="s">
        <v>45</v>
      </c>
      <c r="E94" s="9" t="b">
        <v>0</v>
      </c>
      <c r="F94" s="15"/>
      <c r="G94" s="9" t="s">
        <v>16</v>
      </c>
      <c r="H94" s="26" t="s">
        <v>192</v>
      </c>
      <c r="N94" s="63"/>
      <c r="O94" s="73"/>
      <c r="P94" s="63"/>
      <c r="Q94" s="63"/>
      <c r="R94" s="63"/>
      <c r="S94" s="63"/>
      <c r="T94" s="63"/>
      <c r="U94" s="63"/>
    </row>
    <row r="95" spans="1:21" s="62" customFormat="1" ht="15" customHeight="1" x14ac:dyDescent="0.2">
      <c r="A95" s="9" t="s">
        <v>202</v>
      </c>
      <c r="B95" s="19" t="s">
        <v>30</v>
      </c>
      <c r="C95" s="65" t="s">
        <v>85</v>
      </c>
      <c r="D95" s="14" t="s">
        <v>45</v>
      </c>
      <c r="E95" s="9" t="b">
        <v>0</v>
      </c>
      <c r="F95" s="15"/>
      <c r="G95" s="9" t="s">
        <v>16</v>
      </c>
      <c r="H95" s="26" t="s">
        <v>192</v>
      </c>
      <c r="N95" s="63"/>
      <c r="O95" s="73"/>
      <c r="P95" s="63"/>
      <c r="Q95" s="63"/>
      <c r="R95" s="63"/>
      <c r="S95" s="63"/>
      <c r="T95" s="63"/>
      <c r="U95" s="63"/>
    </row>
    <row r="96" spans="1:21" s="62" customFormat="1" ht="15" customHeight="1" x14ac:dyDescent="0.2">
      <c r="A96" s="9" t="s">
        <v>203</v>
      </c>
      <c r="B96" s="19" t="s">
        <v>30</v>
      </c>
      <c r="C96" s="65" t="s">
        <v>195</v>
      </c>
      <c r="D96" s="14" t="s">
        <v>45</v>
      </c>
      <c r="E96" s="9" t="b">
        <v>0</v>
      </c>
      <c r="F96" s="15"/>
      <c r="G96" s="9" t="s">
        <v>16</v>
      </c>
      <c r="H96" s="26" t="s">
        <v>192</v>
      </c>
      <c r="N96" s="63"/>
      <c r="O96" s="73"/>
      <c r="P96" s="63"/>
      <c r="Q96" s="63"/>
      <c r="R96" s="63"/>
      <c r="S96" s="63"/>
      <c r="T96" s="63"/>
      <c r="U96" s="63"/>
    </row>
    <row r="97" spans="1:21" s="62" customFormat="1" ht="15" customHeight="1" x14ac:dyDescent="0.2">
      <c r="A97" s="9" t="s">
        <v>204</v>
      </c>
      <c r="B97" s="19" t="s">
        <v>26</v>
      </c>
      <c r="C97" s="65" t="s">
        <v>197</v>
      </c>
      <c r="D97" s="14" t="s">
        <v>45</v>
      </c>
      <c r="E97" s="9" t="b">
        <v>0</v>
      </c>
      <c r="F97" s="15"/>
      <c r="G97" s="9" t="s">
        <v>16</v>
      </c>
      <c r="H97" s="26" t="s">
        <v>192</v>
      </c>
      <c r="N97" s="63"/>
      <c r="O97" s="73"/>
      <c r="P97" s="63"/>
      <c r="Q97" s="63"/>
      <c r="R97" s="63"/>
      <c r="S97" s="63"/>
      <c r="T97" s="63"/>
      <c r="U97" s="63"/>
    </row>
    <row r="98" spans="1:21" s="62" customFormat="1" ht="15" customHeight="1" x14ac:dyDescent="0.2">
      <c r="A98" s="9" t="s">
        <v>205</v>
      </c>
      <c r="B98" s="19" t="s">
        <v>30</v>
      </c>
      <c r="C98" s="65" t="s">
        <v>199</v>
      </c>
      <c r="D98" s="14" t="s">
        <v>45</v>
      </c>
      <c r="E98" s="9" t="b">
        <v>0</v>
      </c>
      <c r="F98" s="15"/>
      <c r="G98" s="9" t="s">
        <v>16</v>
      </c>
      <c r="H98" s="26" t="s">
        <v>192</v>
      </c>
      <c r="N98" s="63"/>
      <c r="O98" s="73"/>
      <c r="P98" s="63"/>
      <c r="Q98" s="63"/>
      <c r="R98" s="63"/>
      <c r="S98" s="63"/>
      <c r="T98" s="63"/>
      <c r="U98" s="63"/>
    </row>
    <row r="99" spans="1:21" s="62" customFormat="1" ht="15" customHeight="1" x14ac:dyDescent="0.2">
      <c r="A99" s="9" t="s">
        <v>206</v>
      </c>
      <c r="B99" s="19" t="s">
        <v>13</v>
      </c>
      <c r="C99" s="71" t="s">
        <v>88</v>
      </c>
      <c r="D99" s="14" t="s">
        <v>45</v>
      </c>
      <c r="E99" s="9" t="b">
        <v>0</v>
      </c>
      <c r="F99" s="15"/>
      <c r="G99" s="9" t="s">
        <v>16</v>
      </c>
      <c r="H99" s="26" t="s">
        <v>190</v>
      </c>
      <c r="N99" s="63"/>
      <c r="O99" s="73"/>
      <c r="P99" s="63"/>
      <c r="Q99" s="63"/>
      <c r="R99" s="63"/>
      <c r="S99" s="63"/>
      <c r="T99" s="63"/>
      <c r="U99" s="63"/>
    </row>
    <row r="100" spans="1:21" s="62" customFormat="1" ht="15" customHeight="1" x14ac:dyDescent="0.2">
      <c r="A100" s="9" t="s">
        <v>207</v>
      </c>
      <c r="B100" s="19" t="s">
        <v>26</v>
      </c>
      <c r="C100" s="65" t="s">
        <v>91</v>
      </c>
      <c r="D100" s="14" t="s">
        <v>45</v>
      </c>
      <c r="E100" s="9" t="b">
        <v>0</v>
      </c>
      <c r="F100" s="15"/>
      <c r="G100" s="9" t="s">
        <v>16</v>
      </c>
      <c r="H100" s="26" t="s">
        <v>192</v>
      </c>
      <c r="N100" s="63"/>
      <c r="O100" s="73"/>
      <c r="P100" s="63"/>
      <c r="Q100" s="63"/>
      <c r="R100" s="63"/>
      <c r="S100" s="63"/>
      <c r="T100" s="63"/>
      <c r="U100" s="63"/>
    </row>
    <row r="101" spans="1:21" s="62" customFormat="1" ht="15" customHeight="1" x14ac:dyDescent="0.2">
      <c r="A101" s="9" t="s">
        <v>208</v>
      </c>
      <c r="B101" s="19" t="s">
        <v>30</v>
      </c>
      <c r="C101" s="65" t="s">
        <v>94</v>
      </c>
      <c r="D101" s="14" t="s">
        <v>45</v>
      </c>
      <c r="E101" s="9" t="b">
        <v>0</v>
      </c>
      <c r="F101" s="15"/>
      <c r="G101" s="9" t="s">
        <v>16</v>
      </c>
      <c r="H101" s="26" t="s">
        <v>192</v>
      </c>
      <c r="N101" s="63"/>
      <c r="O101" s="73"/>
      <c r="P101" s="63"/>
      <c r="Q101" s="63"/>
      <c r="R101" s="63"/>
      <c r="S101" s="63"/>
      <c r="T101" s="63"/>
      <c r="U101" s="63"/>
    </row>
    <row r="102" spans="1:21" s="62" customFormat="1" ht="15" customHeight="1" x14ac:dyDescent="0.2">
      <c r="A102" s="9" t="s">
        <v>209</v>
      </c>
      <c r="B102" s="19" t="s">
        <v>26</v>
      </c>
      <c r="C102" s="65" t="s">
        <v>197</v>
      </c>
      <c r="D102" s="14" t="s">
        <v>45</v>
      </c>
      <c r="E102" s="9" t="b">
        <v>0</v>
      </c>
      <c r="F102" s="15"/>
      <c r="G102" s="9" t="s">
        <v>16</v>
      </c>
      <c r="H102" s="26" t="s">
        <v>192</v>
      </c>
    </row>
    <row r="103" spans="1:21" s="62" customFormat="1" ht="15" customHeight="1" x14ac:dyDescent="0.2">
      <c r="A103" s="9" t="s">
        <v>210</v>
      </c>
      <c r="B103" s="19" t="s">
        <v>30</v>
      </c>
      <c r="C103" s="65" t="s">
        <v>199</v>
      </c>
      <c r="D103" s="14" t="s">
        <v>45</v>
      </c>
      <c r="E103" s="9" t="b">
        <v>0</v>
      </c>
      <c r="F103" s="15"/>
      <c r="G103" s="9" t="s">
        <v>16</v>
      </c>
      <c r="H103" s="26" t="s">
        <v>192</v>
      </c>
    </row>
    <row r="104" spans="1:21" s="62" customFormat="1" ht="15" customHeight="1" x14ac:dyDescent="0.2">
      <c r="A104" s="9" t="s">
        <v>211</v>
      </c>
      <c r="B104" s="19" t="s">
        <v>13</v>
      </c>
      <c r="C104" s="69" t="s">
        <v>212</v>
      </c>
      <c r="D104" s="14" t="s">
        <v>45</v>
      </c>
      <c r="E104" s="9" t="b">
        <v>0</v>
      </c>
      <c r="F104" s="15"/>
      <c r="G104" s="9" t="s">
        <v>16</v>
      </c>
      <c r="H104" s="26" t="s">
        <v>190</v>
      </c>
    </row>
    <row r="105" spans="1:21" s="62" customFormat="1" ht="15" customHeight="1" x14ac:dyDescent="0.2">
      <c r="A105" s="9" t="s">
        <v>213</v>
      </c>
      <c r="B105" s="19" t="s">
        <v>26</v>
      </c>
      <c r="C105" s="65" t="s">
        <v>214</v>
      </c>
      <c r="D105" s="14" t="s">
        <v>45</v>
      </c>
      <c r="E105" s="9" t="b">
        <v>0</v>
      </c>
      <c r="F105" s="15"/>
      <c r="G105" s="9" t="s">
        <v>16</v>
      </c>
      <c r="H105" s="26" t="s">
        <v>192</v>
      </c>
    </row>
    <row r="106" spans="1:21" s="62" customFormat="1" ht="15" customHeight="1" x14ac:dyDescent="0.2">
      <c r="A106" s="9" t="s">
        <v>215</v>
      </c>
      <c r="B106" s="19" t="s">
        <v>30</v>
      </c>
      <c r="C106" s="65" t="s">
        <v>216</v>
      </c>
      <c r="D106" s="14" t="s">
        <v>45</v>
      </c>
      <c r="E106" s="9" t="b">
        <v>0</v>
      </c>
      <c r="F106" s="15"/>
      <c r="G106" s="9" t="s">
        <v>16</v>
      </c>
      <c r="H106" s="26" t="s">
        <v>192</v>
      </c>
    </row>
    <row r="107" spans="1:21" s="62" customFormat="1" ht="15" customHeight="1" x14ac:dyDescent="0.2">
      <c r="A107" s="9" t="s">
        <v>217</v>
      </c>
      <c r="B107" s="19" t="s">
        <v>30</v>
      </c>
      <c r="C107" s="65" t="s">
        <v>218</v>
      </c>
      <c r="D107" s="14" t="s">
        <v>45</v>
      </c>
      <c r="E107" s="9" t="b">
        <v>0</v>
      </c>
      <c r="F107" s="15"/>
      <c r="G107" s="9" t="s">
        <v>16</v>
      </c>
      <c r="H107" s="26" t="s">
        <v>192</v>
      </c>
    </row>
    <row r="108" spans="1:21" s="62" customFormat="1" ht="15" customHeight="1" x14ac:dyDescent="0.2">
      <c r="A108" s="9" t="s">
        <v>219</v>
      </c>
      <c r="B108" s="19" t="s">
        <v>26</v>
      </c>
      <c r="C108" s="65" t="s">
        <v>220</v>
      </c>
      <c r="D108" s="14" t="s">
        <v>45</v>
      </c>
      <c r="E108" s="9" t="b">
        <v>0</v>
      </c>
      <c r="F108" s="15"/>
      <c r="G108" s="9" t="s">
        <v>16</v>
      </c>
      <c r="H108" s="26" t="s">
        <v>192</v>
      </c>
    </row>
    <row r="109" spans="1:21" s="62" customFormat="1" ht="15" customHeight="1" x14ac:dyDescent="0.2">
      <c r="A109" s="9" t="s">
        <v>221</v>
      </c>
      <c r="B109" s="19" t="s">
        <v>30</v>
      </c>
      <c r="C109" s="65" t="s">
        <v>222</v>
      </c>
      <c r="D109" s="14" t="s">
        <v>45</v>
      </c>
      <c r="E109" s="9" t="b">
        <v>0</v>
      </c>
      <c r="F109" s="15"/>
      <c r="G109" s="9" t="s">
        <v>16</v>
      </c>
      <c r="H109" s="26" t="s">
        <v>192</v>
      </c>
    </row>
    <row r="110" spans="1:21" s="62" customFormat="1" ht="15" customHeight="1" x14ac:dyDescent="0.2">
      <c r="A110" s="9" t="s">
        <v>223</v>
      </c>
      <c r="B110" s="19" t="s">
        <v>13</v>
      </c>
      <c r="C110" s="69" t="s">
        <v>224</v>
      </c>
      <c r="D110" s="14" t="s">
        <v>45</v>
      </c>
      <c r="E110" s="9" t="b">
        <v>0</v>
      </c>
      <c r="F110" s="15"/>
      <c r="G110" s="9" t="s">
        <v>16</v>
      </c>
      <c r="H110" s="26" t="s">
        <v>190</v>
      </c>
    </row>
    <row r="111" spans="1:21" s="62" customFormat="1" ht="15" customHeight="1" x14ac:dyDescent="0.2">
      <c r="A111" s="9" t="s">
        <v>225</v>
      </c>
      <c r="B111" s="19" t="s">
        <v>26</v>
      </c>
      <c r="C111" s="65" t="s">
        <v>226</v>
      </c>
      <c r="D111" s="14" t="s">
        <v>45</v>
      </c>
      <c r="E111" s="9" t="b">
        <v>0</v>
      </c>
      <c r="F111" s="15"/>
      <c r="G111" s="9" t="s">
        <v>16</v>
      </c>
      <c r="H111" s="26" t="s">
        <v>192</v>
      </c>
    </row>
    <row r="112" spans="1:21" s="62" customFormat="1" ht="15" customHeight="1" x14ac:dyDescent="0.2">
      <c r="A112" s="9" t="s">
        <v>227</v>
      </c>
      <c r="B112" s="19" t="s">
        <v>30</v>
      </c>
      <c r="C112" s="65" t="s">
        <v>228</v>
      </c>
      <c r="D112" s="14" t="s">
        <v>45</v>
      </c>
      <c r="E112" s="9" t="b">
        <v>0</v>
      </c>
      <c r="F112" s="15"/>
      <c r="G112" s="9" t="s">
        <v>16</v>
      </c>
      <c r="H112" s="26" t="s">
        <v>192</v>
      </c>
    </row>
    <row r="113" spans="1:21" s="62" customFormat="1" ht="15" customHeight="1" x14ac:dyDescent="0.2">
      <c r="A113" s="9" t="s">
        <v>229</v>
      </c>
      <c r="B113" s="19" t="s">
        <v>30</v>
      </c>
      <c r="C113" s="65" t="s">
        <v>230</v>
      </c>
      <c r="D113" s="14" t="s">
        <v>45</v>
      </c>
      <c r="E113" s="9" t="b">
        <v>0</v>
      </c>
      <c r="F113" s="15"/>
      <c r="G113" s="9" t="s">
        <v>16</v>
      </c>
      <c r="H113" s="26" t="s">
        <v>192</v>
      </c>
    </row>
    <row r="114" spans="1:21" s="62" customFormat="1" ht="15" customHeight="1" x14ac:dyDescent="0.2">
      <c r="A114" s="9" t="s">
        <v>231</v>
      </c>
      <c r="B114" s="19" t="s">
        <v>26</v>
      </c>
      <c r="C114" s="65" t="s">
        <v>232</v>
      </c>
      <c r="D114" s="14" t="s">
        <v>45</v>
      </c>
      <c r="E114" s="9" t="b">
        <v>0</v>
      </c>
      <c r="F114" s="15"/>
      <c r="G114" s="9" t="s">
        <v>16</v>
      </c>
      <c r="H114" s="26" t="s">
        <v>192</v>
      </c>
    </row>
    <row r="115" spans="1:21" s="62" customFormat="1" ht="15" customHeight="1" x14ac:dyDescent="0.2">
      <c r="A115" s="9" t="s">
        <v>233</v>
      </c>
      <c r="B115" s="19" t="s">
        <v>30</v>
      </c>
      <c r="C115" s="65" t="s">
        <v>234</v>
      </c>
      <c r="D115" s="14" t="s">
        <v>45</v>
      </c>
      <c r="E115" s="9" t="b">
        <v>0</v>
      </c>
      <c r="F115" s="15"/>
      <c r="G115" s="9" t="s">
        <v>16</v>
      </c>
      <c r="H115" s="26" t="s">
        <v>192</v>
      </c>
    </row>
    <row r="116" spans="1:21" s="62" customFormat="1" ht="15" customHeight="1" x14ac:dyDescent="0.2">
      <c r="A116" s="72"/>
      <c r="B116" s="5">
        <v>8</v>
      </c>
      <c r="C116" s="5" t="s">
        <v>89</v>
      </c>
      <c r="D116" s="5"/>
      <c r="E116" s="5"/>
      <c r="F116" s="5"/>
      <c r="G116" s="5"/>
      <c r="H116" s="25"/>
      <c r="O116" s="63"/>
      <c r="P116" s="63">
        <f t="shared" ref="P116:R116" si="0">SUM(P82:P103)</f>
        <v>0</v>
      </c>
      <c r="Q116" s="63">
        <f t="shared" si="0"/>
        <v>0</v>
      </c>
      <c r="R116" s="63">
        <f t="shared" si="0"/>
        <v>0</v>
      </c>
      <c r="S116" s="63"/>
    </row>
    <row r="117" spans="1:21" s="62" customFormat="1" ht="15" customHeight="1" x14ac:dyDescent="0.2">
      <c r="A117" s="11" t="s">
        <v>235</v>
      </c>
      <c r="B117" s="19" t="s">
        <v>13</v>
      </c>
      <c r="C117" s="70" t="s">
        <v>236</v>
      </c>
      <c r="D117" s="14" t="s">
        <v>15</v>
      </c>
      <c r="E117" s="9" t="b">
        <v>1</v>
      </c>
      <c r="F117" s="19"/>
      <c r="G117" s="9" t="s">
        <v>16</v>
      </c>
      <c r="H117" s="26" t="s">
        <v>237</v>
      </c>
      <c r="N117" s="63"/>
      <c r="Q117" s="63"/>
      <c r="R117" s="63"/>
      <c r="S117" s="63"/>
      <c r="T117" s="63"/>
      <c r="U117" s="63"/>
    </row>
    <row r="118" spans="1:21" s="62" customFormat="1" ht="15" customHeight="1" x14ac:dyDescent="0.2">
      <c r="A118" s="9" t="s">
        <v>238</v>
      </c>
      <c r="B118" s="15" t="s">
        <v>26</v>
      </c>
      <c r="C118" s="65" t="s">
        <v>21</v>
      </c>
      <c r="D118" s="14" t="s">
        <v>15</v>
      </c>
      <c r="E118" s="9" t="b">
        <v>1</v>
      </c>
      <c r="F118" s="19"/>
      <c r="G118" s="9" t="s">
        <v>16</v>
      </c>
      <c r="H118" s="26" t="s">
        <v>239</v>
      </c>
      <c r="N118" s="63"/>
      <c r="Q118" s="63"/>
      <c r="R118" s="63"/>
      <c r="S118" s="63"/>
      <c r="T118" s="63"/>
      <c r="U118" s="63"/>
    </row>
    <row r="119" spans="1:21" s="62" customFormat="1" ht="15" customHeight="1" x14ac:dyDescent="0.2">
      <c r="A119" s="9" t="s">
        <v>240</v>
      </c>
      <c r="B119" s="15" t="s">
        <v>26</v>
      </c>
      <c r="C119" s="65" t="s">
        <v>241</v>
      </c>
      <c r="D119" s="14" t="s">
        <v>15</v>
      </c>
      <c r="E119" s="9" t="b">
        <v>1</v>
      </c>
      <c r="F119" s="19"/>
      <c r="G119" s="9" t="s">
        <v>16</v>
      </c>
      <c r="H119" s="26" t="s">
        <v>242</v>
      </c>
      <c r="N119" s="63"/>
      <c r="Q119" s="63"/>
      <c r="R119" s="63"/>
      <c r="S119" s="63"/>
      <c r="T119" s="63"/>
      <c r="U119" s="63"/>
    </row>
    <row r="120" spans="1:21" s="62" customFormat="1" ht="15" customHeight="1" x14ac:dyDescent="0.2">
      <c r="A120" s="9" t="s">
        <v>243</v>
      </c>
      <c r="B120" s="15" t="s">
        <v>30</v>
      </c>
      <c r="C120" s="65" t="s">
        <v>244</v>
      </c>
      <c r="D120" s="14" t="s">
        <v>15</v>
      </c>
      <c r="E120" s="9" t="b">
        <v>1</v>
      </c>
      <c r="F120" s="19"/>
      <c r="G120" s="9" t="s">
        <v>16</v>
      </c>
      <c r="H120" s="26" t="s">
        <v>242</v>
      </c>
      <c r="N120" s="63"/>
      <c r="Q120" s="63"/>
      <c r="R120" s="63"/>
      <c r="S120" s="63"/>
      <c r="T120" s="63"/>
      <c r="U120" s="63"/>
    </row>
    <row r="121" spans="1:21" s="62" customFormat="1" ht="15" customHeight="1" x14ac:dyDescent="0.2">
      <c r="A121" s="9" t="s">
        <v>245</v>
      </c>
      <c r="B121" s="15" t="s">
        <v>26</v>
      </c>
      <c r="C121" s="65" t="s">
        <v>246</v>
      </c>
      <c r="D121" s="14" t="s">
        <v>15</v>
      </c>
      <c r="E121" s="9" t="b">
        <v>1</v>
      </c>
      <c r="F121" s="19"/>
      <c r="G121" s="9" t="s">
        <v>16</v>
      </c>
      <c r="H121" s="26" t="s">
        <v>247</v>
      </c>
      <c r="N121" s="63"/>
      <c r="Q121" s="63"/>
      <c r="R121" s="63"/>
      <c r="S121" s="63"/>
      <c r="T121" s="63"/>
      <c r="U121" s="63"/>
    </row>
    <row r="122" spans="1:21" s="62" customFormat="1" ht="15" customHeight="1" x14ac:dyDescent="0.2">
      <c r="A122" s="9" t="s">
        <v>248</v>
      </c>
      <c r="B122" s="15" t="s">
        <v>26</v>
      </c>
      <c r="C122" s="65" t="s">
        <v>249</v>
      </c>
      <c r="D122" s="14" t="s">
        <v>15</v>
      </c>
      <c r="E122" s="9" t="b">
        <v>1</v>
      </c>
      <c r="F122" s="19"/>
      <c r="G122" s="9" t="s">
        <v>16</v>
      </c>
      <c r="H122" s="26" t="s">
        <v>247</v>
      </c>
      <c r="N122" s="63"/>
      <c r="O122" s="73"/>
      <c r="P122" s="74"/>
      <c r="Q122" s="63"/>
      <c r="R122" s="63"/>
      <c r="S122" s="63"/>
      <c r="T122" s="63"/>
      <c r="U122" s="63"/>
    </row>
    <row r="123" spans="1:21" s="62" customFormat="1" ht="15" customHeight="1" x14ac:dyDescent="0.2">
      <c r="A123" s="9" t="s">
        <v>250</v>
      </c>
      <c r="B123" s="19" t="s">
        <v>26</v>
      </c>
      <c r="C123" s="65" t="s">
        <v>251</v>
      </c>
      <c r="D123" s="14" t="s">
        <v>15</v>
      </c>
      <c r="E123" s="9" t="b">
        <v>1</v>
      </c>
      <c r="F123" s="15"/>
      <c r="G123" s="9" t="s">
        <v>16</v>
      </c>
      <c r="H123" s="26" t="s">
        <v>247</v>
      </c>
      <c r="N123" s="63"/>
      <c r="O123" s="73"/>
      <c r="P123" s="63"/>
      <c r="Q123" s="63"/>
      <c r="R123" s="63"/>
      <c r="S123" s="63"/>
      <c r="T123" s="63"/>
      <c r="U123" s="63"/>
    </row>
    <row r="124" spans="1:21" s="62" customFormat="1" ht="15" customHeight="1" x14ac:dyDescent="0.2">
      <c r="A124" s="9" t="s">
        <v>252</v>
      </c>
      <c r="B124" s="19" t="s">
        <v>26</v>
      </c>
      <c r="C124" s="65" t="s">
        <v>253</v>
      </c>
      <c r="D124" s="14" t="s">
        <v>15</v>
      </c>
      <c r="E124" s="9" t="b">
        <v>1</v>
      </c>
      <c r="F124" s="15"/>
      <c r="G124" s="9" t="s">
        <v>16</v>
      </c>
      <c r="H124" s="26" t="s">
        <v>247</v>
      </c>
      <c r="N124" s="63"/>
      <c r="O124" s="73"/>
      <c r="P124" s="63"/>
      <c r="Q124" s="63"/>
      <c r="R124" s="63"/>
      <c r="S124" s="63"/>
      <c r="T124" s="63"/>
      <c r="U124" s="63"/>
    </row>
    <row r="125" spans="1:21" s="62" customFormat="1" ht="15" customHeight="1" x14ac:dyDescent="0.2">
      <c r="A125" s="9" t="s">
        <v>254</v>
      </c>
      <c r="B125" s="19" t="s">
        <v>26</v>
      </c>
      <c r="C125" s="65" t="s">
        <v>255</v>
      </c>
      <c r="D125" s="14" t="s">
        <v>15</v>
      </c>
      <c r="E125" s="9" t="b">
        <v>1</v>
      </c>
      <c r="F125" s="15"/>
      <c r="G125" s="9" t="s">
        <v>16</v>
      </c>
      <c r="H125" s="26" t="s">
        <v>247</v>
      </c>
      <c r="N125" s="63"/>
      <c r="O125" s="73"/>
      <c r="P125" s="63"/>
      <c r="Q125" s="63"/>
      <c r="R125" s="63"/>
      <c r="S125" s="63"/>
      <c r="T125" s="63"/>
      <c r="U125" s="63"/>
    </row>
    <row r="126" spans="1:21" s="62" customFormat="1" ht="15" customHeight="1" x14ac:dyDescent="0.2">
      <c r="A126" s="9" t="s">
        <v>256</v>
      </c>
      <c r="B126" s="19" t="s">
        <v>13</v>
      </c>
      <c r="C126" s="65" t="s">
        <v>257</v>
      </c>
      <c r="D126" s="14" t="s">
        <v>15</v>
      </c>
      <c r="E126" s="9" t="b">
        <v>1</v>
      </c>
      <c r="F126" s="15"/>
      <c r="G126" s="9" t="s">
        <v>16</v>
      </c>
      <c r="H126" s="26" t="s">
        <v>258</v>
      </c>
      <c r="N126" s="63"/>
      <c r="O126" s="73"/>
      <c r="P126" s="63"/>
      <c r="Q126" s="63"/>
      <c r="R126" s="63"/>
      <c r="S126" s="63"/>
      <c r="T126" s="63"/>
      <c r="U126" s="63"/>
    </row>
    <row r="127" spans="1:21" s="62" customFormat="1" ht="15" customHeight="1" x14ac:dyDescent="0.2">
      <c r="A127" s="17" t="s">
        <v>259</v>
      </c>
      <c r="B127" s="19" t="s">
        <v>13</v>
      </c>
      <c r="C127" s="65" t="s">
        <v>260</v>
      </c>
      <c r="D127" s="15" t="s">
        <v>45</v>
      </c>
      <c r="E127" s="9" t="b">
        <v>0</v>
      </c>
      <c r="F127" s="15"/>
      <c r="G127" s="9" t="s">
        <v>16</v>
      </c>
      <c r="H127" s="26" t="s">
        <v>237</v>
      </c>
    </row>
    <row r="128" spans="1:21" s="62" customFormat="1" ht="15" customHeight="1" x14ac:dyDescent="0.2">
      <c r="A128" s="75"/>
      <c r="B128" s="5">
        <v>9</v>
      </c>
      <c r="C128" s="5" t="s">
        <v>92</v>
      </c>
      <c r="D128" s="5"/>
      <c r="E128" s="5"/>
      <c r="F128" s="5"/>
      <c r="G128" s="5"/>
      <c r="H128" s="25"/>
      <c r="O128" s="63"/>
      <c r="P128" s="63">
        <f t="shared" ref="P128:R128" si="1">SUM(P94:P115)</f>
        <v>0</v>
      </c>
      <c r="Q128" s="63">
        <f t="shared" si="1"/>
        <v>0</v>
      </c>
      <c r="R128" s="63">
        <f t="shared" si="1"/>
        <v>0</v>
      </c>
      <c r="S128" s="63"/>
    </row>
    <row r="129" spans="1:19" s="62" customFormat="1" ht="15" customHeight="1" x14ac:dyDescent="0.2">
      <c r="A129" s="9" t="s">
        <v>261</v>
      </c>
      <c r="B129" s="19" t="s">
        <v>13</v>
      </c>
      <c r="C129" s="28" t="s">
        <v>262</v>
      </c>
      <c r="D129" s="14" t="s">
        <v>15</v>
      </c>
      <c r="E129" s="9" t="b">
        <v>1</v>
      </c>
      <c r="F129" s="15"/>
      <c r="G129" s="9" t="s">
        <v>16</v>
      </c>
      <c r="H129" s="26" t="s">
        <v>263</v>
      </c>
    </row>
    <row r="130" spans="1:19" s="62" customFormat="1" ht="15" customHeight="1" x14ac:dyDescent="0.2">
      <c r="A130" s="9" t="s">
        <v>264</v>
      </c>
      <c r="B130" s="19" t="s">
        <v>26</v>
      </c>
      <c r="C130" s="28" t="s">
        <v>265</v>
      </c>
      <c r="D130" s="14" t="s">
        <v>15</v>
      </c>
      <c r="E130" s="9" t="b">
        <v>1</v>
      </c>
      <c r="F130" s="15"/>
      <c r="G130" s="9" t="s">
        <v>16</v>
      </c>
      <c r="H130" s="26" t="s">
        <v>266</v>
      </c>
    </row>
    <row r="131" spans="1:19" s="62" customFormat="1" ht="15" customHeight="1" x14ac:dyDescent="0.2">
      <c r="A131" s="9" t="s">
        <v>267</v>
      </c>
      <c r="B131" s="19" t="s">
        <v>30</v>
      </c>
      <c r="C131" s="28" t="s">
        <v>268</v>
      </c>
      <c r="D131" s="14" t="s">
        <v>15</v>
      </c>
      <c r="E131" s="9" t="b">
        <v>1</v>
      </c>
      <c r="F131" s="15"/>
      <c r="G131" s="9" t="s">
        <v>16</v>
      </c>
      <c r="H131" s="26" t="s">
        <v>269</v>
      </c>
    </row>
    <row r="132" spans="1:19" s="62" customFormat="1" ht="15" customHeight="1" x14ac:dyDescent="0.2">
      <c r="A132" s="9" t="s">
        <v>270</v>
      </c>
      <c r="B132" s="19" t="s">
        <v>26</v>
      </c>
      <c r="C132" s="28" t="s">
        <v>271</v>
      </c>
      <c r="D132" s="14" t="s">
        <v>15</v>
      </c>
      <c r="E132" s="9" t="b">
        <v>1</v>
      </c>
      <c r="F132" s="15"/>
      <c r="G132" s="9" t="s">
        <v>16</v>
      </c>
      <c r="H132" s="26" t="s">
        <v>269</v>
      </c>
    </row>
    <row r="133" spans="1:19" s="62" customFormat="1" ht="15" customHeight="1" x14ac:dyDescent="0.2">
      <c r="A133" s="9" t="s">
        <v>272</v>
      </c>
      <c r="B133" s="19" t="s">
        <v>13</v>
      </c>
      <c r="C133" s="28" t="s">
        <v>273</v>
      </c>
      <c r="D133" s="14" t="s">
        <v>15</v>
      </c>
      <c r="E133" s="9" t="b">
        <v>1</v>
      </c>
      <c r="F133" s="15"/>
      <c r="G133" s="9" t="s">
        <v>16</v>
      </c>
      <c r="H133" s="26" t="s">
        <v>263</v>
      </c>
    </row>
    <row r="134" spans="1:19" s="62" customFormat="1" ht="15" customHeight="1" x14ac:dyDescent="0.2">
      <c r="A134" s="9" t="s">
        <v>274</v>
      </c>
      <c r="B134" s="19" t="s">
        <v>26</v>
      </c>
      <c r="C134" s="28" t="s">
        <v>275</v>
      </c>
      <c r="D134" s="14" t="s">
        <v>15</v>
      </c>
      <c r="E134" s="9" t="b">
        <v>1</v>
      </c>
      <c r="F134" s="15"/>
      <c r="G134" s="9" t="s">
        <v>16</v>
      </c>
      <c r="H134" s="26" t="s">
        <v>269</v>
      </c>
    </row>
    <row r="135" spans="1:19" s="62" customFormat="1" ht="15" customHeight="1" x14ac:dyDescent="0.2">
      <c r="A135" s="9" t="s">
        <v>276</v>
      </c>
      <c r="B135" s="19" t="s">
        <v>26</v>
      </c>
      <c r="C135" s="28" t="s">
        <v>277</v>
      </c>
      <c r="D135" s="14" t="s">
        <v>40</v>
      </c>
      <c r="E135" s="9" t="b">
        <v>1</v>
      </c>
      <c r="F135" s="15" t="s">
        <v>278</v>
      </c>
      <c r="G135" s="9" t="s">
        <v>16</v>
      </c>
      <c r="H135" s="26" t="s">
        <v>279</v>
      </c>
    </row>
    <row r="136" spans="1:19" s="62" customFormat="1" ht="15" customHeight="1" x14ac:dyDescent="0.2">
      <c r="A136" s="9" t="s">
        <v>280</v>
      </c>
      <c r="B136" s="19" t="s">
        <v>30</v>
      </c>
      <c r="C136" s="28" t="s">
        <v>281</v>
      </c>
      <c r="D136" s="14" t="s">
        <v>15</v>
      </c>
      <c r="E136" s="9" t="b">
        <v>1</v>
      </c>
      <c r="F136" s="15"/>
      <c r="G136" s="9" t="s">
        <v>16</v>
      </c>
      <c r="H136" s="26" t="s">
        <v>269</v>
      </c>
    </row>
    <row r="137" spans="1:19" s="62" customFormat="1" ht="15" customHeight="1" x14ac:dyDescent="0.2">
      <c r="A137" s="9" t="s">
        <v>282</v>
      </c>
      <c r="B137" s="19" t="s">
        <v>13</v>
      </c>
      <c r="C137" s="28" t="s">
        <v>283</v>
      </c>
      <c r="D137" s="14" t="s">
        <v>15</v>
      </c>
      <c r="E137" s="9" t="b">
        <v>1</v>
      </c>
      <c r="F137" s="15"/>
      <c r="G137" s="9" t="s">
        <v>16</v>
      </c>
      <c r="H137" s="26" t="s">
        <v>263</v>
      </c>
    </row>
    <row r="138" spans="1:19" s="62" customFormat="1" ht="15" customHeight="1" x14ac:dyDescent="0.2">
      <c r="A138" s="9" t="s">
        <v>284</v>
      </c>
      <c r="B138" s="19" t="s">
        <v>30</v>
      </c>
      <c r="C138" s="28" t="s">
        <v>285</v>
      </c>
      <c r="D138" s="14" t="s">
        <v>15</v>
      </c>
      <c r="E138" s="9" t="b">
        <v>1</v>
      </c>
      <c r="F138" s="15"/>
      <c r="G138" s="9" t="s">
        <v>16</v>
      </c>
      <c r="H138" s="26" t="s">
        <v>269</v>
      </c>
    </row>
    <row r="139" spans="1:19" s="62" customFormat="1" ht="15" customHeight="1" x14ac:dyDescent="0.2">
      <c r="A139" s="9" t="s">
        <v>286</v>
      </c>
      <c r="B139" s="19" t="s">
        <v>26</v>
      </c>
      <c r="C139" s="28" t="s">
        <v>287</v>
      </c>
      <c r="D139" s="14" t="s">
        <v>15</v>
      </c>
      <c r="E139" s="9" t="b">
        <v>1</v>
      </c>
      <c r="F139" s="15"/>
      <c r="G139" s="9" t="s">
        <v>16</v>
      </c>
      <c r="H139" s="26" t="s">
        <v>269</v>
      </c>
    </row>
    <row r="140" spans="1:19" s="62" customFormat="1" ht="15" customHeight="1" x14ac:dyDescent="0.2">
      <c r="A140" s="9" t="s">
        <v>288</v>
      </c>
      <c r="B140" s="19" t="s">
        <v>26</v>
      </c>
      <c r="C140" s="28" t="s">
        <v>289</v>
      </c>
      <c r="D140" s="14" t="s">
        <v>15</v>
      </c>
      <c r="E140" s="9" t="b">
        <v>1</v>
      </c>
      <c r="F140" s="15"/>
      <c r="G140" s="9" t="s">
        <v>16</v>
      </c>
      <c r="H140" s="26" t="s">
        <v>269</v>
      </c>
    </row>
    <row r="141" spans="1:19" s="62" customFormat="1" ht="15" customHeight="1" x14ac:dyDescent="0.2">
      <c r="A141" s="9" t="s">
        <v>290</v>
      </c>
      <c r="B141" s="19" t="s">
        <v>30</v>
      </c>
      <c r="C141" s="28" t="s">
        <v>291</v>
      </c>
      <c r="D141" s="14" t="s">
        <v>15</v>
      </c>
      <c r="E141" s="9" t="b">
        <v>1</v>
      </c>
      <c r="F141" s="15"/>
      <c r="G141" s="9" t="s">
        <v>16</v>
      </c>
      <c r="H141" s="26" t="s">
        <v>269</v>
      </c>
    </row>
    <row r="142" spans="1:19" s="62" customFormat="1" ht="15" customHeight="1" x14ac:dyDescent="0.2">
      <c r="A142" s="61"/>
      <c r="B142" s="5">
        <v>10</v>
      </c>
      <c r="C142" s="5" t="s">
        <v>95</v>
      </c>
      <c r="D142" s="5"/>
      <c r="E142" s="5"/>
      <c r="F142" s="5"/>
      <c r="G142" s="5"/>
      <c r="H142" s="25"/>
      <c r="O142" s="63"/>
      <c r="P142" s="63">
        <f t="shared" ref="P142:R142" si="2">SUM(P110:P131)</f>
        <v>0</v>
      </c>
      <c r="Q142" s="63">
        <f t="shared" si="2"/>
        <v>0</v>
      </c>
      <c r="R142" s="63">
        <f t="shared" si="2"/>
        <v>0</v>
      </c>
      <c r="S142" s="63"/>
    </row>
    <row r="143" spans="1:19" s="62" customFormat="1" ht="15" customHeight="1" x14ac:dyDescent="0.2">
      <c r="A143" s="9" t="s">
        <v>292</v>
      </c>
      <c r="B143" s="19" t="s">
        <v>13</v>
      </c>
      <c r="C143" s="28" t="s">
        <v>293</v>
      </c>
      <c r="D143" s="14" t="s">
        <v>15</v>
      </c>
      <c r="E143" s="9" t="b">
        <v>1</v>
      </c>
      <c r="F143" s="15"/>
      <c r="G143" s="9" t="s">
        <v>16</v>
      </c>
      <c r="H143" s="26" t="s">
        <v>294</v>
      </c>
    </row>
    <row r="144" spans="1:19" s="62" customFormat="1" ht="15" customHeight="1" x14ac:dyDescent="0.2">
      <c r="A144" s="9" t="s">
        <v>295</v>
      </c>
      <c r="B144" s="19" t="s">
        <v>30</v>
      </c>
      <c r="C144" s="28" t="s">
        <v>296</v>
      </c>
      <c r="D144" s="14" t="s">
        <v>15</v>
      </c>
      <c r="E144" s="9" t="b">
        <v>1</v>
      </c>
      <c r="F144" s="15"/>
      <c r="G144" s="9" t="s">
        <v>16</v>
      </c>
      <c r="H144" s="26" t="s">
        <v>297</v>
      </c>
    </row>
    <row r="145" spans="1:19" s="62" customFormat="1" ht="15" customHeight="1" x14ac:dyDescent="0.2">
      <c r="A145" s="9" t="s">
        <v>298</v>
      </c>
      <c r="B145" s="19" t="s">
        <v>26</v>
      </c>
      <c r="C145" s="28" t="s">
        <v>299</v>
      </c>
      <c r="D145" s="14" t="s">
        <v>15</v>
      </c>
      <c r="E145" s="9" t="b">
        <v>1</v>
      </c>
      <c r="F145" s="15"/>
      <c r="G145" s="9" t="s">
        <v>16</v>
      </c>
      <c r="H145" s="26" t="s">
        <v>300</v>
      </c>
    </row>
    <row r="146" spans="1:19" s="62" customFormat="1" ht="15" customHeight="1" x14ac:dyDescent="0.2">
      <c r="A146" s="9" t="s">
        <v>301</v>
      </c>
      <c r="B146" s="19" t="s">
        <v>13</v>
      </c>
      <c r="C146" s="28" t="s">
        <v>302</v>
      </c>
      <c r="D146" s="14" t="s">
        <v>15</v>
      </c>
      <c r="E146" s="9" t="b">
        <v>1</v>
      </c>
      <c r="F146" s="15"/>
      <c r="G146" s="9" t="s">
        <v>16</v>
      </c>
      <c r="H146" s="26" t="s">
        <v>303</v>
      </c>
    </row>
    <row r="147" spans="1:19" s="62" customFormat="1" ht="15" customHeight="1" x14ac:dyDescent="0.2">
      <c r="A147" s="9" t="s">
        <v>304</v>
      </c>
      <c r="B147" s="19" t="s">
        <v>30</v>
      </c>
      <c r="C147" s="28" t="s">
        <v>305</v>
      </c>
      <c r="D147" s="14" t="s">
        <v>15</v>
      </c>
      <c r="E147" s="9" t="b">
        <v>1</v>
      </c>
      <c r="F147" s="15"/>
      <c r="G147" s="9" t="s">
        <v>16</v>
      </c>
      <c r="H147" s="26" t="s">
        <v>300</v>
      </c>
    </row>
    <row r="148" spans="1:19" s="62" customFormat="1" ht="15" customHeight="1" x14ac:dyDescent="0.2">
      <c r="A148" s="9" t="s">
        <v>306</v>
      </c>
      <c r="B148" s="19" t="s">
        <v>26</v>
      </c>
      <c r="C148" s="28" t="s">
        <v>307</v>
      </c>
      <c r="D148" s="14" t="s">
        <v>15</v>
      </c>
      <c r="E148" s="9" t="b">
        <v>1</v>
      </c>
      <c r="F148" s="15"/>
      <c r="G148" s="9" t="s">
        <v>16</v>
      </c>
      <c r="H148" s="26" t="s">
        <v>300</v>
      </c>
    </row>
    <row r="149" spans="1:19" s="62" customFormat="1" ht="15" customHeight="1" x14ac:dyDescent="0.2">
      <c r="A149" s="9" t="s">
        <v>308</v>
      </c>
      <c r="B149" s="19" t="s">
        <v>13</v>
      </c>
      <c r="C149" s="28" t="s">
        <v>309</v>
      </c>
      <c r="D149" s="15" t="s">
        <v>40</v>
      </c>
      <c r="E149" s="9" t="b">
        <v>1</v>
      </c>
      <c r="F149" s="15" t="s">
        <v>310</v>
      </c>
      <c r="G149" s="9" t="s">
        <v>16</v>
      </c>
      <c r="H149" s="26" t="s">
        <v>303</v>
      </c>
    </row>
    <row r="150" spans="1:19" s="62" customFormat="1" ht="15" customHeight="1" x14ac:dyDescent="0.2">
      <c r="A150" s="9" t="s">
        <v>311</v>
      </c>
      <c r="B150" s="19" t="s">
        <v>30</v>
      </c>
      <c r="C150" s="28" t="s">
        <v>312</v>
      </c>
      <c r="D150" s="14" t="s">
        <v>45</v>
      </c>
      <c r="E150" s="9" t="b">
        <v>0</v>
      </c>
      <c r="F150" s="15"/>
      <c r="G150" s="9" t="s">
        <v>16</v>
      </c>
      <c r="H150" s="26" t="s">
        <v>300</v>
      </c>
    </row>
    <row r="151" spans="1:19" s="62" customFormat="1" ht="15" customHeight="1" x14ac:dyDescent="0.2">
      <c r="A151" s="9" t="s">
        <v>313</v>
      </c>
      <c r="B151" s="19" t="s">
        <v>26</v>
      </c>
      <c r="C151" s="28" t="s">
        <v>314</v>
      </c>
      <c r="D151" s="14" t="s">
        <v>15</v>
      </c>
      <c r="E151" s="9" t="b">
        <v>1</v>
      </c>
      <c r="F151" s="15"/>
      <c r="G151" s="9" t="s">
        <v>16</v>
      </c>
      <c r="H151" s="26" t="s">
        <v>315</v>
      </c>
    </row>
    <row r="152" spans="1:19" s="62" customFormat="1" ht="15" customHeight="1" x14ac:dyDescent="0.2">
      <c r="A152" s="9" t="s">
        <v>316</v>
      </c>
      <c r="B152" s="19" t="s">
        <v>13</v>
      </c>
      <c r="C152" s="28" t="s">
        <v>317</v>
      </c>
      <c r="D152" s="14" t="s">
        <v>15</v>
      </c>
      <c r="E152" s="9" t="b">
        <v>1</v>
      </c>
      <c r="F152" s="15"/>
      <c r="G152" s="9" t="s">
        <v>16</v>
      </c>
      <c r="H152" s="26" t="s">
        <v>303</v>
      </c>
    </row>
    <row r="153" spans="1:19" s="62" customFormat="1" ht="15" customHeight="1" x14ac:dyDescent="0.2">
      <c r="A153" s="9" t="s">
        <v>318</v>
      </c>
      <c r="B153" s="19" t="s">
        <v>13</v>
      </c>
      <c r="C153" s="28" t="s">
        <v>319</v>
      </c>
      <c r="D153" s="14" t="s">
        <v>15</v>
      </c>
      <c r="E153" s="9" t="b">
        <v>1</v>
      </c>
      <c r="F153" s="15"/>
      <c r="G153" s="9" t="s">
        <v>16</v>
      </c>
      <c r="H153" s="26" t="s">
        <v>303</v>
      </c>
    </row>
    <row r="154" spans="1:19" s="62" customFormat="1" ht="15" customHeight="1" x14ac:dyDescent="0.2">
      <c r="A154" s="9" t="s">
        <v>320</v>
      </c>
      <c r="B154" s="19" t="s">
        <v>13</v>
      </c>
      <c r="C154" s="28" t="s">
        <v>321</v>
      </c>
      <c r="D154" s="14" t="s">
        <v>15</v>
      </c>
      <c r="E154" s="9" t="b">
        <v>1</v>
      </c>
      <c r="F154" s="15"/>
      <c r="G154" s="9" t="s">
        <v>16</v>
      </c>
      <c r="H154" s="26" t="s">
        <v>303</v>
      </c>
    </row>
    <row r="155" spans="1:19" s="62" customFormat="1" ht="15" customHeight="1" x14ac:dyDescent="0.2">
      <c r="A155" s="9" t="s">
        <v>322</v>
      </c>
      <c r="B155" s="19" t="s">
        <v>26</v>
      </c>
      <c r="C155" s="28" t="s">
        <v>323</v>
      </c>
      <c r="D155" s="14" t="s">
        <v>15</v>
      </c>
      <c r="E155" s="9" t="b">
        <v>1</v>
      </c>
      <c r="F155" s="15"/>
      <c r="G155" s="9" t="s">
        <v>16</v>
      </c>
      <c r="H155" s="26" t="s">
        <v>300</v>
      </c>
    </row>
    <row r="156" spans="1:19" s="62" customFormat="1" ht="15" customHeight="1" x14ac:dyDescent="0.2">
      <c r="A156" s="61"/>
      <c r="B156" s="5">
        <v>11</v>
      </c>
      <c r="C156" s="5" t="s">
        <v>98</v>
      </c>
      <c r="D156" s="5"/>
      <c r="E156" s="5"/>
      <c r="F156" s="5"/>
      <c r="G156" s="5"/>
      <c r="H156" s="25"/>
      <c r="O156" s="63"/>
      <c r="P156" s="63">
        <f t="shared" ref="P156:R156" si="3">SUM(P115:P135)</f>
        <v>0</v>
      </c>
      <c r="Q156" s="63">
        <f t="shared" si="3"/>
        <v>0</v>
      </c>
      <c r="R156" s="63">
        <f t="shared" si="3"/>
        <v>0</v>
      </c>
      <c r="S156" s="63"/>
    </row>
    <row r="157" spans="1:19" s="62" customFormat="1" ht="15" customHeight="1" x14ac:dyDescent="0.2">
      <c r="A157" s="9" t="s">
        <v>324</v>
      </c>
      <c r="B157" s="19" t="s">
        <v>13</v>
      </c>
      <c r="C157" s="28" t="s">
        <v>325</v>
      </c>
      <c r="D157" s="14" t="s">
        <v>40</v>
      </c>
      <c r="E157" s="9" t="b">
        <v>1</v>
      </c>
      <c r="F157" s="15" t="s">
        <v>326</v>
      </c>
      <c r="G157" s="9" t="s">
        <v>16</v>
      </c>
      <c r="H157" s="26" t="s">
        <v>327</v>
      </c>
    </row>
    <row r="158" spans="1:19" s="62" customFormat="1" ht="15" customHeight="1" x14ac:dyDescent="0.2">
      <c r="A158" s="9" t="s">
        <v>328</v>
      </c>
      <c r="B158" s="19" t="s">
        <v>30</v>
      </c>
      <c r="C158" s="28" t="s">
        <v>329</v>
      </c>
      <c r="D158" s="14" t="s">
        <v>15</v>
      </c>
      <c r="E158" s="9" t="b">
        <v>1</v>
      </c>
      <c r="F158" s="15"/>
      <c r="G158" s="9" t="s">
        <v>16</v>
      </c>
      <c r="H158" s="26" t="s">
        <v>330</v>
      </c>
    </row>
    <row r="159" spans="1:19" s="62" customFormat="1" ht="15" customHeight="1" x14ac:dyDescent="0.2">
      <c r="A159" s="9" t="s">
        <v>331</v>
      </c>
      <c r="B159" s="19" t="s">
        <v>26</v>
      </c>
      <c r="C159" s="28" t="s">
        <v>332</v>
      </c>
      <c r="D159" s="14" t="s">
        <v>15</v>
      </c>
      <c r="E159" s="9" t="b">
        <v>1</v>
      </c>
      <c r="F159" s="15"/>
      <c r="G159" s="9" t="s">
        <v>16</v>
      </c>
      <c r="H159" s="26" t="s">
        <v>333</v>
      </c>
    </row>
    <row r="160" spans="1:19" s="62" customFormat="1" ht="15" customHeight="1" x14ac:dyDescent="0.2">
      <c r="A160" s="9" t="s">
        <v>334</v>
      </c>
      <c r="B160" s="19" t="s">
        <v>13</v>
      </c>
      <c r="C160" s="28" t="s">
        <v>335</v>
      </c>
      <c r="D160" s="14" t="s">
        <v>15</v>
      </c>
      <c r="E160" s="9" t="b">
        <v>1</v>
      </c>
      <c r="F160" s="15"/>
      <c r="G160" s="9" t="s">
        <v>16</v>
      </c>
      <c r="H160" s="26" t="s">
        <v>336</v>
      </c>
    </row>
    <row r="161" spans="1:19" s="62" customFormat="1" ht="15" customHeight="1" x14ac:dyDescent="0.2">
      <c r="A161" s="9" t="s">
        <v>337</v>
      </c>
      <c r="B161" s="19" t="s">
        <v>30</v>
      </c>
      <c r="C161" s="28" t="s">
        <v>338</v>
      </c>
      <c r="D161" s="14" t="s">
        <v>15</v>
      </c>
      <c r="E161" s="9" t="b">
        <v>1</v>
      </c>
      <c r="F161" s="15"/>
      <c r="G161" s="9" t="s">
        <v>16</v>
      </c>
      <c r="H161" s="26" t="s">
        <v>333</v>
      </c>
    </row>
    <row r="162" spans="1:19" s="62" customFormat="1" ht="15" customHeight="1" x14ac:dyDescent="0.2">
      <c r="A162" s="9" t="s">
        <v>339</v>
      </c>
      <c r="B162" s="19" t="s">
        <v>13</v>
      </c>
      <c r="C162" s="28" t="s">
        <v>340</v>
      </c>
      <c r="D162" s="14" t="s">
        <v>15</v>
      </c>
      <c r="E162" s="9" t="b">
        <v>1</v>
      </c>
      <c r="F162" s="15"/>
      <c r="G162" s="9" t="s">
        <v>16</v>
      </c>
      <c r="H162" s="26" t="s">
        <v>336</v>
      </c>
    </row>
    <row r="163" spans="1:19" s="62" customFormat="1" ht="15" customHeight="1" x14ac:dyDescent="0.2">
      <c r="A163" s="9" t="s">
        <v>341</v>
      </c>
      <c r="B163" s="19" t="s">
        <v>13</v>
      </c>
      <c r="C163" s="28" t="s">
        <v>342</v>
      </c>
      <c r="D163" s="14" t="s">
        <v>15</v>
      </c>
      <c r="E163" s="9" t="b">
        <v>1</v>
      </c>
      <c r="F163" s="15"/>
      <c r="G163" s="9" t="s">
        <v>16</v>
      </c>
      <c r="H163" s="26" t="s">
        <v>336</v>
      </c>
    </row>
    <row r="164" spans="1:19" s="62" customFormat="1" ht="15" customHeight="1" x14ac:dyDescent="0.2">
      <c r="A164" s="9" t="s">
        <v>343</v>
      </c>
      <c r="B164" s="9" t="s">
        <v>26</v>
      </c>
      <c r="C164" s="28" t="s">
        <v>344</v>
      </c>
      <c r="D164" s="14" t="s">
        <v>45</v>
      </c>
      <c r="E164" s="9" t="b">
        <v>0</v>
      </c>
      <c r="F164" s="15"/>
      <c r="G164" s="9" t="s">
        <v>16</v>
      </c>
      <c r="H164" s="26" t="s">
        <v>345</v>
      </c>
    </row>
    <row r="165" spans="1:19" s="62" customFormat="1" ht="15" customHeight="1" x14ac:dyDescent="0.2">
      <c r="A165" s="9" t="s">
        <v>346</v>
      </c>
      <c r="B165" s="9" t="s">
        <v>30</v>
      </c>
      <c r="C165" s="28" t="s">
        <v>347</v>
      </c>
      <c r="D165" s="14" t="s">
        <v>45</v>
      </c>
      <c r="E165" s="9" t="b">
        <v>0</v>
      </c>
      <c r="F165" s="15"/>
      <c r="G165" s="9" t="s">
        <v>16</v>
      </c>
      <c r="H165" s="26" t="s">
        <v>333</v>
      </c>
    </row>
    <row r="166" spans="1:19" s="62" customFormat="1" ht="15" customHeight="1" x14ac:dyDescent="0.2">
      <c r="A166" s="9" t="s">
        <v>348</v>
      </c>
      <c r="B166" s="9" t="s">
        <v>26</v>
      </c>
      <c r="C166" s="28" t="s">
        <v>349</v>
      </c>
      <c r="D166" s="14" t="s">
        <v>45</v>
      </c>
      <c r="E166" s="9" t="b">
        <v>0</v>
      </c>
      <c r="F166" s="15"/>
      <c r="G166" s="9" t="s">
        <v>16</v>
      </c>
      <c r="H166" s="26" t="s">
        <v>345</v>
      </c>
    </row>
    <row r="167" spans="1:19" s="62" customFormat="1" ht="15" customHeight="1" x14ac:dyDescent="0.2">
      <c r="A167" s="9" t="s">
        <v>350</v>
      </c>
      <c r="B167" s="9" t="s">
        <v>26</v>
      </c>
      <c r="C167" s="28" t="s">
        <v>351</v>
      </c>
      <c r="D167" s="14" t="s">
        <v>45</v>
      </c>
      <c r="E167" s="9" t="b">
        <v>0</v>
      </c>
      <c r="F167" s="15"/>
      <c r="G167" s="9" t="s">
        <v>16</v>
      </c>
      <c r="H167" s="26" t="s">
        <v>345</v>
      </c>
    </row>
    <row r="168" spans="1:19" s="62" customFormat="1" ht="15" customHeight="1" x14ac:dyDescent="0.2">
      <c r="A168" s="9" t="s">
        <v>352</v>
      </c>
      <c r="B168" s="9" t="s">
        <v>13</v>
      </c>
      <c r="C168" s="28" t="s">
        <v>353</v>
      </c>
      <c r="D168" s="14" t="s">
        <v>15</v>
      </c>
      <c r="E168" s="9" t="b">
        <v>1</v>
      </c>
      <c r="F168" s="15"/>
      <c r="G168" s="9" t="s">
        <v>16</v>
      </c>
      <c r="H168" s="26" t="s">
        <v>336</v>
      </c>
    </row>
    <row r="169" spans="1:19" s="62" customFormat="1" ht="15" customHeight="1" x14ac:dyDescent="0.2">
      <c r="A169" s="9" t="s">
        <v>354</v>
      </c>
      <c r="B169" s="9" t="s">
        <v>30</v>
      </c>
      <c r="C169" s="28" t="s">
        <v>355</v>
      </c>
      <c r="D169" s="14" t="s">
        <v>15</v>
      </c>
      <c r="E169" s="9" t="b">
        <v>1</v>
      </c>
      <c r="F169" s="15"/>
      <c r="G169" s="9" t="s">
        <v>16</v>
      </c>
      <c r="H169" s="26" t="s">
        <v>345</v>
      </c>
    </row>
    <row r="170" spans="1:19" s="62" customFormat="1" ht="15" customHeight="1" x14ac:dyDescent="0.2">
      <c r="A170" s="61"/>
      <c r="B170" s="5">
        <v>12</v>
      </c>
      <c r="C170" s="5" t="s">
        <v>101</v>
      </c>
      <c r="D170" s="5"/>
      <c r="E170" s="5"/>
      <c r="F170" s="5"/>
      <c r="G170" s="5"/>
      <c r="H170" s="25"/>
      <c r="O170" s="63"/>
      <c r="P170" s="63">
        <f t="shared" ref="P170:R170" si="4">SUM(P119:P139)</f>
        <v>0</v>
      </c>
      <c r="Q170" s="63">
        <f t="shared" si="4"/>
        <v>0</v>
      </c>
      <c r="R170" s="63">
        <f t="shared" si="4"/>
        <v>0</v>
      </c>
      <c r="S170" s="63"/>
    </row>
    <row r="171" spans="1:19" s="62" customFormat="1" ht="15" customHeight="1" x14ac:dyDescent="0.2">
      <c r="A171" s="9" t="s">
        <v>356</v>
      </c>
      <c r="B171" s="19" t="s">
        <v>13</v>
      </c>
      <c r="C171" s="28" t="s">
        <v>357</v>
      </c>
      <c r="D171" s="14" t="s">
        <v>15</v>
      </c>
      <c r="E171" s="9" t="b">
        <v>1</v>
      </c>
      <c r="F171" s="15"/>
      <c r="G171" s="9" t="s">
        <v>16</v>
      </c>
      <c r="H171" s="26" t="s">
        <v>358</v>
      </c>
    </row>
    <row r="172" spans="1:19" s="62" customFormat="1" ht="15" customHeight="1" x14ac:dyDescent="0.2">
      <c r="A172" s="9" t="s">
        <v>359</v>
      </c>
      <c r="B172" s="19" t="s">
        <v>30</v>
      </c>
      <c r="C172" s="28" t="s">
        <v>360</v>
      </c>
      <c r="D172" s="14" t="s">
        <v>15</v>
      </c>
      <c r="E172" s="9" t="b">
        <v>1</v>
      </c>
      <c r="F172" s="15"/>
      <c r="G172" s="9" t="s">
        <v>16</v>
      </c>
      <c r="H172" s="26" t="s">
        <v>361</v>
      </c>
    </row>
    <row r="173" spans="1:19" s="62" customFormat="1" ht="15" customHeight="1" x14ac:dyDescent="0.2">
      <c r="A173" s="9" t="s">
        <v>362</v>
      </c>
      <c r="B173" s="19" t="s">
        <v>26</v>
      </c>
      <c r="C173" s="28" t="s">
        <v>363</v>
      </c>
      <c r="D173" s="14" t="s">
        <v>15</v>
      </c>
      <c r="E173" s="9" t="b">
        <v>1</v>
      </c>
      <c r="F173" s="15"/>
      <c r="G173" s="9" t="s">
        <v>16</v>
      </c>
      <c r="H173" s="26" t="s">
        <v>364</v>
      </c>
    </row>
    <row r="174" spans="1:19" s="62" customFormat="1" ht="15" customHeight="1" x14ac:dyDescent="0.2">
      <c r="A174" s="9" t="s">
        <v>365</v>
      </c>
      <c r="B174" s="19" t="s">
        <v>13</v>
      </c>
      <c r="C174" s="76" t="s">
        <v>366</v>
      </c>
      <c r="D174" s="14" t="s">
        <v>15</v>
      </c>
      <c r="E174" s="9" t="b">
        <v>1</v>
      </c>
      <c r="F174" s="15"/>
      <c r="G174" s="9" t="s">
        <v>16</v>
      </c>
      <c r="H174" s="26" t="s">
        <v>358</v>
      </c>
    </row>
    <row r="175" spans="1:19" s="62" customFormat="1" ht="15" customHeight="1" x14ac:dyDescent="0.2">
      <c r="A175" s="9" t="s">
        <v>367</v>
      </c>
      <c r="B175" s="19" t="s">
        <v>30</v>
      </c>
      <c r="C175" s="28" t="s">
        <v>368</v>
      </c>
      <c r="D175" s="14" t="s">
        <v>15</v>
      </c>
      <c r="E175" s="9" t="b">
        <v>1</v>
      </c>
      <c r="F175" s="15"/>
      <c r="G175" s="9" t="s">
        <v>16</v>
      </c>
      <c r="H175" s="26" t="s">
        <v>361</v>
      </c>
    </row>
    <row r="176" spans="1:19" s="62" customFormat="1" ht="15" customHeight="1" x14ac:dyDescent="0.2">
      <c r="A176" s="9" t="s">
        <v>369</v>
      </c>
      <c r="B176" s="19" t="s">
        <v>26</v>
      </c>
      <c r="C176" s="28" t="s">
        <v>370</v>
      </c>
      <c r="D176" s="14" t="s">
        <v>15</v>
      </c>
      <c r="E176" s="9" t="b">
        <v>1</v>
      </c>
      <c r="F176" s="15"/>
      <c r="G176" s="9" t="s">
        <v>16</v>
      </c>
      <c r="H176" s="26" t="s">
        <v>364</v>
      </c>
    </row>
    <row r="177" spans="1:19" s="62" customFormat="1" ht="15" customHeight="1" x14ac:dyDescent="0.2">
      <c r="A177" s="9" t="s">
        <v>371</v>
      </c>
      <c r="B177" s="19" t="s">
        <v>13</v>
      </c>
      <c r="C177" s="28" t="s">
        <v>372</v>
      </c>
      <c r="D177" s="14" t="s">
        <v>15</v>
      </c>
      <c r="E177" s="9" t="b">
        <v>1</v>
      </c>
      <c r="F177" s="15"/>
      <c r="G177" s="9" t="s">
        <v>16</v>
      </c>
      <c r="H177" s="26" t="s">
        <v>358</v>
      </c>
    </row>
    <row r="178" spans="1:19" s="62" customFormat="1" ht="15" customHeight="1" x14ac:dyDescent="0.2">
      <c r="A178" s="9" t="s">
        <v>373</v>
      </c>
      <c r="B178" s="19" t="s">
        <v>30</v>
      </c>
      <c r="C178" s="28" t="s">
        <v>374</v>
      </c>
      <c r="D178" s="14" t="s">
        <v>15</v>
      </c>
      <c r="E178" s="9" t="b">
        <v>1</v>
      </c>
      <c r="F178" s="15"/>
      <c r="G178" s="9" t="s">
        <v>16</v>
      </c>
      <c r="H178" s="26" t="s">
        <v>361</v>
      </c>
    </row>
    <row r="179" spans="1:19" s="62" customFormat="1" ht="15" customHeight="1" x14ac:dyDescent="0.2">
      <c r="A179" s="9" t="s">
        <v>375</v>
      </c>
      <c r="B179" s="19" t="s">
        <v>26</v>
      </c>
      <c r="C179" s="28" t="s">
        <v>376</v>
      </c>
      <c r="D179" s="14" t="s">
        <v>15</v>
      </c>
      <c r="E179" s="9" t="b">
        <v>1</v>
      </c>
      <c r="F179" s="15"/>
      <c r="G179" s="9" t="s">
        <v>16</v>
      </c>
      <c r="H179" s="26" t="s">
        <v>364</v>
      </c>
    </row>
    <row r="180" spans="1:19" s="62" customFormat="1" ht="15" customHeight="1" x14ac:dyDescent="0.2">
      <c r="A180" s="9" t="s">
        <v>377</v>
      </c>
      <c r="B180" s="19" t="s">
        <v>13</v>
      </c>
      <c r="C180" s="28" t="s">
        <v>378</v>
      </c>
      <c r="D180" s="14" t="s">
        <v>15</v>
      </c>
      <c r="E180" s="9" t="b">
        <v>1</v>
      </c>
      <c r="F180" s="15"/>
      <c r="G180" s="9" t="s">
        <v>16</v>
      </c>
      <c r="H180" s="26" t="s">
        <v>358</v>
      </c>
    </row>
    <row r="181" spans="1:19" s="62" customFormat="1" ht="15" customHeight="1" x14ac:dyDescent="0.2">
      <c r="A181" s="9" t="s">
        <v>379</v>
      </c>
      <c r="B181" s="19" t="s">
        <v>30</v>
      </c>
      <c r="C181" s="28" t="s">
        <v>380</v>
      </c>
      <c r="D181" s="14" t="s">
        <v>15</v>
      </c>
      <c r="E181" s="9" t="b">
        <v>1</v>
      </c>
      <c r="F181" s="15"/>
      <c r="G181" s="9" t="s">
        <v>16</v>
      </c>
      <c r="H181" s="26" t="s">
        <v>361</v>
      </c>
    </row>
    <row r="182" spans="1:19" s="62" customFormat="1" ht="15" customHeight="1" x14ac:dyDescent="0.2">
      <c r="A182" s="61"/>
      <c r="B182" s="5"/>
      <c r="C182" s="5"/>
      <c r="D182" s="5"/>
      <c r="E182" s="5"/>
      <c r="F182" s="5"/>
      <c r="G182" s="27"/>
      <c r="H182" s="25"/>
      <c r="O182" s="63"/>
      <c r="P182" s="63"/>
      <c r="Q182" s="63"/>
      <c r="R182" s="63"/>
      <c r="S182" s="63"/>
    </row>
    <row r="183" spans="1:19" s="62" customFormat="1" ht="15" customHeight="1" x14ac:dyDescent="0.2">
      <c r="A183" s="61"/>
      <c r="B183" s="5"/>
      <c r="C183" s="5"/>
      <c r="D183" s="5"/>
      <c r="E183" s="5"/>
      <c r="F183" s="5"/>
      <c r="G183" s="27"/>
      <c r="H183" s="25"/>
      <c r="O183" s="63"/>
      <c r="P183" s="63"/>
      <c r="Q183" s="63"/>
      <c r="R183" s="63"/>
      <c r="S183" s="63"/>
    </row>
    <row r="184" spans="1:19" ht="12.75" x14ac:dyDescent="0.2">
      <c r="A184" s="28"/>
      <c r="C184" s="29"/>
      <c r="F184" s="30"/>
      <c r="G184" s="31"/>
      <c r="H184" s="32"/>
    </row>
    <row r="185" spans="1:19" ht="12.75" x14ac:dyDescent="0.2">
      <c r="A185" s="28"/>
      <c r="C185" s="29"/>
      <c r="F185" s="30"/>
      <c r="G185" s="31"/>
      <c r="H185" s="32"/>
    </row>
    <row r="186" spans="1:19" ht="12.75" x14ac:dyDescent="0.2">
      <c r="A186" s="28"/>
      <c r="C186" s="29"/>
      <c r="F186" s="30"/>
      <c r="G186" s="31"/>
      <c r="H186" s="32"/>
    </row>
    <row r="187" spans="1:19" ht="12.75" x14ac:dyDescent="0.2">
      <c r="A187" s="28"/>
      <c r="C187" s="29"/>
      <c r="F187" s="30"/>
      <c r="G187" s="31"/>
      <c r="H187" s="32"/>
    </row>
    <row r="188" spans="1:19" ht="12.75" x14ac:dyDescent="0.2">
      <c r="A188" s="28"/>
      <c r="C188" s="29"/>
      <c r="F188" s="30"/>
      <c r="G188" s="31"/>
      <c r="H188" s="32"/>
    </row>
    <row r="189" spans="1:19" ht="12.75" x14ac:dyDescent="0.2">
      <c r="A189" s="28"/>
      <c r="C189" s="29"/>
      <c r="F189" s="30"/>
      <c r="G189" s="31"/>
      <c r="H189" s="32"/>
    </row>
    <row r="190" spans="1:19" ht="12.75" x14ac:dyDescent="0.2">
      <c r="A190" s="28"/>
      <c r="C190" s="29"/>
      <c r="F190" s="30"/>
      <c r="G190" s="31"/>
      <c r="H190" s="32"/>
    </row>
    <row r="191" spans="1:19" ht="12.75" x14ac:dyDescent="0.2">
      <c r="A191" s="28"/>
      <c r="C191" s="29"/>
      <c r="F191" s="30"/>
      <c r="G191" s="31"/>
      <c r="H191" s="32"/>
    </row>
    <row r="192" spans="1:19" ht="12.75" x14ac:dyDescent="0.2">
      <c r="A192" s="28"/>
      <c r="C192" s="29"/>
      <c r="F192" s="30"/>
      <c r="G192" s="31"/>
      <c r="H192" s="32"/>
    </row>
    <row r="193" spans="1:8" ht="12.75" x14ac:dyDescent="0.2">
      <c r="A193" s="28"/>
      <c r="C193" s="29"/>
      <c r="F193" s="30"/>
      <c r="G193" s="31"/>
      <c r="H193" s="32"/>
    </row>
    <row r="194" spans="1:8" ht="12.75" x14ac:dyDescent="0.2">
      <c r="A194" s="28"/>
      <c r="C194" s="29"/>
      <c r="F194" s="30"/>
      <c r="G194" s="31"/>
      <c r="H194" s="32"/>
    </row>
    <row r="195" spans="1:8" ht="12.75" x14ac:dyDescent="0.2">
      <c r="A195" s="28"/>
      <c r="C195" s="29"/>
      <c r="F195" s="30"/>
      <c r="G195" s="31"/>
      <c r="H195" s="32"/>
    </row>
    <row r="196" spans="1:8" ht="12.75" x14ac:dyDescent="0.2">
      <c r="A196" s="28"/>
      <c r="C196" s="29"/>
      <c r="F196" s="30"/>
      <c r="G196" s="31"/>
      <c r="H196" s="32"/>
    </row>
    <row r="197" spans="1:8" ht="12.75" x14ac:dyDescent="0.2">
      <c r="A197" s="28"/>
      <c r="C197" s="29"/>
      <c r="F197" s="30"/>
      <c r="G197" s="31"/>
      <c r="H197" s="32"/>
    </row>
    <row r="198" spans="1:8" ht="12.75" x14ac:dyDescent="0.2">
      <c r="A198" s="28"/>
      <c r="C198" s="29"/>
      <c r="F198" s="30"/>
      <c r="G198" s="31"/>
      <c r="H198" s="32"/>
    </row>
    <row r="199" spans="1:8" ht="12.75" x14ac:dyDescent="0.2">
      <c r="A199" s="28"/>
      <c r="C199" s="29"/>
      <c r="F199" s="30"/>
      <c r="G199" s="31"/>
      <c r="H199" s="32"/>
    </row>
    <row r="200" spans="1:8" ht="12.75" x14ac:dyDescent="0.2">
      <c r="A200" s="28"/>
      <c r="C200" s="29"/>
      <c r="F200" s="30"/>
      <c r="G200" s="31"/>
      <c r="H200" s="32"/>
    </row>
    <row r="201" spans="1:8" ht="12.75" x14ac:dyDescent="0.2">
      <c r="A201" s="28"/>
      <c r="C201" s="29"/>
      <c r="F201" s="30"/>
      <c r="G201" s="31"/>
      <c r="H201" s="32"/>
    </row>
    <row r="202" spans="1:8" ht="12.75" x14ac:dyDescent="0.2">
      <c r="A202" s="28"/>
      <c r="C202" s="29"/>
      <c r="F202" s="30"/>
      <c r="G202" s="31"/>
      <c r="H202" s="32"/>
    </row>
    <row r="203" spans="1:8" ht="12.75" x14ac:dyDescent="0.2">
      <c r="A203" s="28"/>
      <c r="C203" s="29"/>
      <c r="F203" s="30"/>
      <c r="G203" s="31"/>
      <c r="H203" s="32"/>
    </row>
    <row r="204" spans="1:8" ht="12.75" x14ac:dyDescent="0.2">
      <c r="A204" s="28"/>
      <c r="C204" s="29"/>
      <c r="F204" s="30"/>
      <c r="G204" s="31"/>
      <c r="H204" s="32"/>
    </row>
    <row r="205" spans="1:8" ht="12.75" x14ac:dyDescent="0.2">
      <c r="A205" s="28"/>
      <c r="C205" s="29"/>
      <c r="F205" s="30"/>
      <c r="G205" s="31"/>
      <c r="H205" s="32"/>
    </row>
    <row r="206" spans="1:8" ht="12.75" x14ac:dyDescent="0.2">
      <c r="A206" s="28"/>
      <c r="C206" s="31"/>
      <c r="F206" s="30"/>
      <c r="G206" s="31"/>
      <c r="H206" s="32"/>
    </row>
    <row r="207" spans="1:8" ht="12.75" x14ac:dyDescent="0.2">
      <c r="A207" s="28"/>
      <c r="C207" s="31"/>
      <c r="F207" s="30"/>
      <c r="G207" s="31"/>
      <c r="H207" s="32"/>
    </row>
    <row r="208" spans="1:8" ht="12.75" x14ac:dyDescent="0.2">
      <c r="A208" s="28"/>
      <c r="C208" s="31"/>
      <c r="F208" s="30"/>
      <c r="G208" s="31"/>
      <c r="H208" s="32"/>
    </row>
    <row r="209" spans="1:8" ht="12.75" x14ac:dyDescent="0.2">
      <c r="A209" s="28"/>
      <c r="C209" s="31"/>
      <c r="F209" s="30"/>
      <c r="G209" s="31"/>
      <c r="H209" s="32"/>
    </row>
    <row r="210" spans="1:8" ht="12.75" x14ac:dyDescent="0.2">
      <c r="A210" s="28"/>
      <c r="C210" s="31"/>
      <c r="F210" s="30"/>
      <c r="G210" s="31"/>
      <c r="H210" s="32"/>
    </row>
    <row r="211" spans="1:8" ht="12.75" x14ac:dyDescent="0.2">
      <c r="A211" s="28"/>
      <c r="C211" s="31"/>
      <c r="F211" s="30"/>
      <c r="G211" s="31"/>
      <c r="H211" s="32"/>
    </row>
    <row r="212" spans="1:8" ht="12.75" x14ac:dyDescent="0.2">
      <c r="A212" s="28"/>
      <c r="C212" s="31"/>
      <c r="F212" s="30"/>
      <c r="G212" s="31"/>
      <c r="H212" s="32"/>
    </row>
    <row r="213" spans="1:8" ht="12.75" x14ac:dyDescent="0.2">
      <c r="A213" s="28"/>
      <c r="C213" s="31"/>
      <c r="F213" s="30"/>
      <c r="G213" s="31"/>
      <c r="H213" s="32"/>
    </row>
    <row r="214" spans="1:8" ht="12.75" x14ac:dyDescent="0.2">
      <c r="A214" s="28"/>
      <c r="C214" s="31"/>
      <c r="F214" s="30"/>
      <c r="G214" s="31"/>
      <c r="H214" s="32"/>
    </row>
    <row r="215" spans="1:8" ht="12.75" x14ac:dyDescent="0.2">
      <c r="A215" s="28"/>
      <c r="C215" s="31"/>
      <c r="F215" s="30"/>
      <c r="G215" s="31"/>
      <c r="H215" s="32"/>
    </row>
    <row r="216" spans="1:8" ht="12.75" x14ac:dyDescent="0.2">
      <c r="A216" s="28"/>
      <c r="C216" s="31"/>
      <c r="F216" s="30"/>
      <c r="G216" s="31"/>
      <c r="H216" s="32"/>
    </row>
    <row r="217" spans="1:8" ht="12.75" x14ac:dyDescent="0.2">
      <c r="A217" s="28"/>
      <c r="C217" s="31"/>
      <c r="F217" s="30"/>
      <c r="G217" s="31"/>
      <c r="H217" s="32"/>
    </row>
    <row r="218" spans="1:8" ht="12.75" x14ac:dyDescent="0.2">
      <c r="A218" s="28"/>
      <c r="C218" s="31"/>
      <c r="F218" s="30"/>
      <c r="G218" s="31"/>
      <c r="H218" s="32"/>
    </row>
    <row r="219" spans="1:8" ht="12.75" x14ac:dyDescent="0.2">
      <c r="A219" s="28"/>
      <c r="C219" s="31"/>
      <c r="F219" s="30"/>
      <c r="G219" s="31"/>
      <c r="H219" s="32"/>
    </row>
    <row r="220" spans="1:8" ht="12.75" x14ac:dyDescent="0.2">
      <c r="A220" s="28"/>
      <c r="C220" s="31"/>
      <c r="F220" s="30"/>
      <c r="G220" s="31"/>
      <c r="H220" s="32"/>
    </row>
    <row r="221" spans="1:8" ht="12.75" x14ac:dyDescent="0.2">
      <c r="A221" s="28"/>
      <c r="C221" s="31"/>
      <c r="F221" s="30"/>
      <c r="G221" s="31"/>
      <c r="H221" s="32"/>
    </row>
    <row r="222" spans="1:8" ht="12.75" x14ac:dyDescent="0.2">
      <c r="A222" s="28"/>
      <c r="C222" s="31"/>
      <c r="F222" s="30"/>
      <c r="G222" s="31"/>
      <c r="H222" s="32"/>
    </row>
    <row r="223" spans="1:8" ht="12.75" x14ac:dyDescent="0.2">
      <c r="A223" s="28"/>
      <c r="C223" s="31"/>
      <c r="F223" s="30"/>
      <c r="G223" s="31"/>
      <c r="H223" s="32"/>
    </row>
    <row r="224" spans="1:8" ht="12.75" x14ac:dyDescent="0.2">
      <c r="A224" s="28"/>
      <c r="C224" s="31"/>
      <c r="F224" s="30"/>
      <c r="G224" s="31"/>
      <c r="H224" s="32"/>
    </row>
    <row r="225" spans="1:8" ht="12.75" x14ac:dyDescent="0.2">
      <c r="A225" s="28"/>
      <c r="C225" s="31"/>
      <c r="F225" s="30"/>
      <c r="G225" s="31"/>
      <c r="H225" s="32"/>
    </row>
    <row r="226" spans="1:8" ht="12.75" x14ac:dyDescent="0.2">
      <c r="A226" s="28"/>
      <c r="C226" s="31"/>
      <c r="F226" s="30"/>
      <c r="G226" s="31"/>
      <c r="H226" s="32"/>
    </row>
    <row r="227" spans="1:8" ht="12.75" x14ac:dyDescent="0.2">
      <c r="A227" s="28"/>
      <c r="C227" s="31"/>
      <c r="F227" s="30"/>
      <c r="G227" s="31"/>
      <c r="H227" s="32"/>
    </row>
    <row r="228" spans="1:8" ht="12.75" x14ac:dyDescent="0.2">
      <c r="A228" s="28"/>
      <c r="C228" s="31"/>
      <c r="F228" s="30"/>
      <c r="G228" s="31"/>
      <c r="H228" s="32"/>
    </row>
    <row r="229" spans="1:8" ht="12.75" x14ac:dyDescent="0.2">
      <c r="A229" s="28"/>
      <c r="C229" s="31"/>
      <c r="F229" s="30"/>
      <c r="G229" s="31"/>
      <c r="H229" s="32"/>
    </row>
    <row r="230" spans="1:8" ht="12.75" x14ac:dyDescent="0.2">
      <c r="A230" s="28"/>
      <c r="C230" s="31"/>
      <c r="F230" s="30"/>
      <c r="G230" s="31"/>
      <c r="H230" s="32"/>
    </row>
    <row r="231" spans="1:8" ht="12.75" x14ac:dyDescent="0.2">
      <c r="A231" s="28"/>
      <c r="C231" s="31"/>
      <c r="F231" s="30"/>
      <c r="G231" s="31"/>
      <c r="H231" s="32"/>
    </row>
    <row r="232" spans="1:8" ht="12.75" x14ac:dyDescent="0.2">
      <c r="A232" s="28"/>
      <c r="C232" s="31"/>
      <c r="F232" s="30"/>
      <c r="G232" s="31"/>
      <c r="H232" s="32"/>
    </row>
    <row r="233" spans="1:8" ht="12.75" x14ac:dyDescent="0.2">
      <c r="A233" s="28"/>
      <c r="C233" s="31"/>
      <c r="F233" s="30"/>
      <c r="G233" s="31"/>
      <c r="H233" s="32"/>
    </row>
    <row r="234" spans="1:8" ht="12.75" x14ac:dyDescent="0.2">
      <c r="A234" s="28"/>
      <c r="C234" s="31"/>
      <c r="F234" s="30"/>
      <c r="G234" s="31"/>
      <c r="H234" s="32"/>
    </row>
    <row r="235" spans="1:8" ht="12.75" x14ac:dyDescent="0.2">
      <c r="A235" s="28"/>
      <c r="C235" s="31"/>
      <c r="F235" s="30"/>
      <c r="G235" s="31"/>
      <c r="H235" s="32"/>
    </row>
    <row r="236" spans="1:8" ht="12.75" x14ac:dyDescent="0.2">
      <c r="A236" s="28"/>
      <c r="C236" s="31"/>
      <c r="F236" s="30"/>
      <c r="G236" s="31"/>
      <c r="H236" s="32"/>
    </row>
    <row r="237" spans="1:8" ht="12.75" x14ac:dyDescent="0.2">
      <c r="A237" s="28"/>
      <c r="C237" s="31"/>
      <c r="F237" s="30"/>
      <c r="G237" s="31"/>
      <c r="H237" s="32"/>
    </row>
    <row r="238" spans="1:8" ht="12.75" x14ac:dyDescent="0.2">
      <c r="A238" s="28"/>
      <c r="C238" s="31"/>
      <c r="F238" s="30"/>
      <c r="G238" s="31"/>
      <c r="H238" s="32"/>
    </row>
    <row r="239" spans="1:8" ht="12.75" x14ac:dyDescent="0.2">
      <c r="A239" s="28"/>
      <c r="C239" s="31"/>
      <c r="F239" s="30"/>
      <c r="G239" s="31"/>
      <c r="H239" s="32"/>
    </row>
    <row r="240" spans="1:8" ht="12.75" x14ac:dyDescent="0.2">
      <c r="A240" s="28"/>
      <c r="C240" s="31"/>
      <c r="F240" s="30"/>
      <c r="G240" s="31"/>
      <c r="H240" s="32"/>
    </row>
    <row r="241" spans="1:8" ht="12.75" x14ac:dyDescent="0.2">
      <c r="A241" s="28"/>
      <c r="C241" s="31"/>
      <c r="F241" s="30"/>
      <c r="G241" s="31"/>
      <c r="H241" s="32"/>
    </row>
    <row r="242" spans="1:8" ht="12.75" x14ac:dyDescent="0.2">
      <c r="A242" s="28"/>
      <c r="C242" s="31"/>
      <c r="F242" s="30"/>
      <c r="G242" s="31"/>
      <c r="H242" s="32"/>
    </row>
    <row r="243" spans="1:8" ht="12.75" x14ac:dyDescent="0.2">
      <c r="A243" s="28"/>
      <c r="C243" s="31"/>
      <c r="F243" s="30"/>
      <c r="G243" s="31"/>
      <c r="H243" s="32"/>
    </row>
    <row r="244" spans="1:8" ht="12.75" x14ac:dyDescent="0.2">
      <c r="A244" s="28"/>
      <c r="C244" s="31"/>
      <c r="F244" s="30"/>
      <c r="G244" s="31"/>
      <c r="H244" s="32"/>
    </row>
    <row r="245" spans="1:8" ht="12.75" x14ac:dyDescent="0.2">
      <c r="A245" s="28"/>
      <c r="C245" s="31"/>
      <c r="F245" s="30"/>
      <c r="G245" s="31"/>
      <c r="H245" s="32"/>
    </row>
    <row r="246" spans="1:8" ht="12.75" x14ac:dyDescent="0.2">
      <c r="A246" s="28"/>
      <c r="C246" s="31"/>
      <c r="F246" s="30"/>
      <c r="G246" s="31"/>
      <c r="H246" s="32"/>
    </row>
    <row r="247" spans="1:8" ht="12.75" x14ac:dyDescent="0.2">
      <c r="A247" s="28"/>
      <c r="C247" s="31"/>
      <c r="F247" s="30"/>
      <c r="G247" s="31"/>
      <c r="H247" s="32"/>
    </row>
    <row r="248" spans="1:8" ht="12.75" x14ac:dyDescent="0.2">
      <c r="A248" s="28"/>
      <c r="C248" s="31"/>
      <c r="F248" s="30"/>
      <c r="G248" s="31"/>
      <c r="H248" s="32"/>
    </row>
    <row r="249" spans="1:8" ht="12.75" x14ac:dyDescent="0.2">
      <c r="A249" s="28"/>
      <c r="C249" s="31"/>
      <c r="F249" s="30"/>
      <c r="G249" s="31"/>
      <c r="H249" s="32"/>
    </row>
    <row r="250" spans="1:8" ht="12.75" x14ac:dyDescent="0.2">
      <c r="A250" s="28"/>
      <c r="C250" s="31"/>
      <c r="F250" s="30"/>
      <c r="G250" s="31"/>
      <c r="H250" s="32"/>
    </row>
    <row r="251" spans="1:8" ht="12.75" x14ac:dyDescent="0.2">
      <c r="A251" s="28"/>
      <c r="C251" s="31"/>
      <c r="F251" s="30"/>
      <c r="G251" s="31"/>
      <c r="H251" s="32"/>
    </row>
    <row r="252" spans="1:8" ht="12.75" x14ac:dyDescent="0.2">
      <c r="A252" s="28"/>
      <c r="C252" s="31"/>
      <c r="F252" s="30"/>
      <c r="G252" s="31"/>
      <c r="H252" s="32"/>
    </row>
    <row r="253" spans="1:8" ht="12.75" x14ac:dyDescent="0.2">
      <c r="A253" s="28"/>
      <c r="C253" s="31"/>
      <c r="F253" s="30"/>
      <c r="G253" s="31"/>
      <c r="H253" s="32"/>
    </row>
    <row r="254" spans="1:8" ht="12.75" x14ac:dyDescent="0.2">
      <c r="A254" s="28"/>
      <c r="C254" s="31"/>
      <c r="F254" s="30"/>
      <c r="G254" s="31"/>
      <c r="H254" s="32"/>
    </row>
    <row r="255" spans="1:8" ht="12.75" x14ac:dyDescent="0.2">
      <c r="A255" s="28"/>
      <c r="C255" s="31"/>
      <c r="F255" s="30"/>
      <c r="G255" s="31"/>
      <c r="H255" s="32"/>
    </row>
    <row r="256" spans="1:8" ht="12.75" x14ac:dyDescent="0.2">
      <c r="A256" s="28"/>
      <c r="C256" s="31"/>
      <c r="F256" s="30"/>
      <c r="G256" s="31"/>
      <c r="H256" s="32"/>
    </row>
    <row r="257" spans="1:8" ht="12.75" x14ac:dyDescent="0.2">
      <c r="A257" s="28"/>
      <c r="C257" s="31"/>
      <c r="F257" s="30"/>
      <c r="G257" s="31"/>
      <c r="H257" s="32"/>
    </row>
    <row r="258" spans="1:8" ht="12.75" x14ac:dyDescent="0.2">
      <c r="A258" s="28"/>
      <c r="C258" s="31"/>
      <c r="F258" s="30"/>
      <c r="G258" s="31"/>
      <c r="H258" s="32"/>
    </row>
    <row r="259" spans="1:8" ht="12.75" x14ac:dyDescent="0.2">
      <c r="A259" s="28"/>
      <c r="C259" s="31"/>
      <c r="F259" s="30"/>
      <c r="G259" s="31"/>
      <c r="H259" s="32"/>
    </row>
    <row r="260" spans="1:8" ht="12.75" x14ac:dyDescent="0.2">
      <c r="A260" s="28"/>
      <c r="C260" s="31"/>
      <c r="F260" s="30"/>
      <c r="G260" s="31"/>
      <c r="H260" s="32"/>
    </row>
    <row r="261" spans="1:8" ht="12.75" x14ac:dyDescent="0.2">
      <c r="A261" s="28"/>
      <c r="C261" s="31"/>
      <c r="F261" s="30"/>
      <c r="G261" s="31"/>
      <c r="H261" s="32"/>
    </row>
    <row r="262" spans="1:8" ht="12.75" x14ac:dyDescent="0.2">
      <c r="A262" s="28"/>
      <c r="C262" s="31"/>
      <c r="F262" s="30"/>
      <c r="G262" s="31"/>
      <c r="H262" s="32"/>
    </row>
    <row r="263" spans="1:8" ht="12.75" x14ac:dyDescent="0.2">
      <c r="A263" s="28"/>
      <c r="C263" s="31"/>
      <c r="F263" s="30"/>
      <c r="G263" s="31"/>
      <c r="H263" s="32"/>
    </row>
    <row r="264" spans="1:8" ht="12.75" x14ac:dyDescent="0.2">
      <c r="A264" s="28"/>
      <c r="C264" s="31"/>
      <c r="F264" s="30"/>
      <c r="G264" s="31"/>
      <c r="H264" s="32"/>
    </row>
    <row r="265" spans="1:8" ht="12.75" x14ac:dyDescent="0.2">
      <c r="A265" s="28"/>
      <c r="C265" s="31"/>
      <c r="F265" s="30"/>
      <c r="G265" s="31"/>
      <c r="H265" s="32"/>
    </row>
    <row r="266" spans="1:8" ht="12.75" x14ac:dyDescent="0.2">
      <c r="A266" s="28"/>
      <c r="C266" s="31"/>
      <c r="F266" s="30"/>
      <c r="G266" s="31"/>
      <c r="H266" s="32"/>
    </row>
    <row r="267" spans="1:8" ht="12.75" x14ac:dyDescent="0.2">
      <c r="A267" s="28"/>
      <c r="C267" s="31"/>
      <c r="F267" s="30"/>
      <c r="G267" s="31"/>
      <c r="H267" s="32"/>
    </row>
    <row r="268" spans="1:8" ht="12.75" x14ac:dyDescent="0.2">
      <c r="A268" s="28"/>
      <c r="C268" s="31"/>
      <c r="F268" s="30"/>
      <c r="G268" s="31"/>
      <c r="H268" s="32"/>
    </row>
    <row r="269" spans="1:8" ht="12.75" x14ac:dyDescent="0.2">
      <c r="A269" s="28"/>
      <c r="C269" s="31"/>
      <c r="F269" s="30"/>
      <c r="G269" s="31"/>
      <c r="H269" s="32"/>
    </row>
    <row r="270" spans="1:8" ht="12.75" x14ac:dyDescent="0.2">
      <c r="A270" s="28"/>
      <c r="C270" s="31"/>
      <c r="F270" s="30"/>
      <c r="G270" s="31"/>
      <c r="H270" s="32"/>
    </row>
    <row r="271" spans="1:8" ht="12.75" x14ac:dyDescent="0.2">
      <c r="A271" s="28"/>
      <c r="C271" s="31"/>
      <c r="F271" s="30"/>
      <c r="G271" s="31"/>
      <c r="H271" s="32"/>
    </row>
    <row r="272" spans="1:8" ht="12.75" x14ac:dyDescent="0.2">
      <c r="A272" s="28"/>
      <c r="C272" s="31"/>
      <c r="F272" s="30"/>
      <c r="G272" s="31"/>
      <c r="H272" s="32"/>
    </row>
    <row r="273" spans="1:8" ht="12.75" x14ac:dyDescent="0.2">
      <c r="A273" s="28"/>
      <c r="C273" s="31"/>
      <c r="F273" s="30"/>
      <c r="G273" s="31"/>
      <c r="H273" s="32"/>
    </row>
    <row r="274" spans="1:8" ht="12.75" x14ac:dyDescent="0.2">
      <c r="A274" s="28"/>
      <c r="C274" s="31"/>
      <c r="F274" s="30"/>
      <c r="G274" s="31"/>
      <c r="H274" s="32"/>
    </row>
    <row r="275" spans="1:8" ht="12.75" x14ac:dyDescent="0.2">
      <c r="A275" s="28"/>
      <c r="C275" s="31"/>
      <c r="F275" s="30"/>
      <c r="G275" s="31"/>
      <c r="H275" s="32"/>
    </row>
    <row r="276" spans="1:8" ht="12.75" x14ac:dyDescent="0.2">
      <c r="A276" s="28"/>
      <c r="C276" s="31"/>
      <c r="F276" s="30"/>
      <c r="G276" s="31"/>
      <c r="H276" s="32"/>
    </row>
    <row r="277" spans="1:8" ht="12.75" x14ac:dyDescent="0.2">
      <c r="A277" s="28"/>
      <c r="C277" s="31"/>
      <c r="F277" s="30"/>
      <c r="G277" s="31"/>
      <c r="H277" s="32"/>
    </row>
    <row r="278" spans="1:8" ht="12.75" x14ac:dyDescent="0.2">
      <c r="A278" s="28"/>
      <c r="C278" s="31"/>
      <c r="F278" s="30"/>
      <c r="G278" s="31"/>
      <c r="H278" s="32"/>
    </row>
    <row r="279" spans="1:8" ht="12.75" x14ac:dyDescent="0.2">
      <c r="A279" s="28"/>
      <c r="C279" s="31"/>
      <c r="F279" s="30"/>
      <c r="G279" s="31"/>
      <c r="H279" s="32"/>
    </row>
    <row r="280" spans="1:8" ht="12.75" x14ac:dyDescent="0.2">
      <c r="A280" s="28"/>
      <c r="C280" s="31"/>
      <c r="F280" s="30"/>
      <c r="G280" s="31"/>
      <c r="H280" s="32"/>
    </row>
    <row r="281" spans="1:8" ht="12.75" x14ac:dyDescent="0.2">
      <c r="A281" s="28"/>
      <c r="C281" s="31"/>
      <c r="F281" s="30"/>
      <c r="G281" s="31"/>
      <c r="H281" s="32"/>
    </row>
    <row r="282" spans="1:8" ht="12.75" x14ac:dyDescent="0.2">
      <c r="A282" s="28"/>
      <c r="C282" s="31"/>
      <c r="F282" s="30"/>
      <c r="G282" s="31"/>
      <c r="H282" s="32"/>
    </row>
    <row r="283" spans="1:8" ht="12.75" x14ac:dyDescent="0.2">
      <c r="A283" s="28"/>
      <c r="C283" s="31"/>
      <c r="F283" s="30"/>
      <c r="G283" s="31"/>
      <c r="H283" s="32"/>
    </row>
    <row r="284" spans="1:8" ht="12.75" x14ac:dyDescent="0.2">
      <c r="A284" s="28"/>
      <c r="C284" s="31"/>
      <c r="F284" s="30"/>
      <c r="G284" s="31"/>
      <c r="H284" s="32"/>
    </row>
    <row r="285" spans="1:8" ht="12.75" x14ac:dyDescent="0.2">
      <c r="A285" s="28"/>
      <c r="C285" s="31"/>
      <c r="F285" s="30"/>
      <c r="G285" s="31"/>
      <c r="H285" s="32"/>
    </row>
    <row r="286" spans="1:8" ht="12.75" x14ac:dyDescent="0.2">
      <c r="A286" s="28"/>
      <c r="C286" s="31"/>
      <c r="F286" s="30"/>
      <c r="G286" s="31"/>
      <c r="H286" s="32"/>
    </row>
    <row r="287" spans="1:8" ht="12.75" x14ac:dyDescent="0.2">
      <c r="A287" s="28"/>
      <c r="C287" s="31"/>
      <c r="F287" s="30"/>
      <c r="G287" s="31"/>
      <c r="H287" s="32"/>
    </row>
    <row r="288" spans="1:8" ht="12.75" x14ac:dyDescent="0.2">
      <c r="A288" s="28"/>
      <c r="C288" s="31"/>
      <c r="F288" s="30"/>
      <c r="G288" s="31"/>
      <c r="H288" s="32"/>
    </row>
    <row r="289" spans="1:8" ht="12.75" x14ac:dyDescent="0.2">
      <c r="A289" s="28"/>
      <c r="C289" s="31"/>
      <c r="F289" s="30"/>
      <c r="G289" s="31"/>
      <c r="H289" s="32"/>
    </row>
    <row r="290" spans="1:8" ht="12.75" x14ac:dyDescent="0.2">
      <c r="A290" s="28"/>
      <c r="C290" s="31"/>
      <c r="F290" s="30"/>
      <c r="G290" s="31"/>
      <c r="H290" s="32"/>
    </row>
    <row r="291" spans="1:8" ht="12.75" x14ac:dyDescent="0.2">
      <c r="A291" s="28"/>
      <c r="C291" s="31"/>
      <c r="F291" s="30"/>
      <c r="G291" s="31"/>
      <c r="H291" s="32"/>
    </row>
    <row r="292" spans="1:8" ht="12.75" x14ac:dyDescent="0.2">
      <c r="A292" s="28"/>
      <c r="C292" s="31"/>
      <c r="F292" s="30"/>
      <c r="G292" s="31"/>
      <c r="H292" s="32"/>
    </row>
    <row r="293" spans="1:8" ht="12.75" x14ac:dyDescent="0.2">
      <c r="A293" s="28"/>
      <c r="C293" s="31"/>
      <c r="F293" s="30"/>
      <c r="G293" s="31"/>
      <c r="H293" s="32"/>
    </row>
    <row r="294" spans="1:8" ht="12.75" x14ac:dyDescent="0.2">
      <c r="A294" s="28"/>
      <c r="C294" s="31"/>
      <c r="F294" s="30"/>
      <c r="G294" s="31"/>
      <c r="H294" s="32"/>
    </row>
    <row r="295" spans="1:8" ht="12.75" x14ac:dyDescent="0.2">
      <c r="A295" s="28"/>
      <c r="C295" s="31"/>
      <c r="F295" s="30"/>
      <c r="G295" s="31"/>
      <c r="H295" s="32"/>
    </row>
    <row r="296" spans="1:8" ht="12.75" x14ac:dyDescent="0.2">
      <c r="A296" s="28"/>
      <c r="C296" s="31"/>
      <c r="F296" s="30"/>
      <c r="G296" s="31"/>
      <c r="H296" s="32"/>
    </row>
    <row r="297" spans="1:8" ht="12.75" x14ac:dyDescent="0.2">
      <c r="A297" s="28"/>
      <c r="C297" s="31"/>
      <c r="F297" s="30"/>
      <c r="G297" s="31"/>
      <c r="H297" s="32"/>
    </row>
    <row r="298" spans="1:8" ht="12.75" x14ac:dyDescent="0.2">
      <c r="A298" s="28"/>
      <c r="C298" s="31"/>
      <c r="F298" s="30"/>
      <c r="G298" s="31"/>
      <c r="H298" s="32"/>
    </row>
    <row r="299" spans="1:8" ht="12.75" x14ac:dyDescent="0.2">
      <c r="A299" s="28"/>
      <c r="C299" s="31"/>
      <c r="F299" s="30"/>
      <c r="G299" s="31"/>
      <c r="H299" s="32"/>
    </row>
    <row r="300" spans="1:8" ht="12.75" x14ac:dyDescent="0.2">
      <c r="A300" s="28"/>
      <c r="C300" s="31"/>
      <c r="F300" s="30"/>
      <c r="G300" s="31"/>
      <c r="H300" s="32"/>
    </row>
    <row r="301" spans="1:8" ht="12.75" x14ac:dyDescent="0.2">
      <c r="A301" s="28"/>
      <c r="C301" s="31"/>
      <c r="F301" s="30"/>
      <c r="G301" s="31"/>
      <c r="H301" s="32"/>
    </row>
    <row r="302" spans="1:8" ht="12.75" x14ac:dyDescent="0.2">
      <c r="A302" s="28"/>
      <c r="C302" s="31"/>
      <c r="F302" s="30"/>
      <c r="G302" s="31"/>
      <c r="H302" s="32"/>
    </row>
    <row r="303" spans="1:8" ht="12.75" x14ac:dyDescent="0.2">
      <c r="A303" s="28"/>
      <c r="C303" s="31"/>
      <c r="F303" s="30"/>
      <c r="G303" s="31"/>
      <c r="H303" s="32"/>
    </row>
    <row r="304" spans="1:8" ht="12.75" x14ac:dyDescent="0.2">
      <c r="A304" s="28"/>
      <c r="C304" s="31"/>
      <c r="F304" s="30"/>
      <c r="G304" s="31"/>
      <c r="H304" s="32"/>
    </row>
    <row r="305" spans="1:8" ht="12.75" x14ac:dyDescent="0.2">
      <c r="A305" s="28"/>
      <c r="C305" s="31"/>
      <c r="F305" s="30"/>
      <c r="G305" s="31"/>
      <c r="H305" s="32"/>
    </row>
    <row r="306" spans="1:8" ht="12.75" x14ac:dyDescent="0.2">
      <c r="A306" s="28"/>
      <c r="C306" s="31"/>
      <c r="F306" s="30"/>
      <c r="G306" s="31"/>
      <c r="H306" s="32"/>
    </row>
    <row r="307" spans="1:8" ht="12.75" x14ac:dyDescent="0.2">
      <c r="A307" s="28"/>
      <c r="C307" s="31"/>
      <c r="F307" s="30"/>
      <c r="G307" s="31"/>
      <c r="H307" s="32"/>
    </row>
    <row r="308" spans="1:8" ht="12.75" x14ac:dyDescent="0.2">
      <c r="A308" s="28"/>
      <c r="C308" s="31"/>
      <c r="F308" s="30"/>
      <c r="G308" s="31"/>
      <c r="H308" s="32"/>
    </row>
    <row r="309" spans="1:8" ht="12.75" x14ac:dyDescent="0.2">
      <c r="A309" s="28"/>
      <c r="C309" s="31"/>
      <c r="F309" s="30"/>
      <c r="G309" s="31"/>
      <c r="H309" s="32"/>
    </row>
    <row r="310" spans="1:8" ht="12.75" x14ac:dyDescent="0.2">
      <c r="A310" s="28"/>
      <c r="C310" s="31"/>
      <c r="F310" s="30"/>
      <c r="G310" s="31"/>
      <c r="H310" s="32"/>
    </row>
    <row r="311" spans="1:8" ht="12.75" x14ac:dyDescent="0.2">
      <c r="A311" s="28"/>
      <c r="C311" s="31"/>
      <c r="F311" s="30"/>
      <c r="G311" s="31"/>
      <c r="H311" s="32"/>
    </row>
    <row r="312" spans="1:8" ht="12.75" x14ac:dyDescent="0.2">
      <c r="A312" s="28"/>
      <c r="C312" s="31"/>
      <c r="F312" s="30"/>
      <c r="G312" s="31"/>
      <c r="H312" s="32"/>
    </row>
    <row r="313" spans="1:8" ht="12.75" x14ac:dyDescent="0.2">
      <c r="A313" s="28"/>
      <c r="C313" s="31"/>
      <c r="F313" s="30"/>
      <c r="G313" s="31"/>
      <c r="H313" s="32"/>
    </row>
    <row r="314" spans="1:8" ht="12.75" x14ac:dyDescent="0.2">
      <c r="A314" s="28"/>
      <c r="C314" s="31"/>
      <c r="F314" s="30"/>
      <c r="G314" s="31"/>
      <c r="H314" s="32"/>
    </row>
    <row r="315" spans="1:8" ht="12.75" x14ac:dyDescent="0.2">
      <c r="A315" s="28"/>
      <c r="C315" s="31"/>
      <c r="F315" s="30"/>
      <c r="G315" s="31"/>
      <c r="H315" s="32"/>
    </row>
    <row r="316" spans="1:8" ht="12.75" x14ac:dyDescent="0.2">
      <c r="A316" s="28"/>
      <c r="C316" s="31"/>
      <c r="F316" s="30"/>
      <c r="G316" s="31"/>
      <c r="H316" s="32"/>
    </row>
    <row r="317" spans="1:8" ht="12.75" x14ac:dyDescent="0.2">
      <c r="A317" s="28"/>
      <c r="C317" s="31"/>
      <c r="F317" s="30"/>
      <c r="G317" s="31"/>
      <c r="H317" s="32"/>
    </row>
    <row r="318" spans="1:8" ht="12.75" x14ac:dyDescent="0.2">
      <c r="A318" s="28"/>
      <c r="C318" s="31"/>
      <c r="F318" s="30"/>
      <c r="G318" s="31"/>
      <c r="H318" s="32"/>
    </row>
    <row r="319" spans="1:8" ht="12.75" x14ac:dyDescent="0.2">
      <c r="A319" s="28"/>
      <c r="C319" s="31"/>
      <c r="F319" s="30"/>
      <c r="G319" s="31"/>
      <c r="H319" s="32"/>
    </row>
    <row r="320" spans="1:8" ht="12.75" x14ac:dyDescent="0.2">
      <c r="A320" s="28"/>
      <c r="C320" s="31"/>
      <c r="F320" s="30"/>
      <c r="G320" s="31"/>
      <c r="H320" s="32"/>
    </row>
    <row r="321" spans="1:8" ht="12.75" x14ac:dyDescent="0.2">
      <c r="A321" s="28"/>
      <c r="C321" s="31"/>
      <c r="F321" s="30"/>
      <c r="G321" s="31"/>
      <c r="H321" s="32"/>
    </row>
    <row r="322" spans="1:8" ht="12.75" x14ac:dyDescent="0.2">
      <c r="A322" s="28"/>
      <c r="C322" s="31"/>
      <c r="F322" s="30"/>
      <c r="G322" s="31"/>
      <c r="H322" s="32"/>
    </row>
    <row r="323" spans="1:8" ht="12.75" x14ac:dyDescent="0.2">
      <c r="A323" s="28"/>
      <c r="C323" s="31"/>
      <c r="F323" s="30"/>
      <c r="G323" s="31"/>
      <c r="H323" s="32"/>
    </row>
    <row r="324" spans="1:8" ht="12.75" x14ac:dyDescent="0.2">
      <c r="A324" s="28"/>
      <c r="C324" s="31"/>
      <c r="F324" s="30"/>
      <c r="G324" s="31"/>
      <c r="H324" s="32"/>
    </row>
    <row r="325" spans="1:8" ht="12.75" x14ac:dyDescent="0.2">
      <c r="A325" s="28"/>
      <c r="C325" s="31"/>
      <c r="F325" s="30"/>
      <c r="G325" s="31"/>
      <c r="H325" s="32"/>
    </row>
    <row r="326" spans="1:8" ht="12.75" x14ac:dyDescent="0.2">
      <c r="A326" s="28"/>
      <c r="C326" s="31"/>
      <c r="F326" s="30"/>
      <c r="G326" s="31"/>
      <c r="H326" s="32"/>
    </row>
    <row r="327" spans="1:8" ht="12.75" x14ac:dyDescent="0.2">
      <c r="A327" s="28"/>
      <c r="C327" s="31"/>
      <c r="F327" s="30"/>
      <c r="G327" s="31"/>
      <c r="H327" s="32"/>
    </row>
    <row r="328" spans="1:8" ht="12.75" x14ac:dyDescent="0.2">
      <c r="A328" s="28"/>
      <c r="C328" s="31"/>
      <c r="F328" s="30"/>
      <c r="G328" s="31"/>
      <c r="H328" s="32"/>
    </row>
    <row r="329" spans="1:8" ht="12.75" x14ac:dyDescent="0.2">
      <c r="A329" s="28"/>
      <c r="C329" s="31"/>
      <c r="F329" s="30"/>
      <c r="G329" s="31"/>
      <c r="H329" s="32"/>
    </row>
    <row r="330" spans="1:8" ht="12.75" x14ac:dyDescent="0.2">
      <c r="A330" s="28"/>
      <c r="C330" s="31"/>
      <c r="F330" s="30"/>
      <c r="G330" s="31"/>
      <c r="H330" s="32"/>
    </row>
    <row r="331" spans="1:8" ht="12.75" x14ac:dyDescent="0.2">
      <c r="A331" s="28"/>
      <c r="C331" s="31"/>
      <c r="F331" s="30"/>
      <c r="G331" s="31"/>
      <c r="H331" s="32"/>
    </row>
    <row r="332" spans="1:8" ht="12.75" x14ac:dyDescent="0.2">
      <c r="A332" s="28"/>
      <c r="C332" s="31"/>
      <c r="F332" s="30"/>
      <c r="G332" s="31"/>
      <c r="H332" s="32"/>
    </row>
    <row r="333" spans="1:8" ht="12.75" x14ac:dyDescent="0.2">
      <c r="A333" s="28"/>
      <c r="C333" s="31"/>
      <c r="F333" s="30"/>
      <c r="G333" s="31"/>
      <c r="H333" s="32"/>
    </row>
    <row r="334" spans="1:8" ht="12.75" x14ac:dyDescent="0.2">
      <c r="A334" s="28"/>
      <c r="C334" s="31"/>
      <c r="F334" s="30"/>
      <c r="G334" s="31"/>
      <c r="H334" s="32"/>
    </row>
    <row r="335" spans="1:8" ht="12.75" x14ac:dyDescent="0.2">
      <c r="A335" s="28"/>
      <c r="C335" s="31"/>
      <c r="F335" s="30"/>
      <c r="G335" s="31"/>
      <c r="H335" s="32"/>
    </row>
    <row r="336" spans="1:8" ht="12.75" x14ac:dyDescent="0.2">
      <c r="A336" s="28"/>
      <c r="C336" s="31"/>
      <c r="F336" s="30"/>
      <c r="G336" s="31"/>
      <c r="H336" s="32"/>
    </row>
    <row r="337" spans="1:8" ht="12.75" x14ac:dyDescent="0.2">
      <c r="A337" s="28"/>
      <c r="C337" s="31"/>
      <c r="F337" s="30"/>
      <c r="G337" s="31"/>
      <c r="H337" s="32"/>
    </row>
    <row r="338" spans="1:8" ht="12.75" x14ac:dyDescent="0.2">
      <c r="A338" s="28"/>
      <c r="C338" s="31"/>
      <c r="F338" s="30"/>
      <c r="G338" s="31"/>
      <c r="H338" s="32"/>
    </row>
    <row r="339" spans="1:8" ht="12.75" x14ac:dyDescent="0.2">
      <c r="A339" s="28"/>
      <c r="C339" s="31"/>
      <c r="F339" s="30"/>
      <c r="G339" s="31"/>
      <c r="H339" s="32"/>
    </row>
    <row r="340" spans="1:8" ht="12.75" x14ac:dyDescent="0.2">
      <c r="A340" s="28"/>
      <c r="C340" s="31"/>
      <c r="F340" s="30"/>
      <c r="G340" s="31"/>
      <c r="H340" s="32"/>
    </row>
    <row r="341" spans="1:8" ht="12.75" x14ac:dyDescent="0.2">
      <c r="A341" s="28"/>
      <c r="C341" s="31"/>
      <c r="F341" s="30"/>
      <c r="G341" s="31"/>
      <c r="H341" s="32"/>
    </row>
    <row r="342" spans="1:8" ht="12.75" x14ac:dyDescent="0.2">
      <c r="A342" s="28"/>
      <c r="C342" s="31"/>
      <c r="F342" s="30"/>
      <c r="G342" s="31"/>
      <c r="H342" s="32"/>
    </row>
    <row r="343" spans="1:8" ht="12.75" x14ac:dyDescent="0.2">
      <c r="A343" s="28"/>
      <c r="C343" s="31"/>
      <c r="F343" s="30"/>
      <c r="G343" s="31"/>
      <c r="H343" s="32"/>
    </row>
    <row r="344" spans="1:8" ht="12.75" x14ac:dyDescent="0.2">
      <c r="A344" s="28"/>
      <c r="C344" s="31"/>
      <c r="F344" s="30"/>
      <c r="G344" s="31"/>
      <c r="H344" s="32"/>
    </row>
    <row r="345" spans="1:8" ht="12.75" x14ac:dyDescent="0.2">
      <c r="A345" s="28"/>
      <c r="C345" s="31"/>
      <c r="F345" s="30"/>
      <c r="G345" s="31"/>
      <c r="H345" s="32"/>
    </row>
    <row r="346" spans="1:8" ht="12.75" x14ac:dyDescent="0.2">
      <c r="A346" s="28"/>
      <c r="C346" s="31"/>
      <c r="F346" s="30"/>
      <c r="G346" s="31"/>
      <c r="H346" s="32"/>
    </row>
    <row r="347" spans="1:8" ht="12.75" x14ac:dyDescent="0.2">
      <c r="A347" s="28"/>
      <c r="C347" s="31"/>
      <c r="F347" s="30"/>
      <c r="G347" s="31"/>
      <c r="H347" s="32"/>
    </row>
    <row r="348" spans="1:8" ht="12.75" x14ac:dyDescent="0.2">
      <c r="A348" s="28"/>
      <c r="C348" s="31"/>
      <c r="F348" s="30"/>
      <c r="G348" s="31"/>
      <c r="H348" s="32"/>
    </row>
    <row r="349" spans="1:8" ht="12.75" x14ac:dyDescent="0.2">
      <c r="A349" s="28"/>
      <c r="C349" s="31"/>
      <c r="F349" s="30"/>
      <c r="G349" s="31"/>
      <c r="H349" s="32"/>
    </row>
    <row r="350" spans="1:8" ht="12.75" x14ac:dyDescent="0.2">
      <c r="A350" s="28"/>
      <c r="C350" s="31"/>
      <c r="F350" s="30"/>
      <c r="G350" s="31"/>
      <c r="H350" s="32"/>
    </row>
    <row r="351" spans="1:8" ht="12.75" x14ac:dyDescent="0.2">
      <c r="A351" s="28"/>
      <c r="C351" s="31"/>
      <c r="F351" s="30"/>
      <c r="G351" s="31"/>
      <c r="H351" s="32"/>
    </row>
    <row r="352" spans="1:8" ht="12.75" x14ac:dyDescent="0.2">
      <c r="A352" s="28"/>
      <c r="C352" s="31"/>
      <c r="F352" s="30"/>
      <c r="G352" s="31"/>
      <c r="H352" s="32"/>
    </row>
    <row r="353" spans="1:8" ht="12.75" x14ac:dyDescent="0.2">
      <c r="A353" s="28"/>
      <c r="C353" s="31"/>
      <c r="F353" s="30"/>
      <c r="G353" s="31"/>
      <c r="H353" s="32"/>
    </row>
    <row r="354" spans="1:8" ht="12.75" x14ac:dyDescent="0.2">
      <c r="A354" s="28"/>
      <c r="C354" s="31"/>
      <c r="F354" s="30"/>
      <c r="G354" s="31"/>
      <c r="H354" s="32"/>
    </row>
    <row r="355" spans="1:8" ht="12.75" x14ac:dyDescent="0.2">
      <c r="A355" s="28"/>
      <c r="C355" s="31"/>
      <c r="F355" s="30"/>
      <c r="G355" s="31"/>
      <c r="H355" s="32"/>
    </row>
    <row r="356" spans="1:8" ht="12.75" x14ac:dyDescent="0.2">
      <c r="A356" s="28"/>
      <c r="C356" s="31"/>
      <c r="F356" s="30"/>
      <c r="G356" s="31"/>
      <c r="H356" s="32"/>
    </row>
    <row r="357" spans="1:8" ht="12.75" x14ac:dyDescent="0.2">
      <c r="A357" s="28"/>
      <c r="C357" s="31"/>
      <c r="F357" s="30"/>
      <c r="G357" s="31"/>
      <c r="H357" s="32"/>
    </row>
    <row r="358" spans="1:8" ht="12.75" x14ac:dyDescent="0.2">
      <c r="A358" s="28"/>
      <c r="C358" s="31"/>
      <c r="F358" s="30"/>
      <c r="G358" s="31"/>
      <c r="H358" s="32"/>
    </row>
    <row r="359" spans="1:8" ht="12.75" x14ac:dyDescent="0.2">
      <c r="A359" s="28"/>
      <c r="C359" s="31"/>
      <c r="F359" s="30"/>
      <c r="G359" s="31"/>
      <c r="H359" s="32"/>
    </row>
    <row r="360" spans="1:8" ht="12.75" x14ac:dyDescent="0.2">
      <c r="A360" s="28"/>
      <c r="C360" s="31"/>
      <c r="F360" s="30"/>
      <c r="G360" s="31"/>
      <c r="H360" s="32"/>
    </row>
    <row r="361" spans="1:8" ht="12.75" x14ac:dyDescent="0.2">
      <c r="A361" s="28"/>
      <c r="C361" s="31"/>
      <c r="F361" s="30"/>
      <c r="G361" s="31"/>
      <c r="H361" s="32"/>
    </row>
    <row r="362" spans="1:8" ht="12.75" x14ac:dyDescent="0.2">
      <c r="A362" s="33"/>
      <c r="F362" s="30"/>
      <c r="H362" s="34"/>
    </row>
    <row r="363" spans="1:8" ht="12.75" x14ac:dyDescent="0.2">
      <c r="A363" s="33"/>
      <c r="F363" s="30"/>
      <c r="H363" s="34"/>
    </row>
    <row r="364" spans="1:8" ht="12.75" x14ac:dyDescent="0.2">
      <c r="A364" s="33"/>
      <c r="F364" s="30"/>
      <c r="H364" s="34"/>
    </row>
    <row r="365" spans="1:8" ht="12.75" x14ac:dyDescent="0.2">
      <c r="A365" s="33"/>
      <c r="F365" s="30"/>
      <c r="H365" s="34"/>
    </row>
    <row r="366" spans="1:8" ht="12.75" x14ac:dyDescent="0.2">
      <c r="A366" s="33"/>
      <c r="F366" s="30"/>
      <c r="H366" s="34"/>
    </row>
    <row r="367" spans="1:8" ht="12.75" x14ac:dyDescent="0.2">
      <c r="A367" s="33"/>
      <c r="F367" s="30"/>
      <c r="H367" s="34"/>
    </row>
    <row r="368" spans="1:8" ht="12.75" x14ac:dyDescent="0.2">
      <c r="A368" s="33"/>
      <c r="F368" s="30"/>
      <c r="H368" s="34"/>
    </row>
    <row r="369" spans="1:8" ht="12.75" x14ac:dyDescent="0.2">
      <c r="A369" s="33"/>
      <c r="F369" s="30"/>
      <c r="H369" s="34"/>
    </row>
    <row r="370" spans="1:8" ht="12.75" x14ac:dyDescent="0.2">
      <c r="A370" s="33"/>
      <c r="F370" s="30"/>
      <c r="H370" s="34"/>
    </row>
    <row r="371" spans="1:8" ht="12.75" x14ac:dyDescent="0.2">
      <c r="A371" s="33"/>
      <c r="F371" s="30"/>
      <c r="H371" s="34"/>
    </row>
    <row r="372" spans="1:8" ht="12.75" x14ac:dyDescent="0.2">
      <c r="A372" s="33"/>
      <c r="F372" s="30"/>
      <c r="H372" s="34"/>
    </row>
    <row r="373" spans="1:8" ht="12.75" x14ac:dyDescent="0.2">
      <c r="A373" s="33"/>
      <c r="F373" s="30"/>
      <c r="H373" s="34"/>
    </row>
    <row r="374" spans="1:8" ht="12.75" x14ac:dyDescent="0.2">
      <c r="A374" s="33"/>
      <c r="F374" s="30"/>
      <c r="H374" s="34"/>
    </row>
    <row r="375" spans="1:8" ht="12.75" x14ac:dyDescent="0.2">
      <c r="A375" s="33"/>
      <c r="F375" s="30"/>
      <c r="H375" s="34"/>
    </row>
    <row r="376" spans="1:8" ht="12.75" x14ac:dyDescent="0.2">
      <c r="A376" s="33"/>
      <c r="F376" s="30"/>
      <c r="H376" s="34"/>
    </row>
    <row r="377" spans="1:8" ht="12.75" x14ac:dyDescent="0.2">
      <c r="A377" s="33"/>
      <c r="F377" s="30"/>
      <c r="H377" s="34"/>
    </row>
    <row r="378" spans="1:8" ht="12.75" x14ac:dyDescent="0.2">
      <c r="A378" s="33"/>
      <c r="F378" s="30"/>
      <c r="H378" s="34"/>
    </row>
    <row r="379" spans="1:8" ht="12.75" x14ac:dyDescent="0.2">
      <c r="A379" s="33"/>
      <c r="F379" s="30"/>
      <c r="H379" s="34"/>
    </row>
    <row r="380" spans="1:8" ht="12.75" x14ac:dyDescent="0.2">
      <c r="A380" s="33"/>
      <c r="F380" s="30"/>
      <c r="H380" s="34"/>
    </row>
    <row r="381" spans="1:8" ht="12.75" x14ac:dyDescent="0.2">
      <c r="A381" s="33"/>
      <c r="F381" s="30"/>
      <c r="H381" s="34"/>
    </row>
    <row r="382" spans="1:8" ht="12.75" x14ac:dyDescent="0.2">
      <c r="A382" s="33"/>
      <c r="F382" s="30"/>
      <c r="H382" s="34"/>
    </row>
    <row r="383" spans="1:8" ht="12.75" x14ac:dyDescent="0.2">
      <c r="A383" s="33"/>
      <c r="F383" s="30"/>
      <c r="H383" s="34"/>
    </row>
    <row r="384" spans="1:8" ht="12.75" x14ac:dyDescent="0.2">
      <c r="A384" s="33"/>
      <c r="F384" s="30"/>
      <c r="H384" s="34"/>
    </row>
    <row r="385" spans="1:8" ht="12.75" x14ac:dyDescent="0.2">
      <c r="A385" s="33"/>
      <c r="F385" s="30"/>
      <c r="H385" s="34"/>
    </row>
    <row r="386" spans="1:8" ht="12.75" x14ac:dyDescent="0.2">
      <c r="A386" s="33"/>
      <c r="F386" s="30"/>
      <c r="H386" s="34"/>
    </row>
    <row r="387" spans="1:8" ht="12.75" x14ac:dyDescent="0.2">
      <c r="A387" s="33"/>
      <c r="F387" s="30"/>
      <c r="H387" s="34"/>
    </row>
    <row r="388" spans="1:8" ht="12.75" x14ac:dyDescent="0.2">
      <c r="A388" s="33"/>
      <c r="F388" s="30"/>
      <c r="H388" s="34"/>
    </row>
    <row r="389" spans="1:8" ht="12.75" x14ac:dyDescent="0.2">
      <c r="A389" s="33"/>
      <c r="F389" s="30"/>
      <c r="H389" s="34"/>
    </row>
    <row r="390" spans="1:8" ht="12.75" x14ac:dyDescent="0.2">
      <c r="A390" s="33"/>
      <c r="F390" s="30"/>
      <c r="H390" s="34"/>
    </row>
    <row r="391" spans="1:8" ht="12.75" x14ac:dyDescent="0.2">
      <c r="A391" s="33"/>
      <c r="F391" s="30"/>
      <c r="H391" s="34"/>
    </row>
    <row r="392" spans="1:8" ht="12.75" x14ac:dyDescent="0.2">
      <c r="A392" s="33"/>
      <c r="F392" s="30"/>
      <c r="H392" s="34"/>
    </row>
    <row r="393" spans="1:8" ht="12.75" x14ac:dyDescent="0.2">
      <c r="A393" s="33"/>
      <c r="F393" s="30"/>
      <c r="H393" s="34"/>
    </row>
    <row r="394" spans="1:8" ht="12.75" x14ac:dyDescent="0.2">
      <c r="A394" s="33"/>
      <c r="F394" s="30"/>
      <c r="H394" s="34"/>
    </row>
    <row r="395" spans="1:8" ht="12.75" x14ac:dyDescent="0.2">
      <c r="A395" s="33"/>
      <c r="F395" s="30"/>
      <c r="H395" s="34"/>
    </row>
    <row r="396" spans="1:8" ht="12.75" x14ac:dyDescent="0.2">
      <c r="A396" s="33"/>
      <c r="F396" s="30"/>
      <c r="H396" s="34"/>
    </row>
    <row r="397" spans="1:8" ht="12.75" x14ac:dyDescent="0.2">
      <c r="A397" s="33"/>
      <c r="F397" s="30"/>
      <c r="H397" s="34"/>
    </row>
    <row r="398" spans="1:8" ht="12.75" x14ac:dyDescent="0.2">
      <c r="A398" s="33"/>
      <c r="F398" s="30"/>
      <c r="H398" s="34"/>
    </row>
    <row r="399" spans="1:8" ht="12.75" x14ac:dyDescent="0.2">
      <c r="A399" s="33"/>
      <c r="F399" s="30"/>
      <c r="H399" s="34"/>
    </row>
    <row r="400" spans="1:8" ht="12.75" x14ac:dyDescent="0.2">
      <c r="A400" s="33"/>
      <c r="F400" s="30"/>
      <c r="H400" s="34"/>
    </row>
    <row r="401" spans="1:8" ht="12.75" x14ac:dyDescent="0.2">
      <c r="A401" s="33"/>
      <c r="F401" s="30"/>
      <c r="H401" s="34"/>
    </row>
    <row r="402" spans="1:8" ht="12.75" x14ac:dyDescent="0.2">
      <c r="A402" s="33"/>
      <c r="F402" s="30"/>
      <c r="H402" s="34"/>
    </row>
    <row r="403" spans="1:8" ht="12.75" x14ac:dyDescent="0.2">
      <c r="A403" s="33"/>
      <c r="F403" s="30"/>
      <c r="H403" s="34"/>
    </row>
    <row r="404" spans="1:8" ht="12.75" x14ac:dyDescent="0.2">
      <c r="A404" s="33"/>
      <c r="F404" s="30"/>
      <c r="H404" s="34"/>
    </row>
    <row r="405" spans="1:8" ht="12.75" x14ac:dyDescent="0.2">
      <c r="A405" s="33"/>
      <c r="F405" s="30"/>
      <c r="H405" s="34"/>
    </row>
    <row r="406" spans="1:8" ht="12.75" x14ac:dyDescent="0.2">
      <c r="A406" s="33"/>
      <c r="F406" s="30"/>
      <c r="H406" s="34"/>
    </row>
    <row r="407" spans="1:8" ht="12.75" x14ac:dyDescent="0.2">
      <c r="A407" s="33"/>
      <c r="F407" s="30"/>
      <c r="H407" s="34"/>
    </row>
    <row r="408" spans="1:8" ht="12.75" x14ac:dyDescent="0.2">
      <c r="A408" s="33"/>
      <c r="F408" s="30"/>
      <c r="H408" s="34"/>
    </row>
    <row r="409" spans="1:8" ht="12.75" x14ac:dyDescent="0.2">
      <c r="A409" s="33"/>
      <c r="F409" s="30"/>
      <c r="H409" s="34"/>
    </row>
    <row r="410" spans="1:8" ht="12.75" x14ac:dyDescent="0.2">
      <c r="A410" s="33"/>
      <c r="F410" s="30"/>
      <c r="H410" s="34"/>
    </row>
    <row r="411" spans="1:8" ht="12.75" x14ac:dyDescent="0.2">
      <c r="A411" s="33"/>
      <c r="F411" s="30"/>
      <c r="H411" s="34"/>
    </row>
    <row r="412" spans="1:8" ht="12.75" x14ac:dyDescent="0.2">
      <c r="A412" s="33"/>
      <c r="F412" s="30"/>
      <c r="H412" s="34"/>
    </row>
    <row r="413" spans="1:8" ht="12.75" x14ac:dyDescent="0.2">
      <c r="A413" s="33"/>
      <c r="F413" s="30"/>
      <c r="H413" s="34"/>
    </row>
    <row r="414" spans="1:8" ht="12.75" x14ac:dyDescent="0.2">
      <c r="A414" s="33"/>
      <c r="F414" s="30"/>
      <c r="H414" s="34"/>
    </row>
    <row r="415" spans="1:8" ht="12.75" x14ac:dyDescent="0.2">
      <c r="A415" s="33"/>
      <c r="F415" s="30"/>
      <c r="H415" s="34"/>
    </row>
    <row r="416" spans="1:8" ht="12.75" x14ac:dyDescent="0.2">
      <c r="A416" s="33"/>
      <c r="F416" s="30"/>
      <c r="H416" s="34"/>
    </row>
    <row r="417" spans="1:8" ht="12.75" x14ac:dyDescent="0.2">
      <c r="A417" s="33"/>
      <c r="F417" s="30"/>
      <c r="H417" s="34"/>
    </row>
    <row r="418" spans="1:8" ht="12.75" x14ac:dyDescent="0.2">
      <c r="A418" s="33"/>
      <c r="F418" s="30"/>
      <c r="H418" s="34"/>
    </row>
    <row r="419" spans="1:8" ht="12.75" x14ac:dyDescent="0.2">
      <c r="A419" s="33"/>
      <c r="F419" s="30"/>
      <c r="H419" s="34"/>
    </row>
    <row r="420" spans="1:8" ht="12.75" x14ac:dyDescent="0.2">
      <c r="A420" s="33"/>
      <c r="F420" s="30"/>
      <c r="H420" s="34"/>
    </row>
    <row r="421" spans="1:8" ht="12.75" x14ac:dyDescent="0.2">
      <c r="A421" s="33"/>
      <c r="F421" s="30"/>
      <c r="H421" s="34"/>
    </row>
    <row r="422" spans="1:8" ht="12.75" x14ac:dyDescent="0.2">
      <c r="A422" s="33"/>
      <c r="F422" s="30"/>
      <c r="H422" s="34"/>
    </row>
    <row r="423" spans="1:8" ht="12.75" x14ac:dyDescent="0.2">
      <c r="A423" s="33"/>
      <c r="F423" s="30"/>
      <c r="H423" s="34"/>
    </row>
    <row r="424" spans="1:8" ht="12.75" x14ac:dyDescent="0.2">
      <c r="A424" s="33"/>
      <c r="F424" s="30"/>
      <c r="H424" s="34"/>
    </row>
    <row r="425" spans="1:8" ht="12.75" x14ac:dyDescent="0.2">
      <c r="A425" s="33"/>
      <c r="F425" s="30"/>
      <c r="H425" s="34"/>
    </row>
    <row r="426" spans="1:8" ht="12.75" x14ac:dyDescent="0.2">
      <c r="A426" s="33"/>
      <c r="F426" s="30"/>
      <c r="H426" s="34"/>
    </row>
    <row r="427" spans="1:8" ht="12.75" x14ac:dyDescent="0.2">
      <c r="A427" s="33"/>
      <c r="F427" s="30"/>
      <c r="H427" s="34"/>
    </row>
    <row r="428" spans="1:8" ht="12.75" x14ac:dyDescent="0.2">
      <c r="A428" s="33"/>
      <c r="F428" s="30"/>
      <c r="H428" s="34"/>
    </row>
    <row r="429" spans="1:8" ht="12.75" x14ac:dyDescent="0.2">
      <c r="A429" s="33"/>
      <c r="F429" s="30"/>
      <c r="H429" s="34"/>
    </row>
    <row r="430" spans="1:8" ht="12.75" x14ac:dyDescent="0.2">
      <c r="A430" s="33"/>
      <c r="F430" s="30"/>
      <c r="H430" s="34"/>
    </row>
    <row r="431" spans="1:8" ht="12.75" x14ac:dyDescent="0.2">
      <c r="A431" s="33"/>
      <c r="F431" s="30"/>
      <c r="H431" s="34"/>
    </row>
    <row r="432" spans="1:8" ht="12.75" x14ac:dyDescent="0.2">
      <c r="A432" s="33"/>
      <c r="F432" s="30"/>
      <c r="H432" s="34"/>
    </row>
    <row r="433" spans="1:8" ht="12.75" x14ac:dyDescent="0.2">
      <c r="A433" s="33"/>
      <c r="F433" s="30"/>
      <c r="H433" s="34"/>
    </row>
    <row r="434" spans="1:8" ht="12.75" x14ac:dyDescent="0.2">
      <c r="A434" s="33"/>
      <c r="F434" s="30"/>
      <c r="H434" s="34"/>
    </row>
    <row r="435" spans="1:8" ht="12.75" x14ac:dyDescent="0.2">
      <c r="A435" s="33"/>
      <c r="F435" s="30"/>
      <c r="H435" s="34"/>
    </row>
    <row r="436" spans="1:8" ht="12.75" x14ac:dyDescent="0.2">
      <c r="A436" s="33"/>
      <c r="F436" s="30"/>
      <c r="H436" s="34"/>
    </row>
    <row r="437" spans="1:8" ht="12.75" x14ac:dyDescent="0.2">
      <c r="A437" s="33"/>
      <c r="F437" s="30"/>
      <c r="H437" s="34"/>
    </row>
    <row r="438" spans="1:8" ht="12.75" x14ac:dyDescent="0.2">
      <c r="A438" s="33"/>
      <c r="F438" s="30"/>
      <c r="H438" s="34"/>
    </row>
    <row r="439" spans="1:8" ht="12.75" x14ac:dyDescent="0.2">
      <c r="A439" s="33"/>
      <c r="F439" s="30"/>
      <c r="H439" s="34"/>
    </row>
    <row r="440" spans="1:8" ht="12.75" x14ac:dyDescent="0.2">
      <c r="A440" s="33"/>
      <c r="F440" s="30"/>
      <c r="H440" s="34"/>
    </row>
    <row r="441" spans="1:8" ht="12.75" x14ac:dyDescent="0.2">
      <c r="A441" s="33"/>
      <c r="F441" s="30"/>
      <c r="H441" s="34"/>
    </row>
    <row r="442" spans="1:8" ht="12.75" x14ac:dyDescent="0.2">
      <c r="A442" s="33"/>
      <c r="F442" s="30"/>
      <c r="H442" s="34"/>
    </row>
    <row r="443" spans="1:8" ht="12.75" x14ac:dyDescent="0.2">
      <c r="A443" s="33"/>
      <c r="F443" s="30"/>
      <c r="H443" s="34"/>
    </row>
    <row r="444" spans="1:8" ht="12.75" x14ac:dyDescent="0.2">
      <c r="A444" s="33"/>
      <c r="F444" s="30"/>
      <c r="H444" s="34"/>
    </row>
    <row r="445" spans="1:8" ht="12.75" x14ac:dyDescent="0.2">
      <c r="A445" s="33"/>
      <c r="F445" s="30"/>
      <c r="H445" s="34"/>
    </row>
    <row r="446" spans="1:8" ht="12.75" x14ac:dyDescent="0.2">
      <c r="A446" s="33"/>
      <c r="F446" s="30"/>
      <c r="H446" s="34"/>
    </row>
    <row r="447" spans="1:8" ht="12.75" x14ac:dyDescent="0.2">
      <c r="A447" s="33"/>
      <c r="F447" s="30"/>
      <c r="H447" s="34"/>
    </row>
    <row r="448" spans="1:8" ht="12.75" x14ac:dyDescent="0.2">
      <c r="A448" s="33"/>
      <c r="F448" s="30"/>
      <c r="H448" s="34"/>
    </row>
    <row r="449" spans="1:8" ht="12.75" x14ac:dyDescent="0.2">
      <c r="A449" s="33"/>
      <c r="F449" s="30"/>
      <c r="H449" s="34"/>
    </row>
    <row r="450" spans="1:8" ht="12.75" x14ac:dyDescent="0.2">
      <c r="A450" s="33"/>
      <c r="F450" s="30"/>
      <c r="H450" s="34"/>
    </row>
    <row r="451" spans="1:8" ht="12.75" x14ac:dyDescent="0.2">
      <c r="A451" s="33"/>
      <c r="F451" s="30"/>
      <c r="H451" s="34"/>
    </row>
    <row r="452" spans="1:8" ht="12.75" x14ac:dyDescent="0.2">
      <c r="A452" s="33"/>
      <c r="F452" s="30"/>
      <c r="H452" s="34"/>
    </row>
    <row r="453" spans="1:8" ht="12.75" x14ac:dyDescent="0.2">
      <c r="A453" s="33"/>
      <c r="F453" s="30"/>
      <c r="H453" s="34"/>
    </row>
    <row r="454" spans="1:8" ht="12.75" x14ac:dyDescent="0.2">
      <c r="A454" s="33"/>
      <c r="F454" s="30"/>
      <c r="H454" s="34"/>
    </row>
    <row r="455" spans="1:8" ht="12.75" x14ac:dyDescent="0.2">
      <c r="A455" s="33"/>
      <c r="F455" s="30"/>
      <c r="H455" s="34"/>
    </row>
    <row r="456" spans="1:8" ht="12.75" x14ac:dyDescent="0.2">
      <c r="A456" s="33"/>
      <c r="F456" s="30"/>
      <c r="H456" s="34"/>
    </row>
    <row r="457" spans="1:8" ht="12.75" x14ac:dyDescent="0.2">
      <c r="A457" s="33"/>
      <c r="F457" s="30"/>
      <c r="H457" s="34"/>
    </row>
    <row r="458" spans="1:8" ht="12.75" x14ac:dyDescent="0.2">
      <c r="A458" s="33"/>
      <c r="F458" s="30"/>
      <c r="H458" s="34"/>
    </row>
    <row r="459" spans="1:8" ht="12.75" x14ac:dyDescent="0.2">
      <c r="A459" s="33"/>
      <c r="F459" s="30"/>
      <c r="H459" s="34"/>
    </row>
    <row r="460" spans="1:8" ht="12.75" x14ac:dyDescent="0.2">
      <c r="A460" s="33"/>
      <c r="F460" s="30"/>
      <c r="H460" s="34"/>
    </row>
    <row r="461" spans="1:8" ht="12.75" x14ac:dyDescent="0.2">
      <c r="A461" s="33"/>
      <c r="F461" s="30"/>
      <c r="H461" s="34"/>
    </row>
    <row r="462" spans="1:8" ht="12.75" x14ac:dyDescent="0.2">
      <c r="A462" s="33"/>
      <c r="F462" s="30"/>
      <c r="H462" s="34"/>
    </row>
    <row r="463" spans="1:8" ht="12.75" x14ac:dyDescent="0.2">
      <c r="A463" s="33"/>
      <c r="F463" s="30"/>
      <c r="H463" s="34"/>
    </row>
    <row r="464" spans="1:8" ht="12.75" x14ac:dyDescent="0.2">
      <c r="A464" s="33"/>
      <c r="F464" s="30"/>
      <c r="H464" s="34"/>
    </row>
    <row r="465" spans="1:8" ht="12.75" x14ac:dyDescent="0.2">
      <c r="A465" s="33"/>
      <c r="F465" s="30"/>
      <c r="H465" s="34"/>
    </row>
    <row r="466" spans="1:8" ht="12.75" x14ac:dyDescent="0.2">
      <c r="A466" s="33"/>
      <c r="F466" s="30"/>
      <c r="H466" s="34"/>
    </row>
    <row r="467" spans="1:8" ht="12.75" x14ac:dyDescent="0.2">
      <c r="A467" s="33"/>
      <c r="F467" s="30"/>
      <c r="H467" s="34"/>
    </row>
    <row r="468" spans="1:8" ht="12.75" x14ac:dyDescent="0.2">
      <c r="A468" s="33"/>
      <c r="F468" s="30"/>
      <c r="H468" s="34"/>
    </row>
    <row r="469" spans="1:8" ht="12.75" x14ac:dyDescent="0.2">
      <c r="A469" s="33"/>
      <c r="F469" s="30"/>
      <c r="H469" s="34"/>
    </row>
    <row r="470" spans="1:8" ht="12.75" x14ac:dyDescent="0.2">
      <c r="A470" s="33"/>
      <c r="F470" s="30"/>
      <c r="H470" s="34"/>
    </row>
    <row r="471" spans="1:8" ht="12.75" x14ac:dyDescent="0.2">
      <c r="A471" s="33"/>
      <c r="F471" s="30"/>
      <c r="H471" s="34"/>
    </row>
    <row r="472" spans="1:8" ht="12.75" x14ac:dyDescent="0.2">
      <c r="A472" s="33"/>
      <c r="F472" s="30"/>
      <c r="H472" s="34"/>
    </row>
    <row r="473" spans="1:8" ht="12.75" x14ac:dyDescent="0.2">
      <c r="A473" s="33"/>
      <c r="F473" s="30"/>
      <c r="H473" s="34"/>
    </row>
    <row r="474" spans="1:8" ht="12.75" x14ac:dyDescent="0.2">
      <c r="A474" s="33"/>
      <c r="F474" s="30"/>
      <c r="H474" s="34"/>
    </row>
    <row r="475" spans="1:8" ht="12.75" x14ac:dyDescent="0.2">
      <c r="A475" s="33"/>
      <c r="F475" s="30"/>
      <c r="H475" s="34"/>
    </row>
    <row r="476" spans="1:8" ht="12.75" x14ac:dyDescent="0.2">
      <c r="A476" s="33"/>
      <c r="F476" s="30"/>
      <c r="H476" s="34"/>
    </row>
    <row r="477" spans="1:8" ht="12.75" x14ac:dyDescent="0.2">
      <c r="A477" s="33"/>
      <c r="F477" s="30"/>
      <c r="H477" s="34"/>
    </row>
    <row r="478" spans="1:8" ht="12.75" x14ac:dyDescent="0.2">
      <c r="A478" s="33"/>
      <c r="F478" s="30"/>
      <c r="H478" s="34"/>
    </row>
    <row r="479" spans="1:8" ht="12.75" x14ac:dyDescent="0.2">
      <c r="A479" s="33"/>
      <c r="F479" s="30"/>
      <c r="H479" s="34"/>
    </row>
    <row r="480" spans="1:8" ht="12.75" x14ac:dyDescent="0.2">
      <c r="A480" s="33"/>
      <c r="F480" s="30"/>
      <c r="H480" s="34"/>
    </row>
    <row r="481" spans="1:8" ht="12.75" x14ac:dyDescent="0.2">
      <c r="A481" s="33"/>
      <c r="F481" s="30"/>
      <c r="H481" s="34"/>
    </row>
    <row r="482" spans="1:8" ht="12.75" x14ac:dyDescent="0.2">
      <c r="A482" s="33"/>
      <c r="F482" s="30"/>
      <c r="H482" s="34"/>
    </row>
    <row r="483" spans="1:8" ht="12.75" x14ac:dyDescent="0.2">
      <c r="A483" s="33"/>
      <c r="F483" s="30"/>
      <c r="H483" s="34"/>
    </row>
    <row r="484" spans="1:8" ht="12.75" x14ac:dyDescent="0.2">
      <c r="A484" s="33"/>
      <c r="F484" s="30"/>
      <c r="H484" s="34"/>
    </row>
    <row r="485" spans="1:8" ht="12.75" x14ac:dyDescent="0.2">
      <c r="A485" s="33"/>
      <c r="F485" s="30"/>
      <c r="H485" s="34"/>
    </row>
    <row r="486" spans="1:8" ht="12.75" x14ac:dyDescent="0.2">
      <c r="A486" s="33"/>
      <c r="F486" s="30"/>
      <c r="H486" s="34"/>
    </row>
    <row r="487" spans="1:8" ht="12.75" x14ac:dyDescent="0.2">
      <c r="A487" s="33"/>
      <c r="F487" s="30"/>
      <c r="H487" s="34"/>
    </row>
    <row r="488" spans="1:8" ht="12.75" x14ac:dyDescent="0.2">
      <c r="A488" s="33"/>
      <c r="F488" s="30"/>
      <c r="H488" s="34"/>
    </row>
    <row r="489" spans="1:8" ht="12.75" x14ac:dyDescent="0.2">
      <c r="A489" s="33"/>
      <c r="F489" s="30"/>
      <c r="H489" s="34"/>
    </row>
    <row r="490" spans="1:8" ht="12.75" x14ac:dyDescent="0.2">
      <c r="A490" s="33"/>
      <c r="F490" s="30"/>
      <c r="H490" s="34"/>
    </row>
    <row r="491" spans="1:8" ht="12.75" x14ac:dyDescent="0.2">
      <c r="A491" s="33"/>
      <c r="F491" s="30"/>
      <c r="H491" s="34"/>
    </row>
    <row r="492" spans="1:8" ht="12.75" x14ac:dyDescent="0.2">
      <c r="A492" s="33"/>
      <c r="F492" s="30"/>
      <c r="H492" s="34"/>
    </row>
    <row r="493" spans="1:8" ht="12.75" x14ac:dyDescent="0.2">
      <c r="A493" s="33"/>
      <c r="F493" s="30"/>
      <c r="H493" s="34"/>
    </row>
    <row r="494" spans="1:8" ht="12.75" x14ac:dyDescent="0.2">
      <c r="A494" s="33"/>
      <c r="F494" s="30"/>
      <c r="H494" s="34"/>
    </row>
    <row r="495" spans="1:8" ht="12.75" x14ac:dyDescent="0.2">
      <c r="A495" s="33"/>
      <c r="F495" s="30"/>
      <c r="H495" s="34"/>
    </row>
    <row r="496" spans="1:8" ht="12.75" x14ac:dyDescent="0.2">
      <c r="A496" s="33"/>
      <c r="F496" s="30"/>
      <c r="H496" s="34"/>
    </row>
    <row r="497" spans="1:8" ht="12.75" x14ac:dyDescent="0.2">
      <c r="A497" s="33"/>
      <c r="F497" s="30"/>
      <c r="H497" s="34"/>
    </row>
    <row r="498" spans="1:8" ht="12.75" x14ac:dyDescent="0.2">
      <c r="A498" s="33"/>
      <c r="F498" s="30"/>
      <c r="H498" s="34"/>
    </row>
    <row r="499" spans="1:8" ht="12.75" x14ac:dyDescent="0.2">
      <c r="A499" s="33"/>
      <c r="F499" s="30"/>
      <c r="H499" s="34"/>
    </row>
    <row r="500" spans="1:8" ht="12.75" x14ac:dyDescent="0.2">
      <c r="A500" s="33"/>
      <c r="F500" s="30"/>
      <c r="H500" s="34"/>
    </row>
    <row r="501" spans="1:8" ht="12.75" x14ac:dyDescent="0.2">
      <c r="A501" s="33"/>
      <c r="F501" s="30"/>
      <c r="H501" s="34"/>
    </row>
    <row r="502" spans="1:8" ht="12.75" x14ac:dyDescent="0.2">
      <c r="A502" s="33"/>
      <c r="F502" s="30"/>
      <c r="H502" s="34"/>
    </row>
    <row r="503" spans="1:8" ht="12.75" x14ac:dyDescent="0.2">
      <c r="A503" s="33"/>
      <c r="F503" s="30"/>
      <c r="H503" s="34"/>
    </row>
    <row r="504" spans="1:8" ht="12.75" x14ac:dyDescent="0.2">
      <c r="A504" s="33"/>
      <c r="F504" s="30"/>
      <c r="H504" s="34"/>
    </row>
    <row r="505" spans="1:8" ht="12.75" x14ac:dyDescent="0.2">
      <c r="A505" s="33"/>
      <c r="F505" s="30"/>
      <c r="H505" s="34"/>
    </row>
    <row r="506" spans="1:8" ht="12.75" x14ac:dyDescent="0.2">
      <c r="A506" s="33"/>
      <c r="F506" s="30"/>
      <c r="H506" s="34"/>
    </row>
    <row r="507" spans="1:8" ht="12.75" x14ac:dyDescent="0.2">
      <c r="A507" s="33"/>
      <c r="F507" s="30"/>
      <c r="H507" s="34"/>
    </row>
    <row r="508" spans="1:8" ht="12.75" x14ac:dyDescent="0.2">
      <c r="A508" s="33"/>
      <c r="F508" s="30"/>
      <c r="H508" s="34"/>
    </row>
    <row r="509" spans="1:8" ht="12.75" x14ac:dyDescent="0.2">
      <c r="A509" s="33"/>
      <c r="F509" s="30"/>
      <c r="H509" s="34"/>
    </row>
    <row r="510" spans="1:8" ht="12.75" x14ac:dyDescent="0.2">
      <c r="A510" s="33"/>
      <c r="F510" s="30"/>
      <c r="H510" s="34"/>
    </row>
    <row r="511" spans="1:8" ht="12.75" x14ac:dyDescent="0.2">
      <c r="A511" s="33"/>
      <c r="F511" s="30"/>
      <c r="H511" s="34"/>
    </row>
    <row r="512" spans="1:8" ht="12.75" x14ac:dyDescent="0.2">
      <c r="A512" s="33"/>
      <c r="F512" s="30"/>
      <c r="H512" s="34"/>
    </row>
    <row r="513" spans="1:8" ht="12.75" x14ac:dyDescent="0.2">
      <c r="A513" s="33"/>
      <c r="F513" s="30"/>
      <c r="H513" s="34"/>
    </row>
    <row r="514" spans="1:8" ht="12.75" x14ac:dyDescent="0.2">
      <c r="A514" s="33"/>
      <c r="F514" s="30"/>
      <c r="H514" s="34"/>
    </row>
    <row r="515" spans="1:8" ht="12.75" x14ac:dyDescent="0.2">
      <c r="A515" s="33"/>
      <c r="F515" s="30"/>
      <c r="H515" s="34"/>
    </row>
    <row r="516" spans="1:8" ht="12.75" x14ac:dyDescent="0.2">
      <c r="A516" s="33"/>
      <c r="F516" s="30"/>
      <c r="H516" s="34"/>
    </row>
    <row r="517" spans="1:8" ht="12.75" x14ac:dyDescent="0.2">
      <c r="A517" s="33"/>
      <c r="F517" s="30"/>
      <c r="H517" s="34"/>
    </row>
    <row r="518" spans="1:8" ht="12.75" x14ac:dyDescent="0.2">
      <c r="A518" s="33"/>
      <c r="F518" s="30"/>
      <c r="H518" s="34"/>
    </row>
    <row r="519" spans="1:8" ht="12.75" x14ac:dyDescent="0.2">
      <c r="A519" s="33"/>
      <c r="F519" s="30"/>
      <c r="H519" s="34"/>
    </row>
    <row r="520" spans="1:8" ht="12.75" x14ac:dyDescent="0.2">
      <c r="A520" s="33"/>
      <c r="F520" s="30"/>
      <c r="H520" s="34"/>
    </row>
    <row r="521" spans="1:8" ht="12.75" x14ac:dyDescent="0.2">
      <c r="A521" s="33"/>
      <c r="F521" s="30"/>
      <c r="H521" s="34"/>
    </row>
    <row r="522" spans="1:8" ht="12.75" x14ac:dyDescent="0.2">
      <c r="A522" s="33"/>
      <c r="F522" s="30"/>
      <c r="H522" s="34"/>
    </row>
    <row r="523" spans="1:8" ht="12.75" x14ac:dyDescent="0.2">
      <c r="A523" s="33"/>
      <c r="F523" s="30"/>
      <c r="H523" s="34"/>
    </row>
    <row r="524" spans="1:8" ht="12.75" x14ac:dyDescent="0.2">
      <c r="A524" s="33"/>
      <c r="F524" s="30"/>
      <c r="H524" s="34"/>
    </row>
    <row r="525" spans="1:8" ht="12.75" x14ac:dyDescent="0.2">
      <c r="A525" s="33"/>
      <c r="F525" s="30"/>
      <c r="H525" s="34"/>
    </row>
    <row r="526" spans="1:8" ht="12.75" x14ac:dyDescent="0.2">
      <c r="A526" s="33"/>
      <c r="F526" s="30"/>
      <c r="H526" s="34"/>
    </row>
    <row r="527" spans="1:8" ht="12.75" x14ac:dyDescent="0.2">
      <c r="A527" s="33"/>
      <c r="F527" s="30"/>
      <c r="H527" s="34"/>
    </row>
    <row r="528" spans="1:8" ht="12.75" x14ac:dyDescent="0.2">
      <c r="A528" s="33"/>
      <c r="F528" s="30"/>
      <c r="H528" s="34"/>
    </row>
    <row r="529" spans="1:8" ht="12.75" x14ac:dyDescent="0.2">
      <c r="A529" s="33"/>
      <c r="F529" s="30"/>
      <c r="H529" s="34"/>
    </row>
    <row r="530" spans="1:8" ht="12.75" x14ac:dyDescent="0.2">
      <c r="A530" s="33"/>
      <c r="F530" s="30"/>
      <c r="H530" s="34"/>
    </row>
    <row r="531" spans="1:8" ht="12.75" x14ac:dyDescent="0.2">
      <c r="A531" s="33"/>
      <c r="F531" s="30"/>
      <c r="H531" s="34"/>
    </row>
    <row r="532" spans="1:8" ht="12.75" x14ac:dyDescent="0.2">
      <c r="A532" s="33"/>
      <c r="F532" s="30"/>
      <c r="H532" s="34"/>
    </row>
    <row r="533" spans="1:8" ht="12.75" x14ac:dyDescent="0.2">
      <c r="A533" s="33"/>
      <c r="F533" s="30"/>
      <c r="H533" s="34"/>
    </row>
    <row r="534" spans="1:8" ht="12.75" x14ac:dyDescent="0.2">
      <c r="A534" s="33"/>
      <c r="F534" s="30"/>
      <c r="H534" s="34"/>
    </row>
    <row r="535" spans="1:8" ht="12.75" x14ac:dyDescent="0.2">
      <c r="A535" s="33"/>
      <c r="F535" s="30"/>
      <c r="H535" s="34"/>
    </row>
    <row r="536" spans="1:8" ht="12.75" x14ac:dyDescent="0.2">
      <c r="A536" s="33"/>
      <c r="F536" s="30"/>
      <c r="H536" s="34"/>
    </row>
    <row r="537" spans="1:8" ht="12.75" x14ac:dyDescent="0.2">
      <c r="A537" s="33"/>
      <c r="F537" s="30"/>
      <c r="H537" s="34"/>
    </row>
    <row r="538" spans="1:8" ht="12.75" x14ac:dyDescent="0.2">
      <c r="A538" s="33"/>
      <c r="F538" s="30"/>
      <c r="H538" s="34"/>
    </row>
    <row r="539" spans="1:8" ht="12.75" x14ac:dyDescent="0.2">
      <c r="A539" s="33"/>
      <c r="F539" s="30"/>
      <c r="H539" s="34"/>
    </row>
    <row r="540" spans="1:8" ht="12.75" x14ac:dyDescent="0.2">
      <c r="A540" s="33"/>
      <c r="F540" s="30"/>
      <c r="H540" s="34"/>
    </row>
    <row r="541" spans="1:8" ht="12.75" x14ac:dyDescent="0.2">
      <c r="A541" s="33"/>
      <c r="F541" s="30"/>
      <c r="H541" s="34"/>
    </row>
    <row r="542" spans="1:8" ht="12.75" x14ac:dyDescent="0.2">
      <c r="A542" s="33"/>
      <c r="F542" s="30"/>
      <c r="H542" s="34"/>
    </row>
    <row r="543" spans="1:8" ht="12.75" x14ac:dyDescent="0.2">
      <c r="A543" s="33"/>
      <c r="F543" s="30"/>
      <c r="H543" s="34"/>
    </row>
    <row r="544" spans="1:8" ht="12.75" x14ac:dyDescent="0.2">
      <c r="A544" s="33"/>
      <c r="F544" s="30"/>
      <c r="H544" s="34"/>
    </row>
    <row r="545" spans="1:8" ht="12.75" x14ac:dyDescent="0.2">
      <c r="A545" s="33"/>
      <c r="F545" s="30"/>
      <c r="H545" s="34"/>
    </row>
    <row r="546" spans="1:8" ht="12.75" x14ac:dyDescent="0.2">
      <c r="A546" s="33"/>
      <c r="F546" s="30"/>
      <c r="H546" s="34"/>
    </row>
    <row r="547" spans="1:8" ht="12.75" x14ac:dyDescent="0.2">
      <c r="A547" s="33"/>
      <c r="F547" s="30"/>
      <c r="H547" s="34"/>
    </row>
    <row r="548" spans="1:8" ht="12.75" x14ac:dyDescent="0.2">
      <c r="A548" s="33"/>
      <c r="F548" s="30"/>
      <c r="H548" s="34"/>
    </row>
    <row r="549" spans="1:8" ht="12.75" x14ac:dyDescent="0.2">
      <c r="A549" s="33"/>
      <c r="F549" s="30"/>
      <c r="H549" s="34"/>
    </row>
    <row r="550" spans="1:8" ht="12.75" x14ac:dyDescent="0.2">
      <c r="A550" s="33"/>
      <c r="F550" s="30"/>
      <c r="H550" s="34"/>
    </row>
    <row r="551" spans="1:8" ht="12.75" x14ac:dyDescent="0.2">
      <c r="A551" s="33"/>
      <c r="F551" s="30"/>
      <c r="H551" s="34"/>
    </row>
    <row r="552" spans="1:8" ht="12.75" x14ac:dyDescent="0.2">
      <c r="A552" s="33"/>
      <c r="F552" s="30"/>
      <c r="H552" s="34"/>
    </row>
    <row r="553" spans="1:8" ht="12.75" x14ac:dyDescent="0.2">
      <c r="A553" s="33"/>
      <c r="F553" s="30"/>
      <c r="H553" s="34"/>
    </row>
    <row r="554" spans="1:8" ht="12.75" x14ac:dyDescent="0.2">
      <c r="A554" s="33"/>
      <c r="F554" s="30"/>
      <c r="H554" s="34"/>
    </row>
    <row r="555" spans="1:8" ht="12.75" x14ac:dyDescent="0.2">
      <c r="A555" s="33"/>
      <c r="F555" s="30"/>
      <c r="H555" s="34"/>
    </row>
    <row r="556" spans="1:8" ht="12.75" x14ac:dyDescent="0.2">
      <c r="A556" s="33"/>
      <c r="F556" s="30"/>
      <c r="H556" s="34"/>
    </row>
    <row r="557" spans="1:8" ht="12.75" x14ac:dyDescent="0.2">
      <c r="A557" s="33"/>
      <c r="F557" s="30"/>
      <c r="H557" s="34"/>
    </row>
    <row r="558" spans="1:8" ht="12.75" x14ac:dyDescent="0.2">
      <c r="A558" s="33"/>
      <c r="F558" s="30"/>
      <c r="H558" s="34"/>
    </row>
    <row r="559" spans="1:8" ht="12.75" x14ac:dyDescent="0.2">
      <c r="A559" s="33"/>
      <c r="F559" s="30"/>
      <c r="H559" s="34"/>
    </row>
    <row r="560" spans="1:8" ht="12.75" x14ac:dyDescent="0.2">
      <c r="A560" s="33"/>
      <c r="F560" s="30"/>
      <c r="H560" s="34"/>
    </row>
    <row r="561" spans="1:8" ht="12.75" x14ac:dyDescent="0.2">
      <c r="A561" s="33"/>
      <c r="F561" s="30"/>
      <c r="H561" s="34"/>
    </row>
    <row r="562" spans="1:8" ht="12.75" x14ac:dyDescent="0.2">
      <c r="A562" s="33"/>
      <c r="F562" s="30"/>
      <c r="H562" s="34"/>
    </row>
    <row r="563" spans="1:8" ht="12.75" x14ac:dyDescent="0.2">
      <c r="A563" s="33"/>
      <c r="F563" s="30"/>
      <c r="H563" s="34"/>
    </row>
    <row r="564" spans="1:8" ht="12.75" x14ac:dyDescent="0.2">
      <c r="A564" s="33"/>
      <c r="F564" s="30"/>
      <c r="H564" s="34"/>
    </row>
    <row r="565" spans="1:8" ht="12.75" x14ac:dyDescent="0.2">
      <c r="A565" s="33"/>
      <c r="F565" s="30"/>
      <c r="H565" s="34"/>
    </row>
    <row r="566" spans="1:8" ht="12.75" x14ac:dyDescent="0.2">
      <c r="A566" s="33"/>
      <c r="F566" s="30"/>
      <c r="H566" s="34"/>
    </row>
    <row r="567" spans="1:8" ht="12.75" x14ac:dyDescent="0.2">
      <c r="A567" s="33"/>
      <c r="F567" s="30"/>
      <c r="H567" s="34"/>
    </row>
    <row r="568" spans="1:8" ht="12.75" x14ac:dyDescent="0.2">
      <c r="A568" s="33"/>
      <c r="F568" s="30"/>
      <c r="H568" s="34"/>
    </row>
    <row r="569" spans="1:8" ht="12.75" x14ac:dyDescent="0.2">
      <c r="A569" s="33"/>
      <c r="F569" s="30"/>
      <c r="H569" s="34"/>
    </row>
    <row r="570" spans="1:8" ht="12.75" x14ac:dyDescent="0.2">
      <c r="A570" s="33"/>
      <c r="F570" s="30"/>
      <c r="H570" s="34"/>
    </row>
    <row r="571" spans="1:8" ht="12.75" x14ac:dyDescent="0.2">
      <c r="A571" s="33"/>
      <c r="F571" s="30"/>
      <c r="H571" s="34"/>
    </row>
    <row r="572" spans="1:8" ht="12.75" x14ac:dyDescent="0.2">
      <c r="A572" s="33"/>
      <c r="F572" s="30"/>
      <c r="H572" s="34"/>
    </row>
    <row r="573" spans="1:8" ht="12.75" x14ac:dyDescent="0.2">
      <c r="A573" s="33"/>
      <c r="F573" s="30"/>
      <c r="H573" s="34"/>
    </row>
    <row r="574" spans="1:8" ht="12.75" x14ac:dyDescent="0.2">
      <c r="A574" s="33"/>
      <c r="F574" s="30"/>
      <c r="H574" s="34"/>
    </row>
    <row r="575" spans="1:8" ht="12.75" x14ac:dyDescent="0.2">
      <c r="A575" s="33"/>
      <c r="F575" s="30"/>
      <c r="H575" s="34"/>
    </row>
    <row r="576" spans="1:8" ht="12.75" x14ac:dyDescent="0.2">
      <c r="A576" s="33"/>
      <c r="F576" s="30"/>
      <c r="H576" s="34"/>
    </row>
    <row r="577" spans="1:8" ht="12.75" x14ac:dyDescent="0.2">
      <c r="A577" s="33"/>
      <c r="F577" s="30"/>
      <c r="H577" s="34"/>
    </row>
    <row r="578" spans="1:8" ht="12.75" x14ac:dyDescent="0.2">
      <c r="A578" s="33"/>
      <c r="F578" s="30"/>
      <c r="H578" s="34"/>
    </row>
    <row r="579" spans="1:8" ht="12.75" x14ac:dyDescent="0.2">
      <c r="A579" s="33"/>
      <c r="F579" s="30"/>
      <c r="H579" s="34"/>
    </row>
    <row r="580" spans="1:8" ht="12.75" x14ac:dyDescent="0.2">
      <c r="A580" s="33"/>
      <c r="F580" s="30"/>
      <c r="H580" s="34"/>
    </row>
    <row r="581" spans="1:8" ht="12.75" x14ac:dyDescent="0.2">
      <c r="A581" s="33"/>
      <c r="F581" s="30"/>
      <c r="H581" s="34"/>
    </row>
    <row r="582" spans="1:8" ht="12.75" x14ac:dyDescent="0.2">
      <c r="A582" s="33"/>
      <c r="F582" s="30"/>
      <c r="H582" s="34"/>
    </row>
    <row r="583" spans="1:8" ht="12.75" x14ac:dyDescent="0.2">
      <c r="A583" s="33"/>
      <c r="F583" s="30"/>
      <c r="H583" s="34"/>
    </row>
    <row r="584" spans="1:8" ht="12.75" x14ac:dyDescent="0.2">
      <c r="A584" s="33"/>
      <c r="F584" s="30"/>
      <c r="H584" s="34"/>
    </row>
    <row r="585" spans="1:8" ht="12.75" x14ac:dyDescent="0.2">
      <c r="A585" s="33"/>
      <c r="F585" s="30"/>
      <c r="H585" s="34"/>
    </row>
    <row r="586" spans="1:8" ht="12.75" x14ac:dyDescent="0.2">
      <c r="A586" s="33"/>
      <c r="F586" s="30"/>
      <c r="H586" s="34"/>
    </row>
    <row r="587" spans="1:8" ht="12.75" x14ac:dyDescent="0.2">
      <c r="A587" s="33"/>
      <c r="F587" s="30"/>
      <c r="H587" s="34"/>
    </row>
    <row r="588" spans="1:8" ht="12.75" x14ac:dyDescent="0.2">
      <c r="A588" s="33"/>
      <c r="F588" s="30"/>
      <c r="H588" s="34"/>
    </row>
    <row r="589" spans="1:8" ht="12.75" x14ac:dyDescent="0.2">
      <c r="A589" s="33"/>
      <c r="F589" s="30"/>
      <c r="H589" s="34"/>
    </row>
    <row r="590" spans="1:8" ht="12.75" x14ac:dyDescent="0.2">
      <c r="A590" s="33"/>
      <c r="F590" s="30"/>
      <c r="H590" s="34"/>
    </row>
    <row r="591" spans="1:8" ht="12.75" x14ac:dyDescent="0.2">
      <c r="A591" s="33"/>
      <c r="F591" s="30"/>
      <c r="H591" s="34"/>
    </row>
    <row r="592" spans="1:8" ht="12.75" x14ac:dyDescent="0.2">
      <c r="A592" s="33"/>
      <c r="F592" s="30"/>
      <c r="H592" s="34"/>
    </row>
    <row r="593" spans="1:8" ht="12.75" x14ac:dyDescent="0.2">
      <c r="A593" s="33"/>
      <c r="F593" s="30"/>
      <c r="H593" s="34"/>
    </row>
    <row r="594" spans="1:8" ht="12.75" x14ac:dyDescent="0.2">
      <c r="A594" s="33"/>
      <c r="F594" s="30"/>
      <c r="H594" s="34"/>
    </row>
    <row r="595" spans="1:8" ht="12.75" x14ac:dyDescent="0.2">
      <c r="A595" s="33"/>
      <c r="F595" s="30"/>
      <c r="H595" s="34"/>
    </row>
    <row r="596" spans="1:8" ht="12.75" x14ac:dyDescent="0.2">
      <c r="A596" s="33"/>
      <c r="F596" s="30"/>
      <c r="H596" s="34"/>
    </row>
    <row r="597" spans="1:8" ht="12.75" x14ac:dyDescent="0.2">
      <c r="A597" s="33"/>
      <c r="F597" s="30"/>
      <c r="H597" s="34"/>
    </row>
    <row r="598" spans="1:8" ht="12.75" x14ac:dyDescent="0.2">
      <c r="A598" s="33"/>
      <c r="F598" s="30"/>
      <c r="H598" s="34"/>
    </row>
    <row r="599" spans="1:8" ht="12.75" x14ac:dyDescent="0.2">
      <c r="A599" s="33"/>
      <c r="F599" s="30"/>
      <c r="H599" s="34"/>
    </row>
    <row r="600" spans="1:8" ht="12.75" x14ac:dyDescent="0.2">
      <c r="A600" s="33"/>
      <c r="F600" s="30"/>
      <c r="H600" s="34"/>
    </row>
    <row r="601" spans="1:8" ht="12.75" x14ac:dyDescent="0.2">
      <c r="A601" s="33"/>
      <c r="F601" s="30"/>
      <c r="H601" s="34"/>
    </row>
    <row r="602" spans="1:8" ht="12.75" x14ac:dyDescent="0.2">
      <c r="A602" s="33"/>
      <c r="F602" s="30"/>
      <c r="H602" s="34"/>
    </row>
    <row r="603" spans="1:8" ht="12.75" x14ac:dyDescent="0.2">
      <c r="A603" s="33"/>
      <c r="F603" s="30"/>
      <c r="H603" s="34"/>
    </row>
    <row r="604" spans="1:8" ht="12.75" x14ac:dyDescent="0.2">
      <c r="A604" s="33"/>
      <c r="F604" s="30"/>
      <c r="H604" s="34"/>
    </row>
    <row r="605" spans="1:8" ht="12.75" x14ac:dyDescent="0.2">
      <c r="A605" s="33"/>
      <c r="F605" s="30"/>
      <c r="H605" s="34"/>
    </row>
    <row r="606" spans="1:8" ht="12.75" x14ac:dyDescent="0.2">
      <c r="A606" s="33"/>
      <c r="F606" s="30"/>
      <c r="H606" s="34"/>
    </row>
    <row r="607" spans="1:8" ht="12.75" x14ac:dyDescent="0.2">
      <c r="A607" s="33"/>
      <c r="F607" s="30"/>
      <c r="H607" s="34"/>
    </row>
    <row r="608" spans="1:8" ht="12.75" x14ac:dyDescent="0.2">
      <c r="A608" s="33"/>
      <c r="F608" s="30"/>
      <c r="H608" s="34"/>
    </row>
    <row r="609" spans="1:8" ht="12.75" x14ac:dyDescent="0.2">
      <c r="A609" s="33"/>
      <c r="F609" s="30"/>
      <c r="H609" s="34"/>
    </row>
    <row r="610" spans="1:8" ht="12.75" x14ac:dyDescent="0.2">
      <c r="A610" s="33"/>
      <c r="F610" s="30"/>
      <c r="H610" s="34"/>
    </row>
    <row r="611" spans="1:8" ht="12.75" x14ac:dyDescent="0.2">
      <c r="A611" s="33"/>
      <c r="F611" s="30"/>
      <c r="H611" s="34"/>
    </row>
    <row r="612" spans="1:8" ht="12.75" x14ac:dyDescent="0.2">
      <c r="A612" s="33"/>
      <c r="F612" s="30"/>
      <c r="H612" s="34"/>
    </row>
    <row r="613" spans="1:8" ht="12.75" x14ac:dyDescent="0.2">
      <c r="A613" s="33"/>
      <c r="F613" s="30"/>
      <c r="H613" s="34"/>
    </row>
    <row r="614" spans="1:8" ht="12.75" x14ac:dyDescent="0.2">
      <c r="A614" s="33"/>
      <c r="F614" s="30"/>
      <c r="H614" s="34"/>
    </row>
    <row r="615" spans="1:8" ht="12.75" x14ac:dyDescent="0.2">
      <c r="A615" s="33"/>
      <c r="F615" s="30"/>
      <c r="H615" s="34"/>
    </row>
    <row r="616" spans="1:8" ht="12.75" x14ac:dyDescent="0.2">
      <c r="A616" s="33"/>
      <c r="F616" s="30"/>
      <c r="H616" s="34"/>
    </row>
    <row r="617" spans="1:8" ht="12.75" x14ac:dyDescent="0.2">
      <c r="A617" s="33"/>
      <c r="F617" s="30"/>
      <c r="H617" s="34"/>
    </row>
    <row r="618" spans="1:8" ht="12.75" x14ac:dyDescent="0.2">
      <c r="A618" s="33"/>
      <c r="F618" s="30"/>
      <c r="H618" s="34"/>
    </row>
    <row r="619" spans="1:8" ht="12.75" x14ac:dyDescent="0.2">
      <c r="A619" s="33"/>
      <c r="F619" s="30"/>
      <c r="H619" s="34"/>
    </row>
    <row r="620" spans="1:8" ht="12.75" x14ac:dyDescent="0.2">
      <c r="A620" s="33"/>
      <c r="F620" s="30"/>
      <c r="H620" s="34"/>
    </row>
    <row r="621" spans="1:8" ht="12.75" x14ac:dyDescent="0.2">
      <c r="A621" s="33"/>
      <c r="F621" s="30"/>
      <c r="H621" s="34"/>
    </row>
    <row r="622" spans="1:8" ht="12.75" x14ac:dyDescent="0.2">
      <c r="A622" s="33"/>
      <c r="F622" s="30"/>
      <c r="H622" s="34"/>
    </row>
    <row r="623" spans="1:8" ht="12.75" x14ac:dyDescent="0.2">
      <c r="A623" s="33"/>
      <c r="F623" s="30"/>
      <c r="H623" s="34"/>
    </row>
    <row r="624" spans="1:8" ht="12.75" x14ac:dyDescent="0.2">
      <c r="A624" s="33"/>
      <c r="F624" s="30"/>
      <c r="H624" s="34"/>
    </row>
    <row r="625" spans="1:8" ht="12.75" x14ac:dyDescent="0.2">
      <c r="A625" s="33"/>
      <c r="F625" s="30"/>
      <c r="H625" s="34"/>
    </row>
    <row r="626" spans="1:8" ht="12.75" x14ac:dyDescent="0.2">
      <c r="A626" s="33"/>
      <c r="F626" s="30"/>
      <c r="H626" s="34"/>
    </row>
    <row r="627" spans="1:8" ht="12.75" x14ac:dyDescent="0.2">
      <c r="A627" s="33"/>
      <c r="F627" s="30"/>
      <c r="H627" s="34"/>
    </row>
    <row r="628" spans="1:8" ht="12.75" x14ac:dyDescent="0.2">
      <c r="A628" s="33"/>
      <c r="F628" s="30"/>
      <c r="H628" s="34"/>
    </row>
    <row r="629" spans="1:8" ht="12.75" x14ac:dyDescent="0.2">
      <c r="A629" s="33"/>
      <c r="F629" s="30"/>
      <c r="H629" s="34"/>
    </row>
    <row r="630" spans="1:8" ht="12.75" x14ac:dyDescent="0.2">
      <c r="A630" s="33"/>
      <c r="F630" s="30"/>
      <c r="H630" s="34"/>
    </row>
    <row r="631" spans="1:8" ht="12.75" x14ac:dyDescent="0.2">
      <c r="A631" s="33"/>
      <c r="F631" s="30"/>
      <c r="H631" s="34"/>
    </row>
    <row r="632" spans="1:8" ht="12.75" x14ac:dyDescent="0.2">
      <c r="A632" s="33"/>
      <c r="F632" s="30"/>
      <c r="H632" s="34"/>
    </row>
    <row r="633" spans="1:8" ht="12.75" x14ac:dyDescent="0.2">
      <c r="A633" s="33"/>
      <c r="F633" s="30"/>
      <c r="H633" s="34"/>
    </row>
    <row r="634" spans="1:8" ht="12.75" x14ac:dyDescent="0.2">
      <c r="A634" s="33"/>
      <c r="F634" s="30"/>
      <c r="H634" s="34"/>
    </row>
    <row r="635" spans="1:8" ht="12.75" x14ac:dyDescent="0.2">
      <c r="A635" s="33"/>
      <c r="F635" s="30"/>
      <c r="H635" s="34"/>
    </row>
    <row r="636" spans="1:8" ht="12.75" x14ac:dyDescent="0.2">
      <c r="A636" s="33"/>
      <c r="F636" s="30"/>
      <c r="H636" s="34"/>
    </row>
    <row r="637" spans="1:8" ht="12.75" x14ac:dyDescent="0.2">
      <c r="A637" s="33"/>
      <c r="F637" s="30"/>
      <c r="H637" s="34"/>
    </row>
    <row r="638" spans="1:8" ht="12.75" x14ac:dyDescent="0.2">
      <c r="A638" s="33"/>
      <c r="F638" s="30"/>
      <c r="H638" s="34"/>
    </row>
    <row r="639" spans="1:8" ht="12.75" x14ac:dyDescent="0.2">
      <c r="A639" s="33"/>
      <c r="F639" s="30"/>
      <c r="H639" s="34"/>
    </row>
    <row r="640" spans="1:8" ht="12.75" x14ac:dyDescent="0.2">
      <c r="A640" s="33"/>
      <c r="F640" s="30"/>
      <c r="H640" s="34"/>
    </row>
    <row r="641" spans="1:8" ht="12.75" x14ac:dyDescent="0.2">
      <c r="A641" s="33"/>
      <c r="F641" s="30"/>
      <c r="H641" s="34"/>
    </row>
    <row r="642" spans="1:8" ht="12.75" x14ac:dyDescent="0.2">
      <c r="A642" s="33"/>
      <c r="F642" s="30"/>
      <c r="H642" s="34"/>
    </row>
    <row r="643" spans="1:8" ht="12.75" x14ac:dyDescent="0.2">
      <c r="A643" s="33"/>
      <c r="F643" s="30"/>
      <c r="H643" s="34"/>
    </row>
    <row r="644" spans="1:8" ht="12.75" x14ac:dyDescent="0.2">
      <c r="A644" s="33"/>
      <c r="F644" s="30"/>
      <c r="H644" s="34"/>
    </row>
    <row r="645" spans="1:8" ht="12.75" x14ac:dyDescent="0.2">
      <c r="A645" s="33"/>
      <c r="F645" s="30"/>
      <c r="H645" s="34"/>
    </row>
    <row r="646" spans="1:8" ht="12.75" x14ac:dyDescent="0.2">
      <c r="A646" s="33"/>
      <c r="F646" s="30"/>
      <c r="H646" s="34"/>
    </row>
    <row r="647" spans="1:8" ht="12.75" x14ac:dyDescent="0.2">
      <c r="A647" s="33"/>
      <c r="F647" s="30"/>
      <c r="H647" s="34"/>
    </row>
    <row r="648" spans="1:8" ht="12.75" x14ac:dyDescent="0.2">
      <c r="A648" s="33"/>
      <c r="F648" s="30"/>
      <c r="H648" s="34"/>
    </row>
    <row r="649" spans="1:8" ht="12.75" x14ac:dyDescent="0.2">
      <c r="A649" s="33"/>
      <c r="F649" s="30"/>
      <c r="H649" s="34"/>
    </row>
    <row r="650" spans="1:8" ht="12.75" x14ac:dyDescent="0.2">
      <c r="A650" s="33"/>
      <c r="F650" s="30"/>
      <c r="H650" s="34"/>
    </row>
    <row r="651" spans="1:8" ht="12.75" x14ac:dyDescent="0.2">
      <c r="A651" s="33"/>
      <c r="F651" s="30"/>
      <c r="H651" s="34"/>
    </row>
    <row r="652" spans="1:8" ht="12.75" x14ac:dyDescent="0.2">
      <c r="A652" s="33"/>
      <c r="F652" s="30"/>
      <c r="H652" s="34"/>
    </row>
    <row r="653" spans="1:8" ht="12.75" x14ac:dyDescent="0.2">
      <c r="A653" s="33"/>
      <c r="F653" s="30"/>
      <c r="H653" s="34"/>
    </row>
    <row r="654" spans="1:8" ht="12.75" x14ac:dyDescent="0.2">
      <c r="A654" s="33"/>
      <c r="F654" s="30"/>
      <c r="H654" s="34"/>
    </row>
    <row r="655" spans="1:8" ht="12.75" x14ac:dyDescent="0.2">
      <c r="A655" s="33"/>
      <c r="F655" s="30"/>
      <c r="H655" s="34"/>
    </row>
    <row r="656" spans="1:8" ht="12.75" x14ac:dyDescent="0.2">
      <c r="A656" s="33"/>
      <c r="F656" s="30"/>
      <c r="H656" s="34"/>
    </row>
    <row r="657" spans="1:8" ht="12.75" x14ac:dyDescent="0.2">
      <c r="A657" s="33"/>
      <c r="F657" s="30"/>
      <c r="H657" s="34"/>
    </row>
    <row r="658" spans="1:8" ht="12.75" x14ac:dyDescent="0.2">
      <c r="A658" s="33"/>
      <c r="F658" s="30"/>
      <c r="H658" s="34"/>
    </row>
    <row r="659" spans="1:8" ht="12.75" x14ac:dyDescent="0.2">
      <c r="A659" s="33"/>
      <c r="F659" s="30"/>
      <c r="H659" s="34"/>
    </row>
    <row r="660" spans="1:8" ht="12.75" x14ac:dyDescent="0.2">
      <c r="A660" s="33"/>
      <c r="F660" s="30"/>
      <c r="H660" s="34"/>
    </row>
    <row r="661" spans="1:8" ht="12.75" x14ac:dyDescent="0.2">
      <c r="A661" s="33"/>
      <c r="F661" s="30"/>
      <c r="H661" s="34"/>
    </row>
    <row r="662" spans="1:8" ht="12.75" x14ac:dyDescent="0.2">
      <c r="A662" s="33"/>
      <c r="F662" s="30"/>
      <c r="H662" s="34"/>
    </row>
    <row r="663" spans="1:8" ht="12.75" x14ac:dyDescent="0.2">
      <c r="A663" s="33"/>
      <c r="F663" s="30"/>
      <c r="H663" s="34"/>
    </row>
    <row r="664" spans="1:8" ht="12.75" x14ac:dyDescent="0.2">
      <c r="A664" s="33"/>
      <c r="F664" s="30"/>
      <c r="H664" s="34"/>
    </row>
    <row r="665" spans="1:8" ht="12.75" x14ac:dyDescent="0.2">
      <c r="A665" s="33"/>
      <c r="F665" s="30"/>
      <c r="H665" s="34"/>
    </row>
    <row r="666" spans="1:8" ht="12.75" x14ac:dyDescent="0.2">
      <c r="A666" s="33"/>
      <c r="F666" s="30"/>
      <c r="H666" s="34"/>
    </row>
    <row r="667" spans="1:8" ht="12.75" x14ac:dyDescent="0.2">
      <c r="A667" s="33"/>
      <c r="F667" s="30"/>
      <c r="H667" s="34"/>
    </row>
    <row r="668" spans="1:8" ht="12.75" x14ac:dyDescent="0.2">
      <c r="A668" s="33"/>
      <c r="F668" s="30"/>
      <c r="H668" s="34"/>
    </row>
    <row r="669" spans="1:8" ht="12.75" x14ac:dyDescent="0.2">
      <c r="A669" s="33"/>
      <c r="F669" s="30"/>
      <c r="H669" s="34"/>
    </row>
    <row r="670" spans="1:8" ht="12.75" x14ac:dyDescent="0.2">
      <c r="A670" s="33"/>
      <c r="F670" s="30"/>
      <c r="H670" s="34"/>
    </row>
    <row r="671" spans="1:8" ht="12.75" x14ac:dyDescent="0.2">
      <c r="A671" s="33"/>
      <c r="F671" s="30"/>
      <c r="H671" s="34"/>
    </row>
    <row r="672" spans="1:8" ht="12.75" x14ac:dyDescent="0.2">
      <c r="A672" s="33"/>
      <c r="F672" s="30"/>
      <c r="H672" s="34"/>
    </row>
    <row r="673" spans="1:8" ht="12.75" x14ac:dyDescent="0.2">
      <c r="A673" s="33"/>
      <c r="F673" s="30"/>
      <c r="H673" s="34"/>
    </row>
    <row r="674" spans="1:8" ht="12.75" x14ac:dyDescent="0.2">
      <c r="A674" s="33"/>
      <c r="F674" s="30"/>
      <c r="H674" s="34"/>
    </row>
    <row r="675" spans="1:8" ht="12.75" x14ac:dyDescent="0.2">
      <c r="A675" s="33"/>
      <c r="F675" s="30"/>
      <c r="H675" s="34"/>
    </row>
    <row r="676" spans="1:8" ht="12.75" x14ac:dyDescent="0.2">
      <c r="A676" s="33"/>
      <c r="F676" s="30"/>
      <c r="H676" s="34"/>
    </row>
    <row r="677" spans="1:8" ht="12.75" x14ac:dyDescent="0.2">
      <c r="A677" s="33"/>
      <c r="F677" s="30"/>
      <c r="H677" s="34"/>
    </row>
    <row r="678" spans="1:8" ht="12.75" x14ac:dyDescent="0.2">
      <c r="A678" s="33"/>
      <c r="F678" s="30"/>
      <c r="H678" s="34"/>
    </row>
    <row r="679" spans="1:8" ht="12.75" x14ac:dyDescent="0.2">
      <c r="A679" s="33"/>
      <c r="F679" s="30"/>
      <c r="H679" s="34"/>
    </row>
    <row r="680" spans="1:8" ht="12.75" x14ac:dyDescent="0.2">
      <c r="A680" s="33"/>
      <c r="F680" s="30"/>
      <c r="H680" s="34"/>
    </row>
    <row r="681" spans="1:8" ht="12.75" x14ac:dyDescent="0.2">
      <c r="A681" s="33"/>
      <c r="F681" s="30"/>
      <c r="H681" s="34"/>
    </row>
    <row r="682" spans="1:8" ht="12.75" x14ac:dyDescent="0.2">
      <c r="A682" s="33"/>
      <c r="F682" s="30"/>
      <c r="H682" s="34"/>
    </row>
    <row r="683" spans="1:8" ht="12.75" x14ac:dyDescent="0.2">
      <c r="A683" s="33"/>
      <c r="F683" s="30"/>
      <c r="H683" s="34"/>
    </row>
    <row r="684" spans="1:8" ht="12.75" x14ac:dyDescent="0.2">
      <c r="A684" s="33"/>
      <c r="F684" s="30"/>
      <c r="H684" s="34"/>
    </row>
    <row r="685" spans="1:8" ht="12.75" x14ac:dyDescent="0.2">
      <c r="A685" s="33"/>
      <c r="F685" s="30"/>
      <c r="H685" s="34"/>
    </row>
    <row r="686" spans="1:8" ht="12.75" x14ac:dyDescent="0.2">
      <c r="A686" s="33"/>
      <c r="F686" s="30"/>
      <c r="H686" s="34"/>
    </row>
    <row r="687" spans="1:8" ht="12.75" x14ac:dyDescent="0.2">
      <c r="A687" s="33"/>
      <c r="F687" s="30"/>
      <c r="H687" s="34"/>
    </row>
    <row r="688" spans="1:8" ht="12.75" x14ac:dyDescent="0.2">
      <c r="A688" s="33"/>
      <c r="F688" s="30"/>
      <c r="H688" s="34"/>
    </row>
    <row r="689" spans="1:8" ht="12.75" x14ac:dyDescent="0.2">
      <c r="A689" s="33"/>
      <c r="F689" s="30"/>
      <c r="H689" s="34"/>
    </row>
    <row r="690" spans="1:8" ht="12.75" x14ac:dyDescent="0.2">
      <c r="A690" s="33"/>
      <c r="F690" s="30"/>
      <c r="H690" s="34"/>
    </row>
    <row r="691" spans="1:8" ht="12.75" x14ac:dyDescent="0.2">
      <c r="A691" s="33"/>
      <c r="F691" s="30"/>
      <c r="H691" s="34"/>
    </row>
    <row r="692" spans="1:8" ht="12.75" x14ac:dyDescent="0.2">
      <c r="A692" s="33"/>
      <c r="F692" s="30"/>
      <c r="H692" s="34"/>
    </row>
    <row r="693" spans="1:8" ht="12.75" x14ac:dyDescent="0.2">
      <c r="A693" s="33"/>
      <c r="F693" s="30"/>
      <c r="H693" s="34"/>
    </row>
    <row r="694" spans="1:8" ht="12.75" x14ac:dyDescent="0.2">
      <c r="A694" s="33"/>
      <c r="F694" s="30"/>
      <c r="H694" s="34"/>
    </row>
    <row r="695" spans="1:8" ht="12.75" x14ac:dyDescent="0.2">
      <c r="A695" s="33"/>
      <c r="F695" s="30"/>
      <c r="H695" s="34"/>
    </row>
    <row r="696" spans="1:8" ht="12.75" x14ac:dyDescent="0.2">
      <c r="A696" s="33"/>
      <c r="F696" s="30"/>
      <c r="H696" s="34"/>
    </row>
    <row r="697" spans="1:8" ht="12.75" x14ac:dyDescent="0.2">
      <c r="A697" s="33"/>
      <c r="F697" s="30"/>
      <c r="H697" s="34"/>
    </row>
    <row r="698" spans="1:8" ht="12.75" x14ac:dyDescent="0.2">
      <c r="A698" s="33"/>
      <c r="F698" s="30"/>
      <c r="H698" s="34"/>
    </row>
    <row r="699" spans="1:8" ht="12.75" x14ac:dyDescent="0.2">
      <c r="A699" s="33"/>
      <c r="F699" s="30"/>
      <c r="H699" s="34"/>
    </row>
    <row r="700" spans="1:8" ht="12.75" x14ac:dyDescent="0.2">
      <c r="A700" s="33"/>
      <c r="F700" s="30"/>
      <c r="H700" s="34"/>
    </row>
    <row r="701" spans="1:8" ht="12.75" x14ac:dyDescent="0.2">
      <c r="A701" s="33"/>
      <c r="F701" s="30"/>
      <c r="H701" s="34"/>
    </row>
    <row r="702" spans="1:8" ht="12.75" x14ac:dyDescent="0.2">
      <c r="A702" s="33"/>
      <c r="F702" s="30"/>
      <c r="H702" s="34"/>
    </row>
    <row r="703" spans="1:8" ht="12.75" x14ac:dyDescent="0.2">
      <c r="A703" s="33"/>
      <c r="F703" s="30"/>
      <c r="H703" s="34"/>
    </row>
    <row r="704" spans="1:8" ht="12.75" x14ac:dyDescent="0.2">
      <c r="A704" s="33"/>
      <c r="F704" s="30"/>
      <c r="H704" s="34"/>
    </row>
    <row r="705" spans="1:8" ht="12.75" x14ac:dyDescent="0.2">
      <c r="A705" s="33"/>
      <c r="F705" s="30"/>
      <c r="H705" s="34"/>
    </row>
    <row r="706" spans="1:8" ht="12.75" x14ac:dyDescent="0.2">
      <c r="A706" s="33"/>
      <c r="F706" s="30"/>
      <c r="H706" s="34"/>
    </row>
    <row r="707" spans="1:8" ht="12.75" x14ac:dyDescent="0.2">
      <c r="A707" s="33"/>
      <c r="F707" s="30"/>
      <c r="H707" s="34"/>
    </row>
    <row r="708" spans="1:8" ht="12.75" x14ac:dyDescent="0.2">
      <c r="A708" s="33"/>
      <c r="F708" s="30"/>
      <c r="H708" s="34"/>
    </row>
    <row r="709" spans="1:8" ht="12.75" x14ac:dyDescent="0.2">
      <c r="A709" s="33"/>
      <c r="F709" s="30"/>
      <c r="H709" s="34"/>
    </row>
    <row r="710" spans="1:8" ht="12.75" x14ac:dyDescent="0.2">
      <c r="A710" s="33"/>
      <c r="F710" s="30"/>
      <c r="H710" s="34"/>
    </row>
    <row r="711" spans="1:8" ht="12.75" x14ac:dyDescent="0.2">
      <c r="A711" s="33"/>
      <c r="F711" s="30"/>
      <c r="H711" s="34"/>
    </row>
    <row r="712" spans="1:8" ht="12.75" x14ac:dyDescent="0.2">
      <c r="A712" s="33"/>
      <c r="F712" s="30"/>
      <c r="H712" s="34"/>
    </row>
    <row r="713" spans="1:8" ht="12.75" x14ac:dyDescent="0.2">
      <c r="A713" s="33"/>
      <c r="F713" s="30"/>
      <c r="H713" s="34"/>
    </row>
    <row r="714" spans="1:8" ht="12.75" x14ac:dyDescent="0.2">
      <c r="A714" s="33"/>
      <c r="F714" s="30"/>
      <c r="H714" s="34"/>
    </row>
    <row r="715" spans="1:8" ht="12.75" x14ac:dyDescent="0.2">
      <c r="A715" s="33"/>
      <c r="F715" s="30"/>
      <c r="H715" s="34"/>
    </row>
    <row r="716" spans="1:8" ht="12.75" x14ac:dyDescent="0.2">
      <c r="A716" s="33"/>
      <c r="F716" s="30"/>
      <c r="H716" s="34"/>
    </row>
    <row r="717" spans="1:8" ht="12.75" x14ac:dyDescent="0.2">
      <c r="A717" s="33"/>
      <c r="F717" s="30"/>
      <c r="H717" s="34"/>
    </row>
    <row r="718" spans="1:8" ht="12.75" x14ac:dyDescent="0.2">
      <c r="A718" s="33"/>
      <c r="F718" s="30"/>
      <c r="H718" s="34"/>
    </row>
    <row r="719" spans="1:8" ht="12.75" x14ac:dyDescent="0.2">
      <c r="A719" s="33"/>
      <c r="F719" s="30"/>
      <c r="H719" s="34"/>
    </row>
    <row r="720" spans="1:8" ht="12.75" x14ac:dyDescent="0.2">
      <c r="A720" s="33"/>
      <c r="F720" s="30"/>
      <c r="H720" s="34"/>
    </row>
    <row r="721" spans="1:8" ht="12.75" x14ac:dyDescent="0.2">
      <c r="A721" s="33"/>
      <c r="F721" s="30"/>
      <c r="H721" s="34"/>
    </row>
    <row r="722" spans="1:8" ht="12.75" x14ac:dyDescent="0.2">
      <c r="A722" s="33"/>
      <c r="F722" s="30"/>
      <c r="H722" s="34"/>
    </row>
    <row r="723" spans="1:8" ht="12.75" x14ac:dyDescent="0.2">
      <c r="A723" s="33"/>
      <c r="F723" s="30"/>
      <c r="H723" s="34"/>
    </row>
    <row r="724" spans="1:8" ht="12.75" x14ac:dyDescent="0.2">
      <c r="A724" s="33"/>
      <c r="F724" s="30"/>
      <c r="H724" s="34"/>
    </row>
    <row r="725" spans="1:8" ht="12.75" x14ac:dyDescent="0.2">
      <c r="A725" s="33"/>
      <c r="F725" s="30"/>
      <c r="H725" s="34"/>
    </row>
    <row r="726" spans="1:8" ht="12.75" x14ac:dyDescent="0.2">
      <c r="A726" s="33"/>
      <c r="F726" s="30"/>
      <c r="H726" s="34"/>
    </row>
    <row r="727" spans="1:8" ht="12.75" x14ac:dyDescent="0.2">
      <c r="A727" s="33"/>
      <c r="F727" s="30"/>
      <c r="H727" s="34"/>
    </row>
    <row r="728" spans="1:8" ht="12.75" x14ac:dyDescent="0.2">
      <c r="A728" s="33"/>
      <c r="F728" s="30"/>
      <c r="H728" s="34"/>
    </row>
    <row r="729" spans="1:8" ht="12.75" x14ac:dyDescent="0.2">
      <c r="A729" s="33"/>
      <c r="F729" s="30"/>
      <c r="H729" s="34"/>
    </row>
    <row r="730" spans="1:8" ht="12.75" x14ac:dyDescent="0.2">
      <c r="A730" s="33"/>
      <c r="F730" s="30"/>
      <c r="H730" s="34"/>
    </row>
    <row r="731" spans="1:8" ht="12.75" x14ac:dyDescent="0.2">
      <c r="A731" s="33"/>
      <c r="F731" s="30"/>
      <c r="H731" s="34"/>
    </row>
    <row r="732" spans="1:8" ht="12.75" x14ac:dyDescent="0.2">
      <c r="A732" s="33"/>
      <c r="F732" s="30"/>
      <c r="H732" s="34"/>
    </row>
    <row r="733" spans="1:8" ht="12.75" x14ac:dyDescent="0.2">
      <c r="A733" s="33"/>
      <c r="F733" s="30"/>
      <c r="H733" s="34"/>
    </row>
    <row r="734" spans="1:8" ht="12.75" x14ac:dyDescent="0.2">
      <c r="A734" s="33"/>
      <c r="F734" s="30"/>
      <c r="H734" s="34"/>
    </row>
    <row r="735" spans="1:8" ht="12.75" x14ac:dyDescent="0.2">
      <c r="A735" s="33"/>
      <c r="F735" s="30"/>
      <c r="H735" s="34"/>
    </row>
    <row r="736" spans="1:8" ht="12.75" x14ac:dyDescent="0.2">
      <c r="A736" s="33"/>
      <c r="F736" s="30"/>
      <c r="H736" s="34"/>
    </row>
    <row r="737" spans="1:8" ht="12.75" x14ac:dyDescent="0.2">
      <c r="A737" s="33"/>
      <c r="F737" s="30"/>
      <c r="H737" s="34"/>
    </row>
    <row r="738" spans="1:8" ht="12.75" x14ac:dyDescent="0.2">
      <c r="A738" s="33"/>
      <c r="F738" s="30"/>
      <c r="H738" s="34"/>
    </row>
    <row r="739" spans="1:8" ht="12.75" x14ac:dyDescent="0.2">
      <c r="A739" s="33"/>
      <c r="F739" s="30"/>
      <c r="H739" s="34"/>
    </row>
    <row r="740" spans="1:8" ht="12.75" x14ac:dyDescent="0.2">
      <c r="A740" s="33"/>
      <c r="F740" s="30"/>
      <c r="H740" s="34"/>
    </row>
    <row r="741" spans="1:8" ht="12.75" x14ac:dyDescent="0.2">
      <c r="A741" s="33"/>
      <c r="F741" s="30"/>
      <c r="H741" s="34"/>
    </row>
    <row r="742" spans="1:8" ht="12.75" x14ac:dyDescent="0.2">
      <c r="A742" s="33"/>
      <c r="F742" s="30"/>
      <c r="H742" s="34"/>
    </row>
    <row r="743" spans="1:8" ht="12.75" x14ac:dyDescent="0.2">
      <c r="A743" s="33"/>
      <c r="F743" s="30"/>
      <c r="H743" s="34"/>
    </row>
    <row r="744" spans="1:8" ht="12.75" x14ac:dyDescent="0.2">
      <c r="A744" s="33"/>
      <c r="F744" s="30"/>
      <c r="H744" s="34"/>
    </row>
    <row r="745" spans="1:8" ht="12.75" x14ac:dyDescent="0.2">
      <c r="A745" s="33"/>
      <c r="F745" s="30"/>
      <c r="H745" s="34"/>
    </row>
    <row r="746" spans="1:8" ht="12.75" x14ac:dyDescent="0.2">
      <c r="A746" s="33"/>
      <c r="F746" s="30"/>
      <c r="H746" s="34"/>
    </row>
    <row r="747" spans="1:8" ht="12.75" x14ac:dyDescent="0.2">
      <c r="A747" s="33"/>
      <c r="F747" s="30"/>
      <c r="H747" s="34"/>
    </row>
    <row r="748" spans="1:8" ht="12.75" x14ac:dyDescent="0.2">
      <c r="A748" s="33"/>
      <c r="F748" s="30"/>
      <c r="H748" s="34"/>
    </row>
    <row r="749" spans="1:8" ht="12.75" x14ac:dyDescent="0.2">
      <c r="A749" s="33"/>
      <c r="F749" s="30"/>
      <c r="H749" s="34"/>
    </row>
    <row r="750" spans="1:8" ht="12.75" x14ac:dyDescent="0.2">
      <c r="A750" s="33"/>
      <c r="F750" s="30"/>
      <c r="H750" s="34"/>
    </row>
    <row r="751" spans="1:8" ht="12.75" x14ac:dyDescent="0.2">
      <c r="A751" s="33"/>
      <c r="F751" s="30"/>
      <c r="H751" s="34"/>
    </row>
    <row r="752" spans="1:8" ht="12.75" x14ac:dyDescent="0.2">
      <c r="A752" s="33"/>
      <c r="F752" s="30"/>
      <c r="H752" s="34"/>
    </row>
    <row r="753" spans="1:8" ht="12.75" x14ac:dyDescent="0.2">
      <c r="A753" s="33"/>
      <c r="F753" s="30"/>
      <c r="H753" s="34"/>
    </row>
    <row r="754" spans="1:8" ht="12.75" x14ac:dyDescent="0.2">
      <c r="A754" s="33"/>
      <c r="F754" s="30"/>
      <c r="H754" s="34"/>
    </row>
    <row r="755" spans="1:8" ht="12.75" x14ac:dyDescent="0.2">
      <c r="A755" s="33"/>
      <c r="F755" s="30"/>
      <c r="H755" s="34"/>
    </row>
    <row r="756" spans="1:8" ht="12.75" x14ac:dyDescent="0.2">
      <c r="A756" s="33"/>
      <c r="F756" s="30"/>
      <c r="H756" s="34"/>
    </row>
    <row r="757" spans="1:8" ht="12.75" x14ac:dyDescent="0.2">
      <c r="A757" s="33"/>
      <c r="F757" s="30"/>
      <c r="H757" s="34"/>
    </row>
    <row r="758" spans="1:8" ht="12.75" x14ac:dyDescent="0.2">
      <c r="A758" s="33"/>
      <c r="F758" s="30"/>
      <c r="H758" s="34"/>
    </row>
    <row r="759" spans="1:8" ht="12.75" x14ac:dyDescent="0.2">
      <c r="A759" s="33"/>
      <c r="F759" s="30"/>
      <c r="H759" s="34"/>
    </row>
    <row r="760" spans="1:8" ht="12.75" x14ac:dyDescent="0.2">
      <c r="A760" s="33"/>
      <c r="F760" s="30"/>
      <c r="H760" s="34"/>
    </row>
    <row r="761" spans="1:8" ht="12.75" x14ac:dyDescent="0.2">
      <c r="A761" s="33"/>
      <c r="F761" s="30"/>
      <c r="H761" s="34"/>
    </row>
    <row r="762" spans="1:8" ht="12.75" x14ac:dyDescent="0.2">
      <c r="A762" s="33"/>
      <c r="F762" s="30"/>
      <c r="H762" s="34"/>
    </row>
    <row r="763" spans="1:8" ht="12.75" x14ac:dyDescent="0.2">
      <c r="A763" s="33"/>
      <c r="F763" s="30"/>
      <c r="H763" s="34"/>
    </row>
    <row r="764" spans="1:8" ht="12.75" x14ac:dyDescent="0.2">
      <c r="A764" s="33"/>
      <c r="F764" s="30"/>
      <c r="H764" s="34"/>
    </row>
    <row r="765" spans="1:8" ht="12.75" x14ac:dyDescent="0.2">
      <c r="A765" s="33"/>
      <c r="F765" s="30"/>
      <c r="H765" s="34"/>
    </row>
    <row r="766" spans="1:8" ht="12.75" x14ac:dyDescent="0.2">
      <c r="A766" s="33"/>
      <c r="F766" s="30"/>
      <c r="H766" s="34"/>
    </row>
    <row r="767" spans="1:8" ht="12.75" x14ac:dyDescent="0.2">
      <c r="A767" s="33"/>
      <c r="F767" s="30"/>
      <c r="H767" s="34"/>
    </row>
    <row r="768" spans="1:8" ht="12.75" x14ac:dyDescent="0.2">
      <c r="A768" s="33"/>
      <c r="F768" s="30"/>
      <c r="H768" s="34"/>
    </row>
    <row r="769" spans="1:8" ht="12.75" x14ac:dyDescent="0.2">
      <c r="A769" s="33"/>
      <c r="F769" s="30"/>
      <c r="H769" s="34"/>
    </row>
    <row r="770" spans="1:8" ht="12.75" x14ac:dyDescent="0.2">
      <c r="A770" s="33"/>
      <c r="F770" s="30"/>
      <c r="H770" s="34"/>
    </row>
    <row r="771" spans="1:8" ht="12.75" x14ac:dyDescent="0.2">
      <c r="A771" s="33"/>
      <c r="F771" s="30"/>
      <c r="H771" s="34"/>
    </row>
    <row r="772" spans="1:8" ht="12.75" x14ac:dyDescent="0.2">
      <c r="A772" s="33"/>
      <c r="F772" s="30"/>
      <c r="H772" s="34"/>
    </row>
    <row r="773" spans="1:8" ht="12.75" x14ac:dyDescent="0.2">
      <c r="A773" s="33"/>
      <c r="F773" s="30"/>
      <c r="H773" s="34"/>
    </row>
    <row r="774" spans="1:8" ht="12.75" x14ac:dyDescent="0.2">
      <c r="A774" s="33"/>
      <c r="F774" s="30"/>
      <c r="H774" s="34"/>
    </row>
    <row r="775" spans="1:8" ht="12.75" x14ac:dyDescent="0.2">
      <c r="A775" s="33"/>
      <c r="F775" s="30"/>
      <c r="H775" s="34"/>
    </row>
    <row r="776" spans="1:8" ht="12.75" x14ac:dyDescent="0.2">
      <c r="A776" s="33"/>
      <c r="F776" s="30"/>
      <c r="H776" s="34"/>
    </row>
    <row r="777" spans="1:8" ht="12.75" x14ac:dyDescent="0.2">
      <c r="A777" s="33"/>
      <c r="F777" s="30"/>
      <c r="H777" s="34"/>
    </row>
    <row r="778" spans="1:8" ht="12.75" x14ac:dyDescent="0.2">
      <c r="A778" s="33"/>
      <c r="F778" s="30"/>
      <c r="H778" s="34"/>
    </row>
    <row r="779" spans="1:8" ht="12.75" x14ac:dyDescent="0.2">
      <c r="A779" s="33"/>
      <c r="F779" s="30"/>
      <c r="H779" s="34"/>
    </row>
    <row r="780" spans="1:8" ht="12.75" x14ac:dyDescent="0.2">
      <c r="A780" s="33"/>
      <c r="F780" s="30"/>
      <c r="H780" s="34"/>
    </row>
    <row r="781" spans="1:8" ht="12.75" x14ac:dyDescent="0.2">
      <c r="A781" s="33"/>
      <c r="F781" s="30"/>
      <c r="H781" s="34"/>
    </row>
    <row r="782" spans="1:8" ht="12.75" x14ac:dyDescent="0.2">
      <c r="A782" s="33"/>
      <c r="F782" s="30"/>
      <c r="H782" s="34"/>
    </row>
    <row r="783" spans="1:8" ht="12.75" x14ac:dyDescent="0.2">
      <c r="A783" s="33"/>
      <c r="F783" s="30"/>
      <c r="H783" s="34"/>
    </row>
    <row r="784" spans="1:8" ht="12.75" x14ac:dyDescent="0.2">
      <c r="A784" s="33"/>
      <c r="F784" s="30"/>
      <c r="H784" s="34"/>
    </row>
    <row r="785" spans="1:8" ht="12.75" x14ac:dyDescent="0.2">
      <c r="A785" s="33"/>
      <c r="F785" s="30"/>
      <c r="H785" s="34"/>
    </row>
    <row r="786" spans="1:8" ht="12.75" x14ac:dyDescent="0.2">
      <c r="A786" s="33"/>
      <c r="F786" s="30"/>
      <c r="H786" s="34"/>
    </row>
    <row r="787" spans="1:8" ht="12.75" x14ac:dyDescent="0.2">
      <c r="A787" s="33"/>
      <c r="F787" s="30"/>
      <c r="H787" s="34"/>
    </row>
    <row r="788" spans="1:8" ht="12.75" x14ac:dyDescent="0.2">
      <c r="A788" s="33"/>
      <c r="F788" s="30"/>
      <c r="H788" s="34"/>
    </row>
    <row r="789" spans="1:8" ht="12.75" x14ac:dyDescent="0.2">
      <c r="A789" s="33"/>
      <c r="F789" s="30"/>
      <c r="H789" s="34"/>
    </row>
    <row r="790" spans="1:8" ht="12.75" x14ac:dyDescent="0.2">
      <c r="A790" s="33"/>
      <c r="F790" s="30"/>
      <c r="H790" s="34"/>
    </row>
    <row r="791" spans="1:8" ht="12.75" x14ac:dyDescent="0.2">
      <c r="A791" s="33"/>
      <c r="F791" s="30"/>
      <c r="H791" s="34"/>
    </row>
    <row r="792" spans="1:8" ht="12.75" x14ac:dyDescent="0.2">
      <c r="A792" s="33"/>
      <c r="F792" s="30"/>
      <c r="H792" s="34"/>
    </row>
    <row r="793" spans="1:8" ht="12.75" x14ac:dyDescent="0.2">
      <c r="A793" s="33"/>
      <c r="F793" s="30"/>
      <c r="H793" s="34"/>
    </row>
    <row r="794" spans="1:8" ht="12.75" x14ac:dyDescent="0.2">
      <c r="A794" s="33"/>
      <c r="F794" s="30"/>
      <c r="H794" s="34"/>
    </row>
    <row r="795" spans="1:8" ht="12.75" x14ac:dyDescent="0.2">
      <c r="A795" s="33"/>
      <c r="F795" s="30"/>
      <c r="H795" s="34"/>
    </row>
    <row r="796" spans="1:8" ht="12.75" x14ac:dyDescent="0.2">
      <c r="A796" s="33"/>
      <c r="F796" s="30"/>
      <c r="H796" s="34"/>
    </row>
    <row r="797" spans="1:8" ht="12.75" x14ac:dyDescent="0.2">
      <c r="A797" s="33"/>
      <c r="F797" s="30"/>
      <c r="H797" s="34"/>
    </row>
    <row r="798" spans="1:8" ht="12.75" x14ac:dyDescent="0.2">
      <c r="A798" s="33"/>
      <c r="F798" s="30"/>
      <c r="H798" s="34"/>
    </row>
    <row r="799" spans="1:8" ht="12.75" x14ac:dyDescent="0.2">
      <c r="A799" s="33"/>
      <c r="F799" s="30"/>
      <c r="H799" s="34"/>
    </row>
    <row r="800" spans="1:8" ht="12.75" x14ac:dyDescent="0.2">
      <c r="A800" s="33"/>
      <c r="F800" s="30"/>
      <c r="H800" s="34"/>
    </row>
    <row r="801" spans="1:8" ht="12.75" x14ac:dyDescent="0.2">
      <c r="A801" s="33"/>
      <c r="F801" s="30"/>
      <c r="H801" s="34"/>
    </row>
    <row r="802" spans="1:8" ht="12.75" x14ac:dyDescent="0.2">
      <c r="A802" s="33"/>
      <c r="F802" s="30"/>
      <c r="H802" s="34"/>
    </row>
    <row r="803" spans="1:8" ht="12.75" x14ac:dyDescent="0.2">
      <c r="A803" s="33"/>
      <c r="F803" s="30"/>
      <c r="H803" s="34"/>
    </row>
    <row r="804" spans="1:8" ht="12.75" x14ac:dyDescent="0.2">
      <c r="A804" s="33"/>
      <c r="F804" s="30"/>
      <c r="H804" s="34"/>
    </row>
    <row r="805" spans="1:8" ht="12.75" x14ac:dyDescent="0.2">
      <c r="A805" s="33"/>
      <c r="F805" s="30"/>
      <c r="H805" s="34"/>
    </row>
    <row r="806" spans="1:8" ht="12.75" x14ac:dyDescent="0.2">
      <c r="A806" s="33"/>
      <c r="F806" s="30"/>
      <c r="H806" s="34"/>
    </row>
    <row r="807" spans="1:8" ht="12.75" x14ac:dyDescent="0.2">
      <c r="A807" s="33"/>
      <c r="F807" s="30"/>
      <c r="H807" s="34"/>
    </row>
    <row r="808" spans="1:8" ht="12.75" x14ac:dyDescent="0.2">
      <c r="A808" s="33"/>
      <c r="F808" s="30"/>
      <c r="H808" s="34"/>
    </row>
    <row r="809" spans="1:8" ht="12.75" x14ac:dyDescent="0.2">
      <c r="A809" s="33"/>
      <c r="F809" s="30"/>
      <c r="H809" s="34"/>
    </row>
    <row r="810" spans="1:8" ht="12.75" x14ac:dyDescent="0.2">
      <c r="A810" s="33"/>
      <c r="F810" s="30"/>
      <c r="H810" s="34"/>
    </row>
    <row r="811" spans="1:8" ht="12.75" x14ac:dyDescent="0.2">
      <c r="A811" s="33"/>
      <c r="F811" s="30"/>
      <c r="H811" s="34"/>
    </row>
    <row r="812" spans="1:8" ht="12.75" x14ac:dyDescent="0.2">
      <c r="A812" s="33"/>
      <c r="F812" s="30"/>
      <c r="H812" s="34"/>
    </row>
    <row r="813" spans="1:8" ht="12.75" x14ac:dyDescent="0.2">
      <c r="A813" s="33"/>
      <c r="F813" s="30"/>
      <c r="H813" s="34"/>
    </row>
    <row r="814" spans="1:8" ht="12.75" x14ac:dyDescent="0.2">
      <c r="A814" s="33"/>
      <c r="F814" s="30"/>
      <c r="H814" s="34"/>
    </row>
    <row r="815" spans="1:8" ht="12.75" x14ac:dyDescent="0.2">
      <c r="A815" s="33"/>
      <c r="F815" s="30"/>
      <c r="H815" s="34"/>
    </row>
    <row r="816" spans="1:8" ht="12.75" x14ac:dyDescent="0.2">
      <c r="A816" s="33"/>
      <c r="F816" s="30"/>
      <c r="H816" s="34"/>
    </row>
    <row r="817" spans="1:8" ht="12.75" x14ac:dyDescent="0.2">
      <c r="A817" s="33"/>
      <c r="F817" s="30"/>
      <c r="H817" s="34"/>
    </row>
    <row r="818" spans="1:8" ht="12.75" x14ac:dyDescent="0.2">
      <c r="A818" s="33"/>
      <c r="F818" s="30"/>
      <c r="H818" s="34"/>
    </row>
    <row r="819" spans="1:8" ht="12.75" x14ac:dyDescent="0.2">
      <c r="A819" s="33"/>
      <c r="F819" s="30"/>
      <c r="H819" s="34"/>
    </row>
    <row r="820" spans="1:8" ht="12.75" x14ac:dyDescent="0.2">
      <c r="A820" s="33"/>
      <c r="F820" s="30"/>
      <c r="H820" s="34"/>
    </row>
    <row r="821" spans="1:8" ht="12.75" x14ac:dyDescent="0.2">
      <c r="A821" s="33"/>
      <c r="F821" s="30"/>
      <c r="H821" s="34"/>
    </row>
    <row r="822" spans="1:8" ht="12.75" x14ac:dyDescent="0.2">
      <c r="A822" s="33"/>
      <c r="F822" s="30"/>
      <c r="H822" s="34"/>
    </row>
    <row r="823" spans="1:8" ht="12.75" x14ac:dyDescent="0.2">
      <c r="A823" s="33"/>
      <c r="F823" s="30"/>
      <c r="H823" s="34"/>
    </row>
    <row r="824" spans="1:8" ht="12.75" x14ac:dyDescent="0.2">
      <c r="A824" s="33"/>
      <c r="F824" s="30"/>
      <c r="H824" s="34"/>
    </row>
    <row r="825" spans="1:8" ht="12.75" x14ac:dyDescent="0.2">
      <c r="A825" s="33"/>
      <c r="F825" s="30"/>
      <c r="H825" s="34"/>
    </row>
    <row r="826" spans="1:8" ht="12.75" x14ac:dyDescent="0.2">
      <c r="A826" s="33"/>
      <c r="F826" s="30"/>
      <c r="H826" s="34"/>
    </row>
    <row r="827" spans="1:8" ht="12.75" x14ac:dyDescent="0.2">
      <c r="A827" s="33"/>
      <c r="F827" s="30"/>
      <c r="H827" s="34"/>
    </row>
    <row r="828" spans="1:8" ht="12.75" x14ac:dyDescent="0.2">
      <c r="A828" s="33"/>
      <c r="F828" s="30"/>
      <c r="H828" s="34"/>
    </row>
    <row r="829" spans="1:8" ht="12.75" x14ac:dyDescent="0.2">
      <c r="A829" s="33"/>
      <c r="F829" s="30"/>
      <c r="H829" s="34"/>
    </row>
    <row r="830" spans="1:8" ht="12.75" x14ac:dyDescent="0.2">
      <c r="A830" s="33"/>
      <c r="F830" s="30"/>
      <c r="H830" s="34"/>
    </row>
    <row r="831" spans="1:8" ht="12.75" x14ac:dyDescent="0.2">
      <c r="A831" s="33"/>
      <c r="F831" s="30"/>
      <c r="H831" s="34"/>
    </row>
    <row r="832" spans="1:8" ht="12.75" x14ac:dyDescent="0.2">
      <c r="A832" s="33"/>
      <c r="F832" s="30"/>
      <c r="H832" s="34"/>
    </row>
    <row r="833" spans="1:8" ht="12.75" x14ac:dyDescent="0.2">
      <c r="A833" s="33"/>
      <c r="F833" s="30"/>
      <c r="H833" s="34"/>
    </row>
    <row r="834" spans="1:8" ht="12.75" x14ac:dyDescent="0.2">
      <c r="A834" s="33"/>
      <c r="F834" s="30"/>
      <c r="H834" s="34"/>
    </row>
    <row r="835" spans="1:8" ht="12.75" x14ac:dyDescent="0.2">
      <c r="A835" s="33"/>
      <c r="F835" s="30"/>
      <c r="H835" s="34"/>
    </row>
    <row r="836" spans="1:8" ht="12.75" x14ac:dyDescent="0.2">
      <c r="A836" s="33"/>
      <c r="F836" s="30"/>
      <c r="H836" s="34"/>
    </row>
    <row r="837" spans="1:8" ht="12.75" x14ac:dyDescent="0.2">
      <c r="A837" s="33"/>
      <c r="F837" s="30"/>
      <c r="H837" s="34"/>
    </row>
    <row r="838" spans="1:8" ht="12.75" x14ac:dyDescent="0.2">
      <c r="A838" s="33"/>
      <c r="F838" s="30"/>
      <c r="H838" s="34"/>
    </row>
    <row r="839" spans="1:8" ht="12.75" x14ac:dyDescent="0.2">
      <c r="A839" s="33"/>
      <c r="F839" s="30"/>
      <c r="H839" s="34"/>
    </row>
    <row r="840" spans="1:8" ht="12.75" x14ac:dyDescent="0.2">
      <c r="A840" s="33"/>
      <c r="F840" s="30"/>
      <c r="H840" s="34"/>
    </row>
    <row r="841" spans="1:8" ht="12.75" x14ac:dyDescent="0.2">
      <c r="A841" s="33"/>
      <c r="F841" s="30"/>
      <c r="H841" s="34"/>
    </row>
    <row r="842" spans="1:8" ht="12.75" x14ac:dyDescent="0.2">
      <c r="A842" s="33"/>
      <c r="F842" s="30"/>
      <c r="H842" s="34"/>
    </row>
    <row r="843" spans="1:8" ht="12.75" x14ac:dyDescent="0.2">
      <c r="A843" s="33"/>
      <c r="F843" s="30"/>
      <c r="H843" s="34"/>
    </row>
    <row r="844" spans="1:8" ht="12.75" x14ac:dyDescent="0.2">
      <c r="A844" s="33"/>
      <c r="F844" s="30"/>
      <c r="H844" s="34"/>
    </row>
    <row r="845" spans="1:8" ht="12.75" x14ac:dyDescent="0.2">
      <c r="A845" s="33"/>
      <c r="F845" s="30"/>
      <c r="H845" s="34"/>
    </row>
    <row r="846" spans="1:8" ht="12.75" x14ac:dyDescent="0.2">
      <c r="A846" s="33"/>
      <c r="F846" s="30"/>
      <c r="H846" s="34"/>
    </row>
    <row r="847" spans="1:8" ht="12.75" x14ac:dyDescent="0.2">
      <c r="A847" s="33"/>
      <c r="F847" s="30"/>
      <c r="H847" s="34"/>
    </row>
    <row r="848" spans="1:8" ht="12.75" x14ac:dyDescent="0.2">
      <c r="A848" s="33"/>
      <c r="F848" s="30"/>
      <c r="H848" s="34"/>
    </row>
    <row r="849" spans="1:8" ht="12.75" x14ac:dyDescent="0.2">
      <c r="A849" s="33"/>
      <c r="F849" s="30"/>
      <c r="H849" s="34"/>
    </row>
    <row r="850" spans="1:8" ht="12.75" x14ac:dyDescent="0.2">
      <c r="A850" s="33"/>
      <c r="F850" s="30"/>
      <c r="H850" s="34"/>
    </row>
    <row r="851" spans="1:8" ht="12.75" x14ac:dyDescent="0.2">
      <c r="A851" s="33"/>
      <c r="F851" s="30"/>
      <c r="H851" s="34"/>
    </row>
    <row r="852" spans="1:8" ht="12.75" x14ac:dyDescent="0.2">
      <c r="A852" s="33"/>
      <c r="F852" s="30"/>
      <c r="H852" s="34"/>
    </row>
    <row r="853" spans="1:8" ht="12.75" x14ac:dyDescent="0.2">
      <c r="A853" s="33"/>
      <c r="F853" s="30"/>
      <c r="H853" s="34"/>
    </row>
    <row r="854" spans="1:8" ht="12.75" x14ac:dyDescent="0.2">
      <c r="A854" s="33"/>
      <c r="F854" s="30"/>
      <c r="H854" s="34"/>
    </row>
    <row r="855" spans="1:8" ht="12.75" x14ac:dyDescent="0.2">
      <c r="A855" s="33"/>
      <c r="F855" s="30"/>
      <c r="H855" s="34"/>
    </row>
    <row r="856" spans="1:8" ht="12.75" x14ac:dyDescent="0.2">
      <c r="A856" s="33"/>
      <c r="F856" s="30"/>
      <c r="H856" s="34"/>
    </row>
    <row r="857" spans="1:8" ht="12.75" x14ac:dyDescent="0.2">
      <c r="A857" s="33"/>
      <c r="F857" s="30"/>
      <c r="H857" s="34"/>
    </row>
    <row r="858" spans="1:8" ht="12.75" x14ac:dyDescent="0.2">
      <c r="A858" s="33"/>
      <c r="F858" s="30"/>
      <c r="H858" s="34"/>
    </row>
    <row r="859" spans="1:8" ht="12.75" x14ac:dyDescent="0.2">
      <c r="A859" s="33"/>
      <c r="F859" s="30"/>
      <c r="H859" s="34"/>
    </row>
    <row r="860" spans="1:8" ht="12.75" x14ac:dyDescent="0.2">
      <c r="A860" s="33"/>
      <c r="F860" s="30"/>
      <c r="H860" s="34"/>
    </row>
    <row r="861" spans="1:8" ht="12.75" x14ac:dyDescent="0.2">
      <c r="A861" s="33"/>
      <c r="F861" s="30"/>
      <c r="H861" s="34"/>
    </row>
    <row r="862" spans="1:8" ht="12.75" x14ac:dyDescent="0.2">
      <c r="A862" s="33"/>
      <c r="F862" s="30"/>
      <c r="H862" s="34"/>
    </row>
    <row r="863" spans="1:8" ht="12.75" x14ac:dyDescent="0.2">
      <c r="A863" s="33"/>
      <c r="F863" s="30"/>
      <c r="H863" s="34"/>
    </row>
    <row r="864" spans="1:8" ht="12.75" x14ac:dyDescent="0.2">
      <c r="A864" s="33"/>
      <c r="F864" s="30"/>
      <c r="H864" s="34"/>
    </row>
    <row r="865" spans="1:8" ht="12.75" x14ac:dyDescent="0.2">
      <c r="A865" s="33"/>
      <c r="F865" s="30"/>
      <c r="H865" s="34"/>
    </row>
    <row r="866" spans="1:8" ht="12.75" x14ac:dyDescent="0.2">
      <c r="A866" s="33"/>
      <c r="F866" s="30"/>
      <c r="H866" s="34"/>
    </row>
    <row r="867" spans="1:8" ht="12.75" x14ac:dyDescent="0.2">
      <c r="A867" s="33"/>
      <c r="F867" s="30"/>
      <c r="H867" s="34"/>
    </row>
    <row r="868" spans="1:8" ht="12.75" x14ac:dyDescent="0.2">
      <c r="A868" s="33"/>
      <c r="F868" s="30"/>
      <c r="H868" s="34"/>
    </row>
    <row r="869" spans="1:8" ht="12.75" x14ac:dyDescent="0.2">
      <c r="A869" s="33"/>
      <c r="F869" s="30"/>
      <c r="H869" s="34"/>
    </row>
    <row r="870" spans="1:8" ht="12.75" x14ac:dyDescent="0.2">
      <c r="A870" s="33"/>
      <c r="F870" s="30"/>
      <c r="H870" s="34"/>
    </row>
    <row r="871" spans="1:8" ht="12.75" x14ac:dyDescent="0.2">
      <c r="A871" s="33"/>
      <c r="F871" s="30"/>
      <c r="H871" s="34"/>
    </row>
    <row r="872" spans="1:8" ht="12.75" x14ac:dyDescent="0.2">
      <c r="A872" s="33"/>
      <c r="F872" s="30"/>
      <c r="H872" s="34"/>
    </row>
    <row r="873" spans="1:8" ht="12.75" x14ac:dyDescent="0.2">
      <c r="A873" s="33"/>
      <c r="F873" s="30"/>
      <c r="H873" s="34"/>
    </row>
    <row r="874" spans="1:8" ht="12.75" x14ac:dyDescent="0.2">
      <c r="A874" s="33"/>
      <c r="F874" s="30"/>
      <c r="H874" s="34"/>
    </row>
    <row r="875" spans="1:8" ht="12.75" x14ac:dyDescent="0.2">
      <c r="A875" s="33"/>
      <c r="F875" s="30"/>
      <c r="H875" s="34"/>
    </row>
    <row r="876" spans="1:8" ht="12.75" x14ac:dyDescent="0.2">
      <c r="A876" s="33"/>
      <c r="F876" s="30"/>
      <c r="H876" s="34"/>
    </row>
    <row r="877" spans="1:8" ht="12.75" x14ac:dyDescent="0.2">
      <c r="A877" s="33"/>
      <c r="F877" s="30"/>
      <c r="H877" s="34"/>
    </row>
    <row r="878" spans="1:8" ht="12.75" x14ac:dyDescent="0.2">
      <c r="A878" s="33"/>
      <c r="F878" s="30"/>
      <c r="H878" s="34"/>
    </row>
    <row r="879" spans="1:8" ht="12.75" x14ac:dyDescent="0.2">
      <c r="A879" s="33"/>
      <c r="F879" s="30"/>
      <c r="H879" s="34"/>
    </row>
    <row r="880" spans="1:8" ht="12.75" x14ac:dyDescent="0.2">
      <c r="A880" s="33"/>
      <c r="F880" s="30"/>
      <c r="H880" s="34"/>
    </row>
    <row r="881" spans="1:8" ht="12.75" x14ac:dyDescent="0.2">
      <c r="A881" s="33"/>
      <c r="F881" s="30"/>
      <c r="H881" s="34"/>
    </row>
    <row r="882" spans="1:8" ht="12.75" x14ac:dyDescent="0.2">
      <c r="A882" s="33"/>
      <c r="F882" s="30"/>
      <c r="H882" s="34"/>
    </row>
    <row r="883" spans="1:8" ht="12.75" x14ac:dyDescent="0.2">
      <c r="A883" s="33"/>
      <c r="F883" s="30"/>
      <c r="H883" s="34"/>
    </row>
    <row r="884" spans="1:8" ht="12.75" x14ac:dyDescent="0.2">
      <c r="A884" s="33"/>
      <c r="F884" s="30"/>
      <c r="H884" s="34"/>
    </row>
    <row r="885" spans="1:8" ht="12.75" x14ac:dyDescent="0.2">
      <c r="A885" s="33"/>
      <c r="F885" s="30"/>
      <c r="H885" s="34"/>
    </row>
    <row r="886" spans="1:8" ht="12.75" x14ac:dyDescent="0.2">
      <c r="A886" s="33"/>
      <c r="F886" s="30"/>
      <c r="H886" s="34"/>
    </row>
    <row r="887" spans="1:8" ht="12.75" x14ac:dyDescent="0.2">
      <c r="A887" s="33"/>
      <c r="F887" s="30"/>
      <c r="H887" s="34"/>
    </row>
    <row r="888" spans="1:8" ht="12.75" x14ac:dyDescent="0.2">
      <c r="A888" s="33"/>
      <c r="F888" s="30"/>
      <c r="H888" s="34"/>
    </row>
    <row r="889" spans="1:8" ht="12.75" x14ac:dyDescent="0.2">
      <c r="A889" s="33"/>
      <c r="F889" s="30"/>
      <c r="H889" s="34"/>
    </row>
    <row r="890" spans="1:8" ht="12.75" x14ac:dyDescent="0.2">
      <c r="A890" s="33"/>
      <c r="F890" s="30"/>
      <c r="H890" s="34"/>
    </row>
    <row r="891" spans="1:8" ht="12.75" x14ac:dyDescent="0.2">
      <c r="A891" s="33"/>
      <c r="F891" s="30"/>
      <c r="H891" s="34"/>
    </row>
    <row r="892" spans="1:8" ht="12.75" x14ac:dyDescent="0.2">
      <c r="A892" s="33"/>
      <c r="F892" s="30"/>
      <c r="H892" s="34"/>
    </row>
    <row r="893" spans="1:8" ht="12.75" x14ac:dyDescent="0.2">
      <c r="A893" s="33"/>
      <c r="F893" s="30"/>
      <c r="H893" s="34"/>
    </row>
    <row r="894" spans="1:8" ht="12.75" x14ac:dyDescent="0.2">
      <c r="A894" s="33"/>
      <c r="F894" s="30"/>
      <c r="H894" s="34"/>
    </row>
    <row r="895" spans="1:8" ht="12.75" x14ac:dyDescent="0.2">
      <c r="A895" s="33"/>
      <c r="F895" s="30"/>
      <c r="H895" s="34"/>
    </row>
    <row r="896" spans="1:8" ht="12.75" x14ac:dyDescent="0.2">
      <c r="A896" s="33"/>
      <c r="F896" s="30"/>
      <c r="H896" s="34"/>
    </row>
    <row r="897" spans="1:8" ht="12.75" x14ac:dyDescent="0.2">
      <c r="A897" s="33"/>
      <c r="F897" s="30"/>
      <c r="H897" s="34"/>
    </row>
    <row r="898" spans="1:8" ht="12.75" x14ac:dyDescent="0.2">
      <c r="A898" s="33"/>
      <c r="F898" s="30"/>
      <c r="H898" s="34"/>
    </row>
    <row r="899" spans="1:8" ht="12.75" x14ac:dyDescent="0.2">
      <c r="A899" s="33"/>
      <c r="F899" s="30"/>
      <c r="H899" s="34"/>
    </row>
    <row r="900" spans="1:8" ht="12.75" x14ac:dyDescent="0.2">
      <c r="A900" s="33"/>
      <c r="F900" s="30"/>
      <c r="H900" s="34"/>
    </row>
    <row r="901" spans="1:8" ht="12.75" x14ac:dyDescent="0.2">
      <c r="A901" s="33"/>
      <c r="F901" s="30"/>
      <c r="H901" s="34"/>
    </row>
    <row r="902" spans="1:8" ht="12.75" x14ac:dyDescent="0.2">
      <c r="A902" s="33"/>
      <c r="F902" s="30"/>
      <c r="H902" s="34"/>
    </row>
    <row r="903" spans="1:8" ht="12.75" x14ac:dyDescent="0.2">
      <c r="A903" s="33"/>
      <c r="F903" s="30"/>
      <c r="H903" s="34"/>
    </row>
    <row r="904" spans="1:8" ht="12.75" x14ac:dyDescent="0.2">
      <c r="A904" s="33"/>
      <c r="F904" s="30"/>
      <c r="H904" s="34"/>
    </row>
    <row r="905" spans="1:8" ht="12.75" x14ac:dyDescent="0.2">
      <c r="A905" s="33"/>
      <c r="F905" s="30"/>
      <c r="H905" s="34"/>
    </row>
    <row r="906" spans="1:8" ht="12.75" x14ac:dyDescent="0.2">
      <c r="A906" s="33"/>
      <c r="F906" s="30"/>
      <c r="H906" s="34"/>
    </row>
    <row r="907" spans="1:8" ht="12.75" x14ac:dyDescent="0.2">
      <c r="A907" s="33"/>
      <c r="F907" s="30"/>
      <c r="H907" s="34"/>
    </row>
    <row r="908" spans="1:8" ht="12.75" x14ac:dyDescent="0.2">
      <c r="A908" s="33"/>
      <c r="F908" s="30"/>
      <c r="H908" s="34"/>
    </row>
    <row r="909" spans="1:8" ht="12.75" x14ac:dyDescent="0.2">
      <c r="A909" s="33"/>
      <c r="F909" s="30"/>
      <c r="H909" s="34"/>
    </row>
    <row r="910" spans="1:8" ht="12.75" x14ac:dyDescent="0.2">
      <c r="A910" s="33"/>
      <c r="F910" s="30"/>
      <c r="H910" s="34"/>
    </row>
    <row r="911" spans="1:8" ht="12.75" x14ac:dyDescent="0.2">
      <c r="A911" s="33"/>
      <c r="F911" s="30"/>
      <c r="H911" s="34"/>
    </row>
    <row r="912" spans="1:8" ht="12.75" x14ac:dyDescent="0.2">
      <c r="A912" s="33"/>
      <c r="F912" s="30"/>
      <c r="H912" s="34"/>
    </row>
    <row r="913" spans="1:8" ht="12.75" x14ac:dyDescent="0.2">
      <c r="A913" s="33"/>
      <c r="F913" s="30"/>
      <c r="H913" s="34"/>
    </row>
    <row r="914" spans="1:8" ht="12.75" x14ac:dyDescent="0.2">
      <c r="A914" s="33"/>
      <c r="F914" s="30"/>
      <c r="H914" s="34"/>
    </row>
    <row r="915" spans="1:8" ht="12.75" x14ac:dyDescent="0.2">
      <c r="A915" s="33"/>
      <c r="F915" s="30"/>
      <c r="H915" s="34"/>
    </row>
    <row r="916" spans="1:8" ht="12.75" x14ac:dyDescent="0.2">
      <c r="A916" s="33"/>
      <c r="F916" s="30"/>
      <c r="H916" s="34"/>
    </row>
    <row r="917" spans="1:8" ht="12.75" x14ac:dyDescent="0.2">
      <c r="A917" s="33"/>
      <c r="F917" s="30"/>
      <c r="H917" s="34"/>
    </row>
    <row r="918" spans="1:8" ht="12.75" x14ac:dyDescent="0.2">
      <c r="A918" s="33"/>
      <c r="F918" s="30"/>
      <c r="H918" s="34"/>
    </row>
    <row r="919" spans="1:8" ht="12.75" x14ac:dyDescent="0.2">
      <c r="A919" s="33"/>
      <c r="F919" s="30"/>
      <c r="H919" s="34"/>
    </row>
    <row r="920" spans="1:8" ht="12.75" x14ac:dyDescent="0.2">
      <c r="A920" s="33"/>
      <c r="F920" s="30"/>
      <c r="H920" s="34"/>
    </row>
    <row r="921" spans="1:8" ht="12.75" x14ac:dyDescent="0.2">
      <c r="A921" s="33"/>
      <c r="F921" s="30"/>
      <c r="H921" s="34"/>
    </row>
    <row r="922" spans="1:8" ht="12.75" x14ac:dyDescent="0.2">
      <c r="A922" s="33"/>
      <c r="F922" s="30"/>
      <c r="H922" s="34"/>
    </row>
    <row r="923" spans="1:8" ht="12.75" x14ac:dyDescent="0.2">
      <c r="A923" s="33"/>
      <c r="F923" s="30"/>
      <c r="H923" s="34"/>
    </row>
    <row r="924" spans="1:8" ht="12.75" x14ac:dyDescent="0.2">
      <c r="A924" s="33"/>
      <c r="F924" s="30"/>
      <c r="H924" s="34"/>
    </row>
    <row r="925" spans="1:8" ht="12.75" x14ac:dyDescent="0.2">
      <c r="A925" s="33"/>
      <c r="F925" s="30"/>
      <c r="H925" s="34"/>
    </row>
    <row r="926" spans="1:8" ht="12.75" x14ac:dyDescent="0.2">
      <c r="A926" s="33"/>
      <c r="F926" s="30"/>
      <c r="H926" s="34"/>
    </row>
    <row r="927" spans="1:8" ht="12.75" x14ac:dyDescent="0.2">
      <c r="A927" s="33"/>
      <c r="F927" s="30"/>
      <c r="H927" s="34"/>
    </row>
    <row r="928" spans="1:8" ht="12.75" x14ac:dyDescent="0.2">
      <c r="A928" s="33"/>
      <c r="F928" s="30"/>
      <c r="H928" s="34"/>
    </row>
    <row r="929" spans="1:8" ht="12.75" x14ac:dyDescent="0.2">
      <c r="A929" s="33"/>
      <c r="F929" s="30"/>
      <c r="H929" s="34"/>
    </row>
    <row r="930" spans="1:8" ht="12.75" x14ac:dyDescent="0.2">
      <c r="A930" s="33"/>
      <c r="F930" s="30"/>
      <c r="H930" s="34"/>
    </row>
    <row r="931" spans="1:8" ht="12.75" x14ac:dyDescent="0.2">
      <c r="A931" s="33"/>
      <c r="F931" s="30"/>
      <c r="H931" s="34"/>
    </row>
    <row r="932" spans="1:8" ht="12.75" x14ac:dyDescent="0.2">
      <c r="A932" s="33"/>
      <c r="F932" s="30"/>
      <c r="H932" s="34"/>
    </row>
    <row r="933" spans="1:8" ht="12.75" x14ac:dyDescent="0.2">
      <c r="A933" s="33"/>
      <c r="F933" s="30"/>
      <c r="H933" s="34"/>
    </row>
    <row r="934" spans="1:8" ht="12.75" x14ac:dyDescent="0.2">
      <c r="A934" s="33"/>
      <c r="F934" s="30"/>
      <c r="H934" s="34"/>
    </row>
  </sheetData>
  <conditionalFormatting sqref="D2:D183">
    <cfRule type="cellIs" dxfId="8" priority="1" operator="equal">
      <formula>"blocker"</formula>
    </cfRule>
  </conditionalFormatting>
  <conditionalFormatting sqref="D2:D183">
    <cfRule type="cellIs" dxfId="7" priority="2" operator="equal">
      <formula>"Failed"</formula>
    </cfRule>
  </conditionalFormatting>
  <conditionalFormatting sqref="D2:D183">
    <cfRule type="cellIs" dxfId="6" priority="3" operator="equal">
      <formula>"Passed"</formula>
    </cfRule>
  </conditionalFormatting>
  <conditionalFormatting sqref="D2:D183">
    <cfRule type="cellIs" dxfId="5" priority="4" operator="equal">
      <formula>"N/A"</formula>
    </cfRule>
  </conditionalFormatting>
  <conditionalFormatting sqref="B4:B18 B20:B41 B43:B66 B68:B82 B84:B115 B117:B127 B129:B141 B143:B155 B157:B169 B171:B181">
    <cfRule type="cellIs" dxfId="4" priority="5" operator="equal">
      <formula>"high"</formula>
    </cfRule>
  </conditionalFormatting>
  <conditionalFormatting sqref="B4:B18 B20:B41 B43:B66 B68:B82 B84:B115 B117:B127 B129:B141 B143:B155 B157:B169 B171:B181">
    <cfRule type="cellIs" dxfId="3" priority="6" operator="equal">
      <formula>"medium"</formula>
    </cfRule>
  </conditionalFormatting>
  <conditionalFormatting sqref="B4:B18 B20:B41 B43:B66 B68:B82 B84:B115 B117:B127 B129:B141 B143:B155 B157:B169 B171:B181">
    <cfRule type="cellIs" dxfId="2" priority="7" operator="equal">
      <formula>"low"</formula>
    </cfRule>
  </conditionalFormatting>
  <conditionalFormatting sqref="E4:E183">
    <cfRule type="containsText" dxfId="1" priority="8" operator="containsText" text="true">
      <formula>NOT(ISERROR(SEARCH(("true"),(E4))))</formula>
    </cfRule>
  </conditionalFormatting>
  <conditionalFormatting sqref="E4:E183">
    <cfRule type="containsText" dxfId="0" priority="9" operator="containsText" text="false">
      <formula>NOT(ISERROR(SEARCH(("false"),(E4))))</formula>
    </cfRule>
  </conditionalFormatting>
  <dataValidations count="3">
    <dataValidation type="list" allowBlank="1" sqref="B4:B7 B9:B18 B20:B41 B43:B55 B57:B66 B68:B82 B84:B115 B117:B127 B129:B141 B143:B155 B157:B169 B171:B183">
      <formula1>"High,Medium,Low"</formula1>
    </dataValidation>
    <dataValidation type="list" allowBlank="1" showErrorMessage="1" sqref="D4:D7 D9:D18 D20:D41 D43:D55 D57:D66 D68:D82 D84:D115 D117:D127 D129:D141 D143:D155 D157:D169 D171:D181">
      <formula1>"Passed,Failed,N/A"</formula1>
    </dataValidation>
    <dataValidation type="list" allowBlank="1" sqref="E844:E934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B7B7"/>
    <outlinePr summaryBelow="0" summaryRight="0"/>
  </sheetPr>
  <dimension ref="A1:P53"/>
  <sheetViews>
    <sheetView topLeftCell="A19" workbookViewId="0">
      <selection activeCell="J35" sqref="J35"/>
    </sheetView>
  </sheetViews>
  <sheetFormatPr defaultColWidth="14.42578125" defaultRowHeight="15.75" customHeight="1" x14ac:dyDescent="0.2"/>
  <cols>
    <col min="1" max="1" width="3.140625" customWidth="1"/>
    <col min="2" max="2" width="13.85546875" customWidth="1"/>
    <col min="3" max="3" width="15.140625" customWidth="1"/>
    <col min="4" max="4" width="15.85546875" customWidth="1"/>
    <col min="5" max="5" width="15" customWidth="1"/>
    <col min="6" max="6" width="15.140625" customWidth="1"/>
    <col min="7" max="7" width="12.7109375" customWidth="1"/>
    <col min="8" max="8" width="16.5703125" customWidth="1"/>
    <col min="9" max="9" width="28.140625" customWidth="1"/>
    <col min="10" max="10" width="20.28515625" customWidth="1"/>
    <col min="11" max="11" width="13" customWidth="1"/>
    <col min="12" max="12" width="12.28515625" customWidth="1"/>
    <col min="13" max="13" width="12.140625" customWidth="1"/>
    <col min="14" max="14" width="12" customWidth="1"/>
    <col min="15" max="15" width="10.42578125" customWidth="1"/>
  </cols>
  <sheetData>
    <row r="1" spans="1:16" ht="25.5" customHeight="1" x14ac:dyDescent="0.2">
      <c r="F1" s="21"/>
      <c r="G1" s="21"/>
      <c r="H1" s="35" t="s">
        <v>381</v>
      </c>
    </row>
    <row r="2" spans="1:16" ht="12.75" x14ac:dyDescent="0.2">
      <c r="I2" s="36"/>
      <c r="J2" s="36"/>
      <c r="K2" s="36"/>
      <c r="L2" s="36"/>
      <c r="M2" s="36"/>
    </row>
    <row r="3" spans="1:16" ht="12.75" x14ac:dyDescent="0.2">
      <c r="A3" s="37"/>
      <c r="B3" s="38"/>
      <c r="C3" s="39" t="s">
        <v>382</v>
      </c>
      <c r="D3" s="39" t="s">
        <v>383</v>
      </c>
      <c r="E3" s="39" t="s">
        <v>384</v>
      </c>
      <c r="F3" s="40"/>
      <c r="G3" s="40"/>
      <c r="H3" s="40"/>
      <c r="I3" s="41" t="s">
        <v>385</v>
      </c>
      <c r="J3" s="39" t="s">
        <v>386</v>
      </c>
      <c r="K3" s="39" t="s">
        <v>15</v>
      </c>
      <c r="L3" s="39" t="s">
        <v>387</v>
      </c>
      <c r="M3" s="39" t="s">
        <v>388</v>
      </c>
      <c r="N3" s="3"/>
      <c r="O3" s="3"/>
      <c r="P3" s="42"/>
    </row>
    <row r="4" spans="1:16" ht="12.75" x14ac:dyDescent="0.2">
      <c r="A4" s="43"/>
      <c r="B4" s="44" t="s">
        <v>389</v>
      </c>
      <c r="C4" s="45">
        <f>Checklist!P9</f>
        <v>167</v>
      </c>
      <c r="D4" s="45">
        <f>Checklist!P7</f>
        <v>108</v>
      </c>
      <c r="E4" s="45">
        <f>Checklist!P8</f>
        <v>59</v>
      </c>
      <c r="I4" s="46" t="str">
        <f>Checklist!C3</f>
        <v xml:space="preserve">API Keys </v>
      </c>
      <c r="J4" s="47">
        <f t="shared" ref="J4:J15" si="0">SUM(K4:M4)</f>
        <v>4</v>
      </c>
      <c r="K4" s="47">
        <f>Checklist!P20</f>
        <v>4</v>
      </c>
      <c r="L4" s="47">
        <f>Checklist!Q20</f>
        <v>0</v>
      </c>
      <c r="M4" s="47">
        <f>Checklist!R20</f>
        <v>0</v>
      </c>
      <c r="N4" s="48"/>
    </row>
    <row r="5" spans="1:16" ht="12.75" x14ac:dyDescent="0.2">
      <c r="A5" s="43"/>
      <c r="B5" s="44" t="s">
        <v>390</v>
      </c>
      <c r="C5" s="49">
        <v>1</v>
      </c>
      <c r="D5" s="50">
        <f>D4/C4</f>
        <v>0.6467065868263473</v>
      </c>
      <c r="E5" s="50">
        <f>E4/C4</f>
        <v>0.3532934131736527</v>
      </c>
      <c r="I5" s="46" t="str">
        <f>Checklist!C8</f>
        <v>Requests limit</v>
      </c>
      <c r="J5" s="47">
        <f t="shared" si="0"/>
        <v>10</v>
      </c>
      <c r="K5" s="47">
        <f>Checklist!P21</f>
        <v>1</v>
      </c>
      <c r="L5" s="47">
        <f>Checklist!Q21</f>
        <v>1</v>
      </c>
      <c r="M5" s="47">
        <f>Checklist!R21</f>
        <v>8</v>
      </c>
      <c r="N5" s="48"/>
    </row>
    <row r="6" spans="1:16" ht="12.75" x14ac:dyDescent="0.2">
      <c r="A6" s="51"/>
      <c r="B6" s="51"/>
      <c r="I6" s="46" t="s">
        <v>391</v>
      </c>
      <c r="J6" s="47">
        <f t="shared" si="0"/>
        <v>22</v>
      </c>
      <c r="K6" s="47">
        <f>Checklist!P22</f>
        <v>21</v>
      </c>
      <c r="L6" s="47">
        <f>Checklist!Q22</f>
        <v>1</v>
      </c>
      <c r="M6" s="47">
        <f>Checklist!R22</f>
        <v>0</v>
      </c>
      <c r="N6" s="48"/>
    </row>
    <row r="7" spans="1:16" ht="12.75" x14ac:dyDescent="0.2">
      <c r="A7" s="51"/>
      <c r="B7" s="51"/>
      <c r="I7" s="46" t="s">
        <v>392</v>
      </c>
      <c r="J7" s="47">
        <f t="shared" si="0"/>
        <v>13</v>
      </c>
      <c r="K7" s="47">
        <f>Checklist!P23</f>
        <v>13</v>
      </c>
      <c r="L7" s="47">
        <f>Checklist!Q23</f>
        <v>0</v>
      </c>
      <c r="M7" s="47">
        <f>Checklist!R23</f>
        <v>0</v>
      </c>
      <c r="N7" s="48"/>
    </row>
    <row r="8" spans="1:16" ht="12.75" x14ac:dyDescent="0.2">
      <c r="I8" s="46" t="s">
        <v>393</v>
      </c>
      <c r="J8" s="47">
        <f t="shared" si="0"/>
        <v>10</v>
      </c>
      <c r="K8" s="47">
        <f>Checklist!P24</f>
        <v>10</v>
      </c>
      <c r="L8" s="47">
        <f>Checklist!Q24</f>
        <v>0</v>
      </c>
      <c r="M8" s="47">
        <f>Checklist!R24</f>
        <v>0</v>
      </c>
      <c r="N8" s="48"/>
    </row>
    <row r="9" spans="1:16" ht="12.75" x14ac:dyDescent="0.2">
      <c r="E9" s="30"/>
      <c r="I9" s="46" t="s">
        <v>394</v>
      </c>
      <c r="J9" s="47">
        <f t="shared" si="0"/>
        <v>15</v>
      </c>
      <c r="K9" s="47">
        <f>Checklist!P25</f>
        <v>1</v>
      </c>
      <c r="L9" s="47">
        <f>Checklist!Q25</f>
        <v>0</v>
      </c>
      <c r="M9" s="47">
        <f>Checklist!R25</f>
        <v>14</v>
      </c>
      <c r="N9" s="48"/>
    </row>
    <row r="10" spans="1:16" ht="12.75" x14ac:dyDescent="0.2">
      <c r="I10" s="46" t="s">
        <v>395</v>
      </c>
      <c r="J10" s="47">
        <f t="shared" si="0"/>
        <v>32</v>
      </c>
      <c r="K10" s="47">
        <f>Checklist!P26</f>
        <v>1</v>
      </c>
      <c r="L10" s="47">
        <f>Checklist!Q26</f>
        <v>0</v>
      </c>
      <c r="M10" s="47">
        <f>Checklist!R26</f>
        <v>31</v>
      </c>
      <c r="N10" s="48"/>
    </row>
    <row r="11" spans="1:16" ht="12.75" x14ac:dyDescent="0.2">
      <c r="I11" s="46" t="str">
        <f>Checklist!C116</f>
        <v>Weather map layers</v>
      </c>
      <c r="J11" s="47">
        <f t="shared" si="0"/>
        <v>11</v>
      </c>
      <c r="K11" s="47">
        <f>Checklist!P27</f>
        <v>10</v>
      </c>
      <c r="L11" s="47">
        <f>Checklist!Q27</f>
        <v>0</v>
      </c>
      <c r="M11" s="47">
        <f>Checklist!R27</f>
        <v>1</v>
      </c>
      <c r="N11" s="48"/>
    </row>
    <row r="12" spans="1:16" ht="12.75" x14ac:dyDescent="0.2">
      <c r="I12" s="46" t="str">
        <f>Checklist!C128</f>
        <v>UV Index</v>
      </c>
      <c r="J12" s="47">
        <f t="shared" si="0"/>
        <v>13</v>
      </c>
      <c r="K12" s="47">
        <f>Checklist!P28</f>
        <v>12</v>
      </c>
      <c r="L12" s="47">
        <f>Checklist!Q28</f>
        <v>1</v>
      </c>
      <c r="M12" s="47">
        <f>Checklist!R28</f>
        <v>0</v>
      </c>
      <c r="N12" s="48"/>
    </row>
    <row r="13" spans="1:16" ht="12.75" x14ac:dyDescent="0.2">
      <c r="I13" s="46" t="str">
        <f>Checklist!C142</f>
        <v>Weather stations</v>
      </c>
      <c r="J13" s="47">
        <f t="shared" si="0"/>
        <v>13</v>
      </c>
      <c r="K13" s="47">
        <f>Checklist!P29</f>
        <v>11</v>
      </c>
      <c r="L13" s="47">
        <f>Checklist!Q29</f>
        <v>1</v>
      </c>
      <c r="M13" s="47">
        <f>Checklist!R29</f>
        <v>1</v>
      </c>
      <c r="N13" s="48"/>
    </row>
    <row r="14" spans="1:16" ht="12.75" x14ac:dyDescent="0.2">
      <c r="I14" s="46" t="s">
        <v>396</v>
      </c>
      <c r="J14" s="47">
        <f t="shared" si="0"/>
        <v>13</v>
      </c>
      <c r="K14" s="47">
        <f>Checklist!P30</f>
        <v>8</v>
      </c>
      <c r="L14" s="47">
        <f>Checklist!Q30</f>
        <v>1</v>
      </c>
      <c r="M14" s="47">
        <f>Checklist!R30</f>
        <v>4</v>
      </c>
      <c r="N14" s="48"/>
    </row>
    <row r="15" spans="1:16" ht="12.75" x14ac:dyDescent="0.2">
      <c r="I15" s="46" t="str">
        <f>Checklist!C170</f>
        <v>Air pollution</v>
      </c>
      <c r="J15" s="47">
        <f t="shared" si="0"/>
        <v>11</v>
      </c>
      <c r="K15" s="47">
        <f>Checklist!P31</f>
        <v>11</v>
      </c>
      <c r="L15" s="47">
        <f>Checklist!Q31</f>
        <v>0</v>
      </c>
      <c r="M15" s="47">
        <f>Checklist!R31</f>
        <v>0</v>
      </c>
      <c r="N15" s="48"/>
    </row>
    <row r="20" spans="1:10" ht="12.75" x14ac:dyDescent="0.2">
      <c r="A20" s="52"/>
      <c r="B20" s="53"/>
      <c r="C20" s="41" t="s">
        <v>382</v>
      </c>
      <c r="D20" s="41" t="s">
        <v>15</v>
      </c>
      <c r="E20" s="41" t="s">
        <v>40</v>
      </c>
      <c r="F20" s="41" t="s">
        <v>388</v>
      </c>
      <c r="G20" s="54"/>
    </row>
    <row r="21" spans="1:10" ht="12.75" x14ac:dyDescent="0.2">
      <c r="A21" s="43"/>
      <c r="B21" s="55" t="s">
        <v>389</v>
      </c>
      <c r="C21" s="45">
        <f>SUM(D21:F21)</f>
        <v>167</v>
      </c>
      <c r="D21" s="45">
        <f>Checklist!P3</f>
        <v>103</v>
      </c>
      <c r="E21" s="45">
        <f>Checklist!P4</f>
        <v>5</v>
      </c>
      <c r="F21" s="45">
        <f>Checklist!P5</f>
        <v>59</v>
      </c>
      <c r="G21" s="56"/>
    </row>
    <row r="22" spans="1:10" ht="12.75" x14ac:dyDescent="0.2">
      <c r="A22" s="43"/>
      <c r="B22" s="55" t="s">
        <v>390</v>
      </c>
      <c r="C22" s="49">
        <v>1</v>
      </c>
      <c r="D22" s="50">
        <f>D21/C21</f>
        <v>0.61676646706586824</v>
      </c>
      <c r="E22" s="50">
        <f>E21/C21</f>
        <v>2.9940119760479042E-2</v>
      </c>
      <c r="F22" s="50">
        <f>F21/C21</f>
        <v>0.3532934131736527</v>
      </c>
      <c r="G22" s="57"/>
    </row>
    <row r="24" spans="1:10" ht="12.75" x14ac:dyDescent="0.2">
      <c r="J24" s="21"/>
    </row>
    <row r="25" spans="1:10" ht="12.75" x14ac:dyDescent="0.2">
      <c r="J25" s="21"/>
    </row>
    <row r="32" spans="1:10" ht="15.75" customHeight="1" x14ac:dyDescent="0.2">
      <c r="I32" s="58" t="s">
        <v>401</v>
      </c>
    </row>
    <row r="34" spans="2:12" ht="15.75" customHeight="1" x14ac:dyDescent="0.2">
      <c r="I34" s="44" t="s">
        <v>5</v>
      </c>
      <c r="J34" s="36">
        <f>Checklist!P11</f>
        <v>0</v>
      </c>
    </row>
    <row r="35" spans="2:12" ht="15.75" customHeight="1" x14ac:dyDescent="0.2">
      <c r="I35" s="44" t="s">
        <v>50</v>
      </c>
      <c r="J35" s="36">
        <f>Checklist!P12</f>
        <v>0</v>
      </c>
    </row>
    <row r="38" spans="2:12" ht="12.75" x14ac:dyDescent="0.2">
      <c r="B38" s="58"/>
    </row>
    <row r="39" spans="2:12" ht="12.75" x14ac:dyDescent="0.2">
      <c r="B39" s="59" t="s">
        <v>397</v>
      </c>
      <c r="C39" s="59" t="s">
        <v>398</v>
      </c>
      <c r="D39" s="59" t="s">
        <v>399</v>
      </c>
      <c r="E39" s="59" t="s">
        <v>400</v>
      </c>
    </row>
    <row r="40" spans="2:12" ht="12.75" x14ac:dyDescent="0.2">
      <c r="B40" s="44">
        <v>1</v>
      </c>
      <c r="C40" s="44">
        <v>2</v>
      </c>
      <c r="D40" s="44">
        <v>2</v>
      </c>
      <c r="E40" s="44">
        <v>0</v>
      </c>
    </row>
    <row r="41" spans="2:12" ht="12.75" x14ac:dyDescent="0.2">
      <c r="B41" s="21"/>
      <c r="C41" s="21"/>
    </row>
    <row r="42" spans="2:12" ht="12.75" x14ac:dyDescent="0.2"/>
    <row r="43" spans="2:12" ht="12.75" x14ac:dyDescent="0.2"/>
    <row r="44" spans="2:12" ht="12.75" x14ac:dyDescent="0.2">
      <c r="K44" s="54"/>
      <c r="L44" s="3"/>
    </row>
    <row r="45" spans="2:12" ht="12.75" x14ac:dyDescent="0.2">
      <c r="K45" s="60"/>
      <c r="L45" s="48"/>
    </row>
    <row r="46" spans="2:12" ht="12.75" x14ac:dyDescent="0.2">
      <c r="K46" s="60"/>
      <c r="L46" s="48"/>
    </row>
    <row r="47" spans="2:12" ht="12.75" x14ac:dyDescent="0.2">
      <c r="K47" s="60"/>
      <c r="L47" s="48"/>
    </row>
    <row r="48" spans="2:12" ht="12.75" x14ac:dyDescent="0.2">
      <c r="K48" s="60"/>
      <c r="L48" s="48"/>
    </row>
    <row r="49" spans="11:12" ht="12.75" x14ac:dyDescent="0.2">
      <c r="K49" s="60"/>
      <c r="L49" s="48"/>
    </row>
    <row r="50" spans="11:12" ht="12.75" x14ac:dyDescent="0.2">
      <c r="K50" s="60"/>
      <c r="L50" s="48"/>
    </row>
    <row r="51" spans="11:12" ht="12.75" x14ac:dyDescent="0.2">
      <c r="K51" s="60"/>
      <c r="L51" s="48"/>
    </row>
    <row r="52" spans="11:12" ht="12.75" x14ac:dyDescent="0.2">
      <c r="K52" s="60"/>
      <c r="L52" s="48"/>
    </row>
    <row r="53" spans="11:12" ht="12.75" x14ac:dyDescent="0.2">
      <c r="K53" s="60"/>
      <c r="L53" s="4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2018-06-02T13:18:58Z</dcterms:modified>
</cp:coreProperties>
</file>