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.radhakrishnan\Downloads\"/>
    </mc:Choice>
  </mc:AlternateContent>
  <xr:revisionPtr revIDLastSave="0" documentId="13_ncr:1_{3C0353A5-1DEE-4059-AFDC-31C27D966AA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rain" sheetId="1" r:id="rId1"/>
    <sheet name="linear" sheetId="2" r:id="rId2"/>
    <sheet name="nnet" sheetId="3" r:id="rId3"/>
    <sheet name="mmult" sheetId="4" r:id="rId4"/>
  </sheets>
  <definedNames>
    <definedName name="_xlnm._FilterDatabase" localSheetId="1">linear!$B$4:$K$4</definedName>
    <definedName name="_xlnm._FilterDatabase" localSheetId="0" hidden="1">train!$A$1:$L$892</definedName>
    <definedName name="Pclass">linear!$D$5:$D$716</definedName>
    <definedName name="solver_adj" localSheetId="1" hidden="1">linear!$S$5:$AB$5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linear!$AE$3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26" i="2" l="1"/>
  <c r="AD123" i="2"/>
  <c r="AD18" i="2"/>
  <c r="AD227" i="2"/>
  <c r="AD46" i="2"/>
  <c r="AD78" i="2"/>
  <c r="AD302" i="2"/>
  <c r="AD334" i="2"/>
  <c r="AD558" i="2"/>
  <c r="AD590" i="2"/>
  <c r="AD119" i="2"/>
  <c r="AD135" i="2"/>
  <c r="AD295" i="2"/>
  <c r="AD311" i="2"/>
  <c r="AD455" i="2"/>
  <c r="AD487" i="2"/>
  <c r="AD631" i="2"/>
  <c r="AD144" i="2"/>
  <c r="AD288" i="2"/>
  <c r="AD464" i="2"/>
  <c r="AD480" i="2"/>
  <c r="AD528" i="2"/>
  <c r="AD640" i="2"/>
  <c r="AD656" i="2"/>
  <c r="AD129" i="2"/>
  <c r="AD161" i="2"/>
  <c r="AD305" i="2"/>
  <c r="AD321" i="2"/>
  <c r="AD473" i="2"/>
  <c r="AD481" i="2"/>
  <c r="AD537" i="2"/>
  <c r="AD577" i="2"/>
  <c r="AD593" i="2"/>
  <c r="AD673" i="2"/>
  <c r="AD12" i="2"/>
  <c r="AD108" i="2"/>
  <c r="AD116" i="2"/>
  <c r="AD220" i="2"/>
  <c r="AD316" i="2"/>
  <c r="AD412" i="2"/>
  <c r="AD428" i="2"/>
  <c r="AD508" i="2"/>
  <c r="AD524" i="2"/>
  <c r="AD620" i="2"/>
  <c r="AD628" i="2"/>
  <c r="AD702" i="2"/>
  <c r="AD629" i="2"/>
  <c r="AD395" i="2"/>
  <c r="AD203" i="2"/>
  <c r="AD162" i="2"/>
  <c r="AD581" i="2"/>
  <c r="AD282" i="2"/>
  <c r="AD90" i="2"/>
  <c r="AD685" i="2"/>
  <c r="AD669" i="2"/>
  <c r="AD499" i="2"/>
  <c r="AD477" i="2"/>
  <c r="AD307" i="2"/>
  <c r="AD266" i="2"/>
  <c r="AD93" i="2"/>
  <c r="AD711" i="2"/>
  <c r="AD703" i="2"/>
  <c r="AD695" i="2"/>
  <c r="AD687" i="2"/>
  <c r="AD677" i="2"/>
  <c r="AD666" i="2"/>
  <c r="AD645" i="2"/>
  <c r="AD634" i="2"/>
  <c r="AD624" i="2"/>
  <c r="AD613" i="2"/>
  <c r="AD602" i="2"/>
  <c r="AD592" i="2"/>
  <c r="AD570" i="2"/>
  <c r="AD560" i="2"/>
  <c r="AD549" i="2"/>
  <c r="AD538" i="2"/>
  <c r="AD517" i="2"/>
  <c r="AD506" i="2"/>
  <c r="AD496" i="2"/>
  <c r="AD485" i="2"/>
  <c r="AD474" i="2"/>
  <c r="AD453" i="2"/>
  <c r="AD434" i="2"/>
  <c r="AD389" i="2"/>
  <c r="AD370" i="2"/>
  <c r="AD348" i="2"/>
  <c r="AD325" i="2"/>
  <c r="AD306" i="2"/>
  <c r="AD284" i="2"/>
  <c r="AD260" i="2"/>
  <c r="AD228" i="2"/>
  <c r="AD196" i="2"/>
  <c r="AD164" i="2"/>
  <c r="AD132" i="2"/>
  <c r="AD100" i="2"/>
  <c r="AD68" i="2"/>
  <c r="AD36" i="2"/>
  <c r="AD710" i="2"/>
  <c r="AD694" i="2"/>
  <c r="AD686" i="2"/>
  <c r="AD676" i="2"/>
  <c r="AD665" i="2"/>
  <c r="AD655" i="2"/>
  <c r="AD644" i="2"/>
  <c r="AD633" i="2"/>
  <c r="AD623" i="2"/>
  <c r="AD612" i="2"/>
  <c r="AD601" i="2"/>
  <c r="AD591" i="2"/>
  <c r="AD580" i="2"/>
  <c r="AD569" i="2"/>
  <c r="AD559" i="2"/>
  <c r="AD548" i="2"/>
  <c r="AD527" i="2"/>
  <c r="AD516" i="2"/>
  <c r="AD505" i="2"/>
  <c r="AD495" i="2"/>
  <c r="AD484" i="2"/>
  <c r="AD452" i="2"/>
  <c r="AD429" i="2"/>
  <c r="AD410" i="2"/>
  <c r="AD388" i="2"/>
  <c r="AD365" i="2"/>
  <c r="AD346" i="2"/>
  <c r="AD324" i="2"/>
  <c r="AD301" i="2"/>
  <c r="AD258" i="2"/>
  <c r="AD226" i="2"/>
  <c r="AD194" i="2"/>
  <c r="AD130" i="2"/>
  <c r="AD98" i="2"/>
  <c r="AD66" i="2"/>
  <c r="AD34" i="2"/>
  <c r="AD709" i="2"/>
  <c r="AD693" i="2"/>
  <c r="AD674" i="2"/>
  <c r="AD653" i="2"/>
  <c r="AD610" i="2"/>
  <c r="AD578" i="2"/>
  <c r="AD557" i="2"/>
  <c r="AD536" i="2"/>
  <c r="AD514" i="2"/>
  <c r="AD493" i="2"/>
  <c r="AD469" i="2"/>
  <c r="AD386" i="2"/>
  <c r="AD341" i="2"/>
  <c r="AD300" i="2"/>
  <c r="AD252" i="2"/>
  <c r="AD156" i="2"/>
  <c r="AD92" i="2"/>
  <c r="AD28" i="2"/>
  <c r="AD716" i="2"/>
  <c r="AD708" i="2"/>
  <c r="AD700" i="2"/>
  <c r="AD692" i="2"/>
  <c r="AD684" i="2"/>
  <c r="AD663" i="2"/>
  <c r="AD652" i="2"/>
  <c r="AD641" i="2"/>
  <c r="AD609" i="2"/>
  <c r="AD599" i="2"/>
  <c r="AD588" i="2"/>
  <c r="AD567" i="2"/>
  <c r="AD556" i="2"/>
  <c r="AD545" i="2"/>
  <c r="AD535" i="2"/>
  <c r="AD513" i="2"/>
  <c r="AD503" i="2"/>
  <c r="AD492" i="2"/>
  <c r="AD468" i="2"/>
  <c r="AD445" i="2"/>
  <c r="AD426" i="2"/>
  <c r="AD404" i="2"/>
  <c r="AD381" i="2"/>
  <c r="AD362" i="2"/>
  <c r="AD340" i="2"/>
  <c r="AD317" i="2"/>
  <c r="AD298" i="2"/>
  <c r="AD276" i="2"/>
  <c r="AD250" i="2"/>
  <c r="AD218" i="2"/>
  <c r="AD186" i="2"/>
  <c r="AD154" i="2"/>
  <c r="AD122" i="2"/>
  <c r="AD58" i="2"/>
  <c r="AD26" i="2"/>
  <c r="AD632" i="2"/>
  <c r="AD715" i="2"/>
  <c r="AD707" i="2"/>
  <c r="AD699" i="2"/>
  <c r="AD691" i="2"/>
  <c r="AD682" i="2"/>
  <c r="AD672" i="2"/>
  <c r="AD661" i="2"/>
  <c r="AD650" i="2"/>
  <c r="AD618" i="2"/>
  <c r="AD608" i="2"/>
  <c r="AD597" i="2"/>
  <c r="AD586" i="2"/>
  <c r="AD576" i="2"/>
  <c r="AD565" i="2"/>
  <c r="AD554" i="2"/>
  <c r="AD544" i="2"/>
  <c r="AD533" i="2"/>
  <c r="AD522" i="2"/>
  <c r="AD512" i="2"/>
  <c r="AD501" i="2"/>
  <c r="AD490" i="2"/>
  <c r="AD466" i="2"/>
  <c r="AD444" i="2"/>
  <c r="AD421" i="2"/>
  <c r="AD402" i="2"/>
  <c r="AD380" i="2"/>
  <c r="AD357" i="2"/>
  <c r="AD338" i="2"/>
  <c r="AD293" i="2"/>
  <c r="AD274" i="2"/>
  <c r="AD244" i="2"/>
  <c r="AD212" i="2"/>
  <c r="AD180" i="2"/>
  <c r="AD148" i="2"/>
  <c r="AD84" i="2"/>
  <c r="AD52" i="2"/>
  <c r="AD20" i="2"/>
  <c r="AD589" i="2"/>
  <c r="AD714" i="2"/>
  <c r="AD706" i="2"/>
  <c r="AD698" i="2"/>
  <c r="AD690" i="2"/>
  <c r="AD681" i="2"/>
  <c r="AD671" i="2"/>
  <c r="AD660" i="2"/>
  <c r="AD649" i="2"/>
  <c r="AD639" i="2"/>
  <c r="AD617" i="2"/>
  <c r="AD607" i="2"/>
  <c r="AD596" i="2"/>
  <c r="AD585" i="2"/>
  <c r="AD575" i="2"/>
  <c r="AD564" i="2"/>
  <c r="AD553" i="2"/>
  <c r="AD543" i="2"/>
  <c r="AD532" i="2"/>
  <c r="AD521" i="2"/>
  <c r="AD511" i="2"/>
  <c r="AD500" i="2"/>
  <c r="AD489" i="2"/>
  <c r="AD479" i="2"/>
  <c r="AD461" i="2"/>
  <c r="AD442" i="2"/>
  <c r="AD420" i="2"/>
  <c r="AD397" i="2"/>
  <c r="AD378" i="2"/>
  <c r="AD356" i="2"/>
  <c r="AD333" i="2"/>
  <c r="AD314" i="2"/>
  <c r="AD292" i="2"/>
  <c r="AD269" i="2"/>
  <c r="AD242" i="2"/>
  <c r="AD210" i="2"/>
  <c r="AD178" i="2"/>
  <c r="AD146" i="2"/>
  <c r="AD114" i="2"/>
  <c r="AD82" i="2"/>
  <c r="AD50" i="2"/>
  <c r="AD13" i="2"/>
  <c r="AD21" i="2"/>
  <c r="AD29" i="2"/>
  <c r="AD37" i="2"/>
  <c r="AD45" i="2"/>
  <c r="AD53" i="2"/>
  <c r="AD61" i="2"/>
  <c r="AD69" i="2"/>
  <c r="AD77" i="2"/>
  <c r="AD85" i="2"/>
  <c r="AD101" i="2"/>
  <c r="AD109" i="2"/>
  <c r="AD117" i="2"/>
  <c r="AD125" i="2"/>
  <c r="AD133" i="2"/>
  <c r="AD141" i="2"/>
  <c r="AD149" i="2"/>
  <c r="AD157" i="2"/>
  <c r="AD165" i="2"/>
  <c r="AD173" i="2"/>
  <c r="AD181" i="2"/>
  <c r="AD189" i="2"/>
  <c r="AD197" i="2"/>
  <c r="AD205" i="2"/>
  <c r="AD213" i="2"/>
  <c r="AD221" i="2"/>
  <c r="AD229" i="2"/>
  <c r="AD237" i="2"/>
  <c r="AD245" i="2"/>
  <c r="AD253" i="2"/>
  <c r="AD261" i="2"/>
  <c r="AD6" i="2"/>
  <c r="AD14" i="2"/>
  <c r="AD22" i="2"/>
  <c r="AD30" i="2"/>
  <c r="AD38" i="2"/>
  <c r="AD54" i="2"/>
  <c r="AD62" i="2"/>
  <c r="AD70" i="2"/>
  <c r="AD86" i="2"/>
  <c r="AD94" i="2"/>
  <c r="AD102" i="2"/>
  <c r="AD110" i="2"/>
  <c r="AD118" i="2"/>
  <c r="AD126" i="2"/>
  <c r="AD134" i="2"/>
  <c r="AD142" i="2"/>
  <c r="AD150" i="2"/>
  <c r="AD158" i="2"/>
  <c r="AD166" i="2"/>
  <c r="AD174" i="2"/>
  <c r="AD182" i="2"/>
  <c r="AD190" i="2"/>
  <c r="AD198" i="2"/>
  <c r="AD206" i="2"/>
  <c r="AD214" i="2"/>
  <c r="AD222" i="2"/>
  <c r="AD230" i="2"/>
  <c r="AD238" i="2"/>
  <c r="AD246" i="2"/>
  <c r="AD254" i="2"/>
  <c r="AD262" i="2"/>
  <c r="AD270" i="2"/>
  <c r="AD278" i="2"/>
  <c r="AD286" i="2"/>
  <c r="AD294" i="2"/>
  <c r="AD310" i="2"/>
  <c r="AD318" i="2"/>
  <c r="AD326" i="2"/>
  <c r="AD342" i="2"/>
  <c r="AD350" i="2"/>
  <c r="AD358" i="2"/>
  <c r="AD366" i="2"/>
  <c r="AD374" i="2"/>
  <c r="AD382" i="2"/>
  <c r="AD390" i="2"/>
  <c r="AD398" i="2"/>
  <c r="AD406" i="2"/>
  <c r="AD414" i="2"/>
  <c r="AD422" i="2"/>
  <c r="AD430" i="2"/>
  <c r="AD438" i="2"/>
  <c r="AD446" i="2"/>
  <c r="AD454" i="2"/>
  <c r="AD462" i="2"/>
  <c r="AD470" i="2"/>
  <c r="AD478" i="2"/>
  <c r="AD486" i="2"/>
  <c r="AD494" i="2"/>
  <c r="AD502" i="2"/>
  <c r="AD510" i="2"/>
  <c r="AD518" i="2"/>
  <c r="AD526" i="2"/>
  <c r="AD534" i="2"/>
  <c r="AD542" i="2"/>
  <c r="AD550" i="2"/>
  <c r="AD566" i="2"/>
  <c r="AD574" i="2"/>
  <c r="AD582" i="2"/>
  <c r="AD598" i="2"/>
  <c r="AD606" i="2"/>
  <c r="AD614" i="2"/>
  <c r="AD622" i="2"/>
  <c r="AD630" i="2"/>
  <c r="AD638" i="2"/>
  <c r="AD646" i="2"/>
  <c r="AD654" i="2"/>
  <c r="AD662" i="2"/>
  <c r="AD670" i="2"/>
  <c r="AD678" i="2"/>
  <c r="AD7" i="2"/>
  <c r="AD15" i="2"/>
  <c r="AD23" i="2"/>
  <c r="AD31" i="2"/>
  <c r="AD39" i="2"/>
  <c r="AD47" i="2"/>
  <c r="AD55" i="2"/>
  <c r="AD63" i="2"/>
  <c r="AD71" i="2"/>
  <c r="AD79" i="2"/>
  <c r="AD87" i="2"/>
  <c r="AD95" i="2"/>
  <c r="AD103" i="2"/>
  <c r="AD111" i="2"/>
  <c r="AD127" i="2"/>
  <c r="AD143" i="2"/>
  <c r="AD151" i="2"/>
  <c r="AD159" i="2"/>
  <c r="AD167" i="2"/>
  <c r="AD175" i="2"/>
  <c r="AD183" i="2"/>
  <c r="AD191" i="2"/>
  <c r="AD199" i="2"/>
  <c r="AD207" i="2"/>
  <c r="AD215" i="2"/>
  <c r="AD223" i="2"/>
  <c r="AD231" i="2"/>
  <c r="AD239" i="2"/>
  <c r="AD247" i="2"/>
  <c r="AD255" i="2"/>
  <c r="AD263" i="2"/>
  <c r="AD271" i="2"/>
  <c r="AD279" i="2"/>
  <c r="AD287" i="2"/>
  <c r="AD303" i="2"/>
  <c r="AD319" i="2"/>
  <c r="AD327" i="2"/>
  <c r="AD335" i="2"/>
  <c r="AD343" i="2"/>
  <c r="AD351" i="2"/>
  <c r="AD359" i="2"/>
  <c r="AD367" i="2"/>
  <c r="AD375" i="2"/>
  <c r="AD383" i="2"/>
  <c r="AD391" i="2"/>
  <c r="AD399" i="2"/>
  <c r="AD407" i="2"/>
  <c r="AD415" i="2"/>
  <c r="AD423" i="2"/>
  <c r="AD431" i="2"/>
  <c r="AD439" i="2"/>
  <c r="AD447" i="2"/>
  <c r="AD463" i="2"/>
  <c r="AD471" i="2"/>
  <c r="AD8" i="2"/>
  <c r="AD16" i="2"/>
  <c r="AD24" i="2"/>
  <c r="AD32" i="2"/>
  <c r="AD40" i="2"/>
  <c r="AD48" i="2"/>
  <c r="AD56" i="2"/>
  <c r="AD64" i="2"/>
  <c r="AD72" i="2"/>
  <c r="AD80" i="2"/>
  <c r="AD88" i="2"/>
  <c r="AD96" i="2"/>
  <c r="AD104" i="2"/>
  <c r="AD112" i="2"/>
  <c r="AD120" i="2"/>
  <c r="AD128" i="2"/>
  <c r="AD136" i="2"/>
  <c r="AD152" i="2"/>
  <c r="AD160" i="2"/>
  <c r="AD168" i="2"/>
  <c r="AD176" i="2"/>
  <c r="AD184" i="2"/>
  <c r="AD192" i="2"/>
  <c r="AD200" i="2"/>
  <c r="AD208" i="2"/>
  <c r="AD216" i="2"/>
  <c r="AD224" i="2"/>
  <c r="AD232" i="2"/>
  <c r="AD240" i="2"/>
  <c r="AD248" i="2"/>
  <c r="AD256" i="2"/>
  <c r="AD264" i="2"/>
  <c r="AD272" i="2"/>
  <c r="AD280" i="2"/>
  <c r="AD296" i="2"/>
  <c r="AD304" i="2"/>
  <c r="AD312" i="2"/>
  <c r="AD320" i="2"/>
  <c r="AD328" i="2"/>
  <c r="AD336" i="2"/>
  <c r="AD344" i="2"/>
  <c r="AD352" i="2"/>
  <c r="AD360" i="2"/>
  <c r="AD368" i="2"/>
  <c r="AD376" i="2"/>
  <c r="AD384" i="2"/>
  <c r="AD392" i="2"/>
  <c r="AD400" i="2"/>
  <c r="AD408" i="2"/>
  <c r="AD416" i="2"/>
  <c r="AD424" i="2"/>
  <c r="AD432" i="2"/>
  <c r="AD440" i="2"/>
  <c r="AD448" i="2"/>
  <c r="AD456" i="2"/>
  <c r="AD472" i="2"/>
  <c r="AD9" i="2"/>
  <c r="AD17" i="2"/>
  <c r="AD25" i="2"/>
  <c r="AD33" i="2"/>
  <c r="AD41" i="2"/>
  <c r="AD49" i="2"/>
  <c r="AD57" i="2"/>
  <c r="AD65" i="2"/>
  <c r="AD73" i="2"/>
  <c r="AD81" i="2"/>
  <c r="AD89" i="2"/>
  <c r="AD97" i="2"/>
  <c r="AD105" i="2"/>
  <c r="AD113" i="2"/>
  <c r="AD121" i="2"/>
  <c r="AD137" i="2"/>
  <c r="AD145" i="2"/>
  <c r="AD153" i="2"/>
  <c r="AD169" i="2"/>
  <c r="AD177" i="2"/>
  <c r="AD185" i="2"/>
  <c r="AD193" i="2"/>
  <c r="AD201" i="2"/>
  <c r="AD209" i="2"/>
  <c r="AD217" i="2"/>
  <c r="AD225" i="2"/>
  <c r="AD233" i="2"/>
  <c r="AD241" i="2"/>
  <c r="AD249" i="2"/>
  <c r="AD257" i="2"/>
  <c r="AD265" i="2"/>
  <c r="AD273" i="2"/>
  <c r="AD281" i="2"/>
  <c r="AD289" i="2"/>
  <c r="AD297" i="2"/>
  <c r="AD313" i="2"/>
  <c r="AD329" i="2"/>
  <c r="AD337" i="2"/>
  <c r="AD345" i="2"/>
  <c r="AD353" i="2"/>
  <c r="AD361" i="2"/>
  <c r="AD369" i="2"/>
  <c r="AD377" i="2"/>
  <c r="AD385" i="2"/>
  <c r="AD393" i="2"/>
  <c r="AD401" i="2"/>
  <c r="AD409" i="2"/>
  <c r="AD417" i="2"/>
  <c r="AD425" i="2"/>
  <c r="AD433" i="2"/>
  <c r="AD441" i="2"/>
  <c r="AD449" i="2"/>
  <c r="AD457" i="2"/>
  <c r="AD465" i="2"/>
  <c r="AD11" i="2"/>
  <c r="AD19" i="2"/>
  <c r="AD27" i="2"/>
  <c r="AD35" i="2"/>
  <c r="AD43" i="2"/>
  <c r="AD51" i="2"/>
  <c r="AD59" i="2"/>
  <c r="AD67" i="2"/>
  <c r="AD75" i="2"/>
  <c r="AD83" i="2"/>
  <c r="AD91" i="2"/>
  <c r="AD99" i="2"/>
  <c r="AD107" i="2"/>
  <c r="AD115" i="2"/>
  <c r="AD131" i="2"/>
  <c r="AD139" i="2"/>
  <c r="AD147" i="2"/>
  <c r="AD155" i="2"/>
  <c r="AD163" i="2"/>
  <c r="AD171" i="2"/>
  <c r="AD179" i="2"/>
  <c r="AD187" i="2"/>
  <c r="AD195" i="2"/>
  <c r="AD211" i="2"/>
  <c r="AD219" i="2"/>
  <c r="AD235" i="2"/>
  <c r="AD243" i="2"/>
  <c r="AD251" i="2"/>
  <c r="AD259" i="2"/>
  <c r="AD267" i="2"/>
  <c r="AD275" i="2"/>
  <c r="AD283" i="2"/>
  <c r="AD291" i="2"/>
  <c r="AD299" i="2"/>
  <c r="AD315" i="2"/>
  <c r="AD323" i="2"/>
  <c r="AD331" i="2"/>
  <c r="AD339" i="2"/>
  <c r="AD347" i="2"/>
  <c r="AD355" i="2"/>
  <c r="AD363" i="2"/>
  <c r="AD371" i="2"/>
  <c r="AD379" i="2"/>
  <c r="AD387" i="2"/>
  <c r="AD403" i="2"/>
  <c r="AD411" i="2"/>
  <c r="AD419" i="2"/>
  <c r="AD427" i="2"/>
  <c r="AD435" i="2"/>
  <c r="AD443" i="2"/>
  <c r="AD451" i="2"/>
  <c r="AD459" i="2"/>
  <c r="AD467" i="2"/>
  <c r="AD475" i="2"/>
  <c r="AD483" i="2"/>
  <c r="AD491" i="2"/>
  <c r="AD507" i="2"/>
  <c r="AD515" i="2"/>
  <c r="AD523" i="2"/>
  <c r="AD531" i="2"/>
  <c r="AD539" i="2"/>
  <c r="AD547" i="2"/>
  <c r="AD555" i="2"/>
  <c r="AD563" i="2"/>
  <c r="AD571" i="2"/>
  <c r="AD579" i="2"/>
  <c r="AD587" i="2"/>
  <c r="AD595" i="2"/>
  <c r="AD603" i="2"/>
  <c r="AD611" i="2"/>
  <c r="AD619" i="2"/>
  <c r="AD627" i="2"/>
  <c r="AD635" i="2"/>
  <c r="AD643" i="2"/>
  <c r="AD651" i="2"/>
  <c r="AD659" i="2"/>
  <c r="AD667" i="2"/>
  <c r="AD675" i="2"/>
  <c r="AD683" i="2"/>
  <c r="AD621" i="2"/>
  <c r="AD450" i="2"/>
  <c r="AD713" i="2"/>
  <c r="AD705" i="2"/>
  <c r="AD697" i="2"/>
  <c r="AD689" i="2"/>
  <c r="AD680" i="2"/>
  <c r="AD658" i="2"/>
  <c r="AD648" i="2"/>
  <c r="AD637" i="2"/>
  <c r="AD616" i="2"/>
  <c r="AD605" i="2"/>
  <c r="AD594" i="2"/>
  <c r="AD584" i="2"/>
  <c r="AD573" i="2"/>
  <c r="AD562" i="2"/>
  <c r="AD552" i="2"/>
  <c r="AD541" i="2"/>
  <c r="AD530" i="2"/>
  <c r="AD520" i="2"/>
  <c r="AD509" i="2"/>
  <c r="AD498" i="2"/>
  <c r="AD488" i="2"/>
  <c r="AD460" i="2"/>
  <c r="AD437" i="2"/>
  <c r="AD418" i="2"/>
  <c r="AD396" i="2"/>
  <c r="AD373" i="2"/>
  <c r="AD354" i="2"/>
  <c r="AD332" i="2"/>
  <c r="AD309" i="2"/>
  <c r="AD290" i="2"/>
  <c r="AD268" i="2"/>
  <c r="AD236" i="2"/>
  <c r="AD204" i="2"/>
  <c r="AD172" i="2"/>
  <c r="AD140" i="2"/>
  <c r="AD76" i="2"/>
  <c r="AD44" i="2"/>
  <c r="AD5" i="2"/>
  <c r="AD701" i="2"/>
  <c r="AD664" i="2"/>
  <c r="AD642" i="2"/>
  <c r="AD600" i="2"/>
  <c r="AD568" i="2"/>
  <c r="AD546" i="2"/>
  <c r="AD525" i="2"/>
  <c r="AD504" i="2"/>
  <c r="AD482" i="2"/>
  <c r="AD405" i="2"/>
  <c r="AD364" i="2"/>
  <c r="AD322" i="2"/>
  <c r="AD277" i="2"/>
  <c r="AD188" i="2"/>
  <c r="AD124" i="2"/>
  <c r="AD60" i="2"/>
  <c r="AD712" i="2"/>
  <c r="AD704" i="2"/>
  <c r="AD696" i="2"/>
  <c r="AD688" i="2"/>
  <c r="AD679" i="2"/>
  <c r="AD668" i="2"/>
  <c r="AD657" i="2"/>
  <c r="AD647" i="2"/>
  <c r="AD636" i="2"/>
  <c r="AD625" i="2"/>
  <c r="AD615" i="2"/>
  <c r="AD604" i="2"/>
  <c r="AD583" i="2"/>
  <c r="AD572" i="2"/>
  <c r="AD561" i="2"/>
  <c r="AD551" i="2"/>
  <c r="AD540" i="2"/>
  <c r="AD529" i="2"/>
  <c r="AD519" i="2"/>
  <c r="AD497" i="2"/>
  <c r="AD476" i="2"/>
  <c r="AD458" i="2"/>
  <c r="AD436" i="2"/>
  <c r="AD413" i="2"/>
  <c r="AD394" i="2"/>
  <c r="AD372" i="2"/>
  <c r="AD349" i="2"/>
  <c r="AD330" i="2"/>
  <c r="AD308" i="2"/>
  <c r="AD285" i="2"/>
  <c r="AD234" i="2"/>
  <c r="AD202" i="2"/>
  <c r="AD170" i="2"/>
  <c r="AD138" i="2"/>
  <c r="AD106" i="2"/>
  <c r="AD74" i="2"/>
  <c r="AD42" i="2"/>
  <c r="AD10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O5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5" i="2"/>
  <c r="G2" i="2"/>
  <c r="F2" i="2"/>
  <c r="J18" i="2" s="1"/>
  <c r="J711" i="2" l="1"/>
  <c r="J703" i="2"/>
  <c r="J695" i="2"/>
  <c r="J687" i="2"/>
  <c r="J677" i="2"/>
  <c r="J666" i="2"/>
  <c r="J656" i="2"/>
  <c r="J645" i="2"/>
  <c r="J634" i="2"/>
  <c r="J624" i="2"/>
  <c r="J613" i="2"/>
  <c r="J602" i="2"/>
  <c r="J592" i="2"/>
  <c r="J581" i="2"/>
  <c r="J570" i="2"/>
  <c r="J560" i="2"/>
  <c r="J549" i="2"/>
  <c r="J538" i="2"/>
  <c r="J528" i="2"/>
  <c r="J517" i="2"/>
  <c r="J506" i="2"/>
  <c r="J496" i="2"/>
  <c r="J485" i="2"/>
  <c r="J474" i="2"/>
  <c r="J453" i="2"/>
  <c r="J434" i="2"/>
  <c r="J412" i="2"/>
  <c r="J389" i="2"/>
  <c r="J370" i="2"/>
  <c r="J348" i="2"/>
  <c r="J325" i="2"/>
  <c r="J306" i="2"/>
  <c r="J284" i="2"/>
  <c r="J260" i="2"/>
  <c r="J228" i="2"/>
  <c r="J196" i="2"/>
  <c r="J164" i="2"/>
  <c r="J132" i="2"/>
  <c r="J100" i="2"/>
  <c r="J68" i="2"/>
  <c r="J36" i="2"/>
  <c r="J710" i="2"/>
  <c r="J702" i="2"/>
  <c r="J694" i="2"/>
  <c r="J686" i="2"/>
  <c r="J676" i="2"/>
  <c r="J665" i="2"/>
  <c r="J655" i="2"/>
  <c r="J644" i="2"/>
  <c r="J633" i="2"/>
  <c r="J623" i="2"/>
  <c r="J612" i="2"/>
  <c r="J601" i="2"/>
  <c r="J591" i="2"/>
  <c r="J580" i="2"/>
  <c r="J569" i="2"/>
  <c r="J559" i="2"/>
  <c r="J548" i="2"/>
  <c r="J537" i="2"/>
  <c r="J527" i="2"/>
  <c r="J516" i="2"/>
  <c r="J505" i="2"/>
  <c r="J495" i="2"/>
  <c r="J484" i="2"/>
  <c r="J473" i="2"/>
  <c r="J452" i="2"/>
  <c r="J429" i="2"/>
  <c r="J410" i="2"/>
  <c r="J388" i="2"/>
  <c r="J365" i="2"/>
  <c r="J346" i="2"/>
  <c r="J324" i="2"/>
  <c r="J301" i="2"/>
  <c r="J282" i="2"/>
  <c r="J258" i="2"/>
  <c r="J226" i="2"/>
  <c r="J194" i="2"/>
  <c r="J162" i="2"/>
  <c r="J130" i="2"/>
  <c r="J98" i="2"/>
  <c r="J66" i="2"/>
  <c r="J34" i="2"/>
  <c r="J709" i="2"/>
  <c r="J693" i="2"/>
  <c r="J674" i="2"/>
  <c r="J653" i="2"/>
  <c r="J610" i="2"/>
  <c r="J578" i="2"/>
  <c r="J557" i="2"/>
  <c r="J536" i="2"/>
  <c r="J514" i="2"/>
  <c r="J493" i="2"/>
  <c r="J469" i="2"/>
  <c r="J386" i="2"/>
  <c r="J341" i="2"/>
  <c r="J300" i="2"/>
  <c r="J252" i="2"/>
  <c r="J156" i="2"/>
  <c r="J92" i="2"/>
  <c r="J28" i="2"/>
  <c r="J716" i="2"/>
  <c r="J708" i="2"/>
  <c r="J700" i="2"/>
  <c r="J692" i="2"/>
  <c r="J684" i="2"/>
  <c r="J673" i="2"/>
  <c r="J663" i="2"/>
  <c r="J652" i="2"/>
  <c r="J641" i="2"/>
  <c r="J631" i="2"/>
  <c r="J620" i="2"/>
  <c r="J609" i="2"/>
  <c r="J599" i="2"/>
  <c r="J588" i="2"/>
  <c r="J577" i="2"/>
  <c r="J567" i="2"/>
  <c r="J556" i="2"/>
  <c r="J545" i="2"/>
  <c r="J535" i="2"/>
  <c r="J524" i="2"/>
  <c r="J513" i="2"/>
  <c r="J503" i="2"/>
  <c r="J492" i="2"/>
  <c r="J481" i="2"/>
  <c r="J468" i="2"/>
  <c r="J445" i="2"/>
  <c r="J426" i="2"/>
  <c r="J404" i="2"/>
  <c r="J381" i="2"/>
  <c r="J362" i="2"/>
  <c r="J340" i="2"/>
  <c r="J317" i="2"/>
  <c r="J298" i="2"/>
  <c r="J276" i="2"/>
  <c r="J250" i="2"/>
  <c r="J218" i="2"/>
  <c r="J186" i="2"/>
  <c r="J154" i="2"/>
  <c r="J122" i="2"/>
  <c r="J90" i="2"/>
  <c r="J58" i="2"/>
  <c r="J26" i="2"/>
  <c r="J632" i="2"/>
  <c r="J428" i="2"/>
  <c r="J715" i="2"/>
  <c r="J707" i="2"/>
  <c r="J699" i="2"/>
  <c r="J691" i="2"/>
  <c r="J682" i="2"/>
  <c r="J672" i="2"/>
  <c r="J661" i="2"/>
  <c r="J650" i="2"/>
  <c r="J640" i="2"/>
  <c r="J629" i="2"/>
  <c r="J618" i="2"/>
  <c r="J608" i="2"/>
  <c r="J597" i="2"/>
  <c r="J586" i="2"/>
  <c r="J576" i="2"/>
  <c r="J565" i="2"/>
  <c r="J554" i="2"/>
  <c r="J544" i="2"/>
  <c r="J533" i="2"/>
  <c r="J522" i="2"/>
  <c r="J512" i="2"/>
  <c r="J501" i="2"/>
  <c r="J490" i="2"/>
  <c r="J480" i="2"/>
  <c r="J466" i="2"/>
  <c r="J444" i="2"/>
  <c r="J421" i="2"/>
  <c r="J402" i="2"/>
  <c r="J380" i="2"/>
  <c r="J357" i="2"/>
  <c r="J338" i="2"/>
  <c r="J316" i="2"/>
  <c r="J293" i="2"/>
  <c r="J274" i="2"/>
  <c r="J244" i="2"/>
  <c r="J212" i="2"/>
  <c r="J180" i="2"/>
  <c r="J148" i="2"/>
  <c r="J116" i="2"/>
  <c r="J84" i="2"/>
  <c r="J52" i="2"/>
  <c r="J20" i="2"/>
  <c r="J589" i="2"/>
  <c r="J220" i="2"/>
  <c r="J714" i="2"/>
  <c r="J706" i="2"/>
  <c r="J698" i="2"/>
  <c r="J690" i="2"/>
  <c r="J681" i="2"/>
  <c r="J671" i="2"/>
  <c r="J660" i="2"/>
  <c r="J649" i="2"/>
  <c r="J639" i="2"/>
  <c r="J628" i="2"/>
  <c r="J617" i="2"/>
  <c r="J607" i="2"/>
  <c r="J596" i="2"/>
  <c r="J585" i="2"/>
  <c r="J575" i="2"/>
  <c r="J564" i="2"/>
  <c r="J553" i="2"/>
  <c r="J543" i="2"/>
  <c r="J532" i="2"/>
  <c r="J521" i="2"/>
  <c r="J511" i="2"/>
  <c r="J500" i="2"/>
  <c r="J489" i="2"/>
  <c r="J479" i="2"/>
  <c r="J461" i="2"/>
  <c r="J442" i="2"/>
  <c r="J420" i="2"/>
  <c r="J397" i="2"/>
  <c r="J378" i="2"/>
  <c r="J356" i="2"/>
  <c r="J333" i="2"/>
  <c r="J314" i="2"/>
  <c r="J292" i="2"/>
  <c r="J269" i="2"/>
  <c r="J242" i="2"/>
  <c r="J210" i="2"/>
  <c r="J178" i="2"/>
  <c r="J146" i="2"/>
  <c r="J114" i="2"/>
  <c r="J82" i="2"/>
  <c r="J50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133" i="2"/>
  <c r="J141" i="2"/>
  <c r="J149" i="2"/>
  <c r="J157" i="2"/>
  <c r="J165" i="2"/>
  <c r="J173" i="2"/>
  <c r="J181" i="2"/>
  <c r="J189" i="2"/>
  <c r="J197" i="2"/>
  <c r="J205" i="2"/>
  <c r="J213" i="2"/>
  <c r="J221" i="2"/>
  <c r="J229" i="2"/>
  <c r="J237" i="2"/>
  <c r="J245" i="2"/>
  <c r="J253" i="2"/>
  <c r="J261" i="2"/>
  <c r="J6" i="2"/>
  <c r="J14" i="2"/>
  <c r="J22" i="2"/>
  <c r="J30" i="2"/>
  <c r="J38" i="2"/>
  <c r="J46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70" i="2"/>
  <c r="J278" i="2"/>
  <c r="J286" i="2"/>
  <c r="J294" i="2"/>
  <c r="J302" i="2"/>
  <c r="J310" i="2"/>
  <c r="J318" i="2"/>
  <c r="J326" i="2"/>
  <c r="J334" i="2"/>
  <c r="J342" i="2"/>
  <c r="J350" i="2"/>
  <c r="J358" i="2"/>
  <c r="J366" i="2"/>
  <c r="J374" i="2"/>
  <c r="J382" i="2"/>
  <c r="J390" i="2"/>
  <c r="J398" i="2"/>
  <c r="J406" i="2"/>
  <c r="J414" i="2"/>
  <c r="J422" i="2"/>
  <c r="J430" i="2"/>
  <c r="J438" i="2"/>
  <c r="J446" i="2"/>
  <c r="J454" i="2"/>
  <c r="J462" i="2"/>
  <c r="J470" i="2"/>
  <c r="J478" i="2"/>
  <c r="J486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7" i="2"/>
  <c r="J15" i="2"/>
  <c r="J23" i="2"/>
  <c r="J31" i="2"/>
  <c r="J39" i="2"/>
  <c r="J47" i="2"/>
  <c r="J55" i="2"/>
  <c r="J63" i="2"/>
  <c r="J71" i="2"/>
  <c r="J79" i="2"/>
  <c r="J87" i="2"/>
  <c r="J95" i="2"/>
  <c r="J103" i="2"/>
  <c r="J111" i="2"/>
  <c r="J119" i="2"/>
  <c r="J127" i="2"/>
  <c r="J135" i="2"/>
  <c r="J143" i="2"/>
  <c r="J151" i="2"/>
  <c r="J159" i="2"/>
  <c r="J167" i="2"/>
  <c r="J175" i="2"/>
  <c r="J183" i="2"/>
  <c r="J191" i="2"/>
  <c r="J199" i="2"/>
  <c r="J207" i="2"/>
  <c r="J215" i="2"/>
  <c r="J223" i="2"/>
  <c r="J231" i="2"/>
  <c r="J239" i="2"/>
  <c r="J247" i="2"/>
  <c r="J255" i="2"/>
  <c r="J263" i="2"/>
  <c r="J271" i="2"/>
  <c r="J279" i="2"/>
  <c r="J287" i="2"/>
  <c r="J295" i="2"/>
  <c r="J303" i="2"/>
  <c r="J311" i="2"/>
  <c r="J319" i="2"/>
  <c r="J327" i="2"/>
  <c r="J335" i="2"/>
  <c r="J343" i="2"/>
  <c r="J351" i="2"/>
  <c r="J359" i="2"/>
  <c r="J367" i="2"/>
  <c r="J375" i="2"/>
  <c r="J383" i="2"/>
  <c r="J391" i="2"/>
  <c r="J399" i="2"/>
  <c r="J407" i="2"/>
  <c r="J415" i="2"/>
  <c r="J423" i="2"/>
  <c r="J431" i="2"/>
  <c r="J439" i="2"/>
  <c r="J447" i="2"/>
  <c r="J455" i="2"/>
  <c r="J463" i="2"/>
  <c r="J471" i="2"/>
  <c r="J8" i="2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68" i="2"/>
  <c r="J176" i="2"/>
  <c r="J184" i="2"/>
  <c r="J192" i="2"/>
  <c r="J200" i="2"/>
  <c r="J208" i="2"/>
  <c r="J216" i="2"/>
  <c r="J224" i="2"/>
  <c r="J232" i="2"/>
  <c r="J240" i="2"/>
  <c r="J248" i="2"/>
  <c r="J256" i="2"/>
  <c r="J264" i="2"/>
  <c r="J272" i="2"/>
  <c r="J280" i="2"/>
  <c r="J288" i="2"/>
  <c r="J296" i="2"/>
  <c r="J304" i="2"/>
  <c r="J312" i="2"/>
  <c r="J320" i="2"/>
  <c r="J328" i="2"/>
  <c r="J336" i="2"/>
  <c r="J344" i="2"/>
  <c r="J352" i="2"/>
  <c r="J360" i="2"/>
  <c r="J368" i="2"/>
  <c r="J376" i="2"/>
  <c r="J384" i="2"/>
  <c r="J392" i="2"/>
  <c r="J400" i="2"/>
  <c r="J408" i="2"/>
  <c r="J416" i="2"/>
  <c r="J424" i="2"/>
  <c r="J432" i="2"/>
  <c r="J440" i="2"/>
  <c r="J448" i="2"/>
  <c r="J456" i="2"/>
  <c r="J464" i="2"/>
  <c r="J472" i="2"/>
  <c r="J9" i="2"/>
  <c r="J17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J177" i="2"/>
  <c r="J185" i="2"/>
  <c r="J193" i="2"/>
  <c r="J201" i="2"/>
  <c r="J209" i="2"/>
  <c r="J217" i="2"/>
  <c r="J225" i="2"/>
  <c r="J233" i="2"/>
  <c r="J241" i="2"/>
  <c r="J249" i="2"/>
  <c r="J257" i="2"/>
  <c r="J265" i="2"/>
  <c r="J273" i="2"/>
  <c r="J281" i="2"/>
  <c r="J289" i="2"/>
  <c r="J297" i="2"/>
  <c r="J305" i="2"/>
  <c r="J313" i="2"/>
  <c r="J321" i="2"/>
  <c r="J329" i="2"/>
  <c r="J337" i="2"/>
  <c r="J345" i="2"/>
  <c r="J353" i="2"/>
  <c r="J361" i="2"/>
  <c r="J369" i="2"/>
  <c r="J377" i="2"/>
  <c r="J385" i="2"/>
  <c r="J393" i="2"/>
  <c r="J401" i="2"/>
  <c r="J409" i="2"/>
  <c r="J417" i="2"/>
  <c r="J425" i="2"/>
  <c r="J433" i="2"/>
  <c r="J441" i="2"/>
  <c r="J449" i="2"/>
  <c r="J457" i="2"/>
  <c r="J465" i="2"/>
  <c r="J11" i="2"/>
  <c r="J19" i="2"/>
  <c r="J27" i="2"/>
  <c r="J35" i="2"/>
  <c r="J43" i="2"/>
  <c r="J51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J179" i="2"/>
  <c r="J187" i="2"/>
  <c r="J195" i="2"/>
  <c r="J203" i="2"/>
  <c r="J211" i="2"/>
  <c r="J219" i="2"/>
  <c r="J227" i="2"/>
  <c r="J235" i="2"/>
  <c r="J243" i="2"/>
  <c r="J251" i="2"/>
  <c r="J259" i="2"/>
  <c r="J267" i="2"/>
  <c r="J275" i="2"/>
  <c r="J283" i="2"/>
  <c r="J291" i="2"/>
  <c r="J299" i="2"/>
  <c r="J307" i="2"/>
  <c r="J315" i="2"/>
  <c r="J323" i="2"/>
  <c r="J331" i="2"/>
  <c r="J339" i="2"/>
  <c r="J347" i="2"/>
  <c r="J355" i="2"/>
  <c r="J363" i="2"/>
  <c r="J371" i="2"/>
  <c r="J379" i="2"/>
  <c r="J387" i="2"/>
  <c r="J395" i="2"/>
  <c r="J403" i="2"/>
  <c r="J411" i="2"/>
  <c r="J419" i="2"/>
  <c r="J427" i="2"/>
  <c r="J435" i="2"/>
  <c r="J443" i="2"/>
  <c r="J451" i="2"/>
  <c r="J459" i="2"/>
  <c r="J467" i="2"/>
  <c r="J475" i="2"/>
  <c r="J483" i="2"/>
  <c r="J491" i="2"/>
  <c r="J499" i="2"/>
  <c r="J507" i="2"/>
  <c r="J515" i="2"/>
  <c r="J523" i="2"/>
  <c r="J531" i="2"/>
  <c r="J539" i="2"/>
  <c r="J547" i="2"/>
  <c r="J555" i="2"/>
  <c r="J563" i="2"/>
  <c r="J571" i="2"/>
  <c r="J579" i="2"/>
  <c r="J587" i="2"/>
  <c r="J595" i="2"/>
  <c r="J603" i="2"/>
  <c r="J611" i="2"/>
  <c r="J619" i="2"/>
  <c r="J627" i="2"/>
  <c r="J635" i="2"/>
  <c r="J643" i="2"/>
  <c r="J651" i="2"/>
  <c r="J659" i="2"/>
  <c r="J667" i="2"/>
  <c r="J675" i="2"/>
  <c r="J683" i="2"/>
  <c r="J621" i="2"/>
  <c r="J450" i="2"/>
  <c r="J713" i="2"/>
  <c r="J705" i="2"/>
  <c r="J697" i="2"/>
  <c r="J689" i="2"/>
  <c r="J680" i="2"/>
  <c r="J669" i="2"/>
  <c r="J658" i="2"/>
  <c r="J648" i="2"/>
  <c r="J637" i="2"/>
  <c r="J626" i="2"/>
  <c r="J616" i="2"/>
  <c r="J605" i="2"/>
  <c r="J594" i="2"/>
  <c r="J584" i="2"/>
  <c r="J573" i="2"/>
  <c r="J562" i="2"/>
  <c r="J552" i="2"/>
  <c r="J541" i="2"/>
  <c r="J530" i="2"/>
  <c r="J520" i="2"/>
  <c r="J509" i="2"/>
  <c r="J498" i="2"/>
  <c r="J488" i="2"/>
  <c r="J477" i="2"/>
  <c r="J460" i="2"/>
  <c r="J437" i="2"/>
  <c r="J418" i="2"/>
  <c r="J396" i="2"/>
  <c r="J373" i="2"/>
  <c r="J354" i="2"/>
  <c r="J332" i="2"/>
  <c r="J309" i="2"/>
  <c r="J290" i="2"/>
  <c r="J268" i="2"/>
  <c r="J236" i="2"/>
  <c r="J204" i="2"/>
  <c r="J172" i="2"/>
  <c r="J140" i="2"/>
  <c r="J108" i="2"/>
  <c r="J76" i="2"/>
  <c r="J44" i="2"/>
  <c r="J12" i="2"/>
  <c r="J5" i="2"/>
  <c r="AF5" i="2" s="1"/>
  <c r="J701" i="2"/>
  <c r="J685" i="2"/>
  <c r="J664" i="2"/>
  <c r="J642" i="2"/>
  <c r="J600" i="2"/>
  <c r="J568" i="2"/>
  <c r="J546" i="2"/>
  <c r="J525" i="2"/>
  <c r="J504" i="2"/>
  <c r="J482" i="2"/>
  <c r="J405" i="2"/>
  <c r="J364" i="2"/>
  <c r="J322" i="2"/>
  <c r="J277" i="2"/>
  <c r="J188" i="2"/>
  <c r="J124" i="2"/>
  <c r="J60" i="2"/>
  <c r="J712" i="2"/>
  <c r="J704" i="2"/>
  <c r="J696" i="2"/>
  <c r="J688" i="2"/>
  <c r="J679" i="2"/>
  <c r="J668" i="2"/>
  <c r="J657" i="2"/>
  <c r="J647" i="2"/>
  <c r="J636" i="2"/>
  <c r="J625" i="2"/>
  <c r="J615" i="2"/>
  <c r="J604" i="2"/>
  <c r="J593" i="2"/>
  <c r="J583" i="2"/>
  <c r="J572" i="2"/>
  <c r="J561" i="2"/>
  <c r="J551" i="2"/>
  <c r="J540" i="2"/>
  <c r="J529" i="2"/>
  <c r="J519" i="2"/>
  <c r="J508" i="2"/>
  <c r="J497" i="2"/>
  <c r="J487" i="2"/>
  <c r="J476" i="2"/>
  <c r="J458" i="2"/>
  <c r="J436" i="2"/>
  <c r="J413" i="2"/>
  <c r="J394" i="2"/>
  <c r="J372" i="2"/>
  <c r="J349" i="2"/>
  <c r="J330" i="2"/>
  <c r="J308" i="2"/>
  <c r="J285" i="2"/>
  <c r="J266" i="2"/>
  <c r="J234" i="2"/>
  <c r="J202" i="2"/>
  <c r="J170" i="2"/>
  <c r="J138" i="2"/>
  <c r="J106" i="2"/>
  <c r="J74" i="2"/>
  <c r="J42" i="2"/>
  <c r="J10" i="2"/>
  <c r="AE330" i="2" l="1"/>
  <c r="AF330" i="2"/>
  <c r="AE418" i="2"/>
  <c r="AF418" i="2"/>
  <c r="AE289" i="2"/>
  <c r="AF289" i="2"/>
  <c r="AE564" i="2"/>
  <c r="AF564" i="2"/>
  <c r="AE226" i="2"/>
  <c r="AF226" i="2"/>
  <c r="AE583" i="2"/>
  <c r="AF583" i="2"/>
  <c r="AE587" i="2"/>
  <c r="AF587" i="2"/>
  <c r="AE327" i="2"/>
  <c r="AF327" i="2"/>
  <c r="AE7" i="2"/>
  <c r="AF7" i="2"/>
  <c r="AE174" i="2"/>
  <c r="AF174" i="2"/>
  <c r="AE244" i="2"/>
  <c r="AF244" i="2"/>
  <c r="AE492" i="2"/>
  <c r="AF492" i="2"/>
  <c r="AE709" i="2"/>
  <c r="AF709" i="2"/>
  <c r="AE372" i="2"/>
  <c r="AF372" i="2"/>
  <c r="AE679" i="2"/>
  <c r="AF679" i="2"/>
  <c r="AE44" i="2"/>
  <c r="AF44" i="2"/>
  <c r="AE290" i="2"/>
  <c r="AF290" i="2"/>
  <c r="AE460" i="2"/>
  <c r="AF460" i="2"/>
  <c r="AE713" i="2"/>
  <c r="AF713" i="2"/>
  <c r="AE579" i="2"/>
  <c r="AF579" i="2"/>
  <c r="AE515" i="2"/>
  <c r="AF515" i="2"/>
  <c r="AE451" i="2"/>
  <c r="AF451" i="2"/>
  <c r="AE387" i="2"/>
  <c r="AF387" i="2"/>
  <c r="AE500" i="2"/>
  <c r="AF500" i="2"/>
  <c r="AE444" i="2"/>
  <c r="AF444" i="2"/>
  <c r="AE544" i="2"/>
  <c r="AF544" i="2"/>
  <c r="AE362" i="2"/>
  <c r="AF362" i="2"/>
  <c r="AE503" i="2"/>
  <c r="AF503" i="2"/>
  <c r="AE588" i="2"/>
  <c r="AF588" i="2"/>
  <c r="AE156" i="2"/>
  <c r="AF156" i="2"/>
  <c r="AE34" i="2"/>
  <c r="AF34" i="2"/>
  <c r="AE710" i="2"/>
  <c r="AF710" i="2"/>
  <c r="AE703" i="2"/>
  <c r="AF703" i="2"/>
  <c r="AE531" i="2"/>
  <c r="AF531" i="2"/>
  <c r="AE417" i="2"/>
  <c r="AF417" i="2"/>
  <c r="AE608" i="2"/>
  <c r="AF608" i="2"/>
  <c r="AE694" i="2"/>
  <c r="AF694" i="2"/>
  <c r="AE349" i="2"/>
  <c r="AF349" i="2"/>
  <c r="AE268" i="2"/>
  <c r="AF268" i="2"/>
  <c r="AE75" i="2"/>
  <c r="AF75" i="2"/>
  <c r="AE391" i="2"/>
  <c r="AF391" i="2"/>
  <c r="AE622" i="2"/>
  <c r="AF622" i="2"/>
  <c r="AE245" i="2"/>
  <c r="AF245" i="2"/>
  <c r="AE533" i="2"/>
  <c r="AF533" i="2"/>
  <c r="AE202" i="2"/>
  <c r="AF202" i="2"/>
  <c r="AE394" i="2"/>
  <c r="AF394" i="2"/>
  <c r="AE519" i="2"/>
  <c r="AF519" i="2"/>
  <c r="AE604" i="2"/>
  <c r="AF604" i="2"/>
  <c r="AE76" i="2"/>
  <c r="AF76" i="2"/>
  <c r="AE635" i="2"/>
  <c r="AF635" i="2"/>
  <c r="AE416" i="2"/>
  <c r="AF416" i="2"/>
  <c r="AE352" i="2"/>
  <c r="AF352" i="2"/>
  <c r="AE224" i="2"/>
  <c r="AF224" i="2"/>
  <c r="AE160" i="2"/>
  <c r="AF160" i="2"/>
  <c r="AE96" i="2"/>
  <c r="AF96" i="2"/>
  <c r="AE32" i="2"/>
  <c r="AF32" i="2"/>
  <c r="AE439" i="2"/>
  <c r="AF439" i="2"/>
  <c r="AE375" i="2"/>
  <c r="AF375" i="2"/>
  <c r="AE247" i="2"/>
  <c r="AF247" i="2"/>
  <c r="AE183" i="2"/>
  <c r="AF183" i="2"/>
  <c r="AE52" i="2"/>
  <c r="AF52" i="2"/>
  <c r="AE293" i="2"/>
  <c r="AF293" i="2"/>
  <c r="AE466" i="2"/>
  <c r="AF466" i="2"/>
  <c r="AE715" i="2"/>
  <c r="AF715" i="2"/>
  <c r="AE513" i="2"/>
  <c r="AF513" i="2"/>
  <c r="AE252" i="2"/>
  <c r="AF252" i="2"/>
  <c r="AE66" i="2"/>
  <c r="AF66" i="2"/>
  <c r="AE284" i="2"/>
  <c r="AF284" i="2"/>
  <c r="AE453" i="2"/>
  <c r="AF453" i="2"/>
  <c r="AE124" i="2"/>
  <c r="AF124" i="2"/>
  <c r="AE225" i="2"/>
  <c r="AF225" i="2"/>
  <c r="AE189" i="2"/>
  <c r="AF189" i="2"/>
  <c r="AE567" i="2"/>
  <c r="AF567" i="2"/>
  <c r="AE497" i="2"/>
  <c r="AF497" i="2"/>
  <c r="AE437" i="2"/>
  <c r="AF437" i="2"/>
  <c r="AE267" i="2"/>
  <c r="AF267" i="2"/>
  <c r="AE263" i="2"/>
  <c r="AF263" i="2"/>
  <c r="AE430" i="2"/>
  <c r="AF430" i="2"/>
  <c r="AE117" i="2"/>
  <c r="AF117" i="2"/>
  <c r="AE615" i="2"/>
  <c r="AF615" i="2"/>
  <c r="AE332" i="2"/>
  <c r="AF332" i="2"/>
  <c r="AE621" i="2"/>
  <c r="AF621" i="2"/>
  <c r="AE563" i="2"/>
  <c r="AF563" i="2"/>
  <c r="AE435" i="2"/>
  <c r="AF435" i="2"/>
  <c r="AE371" i="2"/>
  <c r="AF371" i="2"/>
  <c r="AE243" i="2"/>
  <c r="AF243" i="2"/>
  <c r="AE179" i="2"/>
  <c r="AF179" i="2"/>
  <c r="AE51" i="2"/>
  <c r="AF51" i="2"/>
  <c r="AE449" i="2"/>
  <c r="AF449" i="2"/>
  <c r="AE385" i="2"/>
  <c r="AF385" i="2"/>
  <c r="AE257" i="2"/>
  <c r="AF257" i="2"/>
  <c r="AE193" i="2"/>
  <c r="AF193" i="2"/>
  <c r="AE65" i="2"/>
  <c r="AF65" i="2"/>
  <c r="AE221" i="2"/>
  <c r="AF221" i="2"/>
  <c r="AE157" i="2"/>
  <c r="AF157" i="2"/>
  <c r="AE29" i="2"/>
  <c r="AF29" i="2"/>
  <c r="AE397" i="2"/>
  <c r="AF397" i="2"/>
  <c r="AE565" i="2"/>
  <c r="AF565" i="2"/>
  <c r="AE650" i="2"/>
  <c r="AF650" i="2"/>
  <c r="AE609" i="2"/>
  <c r="AF609" i="2"/>
  <c r="AE692" i="2"/>
  <c r="AF692" i="2"/>
  <c r="AE300" i="2"/>
  <c r="AF300" i="2"/>
  <c r="AE578" i="2"/>
  <c r="AF578" i="2"/>
  <c r="AE98" i="2"/>
  <c r="AF98" i="2"/>
  <c r="AE474" i="2"/>
  <c r="AF474" i="2"/>
  <c r="AE236" i="2"/>
  <c r="AF236" i="2"/>
  <c r="AE353" i="2"/>
  <c r="AF353" i="2"/>
  <c r="AE314" i="2"/>
  <c r="AF314" i="2"/>
  <c r="AE28" i="2"/>
  <c r="AF28" i="2"/>
  <c r="AE546" i="2"/>
  <c r="AF546" i="2"/>
  <c r="AE459" i="2"/>
  <c r="AF459" i="2"/>
  <c r="AE199" i="2"/>
  <c r="AF199" i="2"/>
  <c r="AE494" i="2"/>
  <c r="AF494" i="2"/>
  <c r="AE110" i="2"/>
  <c r="AF110" i="2"/>
  <c r="AE436" i="2"/>
  <c r="AF436" i="2"/>
  <c r="AE140" i="2"/>
  <c r="AF140" i="2"/>
  <c r="AE400" i="2"/>
  <c r="AF400" i="2"/>
  <c r="AE336" i="2"/>
  <c r="AF336" i="2"/>
  <c r="AE272" i="2"/>
  <c r="AF272" i="2"/>
  <c r="AE208" i="2"/>
  <c r="AF208" i="2"/>
  <c r="AE80" i="2"/>
  <c r="AF80" i="2"/>
  <c r="AE16" i="2"/>
  <c r="AF16" i="2"/>
  <c r="AE423" i="2"/>
  <c r="AF423" i="2"/>
  <c r="AE359" i="2"/>
  <c r="AF359" i="2"/>
  <c r="AE231" i="2"/>
  <c r="AF231" i="2"/>
  <c r="AE167" i="2"/>
  <c r="AF167" i="2"/>
  <c r="AE103" i="2"/>
  <c r="AF103" i="2"/>
  <c r="AE39" i="2"/>
  <c r="AF39" i="2"/>
  <c r="AE654" i="2"/>
  <c r="AF654" i="2"/>
  <c r="AE526" i="2"/>
  <c r="AF526" i="2"/>
  <c r="AE462" i="2"/>
  <c r="AF462" i="2"/>
  <c r="AE398" i="2"/>
  <c r="AF398" i="2"/>
  <c r="AE270" i="2"/>
  <c r="AF270" i="2"/>
  <c r="AE206" i="2"/>
  <c r="AF206" i="2"/>
  <c r="AE142" i="2"/>
  <c r="AF142" i="2"/>
  <c r="AE14" i="2"/>
  <c r="AF14" i="2"/>
  <c r="AE576" i="2"/>
  <c r="AF576" i="2"/>
  <c r="AE341" i="2"/>
  <c r="AF341" i="2"/>
  <c r="AE665" i="2"/>
  <c r="AF665" i="2"/>
  <c r="AE325" i="2"/>
  <c r="AF325" i="2"/>
  <c r="AE570" i="2"/>
  <c r="AF570" i="2"/>
  <c r="AE572" i="2"/>
  <c r="AF572" i="2"/>
  <c r="AE33" i="2"/>
  <c r="AF33" i="2"/>
  <c r="AE522" i="2"/>
  <c r="AF522" i="2"/>
  <c r="AE693" i="2"/>
  <c r="AF693" i="2"/>
  <c r="AE668" i="2"/>
  <c r="AF668" i="2"/>
  <c r="AE331" i="2"/>
  <c r="AF331" i="2"/>
  <c r="AE366" i="2"/>
  <c r="AF366" i="2"/>
  <c r="AE92" i="2"/>
  <c r="AF92" i="2"/>
  <c r="AE529" i="2"/>
  <c r="AF529" i="2"/>
  <c r="AE10" i="2"/>
  <c r="AF10" i="2"/>
  <c r="AE540" i="2"/>
  <c r="AF540" i="2"/>
  <c r="AE107" i="2"/>
  <c r="AF107" i="2"/>
  <c r="AE551" i="2"/>
  <c r="AF551" i="2"/>
  <c r="AE636" i="2"/>
  <c r="AF636" i="2"/>
  <c r="AE172" i="2"/>
  <c r="AF172" i="2"/>
  <c r="AE373" i="2"/>
  <c r="AF373" i="2"/>
  <c r="AE433" i="2"/>
  <c r="AF433" i="2"/>
  <c r="AE369" i="2"/>
  <c r="AF369" i="2"/>
  <c r="AE241" i="2"/>
  <c r="AF241" i="2"/>
  <c r="AE177" i="2"/>
  <c r="AF177" i="2"/>
  <c r="AE113" i="2"/>
  <c r="AF113" i="2"/>
  <c r="AE49" i="2"/>
  <c r="AF49" i="2"/>
  <c r="AE141" i="2"/>
  <c r="AF141" i="2"/>
  <c r="AE706" i="2"/>
  <c r="AF706" i="2"/>
  <c r="AE501" i="2"/>
  <c r="AF501" i="2"/>
  <c r="AE586" i="2"/>
  <c r="AF586" i="2"/>
  <c r="AE672" i="2"/>
  <c r="AF672" i="2"/>
  <c r="AE26" i="2"/>
  <c r="AF26" i="2"/>
  <c r="AE545" i="2"/>
  <c r="AF545" i="2"/>
  <c r="AE348" i="2"/>
  <c r="AF348" i="2"/>
  <c r="AE657" i="2"/>
  <c r="AF657" i="2"/>
  <c r="AE97" i="2"/>
  <c r="AF97" i="2"/>
  <c r="AE652" i="2"/>
  <c r="AF652" i="2"/>
  <c r="AE138" i="2"/>
  <c r="AF138" i="2"/>
  <c r="AE188" i="2"/>
  <c r="AF188" i="2"/>
  <c r="AE541" i="2"/>
  <c r="AF541" i="2"/>
  <c r="AE71" i="2"/>
  <c r="AF71" i="2"/>
  <c r="AE238" i="2"/>
  <c r="AF238" i="2"/>
  <c r="AE53" i="2"/>
  <c r="AF53" i="2"/>
  <c r="AE413" i="2"/>
  <c r="AF413" i="2"/>
  <c r="AE364" i="2"/>
  <c r="AF364" i="2"/>
  <c r="AE625" i="2"/>
  <c r="AF625" i="2"/>
  <c r="AE74" i="2"/>
  <c r="AF74" i="2"/>
  <c r="AE308" i="2"/>
  <c r="AF308" i="2"/>
  <c r="AE476" i="2"/>
  <c r="AF476" i="2"/>
  <c r="AE561" i="2"/>
  <c r="AF561" i="2"/>
  <c r="AE647" i="2"/>
  <c r="AF647" i="2"/>
  <c r="AE60" i="2"/>
  <c r="AF60" i="2"/>
  <c r="AE701" i="2"/>
  <c r="AF701" i="2"/>
  <c r="AE204" i="2"/>
  <c r="AF204" i="2"/>
  <c r="AE396" i="2"/>
  <c r="AF396" i="2"/>
  <c r="AE605" i="2"/>
  <c r="AF605" i="2"/>
  <c r="AE689" i="2"/>
  <c r="AF689" i="2"/>
  <c r="AE475" i="2"/>
  <c r="AF475" i="2"/>
  <c r="AE411" i="2"/>
  <c r="AF411" i="2"/>
  <c r="AE283" i="2"/>
  <c r="AF283" i="2"/>
  <c r="AE448" i="2"/>
  <c r="AF448" i="2"/>
  <c r="AE384" i="2"/>
  <c r="AF384" i="2"/>
  <c r="AE320" i="2"/>
  <c r="AF320" i="2"/>
  <c r="AE256" i="2"/>
  <c r="AF256" i="2"/>
  <c r="AE192" i="2"/>
  <c r="AF192" i="2"/>
  <c r="AE128" i="2"/>
  <c r="AF128" i="2"/>
  <c r="AE64" i="2"/>
  <c r="AF64" i="2"/>
  <c r="AE180" i="2"/>
  <c r="AF180" i="2"/>
  <c r="AE380" i="2"/>
  <c r="AF380" i="2"/>
  <c r="AE512" i="2"/>
  <c r="AF512" i="2"/>
  <c r="AE597" i="2"/>
  <c r="AF597" i="2"/>
  <c r="AE58" i="2"/>
  <c r="AF58" i="2"/>
  <c r="AE556" i="2"/>
  <c r="AF556" i="2"/>
  <c r="AE641" i="2"/>
  <c r="AF641" i="2"/>
  <c r="AE674" i="2"/>
  <c r="AF674" i="2"/>
  <c r="AE601" i="2"/>
  <c r="AF601" i="2"/>
  <c r="AE370" i="2"/>
  <c r="AF370" i="2"/>
  <c r="AE592" i="2"/>
  <c r="AF592" i="2"/>
  <c r="AE667" i="2"/>
  <c r="AF667" i="2"/>
  <c r="AE155" i="2"/>
  <c r="AF155" i="2"/>
  <c r="AE169" i="2"/>
  <c r="AF169" i="2"/>
  <c r="AE151" i="2"/>
  <c r="AF151" i="2"/>
  <c r="AE446" i="2"/>
  <c r="AF446" i="2"/>
  <c r="AE261" i="2"/>
  <c r="AF261" i="2"/>
  <c r="AE553" i="2"/>
  <c r="AF553" i="2"/>
  <c r="AE468" i="2"/>
  <c r="AF468" i="2"/>
  <c r="AE388" i="2"/>
  <c r="AF388" i="2"/>
  <c r="AE162" i="2"/>
  <c r="AF162" i="2"/>
  <c r="AE220" i="2"/>
  <c r="AF220" i="2"/>
  <c r="AE321" i="2"/>
  <c r="AF321" i="2"/>
  <c r="AE135" i="2"/>
  <c r="AF135" i="2"/>
  <c r="AE616" i="2"/>
  <c r="AF616" i="2"/>
  <c r="AE275" i="2"/>
  <c r="AF275" i="2"/>
  <c r="AE376" i="2"/>
  <c r="AF376" i="2"/>
  <c r="AE399" i="2"/>
  <c r="AF399" i="2"/>
  <c r="AE15" i="2"/>
  <c r="AF15" i="2"/>
  <c r="AE310" i="2"/>
  <c r="AF310" i="2"/>
  <c r="AE61" i="2"/>
  <c r="AF61" i="2"/>
  <c r="AE691" i="2"/>
  <c r="AF691" i="2"/>
  <c r="AE612" i="2"/>
  <c r="AF612" i="2"/>
  <c r="AE602" i="2"/>
  <c r="AF602" i="2"/>
  <c r="AE282" i="2"/>
  <c r="AF282" i="2"/>
  <c r="AE673" i="2"/>
  <c r="AF673" i="2"/>
  <c r="AE473" i="2"/>
  <c r="AF473" i="2"/>
  <c r="AE640" i="2"/>
  <c r="AF640" i="2"/>
  <c r="AE288" i="2"/>
  <c r="AF288" i="2"/>
  <c r="AE631" i="2"/>
  <c r="AF631" i="2"/>
  <c r="AE455" i="2"/>
  <c r="AF455" i="2"/>
  <c r="AE295" i="2"/>
  <c r="AF295" i="2"/>
  <c r="AE558" i="2"/>
  <c r="AF558" i="2"/>
  <c r="AE705" i="2"/>
  <c r="AF705" i="2"/>
  <c r="AE651" i="2"/>
  <c r="AF651" i="2"/>
  <c r="AE523" i="2"/>
  <c r="AF523" i="2"/>
  <c r="AE139" i="2"/>
  <c r="AF139" i="2"/>
  <c r="AE11" i="2"/>
  <c r="AF11" i="2"/>
  <c r="AE409" i="2"/>
  <c r="AF409" i="2"/>
  <c r="AE345" i="2"/>
  <c r="AF345" i="2"/>
  <c r="AE281" i="2"/>
  <c r="AF281" i="2"/>
  <c r="AE217" i="2"/>
  <c r="AF217" i="2"/>
  <c r="AE153" i="2"/>
  <c r="AF153" i="2"/>
  <c r="AE89" i="2"/>
  <c r="AF89" i="2"/>
  <c r="AE25" i="2"/>
  <c r="AF25" i="2"/>
  <c r="AE432" i="2"/>
  <c r="AF432" i="2"/>
  <c r="AE368" i="2"/>
  <c r="AF368" i="2"/>
  <c r="AE304" i="2"/>
  <c r="AF304" i="2"/>
  <c r="AE240" i="2"/>
  <c r="AF240" i="2"/>
  <c r="AE176" i="2"/>
  <c r="AF176" i="2"/>
  <c r="AE112" i="2"/>
  <c r="AF112" i="2"/>
  <c r="AE48" i="2"/>
  <c r="AF48" i="2"/>
  <c r="AE181" i="2"/>
  <c r="AF181" i="2"/>
  <c r="AE114" i="2"/>
  <c r="AF114" i="2"/>
  <c r="AE333" i="2"/>
  <c r="AF333" i="2"/>
  <c r="AE489" i="2"/>
  <c r="AF489" i="2"/>
  <c r="AE575" i="2"/>
  <c r="AF575" i="2"/>
  <c r="AE660" i="2"/>
  <c r="AF660" i="2"/>
  <c r="AE589" i="2"/>
  <c r="AF589" i="2"/>
  <c r="AE421" i="2"/>
  <c r="AF421" i="2"/>
  <c r="AE618" i="2"/>
  <c r="AF618" i="2"/>
  <c r="AE699" i="2"/>
  <c r="AF699" i="2"/>
  <c r="AE122" i="2"/>
  <c r="AF122" i="2"/>
  <c r="AE340" i="2"/>
  <c r="AF340" i="2"/>
  <c r="AE663" i="2"/>
  <c r="AF663" i="2"/>
  <c r="AE514" i="2"/>
  <c r="AF514" i="2"/>
  <c r="AE258" i="2"/>
  <c r="AF258" i="2"/>
  <c r="AE429" i="2"/>
  <c r="AF429" i="2"/>
  <c r="AE623" i="2"/>
  <c r="AF623" i="2"/>
  <c r="AE228" i="2"/>
  <c r="AF228" i="2"/>
  <c r="AE613" i="2"/>
  <c r="AF613" i="2"/>
  <c r="AE695" i="2"/>
  <c r="AF695" i="2"/>
  <c r="AE520" i="2"/>
  <c r="AF520" i="2"/>
  <c r="AE425" i="2"/>
  <c r="AF425" i="2"/>
  <c r="AE41" i="2"/>
  <c r="AF41" i="2"/>
  <c r="AE215" i="2"/>
  <c r="AF215" i="2"/>
  <c r="AE510" i="2"/>
  <c r="AF510" i="2"/>
  <c r="AE126" i="2"/>
  <c r="AF126" i="2"/>
  <c r="AE50" i="2"/>
  <c r="AF50" i="2"/>
  <c r="AE682" i="2"/>
  <c r="AF682" i="2"/>
  <c r="AE516" i="2"/>
  <c r="AF516" i="2"/>
  <c r="AE669" i="2"/>
  <c r="AF669" i="2"/>
  <c r="AE428" i="2"/>
  <c r="AF428" i="2"/>
  <c r="AE590" i="2"/>
  <c r="AF590" i="2"/>
  <c r="AE467" i="2"/>
  <c r="AF467" i="2"/>
  <c r="AE83" i="2"/>
  <c r="AF83" i="2"/>
  <c r="AE120" i="2"/>
  <c r="AF120" i="2"/>
  <c r="AE207" i="2"/>
  <c r="AF207" i="2"/>
  <c r="AE502" i="2"/>
  <c r="AF502" i="2"/>
  <c r="AE54" i="2"/>
  <c r="AF54" i="2"/>
  <c r="AE479" i="2"/>
  <c r="AF479" i="2"/>
  <c r="AE196" i="2"/>
  <c r="AF196" i="2"/>
  <c r="AE685" i="2"/>
  <c r="AF685" i="2"/>
  <c r="AE620" i="2"/>
  <c r="AF620" i="2"/>
  <c r="AE108" i="2"/>
  <c r="AF108" i="2"/>
  <c r="AE129" i="2"/>
  <c r="AF129" i="2"/>
  <c r="AE302" i="2"/>
  <c r="AF302" i="2"/>
  <c r="AE643" i="2"/>
  <c r="AF643" i="2"/>
  <c r="AE259" i="2"/>
  <c r="AF259" i="2"/>
  <c r="AE67" i="2"/>
  <c r="AF67" i="2"/>
  <c r="AE337" i="2"/>
  <c r="AF337" i="2"/>
  <c r="AE209" i="2"/>
  <c r="AF209" i="2"/>
  <c r="AE145" i="2"/>
  <c r="AF145" i="2"/>
  <c r="AE81" i="2"/>
  <c r="AF81" i="2"/>
  <c r="AE17" i="2"/>
  <c r="AF17" i="2"/>
  <c r="AE424" i="2"/>
  <c r="AF424" i="2"/>
  <c r="AE360" i="2"/>
  <c r="AF360" i="2"/>
  <c r="AE296" i="2"/>
  <c r="AF296" i="2"/>
  <c r="AE232" i="2"/>
  <c r="AF232" i="2"/>
  <c r="AE168" i="2"/>
  <c r="AF168" i="2"/>
  <c r="AE104" i="2"/>
  <c r="AF104" i="2"/>
  <c r="AE40" i="2"/>
  <c r="AF40" i="2"/>
  <c r="AE447" i="2"/>
  <c r="AF447" i="2"/>
  <c r="AE383" i="2"/>
  <c r="AF383" i="2"/>
  <c r="AE319" i="2"/>
  <c r="AF319" i="2"/>
  <c r="AE255" i="2"/>
  <c r="AF255" i="2"/>
  <c r="AE191" i="2"/>
  <c r="AF191" i="2"/>
  <c r="AE127" i="2"/>
  <c r="AF127" i="2"/>
  <c r="AE63" i="2"/>
  <c r="AF63" i="2"/>
  <c r="AE678" i="2"/>
  <c r="AF678" i="2"/>
  <c r="AE614" i="2"/>
  <c r="AF614" i="2"/>
  <c r="AE550" i="2"/>
  <c r="AF550" i="2"/>
  <c r="AE486" i="2"/>
  <c r="AF486" i="2"/>
  <c r="AE422" i="2"/>
  <c r="AF422" i="2"/>
  <c r="AE358" i="2"/>
  <c r="AF358" i="2"/>
  <c r="AE294" i="2"/>
  <c r="AF294" i="2"/>
  <c r="AE230" i="2"/>
  <c r="AF230" i="2"/>
  <c r="AE166" i="2"/>
  <c r="AF166" i="2"/>
  <c r="AE102" i="2"/>
  <c r="AF102" i="2"/>
  <c r="AE38" i="2"/>
  <c r="AF38" i="2"/>
  <c r="AE237" i="2"/>
  <c r="AF237" i="2"/>
  <c r="AE173" i="2"/>
  <c r="AF173" i="2"/>
  <c r="AE109" i="2"/>
  <c r="AF109" i="2"/>
  <c r="AE45" i="2"/>
  <c r="AF45" i="2"/>
  <c r="AE146" i="2"/>
  <c r="AF146" i="2"/>
  <c r="AE356" i="2"/>
  <c r="AF356" i="2"/>
  <c r="AE585" i="2"/>
  <c r="AF585" i="2"/>
  <c r="AE671" i="2"/>
  <c r="AF671" i="2"/>
  <c r="AE20" i="2"/>
  <c r="AF20" i="2"/>
  <c r="AE274" i="2"/>
  <c r="AF274" i="2"/>
  <c r="AE707" i="2"/>
  <c r="AF707" i="2"/>
  <c r="AE154" i="2"/>
  <c r="AF154" i="2"/>
  <c r="AE536" i="2"/>
  <c r="AF536" i="2"/>
  <c r="AE452" i="2"/>
  <c r="AF452" i="2"/>
  <c r="AE548" i="2"/>
  <c r="AF548" i="2"/>
  <c r="AE633" i="2"/>
  <c r="AF633" i="2"/>
  <c r="AE260" i="2"/>
  <c r="AF260" i="2"/>
  <c r="AE434" i="2"/>
  <c r="AF434" i="2"/>
  <c r="AE538" i="2"/>
  <c r="AF538" i="2"/>
  <c r="AE624" i="2"/>
  <c r="AF624" i="2"/>
  <c r="AE702" i="2"/>
  <c r="AF702" i="2"/>
  <c r="AE539" i="2"/>
  <c r="AF539" i="2"/>
  <c r="AE91" i="2"/>
  <c r="AF91" i="2"/>
  <c r="AE105" i="2"/>
  <c r="AF105" i="2"/>
  <c r="AE407" i="2"/>
  <c r="AF407" i="2"/>
  <c r="AE87" i="2"/>
  <c r="AF87" i="2"/>
  <c r="AE382" i="2"/>
  <c r="AF382" i="2"/>
  <c r="AE62" i="2"/>
  <c r="AF62" i="2"/>
  <c r="AE292" i="2"/>
  <c r="AF292" i="2"/>
  <c r="AE716" i="2"/>
  <c r="AF716" i="2"/>
  <c r="AE686" i="2"/>
  <c r="AF686" i="2"/>
  <c r="AE266" i="2"/>
  <c r="AF266" i="2"/>
  <c r="AE395" i="2"/>
  <c r="AF395" i="2"/>
  <c r="AE316" i="2"/>
  <c r="AF316" i="2"/>
  <c r="AE481" i="2"/>
  <c r="AF481" i="2"/>
  <c r="AE144" i="2"/>
  <c r="AF144" i="2"/>
  <c r="AE78" i="2"/>
  <c r="AF78" i="2"/>
  <c r="AE530" i="2"/>
  <c r="AF530" i="2"/>
  <c r="AE339" i="2"/>
  <c r="AF339" i="2"/>
  <c r="AE440" i="2"/>
  <c r="AF440" i="2"/>
  <c r="AE56" i="2"/>
  <c r="AF56" i="2"/>
  <c r="AE79" i="2"/>
  <c r="AF79" i="2"/>
  <c r="AE246" i="2"/>
  <c r="AF246" i="2"/>
  <c r="AE125" i="2"/>
  <c r="AF125" i="2"/>
  <c r="AE402" i="2"/>
  <c r="AF402" i="2"/>
  <c r="AE493" i="2"/>
  <c r="AF493" i="2"/>
  <c r="AE687" i="2"/>
  <c r="AF687" i="2"/>
  <c r="AE581" i="2"/>
  <c r="AF581" i="2"/>
  <c r="AE508" i="2"/>
  <c r="AF508" i="2"/>
  <c r="AE119" i="2"/>
  <c r="AF119" i="2"/>
  <c r="AE170" i="2"/>
  <c r="AF170" i="2"/>
  <c r="AE277" i="2"/>
  <c r="AF277" i="2"/>
  <c r="AE637" i="2"/>
  <c r="AF637" i="2"/>
  <c r="AE323" i="2"/>
  <c r="AF323" i="2"/>
  <c r="AE465" i="2"/>
  <c r="AF465" i="2"/>
  <c r="AE322" i="2"/>
  <c r="AF322" i="2"/>
  <c r="AE450" i="2"/>
  <c r="AF450" i="2"/>
  <c r="AE571" i="2"/>
  <c r="AF571" i="2"/>
  <c r="AE443" i="2"/>
  <c r="AF443" i="2"/>
  <c r="AE379" i="2"/>
  <c r="AF379" i="2"/>
  <c r="AE315" i="2"/>
  <c r="AF315" i="2"/>
  <c r="AE251" i="2"/>
  <c r="AF251" i="2"/>
  <c r="AE187" i="2"/>
  <c r="AF187" i="2"/>
  <c r="AE59" i="2"/>
  <c r="AF59" i="2"/>
  <c r="AE457" i="2"/>
  <c r="AF457" i="2"/>
  <c r="AE393" i="2"/>
  <c r="AF393" i="2"/>
  <c r="AE329" i="2"/>
  <c r="AF329" i="2"/>
  <c r="AE265" i="2"/>
  <c r="AF265" i="2"/>
  <c r="AE201" i="2"/>
  <c r="AF201" i="2"/>
  <c r="AE137" i="2"/>
  <c r="AF137" i="2"/>
  <c r="AE73" i="2"/>
  <c r="AF73" i="2"/>
  <c r="AE9" i="2"/>
  <c r="AF9" i="2"/>
  <c r="AE55" i="2"/>
  <c r="AF55" i="2"/>
  <c r="AE670" i="2"/>
  <c r="AF670" i="2"/>
  <c r="AE606" i="2"/>
  <c r="AF606" i="2"/>
  <c r="AE542" i="2"/>
  <c r="AF542" i="2"/>
  <c r="AE478" i="2"/>
  <c r="AF478" i="2"/>
  <c r="AE414" i="2"/>
  <c r="AF414" i="2"/>
  <c r="AE350" i="2"/>
  <c r="AF350" i="2"/>
  <c r="AE286" i="2"/>
  <c r="AF286" i="2"/>
  <c r="AE222" i="2"/>
  <c r="AF222" i="2"/>
  <c r="AE158" i="2"/>
  <c r="AF158" i="2"/>
  <c r="AE94" i="2"/>
  <c r="AF94" i="2"/>
  <c r="AE30" i="2"/>
  <c r="AF30" i="2"/>
  <c r="AE229" i="2"/>
  <c r="AF229" i="2"/>
  <c r="AE165" i="2"/>
  <c r="AF165" i="2"/>
  <c r="AE101" i="2"/>
  <c r="AF101" i="2"/>
  <c r="AE37" i="2"/>
  <c r="AF37" i="2"/>
  <c r="AE178" i="2"/>
  <c r="AF178" i="2"/>
  <c r="AE378" i="2"/>
  <c r="AF378" i="2"/>
  <c r="AE511" i="2"/>
  <c r="AF511" i="2"/>
  <c r="AE596" i="2"/>
  <c r="AF596" i="2"/>
  <c r="AE681" i="2"/>
  <c r="AF681" i="2"/>
  <c r="AE554" i="2"/>
  <c r="AF554" i="2"/>
  <c r="AE186" i="2"/>
  <c r="AF186" i="2"/>
  <c r="AE381" i="2"/>
  <c r="AF381" i="2"/>
  <c r="AE599" i="2"/>
  <c r="AF599" i="2"/>
  <c r="AE684" i="2"/>
  <c r="AF684" i="2"/>
  <c r="AE557" i="2"/>
  <c r="AF557" i="2"/>
  <c r="AE301" i="2"/>
  <c r="AF301" i="2"/>
  <c r="AE559" i="2"/>
  <c r="AF559" i="2"/>
  <c r="AE644" i="2"/>
  <c r="AF644" i="2"/>
  <c r="AE36" i="2"/>
  <c r="AF36" i="2"/>
  <c r="AE549" i="2"/>
  <c r="AF549" i="2"/>
  <c r="AE634" i="2"/>
  <c r="AF634" i="2"/>
  <c r="AE711" i="2"/>
  <c r="AF711" i="2"/>
  <c r="AE537" i="2"/>
  <c r="AF537" i="2"/>
  <c r="AE27" i="2"/>
  <c r="AF27" i="2"/>
  <c r="AE233" i="2"/>
  <c r="AF233" i="2"/>
  <c r="AE343" i="2"/>
  <c r="AF343" i="2"/>
  <c r="AE638" i="2"/>
  <c r="AF638" i="2"/>
  <c r="AE254" i="2"/>
  <c r="AF254" i="2"/>
  <c r="AE133" i="2"/>
  <c r="AF133" i="2"/>
  <c r="AE461" i="2"/>
  <c r="AF461" i="2"/>
  <c r="AE469" i="2"/>
  <c r="AF469" i="2"/>
  <c r="AE164" i="2"/>
  <c r="AF164" i="2"/>
  <c r="AE90" i="2"/>
  <c r="AF90" i="2"/>
  <c r="AE628" i="2"/>
  <c r="AF628" i="2"/>
  <c r="AE12" i="2"/>
  <c r="AF12" i="2"/>
  <c r="AE656" i="2"/>
  <c r="AF656" i="2"/>
  <c r="AE227" i="2"/>
  <c r="AF227" i="2"/>
  <c r="AE525" i="2"/>
  <c r="AF525" i="2"/>
  <c r="AE659" i="2"/>
  <c r="AF659" i="2"/>
  <c r="AE211" i="2"/>
  <c r="AF211" i="2"/>
  <c r="AE248" i="2"/>
  <c r="AF248" i="2"/>
  <c r="AE335" i="2"/>
  <c r="AF335" i="2"/>
  <c r="AE630" i="2"/>
  <c r="AF630" i="2"/>
  <c r="AE374" i="2"/>
  <c r="AF374" i="2"/>
  <c r="AE118" i="2"/>
  <c r="AF118" i="2"/>
  <c r="AE649" i="2"/>
  <c r="AF649" i="2"/>
  <c r="AE410" i="2"/>
  <c r="AF410" i="2"/>
  <c r="AE93" i="2"/>
  <c r="AF93" i="2"/>
  <c r="AE203" i="2"/>
  <c r="AF203" i="2"/>
  <c r="AE412" i="2"/>
  <c r="AF412" i="2"/>
  <c r="AE123" i="2"/>
  <c r="AF123" i="2"/>
  <c r="AE568" i="2"/>
  <c r="AF568" i="2"/>
  <c r="AE195" i="2"/>
  <c r="AF195" i="2"/>
  <c r="AE273" i="2"/>
  <c r="AF273" i="2"/>
  <c r="AE600" i="2"/>
  <c r="AF600" i="2"/>
  <c r="AE562" i="2"/>
  <c r="AF562" i="2"/>
  <c r="AE234" i="2"/>
  <c r="AF234" i="2"/>
  <c r="AE488" i="2"/>
  <c r="AF488" i="2"/>
  <c r="AE658" i="2"/>
  <c r="AF658" i="2"/>
  <c r="AE115" i="2"/>
  <c r="AF115" i="2"/>
  <c r="AE472" i="2"/>
  <c r="AF472" i="2"/>
  <c r="AE408" i="2"/>
  <c r="AF408" i="2"/>
  <c r="AE344" i="2"/>
  <c r="AF344" i="2"/>
  <c r="AE280" i="2"/>
  <c r="AF280" i="2"/>
  <c r="AE216" i="2"/>
  <c r="AF216" i="2"/>
  <c r="AE152" i="2"/>
  <c r="AF152" i="2"/>
  <c r="AE88" i="2"/>
  <c r="AF88" i="2"/>
  <c r="AE24" i="2"/>
  <c r="AF24" i="2"/>
  <c r="AE431" i="2"/>
  <c r="AF431" i="2"/>
  <c r="AE367" i="2"/>
  <c r="AF367" i="2"/>
  <c r="AE303" i="2"/>
  <c r="AF303" i="2"/>
  <c r="AE239" i="2"/>
  <c r="AF239" i="2"/>
  <c r="AE175" i="2"/>
  <c r="AF175" i="2"/>
  <c r="AE111" i="2"/>
  <c r="AF111" i="2"/>
  <c r="AE47" i="2"/>
  <c r="AF47" i="2"/>
  <c r="AE662" i="2"/>
  <c r="AF662" i="2"/>
  <c r="AE598" i="2"/>
  <c r="AF598" i="2"/>
  <c r="AE534" i="2"/>
  <c r="AF534" i="2"/>
  <c r="AE470" i="2"/>
  <c r="AF470" i="2"/>
  <c r="AE406" i="2"/>
  <c r="AF406" i="2"/>
  <c r="AE342" i="2"/>
  <c r="AF342" i="2"/>
  <c r="AE278" i="2"/>
  <c r="AF278" i="2"/>
  <c r="AE214" i="2"/>
  <c r="AF214" i="2"/>
  <c r="AE150" i="2"/>
  <c r="AF150" i="2"/>
  <c r="AE86" i="2"/>
  <c r="AF86" i="2"/>
  <c r="AE22" i="2"/>
  <c r="AF22" i="2"/>
  <c r="AE210" i="2"/>
  <c r="AF210" i="2"/>
  <c r="AE521" i="2"/>
  <c r="AF521" i="2"/>
  <c r="AE607" i="2"/>
  <c r="AF607" i="2"/>
  <c r="AE690" i="2"/>
  <c r="AF690" i="2"/>
  <c r="AE84" i="2"/>
  <c r="AF84" i="2"/>
  <c r="AE218" i="2"/>
  <c r="AF218" i="2"/>
  <c r="AE404" i="2"/>
  <c r="AF404" i="2"/>
  <c r="AE324" i="2"/>
  <c r="AF324" i="2"/>
  <c r="AE484" i="2"/>
  <c r="AF484" i="2"/>
  <c r="AE569" i="2"/>
  <c r="AF569" i="2"/>
  <c r="AE655" i="2"/>
  <c r="AF655" i="2"/>
  <c r="AE68" i="2"/>
  <c r="AF68" i="2"/>
  <c r="AE306" i="2"/>
  <c r="AF306" i="2"/>
  <c r="AE560" i="2"/>
  <c r="AF560" i="2"/>
  <c r="AE645" i="2"/>
  <c r="AF645" i="2"/>
  <c r="AE347" i="2"/>
  <c r="AF347" i="2"/>
  <c r="AE297" i="2"/>
  <c r="AF297" i="2"/>
  <c r="AE471" i="2"/>
  <c r="AF471" i="2"/>
  <c r="AE23" i="2"/>
  <c r="AF23" i="2"/>
  <c r="AE318" i="2"/>
  <c r="AF318" i="2"/>
  <c r="AE197" i="2"/>
  <c r="AF197" i="2"/>
  <c r="AE714" i="2"/>
  <c r="AF714" i="2"/>
  <c r="AE298" i="2"/>
  <c r="AF298" i="2"/>
  <c r="AE506" i="2"/>
  <c r="AF506" i="2"/>
  <c r="AE477" i="2"/>
  <c r="AF477" i="2"/>
  <c r="AE629" i="2"/>
  <c r="AF629" i="2"/>
  <c r="AE116" i="2"/>
  <c r="AF116" i="2"/>
  <c r="AE161" i="2"/>
  <c r="AF161" i="2"/>
  <c r="AE487" i="2"/>
  <c r="AF487" i="2"/>
  <c r="AE626" i="2"/>
  <c r="AF626" i="2"/>
  <c r="AE697" i="2"/>
  <c r="AF697" i="2"/>
  <c r="AE147" i="2"/>
  <c r="AF147" i="2"/>
  <c r="AE312" i="2"/>
  <c r="AF312" i="2"/>
  <c r="AE463" i="2"/>
  <c r="AF463" i="2"/>
  <c r="AE143" i="2"/>
  <c r="AF143" i="2"/>
  <c r="AE438" i="2"/>
  <c r="AF438" i="2"/>
  <c r="AE253" i="2"/>
  <c r="AF253" i="2"/>
  <c r="AE317" i="2"/>
  <c r="AF317" i="2"/>
  <c r="AE527" i="2"/>
  <c r="AF527" i="2"/>
  <c r="AE517" i="2"/>
  <c r="AF517" i="2"/>
  <c r="AE307" i="2"/>
  <c r="AF307" i="2"/>
  <c r="AE577" i="2"/>
  <c r="AF577" i="2"/>
  <c r="AE305" i="2"/>
  <c r="AF305" i="2"/>
  <c r="AE464" i="2"/>
  <c r="AF464" i="2"/>
  <c r="AE552" i="2"/>
  <c r="AF552" i="2"/>
  <c r="AE131" i="2"/>
  <c r="AF131" i="2"/>
  <c r="AE401" i="2"/>
  <c r="AF401" i="2"/>
  <c r="AE688" i="2"/>
  <c r="AF688" i="2"/>
  <c r="AE309" i="2"/>
  <c r="AF309" i="2"/>
  <c r="AE648" i="2"/>
  <c r="AF648" i="2"/>
  <c r="AE507" i="2"/>
  <c r="AF507" i="2"/>
  <c r="AE696" i="2"/>
  <c r="AF696" i="2"/>
  <c r="AE642" i="2"/>
  <c r="AF642" i="2"/>
  <c r="AE573" i="2"/>
  <c r="AF573" i="2"/>
  <c r="AE627" i="2"/>
  <c r="AF627" i="2"/>
  <c r="AE704" i="2"/>
  <c r="AF704" i="2"/>
  <c r="AE405" i="2"/>
  <c r="AF405" i="2"/>
  <c r="AE664" i="2"/>
  <c r="AF664" i="2"/>
  <c r="AE354" i="2"/>
  <c r="AF354" i="2"/>
  <c r="AE498" i="2"/>
  <c r="AF498" i="2"/>
  <c r="AE584" i="2"/>
  <c r="AF584" i="2"/>
  <c r="AE683" i="2"/>
  <c r="AF683" i="2"/>
  <c r="AE619" i="2"/>
  <c r="AF619" i="2"/>
  <c r="AE555" i="2"/>
  <c r="AF555" i="2"/>
  <c r="AE491" i="2"/>
  <c r="AF491" i="2"/>
  <c r="AE427" i="2"/>
  <c r="AF427" i="2"/>
  <c r="AE363" i="2"/>
  <c r="AF363" i="2"/>
  <c r="AE299" i="2"/>
  <c r="AF299" i="2"/>
  <c r="AE235" i="2"/>
  <c r="AF235" i="2"/>
  <c r="AE171" i="2"/>
  <c r="AF171" i="2"/>
  <c r="AE43" i="2"/>
  <c r="AF43" i="2"/>
  <c r="AE441" i="2"/>
  <c r="AF441" i="2"/>
  <c r="AE377" i="2"/>
  <c r="AF377" i="2"/>
  <c r="AE313" i="2"/>
  <c r="AF313" i="2"/>
  <c r="AE249" i="2"/>
  <c r="AF249" i="2"/>
  <c r="AE185" i="2"/>
  <c r="AF185" i="2"/>
  <c r="AE121" i="2"/>
  <c r="AF121" i="2"/>
  <c r="AE57" i="2"/>
  <c r="AF57" i="2"/>
  <c r="AE213" i="2"/>
  <c r="AF213" i="2"/>
  <c r="AE149" i="2"/>
  <c r="AF149" i="2"/>
  <c r="AE85" i="2"/>
  <c r="AF85" i="2"/>
  <c r="AE21" i="2"/>
  <c r="AF21" i="2"/>
  <c r="AE242" i="2"/>
  <c r="AF242" i="2"/>
  <c r="AE420" i="2"/>
  <c r="AF420" i="2"/>
  <c r="AE532" i="2"/>
  <c r="AF532" i="2"/>
  <c r="AE617" i="2"/>
  <c r="AF617" i="2"/>
  <c r="AE698" i="2"/>
  <c r="AF698" i="2"/>
  <c r="AE338" i="2"/>
  <c r="AF338" i="2"/>
  <c r="AE490" i="2"/>
  <c r="AF490" i="2"/>
  <c r="AE661" i="2"/>
  <c r="AF661" i="2"/>
  <c r="AE632" i="2"/>
  <c r="AF632" i="2"/>
  <c r="AE250" i="2"/>
  <c r="AF250" i="2"/>
  <c r="AE426" i="2"/>
  <c r="AF426" i="2"/>
  <c r="AE535" i="2"/>
  <c r="AF535" i="2"/>
  <c r="AE700" i="2"/>
  <c r="AF700" i="2"/>
  <c r="AE610" i="2"/>
  <c r="AF610" i="2"/>
  <c r="AE130" i="2"/>
  <c r="AF130" i="2"/>
  <c r="AE346" i="2"/>
  <c r="AF346" i="2"/>
  <c r="AE495" i="2"/>
  <c r="AF495" i="2"/>
  <c r="AE580" i="2"/>
  <c r="AF580" i="2"/>
  <c r="AE100" i="2"/>
  <c r="AF100" i="2"/>
  <c r="AE485" i="2"/>
  <c r="AF485" i="2"/>
  <c r="AE528" i="2"/>
  <c r="AF528" i="2"/>
  <c r="AE504" i="2"/>
  <c r="AF504" i="2"/>
  <c r="AE603" i="2"/>
  <c r="AF603" i="2"/>
  <c r="AE219" i="2"/>
  <c r="AF219" i="2"/>
  <c r="AE361" i="2"/>
  <c r="AF361" i="2"/>
  <c r="AE279" i="2"/>
  <c r="AF279" i="2"/>
  <c r="AE574" i="2"/>
  <c r="AF574" i="2"/>
  <c r="AE190" i="2"/>
  <c r="AF190" i="2"/>
  <c r="AE69" i="2"/>
  <c r="AF69" i="2"/>
  <c r="AE639" i="2"/>
  <c r="AF639" i="2"/>
  <c r="AE194" i="2"/>
  <c r="AF194" i="2"/>
  <c r="AE677" i="2"/>
  <c r="AF677" i="2"/>
  <c r="AE524" i="2"/>
  <c r="AF524" i="2"/>
  <c r="AE593" i="2"/>
  <c r="AF593" i="2"/>
  <c r="AE480" i="2"/>
  <c r="AF480" i="2"/>
  <c r="AE311" i="2"/>
  <c r="AF311" i="2"/>
  <c r="AE334" i="2"/>
  <c r="AF334" i="2"/>
  <c r="AE106" i="2"/>
  <c r="AF106" i="2"/>
  <c r="AE595" i="2"/>
  <c r="AF595" i="2"/>
  <c r="AE403" i="2"/>
  <c r="AF403" i="2"/>
  <c r="AE19" i="2"/>
  <c r="AF19" i="2"/>
  <c r="AE184" i="2"/>
  <c r="AF184" i="2"/>
  <c r="AE271" i="2"/>
  <c r="AF271" i="2"/>
  <c r="AE566" i="2"/>
  <c r="AF566" i="2"/>
  <c r="AE182" i="2"/>
  <c r="AF182" i="2"/>
  <c r="AE82" i="2"/>
  <c r="AF82" i="2"/>
  <c r="AE212" i="2"/>
  <c r="AF212" i="2"/>
  <c r="AE389" i="2"/>
  <c r="AF389" i="2"/>
  <c r="AE499" i="2"/>
  <c r="AF499" i="2"/>
  <c r="AE46" i="2"/>
  <c r="AF46" i="2"/>
  <c r="AE42" i="2"/>
  <c r="AF42" i="2"/>
  <c r="AE285" i="2"/>
  <c r="AF285" i="2"/>
  <c r="AE458" i="2"/>
  <c r="AF458" i="2"/>
  <c r="AE712" i="2"/>
  <c r="AF712" i="2"/>
  <c r="AE482" i="2"/>
  <c r="AF482" i="2"/>
  <c r="AE509" i="2"/>
  <c r="AF509" i="2"/>
  <c r="AE594" i="2"/>
  <c r="AF594" i="2"/>
  <c r="AE680" i="2"/>
  <c r="AF680" i="2"/>
  <c r="AE675" i="2"/>
  <c r="AF675" i="2"/>
  <c r="AE611" i="2"/>
  <c r="AF611" i="2"/>
  <c r="AE547" i="2"/>
  <c r="AF547" i="2"/>
  <c r="AE483" i="2"/>
  <c r="AF483" i="2"/>
  <c r="AE419" i="2"/>
  <c r="AF419" i="2"/>
  <c r="AE355" i="2"/>
  <c r="AF355" i="2"/>
  <c r="AE291" i="2"/>
  <c r="AF291" i="2"/>
  <c r="AE163" i="2"/>
  <c r="AF163" i="2"/>
  <c r="AE99" i="2"/>
  <c r="AF99" i="2"/>
  <c r="AE35" i="2"/>
  <c r="AF35" i="2"/>
  <c r="AE456" i="2"/>
  <c r="AF456" i="2"/>
  <c r="AE392" i="2"/>
  <c r="AF392" i="2"/>
  <c r="AE328" i="2"/>
  <c r="AF328" i="2"/>
  <c r="AE264" i="2"/>
  <c r="AF264" i="2"/>
  <c r="AE200" i="2"/>
  <c r="AF200" i="2"/>
  <c r="AE136" i="2"/>
  <c r="AF136" i="2"/>
  <c r="AE72" i="2"/>
  <c r="AF72" i="2"/>
  <c r="AE8" i="2"/>
  <c r="AF8" i="2"/>
  <c r="AE415" i="2"/>
  <c r="AF415" i="2"/>
  <c r="AE351" i="2"/>
  <c r="AF351" i="2"/>
  <c r="AE287" i="2"/>
  <c r="AF287" i="2"/>
  <c r="AE223" i="2"/>
  <c r="AF223" i="2"/>
  <c r="AE159" i="2"/>
  <c r="AF159" i="2"/>
  <c r="AE95" i="2"/>
  <c r="AF95" i="2"/>
  <c r="AE31" i="2"/>
  <c r="AF31" i="2"/>
  <c r="AE646" i="2"/>
  <c r="AF646" i="2"/>
  <c r="AE582" i="2"/>
  <c r="AF582" i="2"/>
  <c r="AE518" i="2"/>
  <c r="AF518" i="2"/>
  <c r="AE454" i="2"/>
  <c r="AF454" i="2"/>
  <c r="AE390" i="2"/>
  <c r="AF390" i="2"/>
  <c r="AE326" i="2"/>
  <c r="AF326" i="2"/>
  <c r="AE262" i="2"/>
  <c r="AF262" i="2"/>
  <c r="AE198" i="2"/>
  <c r="AF198" i="2"/>
  <c r="AE134" i="2"/>
  <c r="AF134" i="2"/>
  <c r="AE70" i="2"/>
  <c r="AF70" i="2"/>
  <c r="AE6" i="2"/>
  <c r="AF6" i="2"/>
  <c r="AE205" i="2"/>
  <c r="AF205" i="2"/>
  <c r="AE77" i="2"/>
  <c r="AF77" i="2"/>
  <c r="AE13" i="2"/>
  <c r="AF13" i="2"/>
  <c r="AE269" i="2"/>
  <c r="AF269" i="2"/>
  <c r="AE442" i="2"/>
  <c r="AF442" i="2"/>
  <c r="AE543" i="2"/>
  <c r="AF543" i="2"/>
  <c r="AE148" i="2"/>
  <c r="AF148" i="2"/>
  <c r="AE357" i="2"/>
  <c r="AF357" i="2"/>
  <c r="AE276" i="2"/>
  <c r="AF276" i="2"/>
  <c r="AE445" i="2"/>
  <c r="AF445" i="2"/>
  <c r="AE708" i="2"/>
  <c r="AF708" i="2"/>
  <c r="AE386" i="2"/>
  <c r="AF386" i="2"/>
  <c r="AE653" i="2"/>
  <c r="AF653" i="2"/>
  <c r="AE365" i="2"/>
  <c r="AF365" i="2"/>
  <c r="AE505" i="2"/>
  <c r="AF505" i="2"/>
  <c r="AE591" i="2"/>
  <c r="AF591" i="2"/>
  <c r="AE676" i="2"/>
  <c r="AF676" i="2"/>
  <c r="AE132" i="2"/>
  <c r="AF132" i="2"/>
  <c r="AE496" i="2"/>
  <c r="AF496" i="2"/>
  <c r="AE666" i="2"/>
  <c r="AF666" i="2"/>
  <c r="AE18" i="2"/>
  <c r="AF18" i="2"/>
  <c r="AE5" i="2"/>
  <c r="AE3" i="2" s="1"/>
</calcChain>
</file>

<file path=xl/sharedStrings.xml><?xml version="1.0" encoding="utf-8"?>
<sst xmlns="http://schemas.openxmlformats.org/spreadsheetml/2006/main" count="4601" uniqueCount="1263">
  <si>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</si>
  <si>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</si>
  <si>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</si>
  <si>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</si>
  <si>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</si>
  <si>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</si>
  <si>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</si>
  <si>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</si>
  <si>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</si>
  <si>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</si>
  <si>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</si>
  <si>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</si>
  <si>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</si>
  <si>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</si>
  <si>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</si>
  <si>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</si>
  <si>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</si>
  <si>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</si>
  <si>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</si>
  <si>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</si>
  <si>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</si>
  <si>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</si>
  <si>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</si>
  <si>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</si>
  <si>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</si>
  <si>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</si>
  <si>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</si>
  <si>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</si>
  <si>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</si>
  <si>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</si>
  <si>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</si>
  <si>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</si>
  <si>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</si>
  <si>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</si>
  <si>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</si>
  <si>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</si>
  <si>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</si>
  <si>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</si>
  <si>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</si>
  <si>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</si>
  <si>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</si>
  <si>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</si>
  <si>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</si>
  <si>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</si>
  <si>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</si>
  <si>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</si>
  <si>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</si>
  <si>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</si>
  <si>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</si>
  <si>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</si>
  <si>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</si>
  <si>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</si>
  <si>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</si>
  <si>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</si>
  <si>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</si>
  <si>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</si>
  <si>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</si>
  <si>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</si>
  <si>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</si>
  <si>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</si>
  <si>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</si>
  <si>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</si>
  <si>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</si>
  <si>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</si>
  <si>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</si>
  <si>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</si>
  <si>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</si>
  <si>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</si>
  <si>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</si>
  <si>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</si>
  <si>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</si>
  <si>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</si>
  <si>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</si>
  <si>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</si>
  <si>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</si>
  <si>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</si>
  <si>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</si>
  <si>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</si>
  <si>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</si>
  <si>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</si>
  <si>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</si>
  <si>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</si>
  <si>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</si>
  <si>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</si>
  <si>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</si>
  <si>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</si>
  <si>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</si>
  <si>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</si>
  <si>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</si>
  <si>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</si>
  <si>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</si>
  <si>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</si>
  <si>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</si>
  <si>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</si>
  <si>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</si>
  <si>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</si>
  <si>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</si>
  <si>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</si>
  <si>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</si>
  <si>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</si>
  <si>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</si>
  <si>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</si>
  <si>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</si>
  <si>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</si>
  <si>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</si>
  <si>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</si>
  <si>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</si>
  <si>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</si>
  <si>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</si>
  <si>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</si>
  <si>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</si>
  <si>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</si>
  <si>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</si>
  <si>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</si>
  <si>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</si>
  <si>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</si>
  <si>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</si>
  <si>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</si>
  <si>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</si>
  <si>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</si>
  <si>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</si>
  <si>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</si>
  <si>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</si>
  <si>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</si>
  <si>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</si>
  <si>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</si>
  <si>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</si>
  <si>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</si>
  <si>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</si>
  <si>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</si>
  <si>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</si>
  <si>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</si>
  <si>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</si>
  <si>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</si>
  <si>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</si>
  <si>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</si>
  <si>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</si>
  <si>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</si>
  <si>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</si>
  <si>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</si>
  <si>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</si>
  <si>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</si>
  <si>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</si>
  <si>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</si>
  <si>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</si>
  <si>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</si>
  <si>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</si>
  <si>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</si>
  <si>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</si>
  <si>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</si>
  <si>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</si>
  <si>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</si>
  <si>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</si>
  <si>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</si>
  <si>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</si>
  <si>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</si>
  <si>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</si>
  <si>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</si>
  <si>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</si>
  <si>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</si>
  <si>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</si>
  <si>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</si>
  <si>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</si>
  <si>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</si>
  <si>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</si>
  <si>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</si>
  <si>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</si>
  <si>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</si>
  <si>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</si>
  <si>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</si>
  <si>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</si>
  <si>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</si>
  <si>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</si>
  <si>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</si>
  <si>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</si>
  <si>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</si>
  <si>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</si>
  <si>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</si>
  <si>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</si>
  <si>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</si>
  <si>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</si>
  <si>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</si>
  <si>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</si>
  <si>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</si>
  <si>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</si>
  <si>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</si>
  <si>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</si>
  <si>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</si>
  <si>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</si>
  <si>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</si>
  <si>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</si>
  <si>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</si>
  <si>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</si>
  <si>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</si>
  <si>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</si>
  <si>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</si>
  <si>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</si>
  <si>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</si>
  <si>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</si>
  <si>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</si>
  <si>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</si>
  <si>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</si>
  <si>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</si>
  <si>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</si>
  <si>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</si>
  <si>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</si>
  <si>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</si>
  <si>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</si>
  <si>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</si>
  <si>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</si>
  <si>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</si>
  <si>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</si>
  <si>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</si>
  <si>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</si>
  <si>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</si>
  <si>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</si>
  <si>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</si>
  <si>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</si>
  <si>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</si>
  <si>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</si>
  <si>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</si>
  <si>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</si>
  <si>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</si>
  <si>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</si>
  <si>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</si>
  <si>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</si>
  <si>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</si>
  <si>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</si>
  <si>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</si>
  <si>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</si>
  <si>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</si>
  <si>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</si>
  <si>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</si>
  <si>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</si>
  <si>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</si>
  <si>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</si>
  <si>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</si>
  <si>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</si>
  <si>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</si>
  <si>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</si>
  <si>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</si>
  <si>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</si>
  <si>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</si>
  <si>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</si>
  <si>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</si>
  <si>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</si>
  <si>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</si>
  <si>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</si>
  <si>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</si>
  <si>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</si>
  <si>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</si>
  <si>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</si>
  <si>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</si>
  <si>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</si>
  <si>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</si>
  <si>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</si>
  <si>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</si>
  <si>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</si>
  <si>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</si>
  <si>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</si>
  <si>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</si>
  <si>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</si>
  <si>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</si>
  <si>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</si>
  <si>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</si>
  <si>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</si>
  <si>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</si>
  <si>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</si>
  <si>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</si>
  <si>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</si>
  <si>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</si>
  <si>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</si>
  <si>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</si>
  <si>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</si>
  <si>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</si>
  <si>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</si>
  <si>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</si>
  <si>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</si>
  <si>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</si>
  <si>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</si>
  <si>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</si>
  <si>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</si>
  <si>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</si>
  <si>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</si>
  <si>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</si>
  <si>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</si>
  <si>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</si>
  <si>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</si>
  <si>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</si>
  <si>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</si>
  <si>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</si>
  <si>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</si>
  <si>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</si>
  <si>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</si>
  <si>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</si>
  <si>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</si>
  <si>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</si>
  <si>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</si>
  <si>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</si>
  <si>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</si>
  <si>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</si>
  <si>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</si>
  <si>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</si>
  <si>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</si>
  <si>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</si>
  <si>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</si>
  <si>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</si>
  <si>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</si>
  <si>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</si>
  <si>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</si>
  <si>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</si>
  <si>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</si>
  <si>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</si>
  <si>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</si>
  <si>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</si>
  <si>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</si>
  <si>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</si>
  <si>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</si>
  <si>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</si>
  <si>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</si>
  <si>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</si>
  <si>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</si>
  <si>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</si>
  <si>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</si>
  <si>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</si>
  <si>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</si>
  <si>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</si>
  <si>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</si>
  <si>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</si>
  <si>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</si>
  <si>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</si>
  <si>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</si>
  <si>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</si>
  <si>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</si>
  <si>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</si>
  <si>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</si>
  <si>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</si>
  <si>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</si>
  <si>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</si>
  <si>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</si>
  <si>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</si>
  <si>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</si>
  <si>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</si>
  <si>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</si>
  <si>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</si>
  <si>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</si>
  <si>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</si>
  <si>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</si>
  <si>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</si>
  <si>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</si>
  <si>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</si>
  <si>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</si>
  <si>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</si>
  <si>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</si>
  <si>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</si>
  <si>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</si>
  <si>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</si>
  <si>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</si>
  <si>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</si>
  <si>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</si>
  <si>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</si>
  <si>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</si>
  <si>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</si>
  <si>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</si>
  <si>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</si>
  <si>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</si>
  <si>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</si>
  <si>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</si>
  <si>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</si>
  <si>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</si>
  <si>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</si>
  <si>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</si>
  <si>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</si>
  <si>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</si>
  <si>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</si>
  <si>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</si>
  <si>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</si>
  <si>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</si>
  <si>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</si>
  <si>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</si>
  <si>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</si>
  <si>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</si>
  <si>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</si>
  <si>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</si>
  <si>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</si>
  <si>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</si>
  <si>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</si>
  <si>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</si>
  <si>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</si>
  <si>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</si>
  <si>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</si>
  <si>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</si>
  <si>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</si>
  <si>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</si>
  <si>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</si>
  <si>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</si>
  <si>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</si>
  <si>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</si>
  <si>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</si>
  <si>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</si>
  <si>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</si>
  <si>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</si>
  <si>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</si>
  <si>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</si>
  <si>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</si>
  <si>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</si>
  <si>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</si>
  <si>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</si>
  <si>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</si>
  <si>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</si>
  <si>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</si>
  <si>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</si>
  <si>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</si>
  <si>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</si>
  <si>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</si>
  <si>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</si>
  <si>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</si>
  <si>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</si>
  <si>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</si>
  <si>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</si>
  <si>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</si>
  <si>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</si>
  <si>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</si>
  <si>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</si>
  <si>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</si>
  <si>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</si>
  <si>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</si>
  <si>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</si>
  <si>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</si>
  <si>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</si>
  <si>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</si>
  <si>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</si>
  <si>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</si>
  <si>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</si>
  <si>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</si>
  <si>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</si>
  <si>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</si>
  <si>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</si>
  <si>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</si>
  <si>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</si>
  <si>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</si>
  <si>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</si>
  <si>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</si>
  <si>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</si>
  <si>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</si>
  <si>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</si>
  <si>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</si>
  <si>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</si>
  <si>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</si>
  <si>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</si>
  <si>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</si>
  <si>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</si>
  <si>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</si>
  <si>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</si>
  <si>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</si>
  <si>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</si>
  <si>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</si>
  <si>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</si>
  <si>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</si>
  <si>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</si>
  <si>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</si>
  <si>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</si>
  <si>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</si>
  <si>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</si>
  <si>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</si>
  <si>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</si>
  <si>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</si>
  <si>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</si>
  <si>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</si>
  <si>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</si>
  <si>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</si>
  <si>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</si>
  <si>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</si>
  <si>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</si>
  <si>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</si>
  <si>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</si>
  <si>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</si>
  <si>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</si>
  <si>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</si>
  <si>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</si>
  <si>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</si>
  <si>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</si>
  <si>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</si>
  <si>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</si>
  <si>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</si>
  <si>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</si>
  <si>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</si>
  <si>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</si>
  <si>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</si>
  <si>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</si>
  <si>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</si>
  <si>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</si>
  <si>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</si>
  <si>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</si>
  <si>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</si>
  <si>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</si>
  <si>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</si>
  <si>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</si>
  <si>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</si>
  <si>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</si>
  <si>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</si>
  <si>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</si>
  <si>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</si>
  <si>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</si>
  <si>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</si>
  <si>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</si>
  <si>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</si>
  <si>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</si>
  <si>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</si>
  <si>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</si>
  <si>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</si>
  <si>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</si>
  <si>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</si>
  <si>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</si>
  <si>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</si>
  <si>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</si>
  <si>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</si>
  <si>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</si>
  <si>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</si>
  <si>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</si>
  <si>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</si>
  <si>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</si>
  <si>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</si>
  <si>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</si>
  <si>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</si>
  <si>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</si>
  <si>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</si>
  <si>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</si>
  <si>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</si>
  <si>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</si>
  <si>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</si>
  <si>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</si>
  <si>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</si>
  <si>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</si>
  <si>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</si>
  <si>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</si>
  <si>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</si>
  <si>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</si>
  <si>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</si>
  <si>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</si>
  <si>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</si>
  <si>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</si>
  <si>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</si>
  <si>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</si>
  <si>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</si>
  <si>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</si>
  <si>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</si>
  <si>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</si>
  <si>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</si>
  <si>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</si>
  <si>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</si>
  <si>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</si>
  <si>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</si>
  <si>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</si>
  <si>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</si>
  <si>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</si>
  <si>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</si>
  <si>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</si>
  <si>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</si>
  <si>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</si>
  <si>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</si>
  <si>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</si>
  <si>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</si>
  <si>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</si>
  <si>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</si>
  <si>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</si>
  <si>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</si>
  <si>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</si>
  <si>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</si>
  <si>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</si>
  <si>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</si>
  <si>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</si>
  <si>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</si>
  <si>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</si>
  <si>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</si>
  <si>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</si>
  <si>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</si>
  <si>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</si>
  <si>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</si>
  <si>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</si>
  <si>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</si>
  <si>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</si>
  <si>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</si>
  <si>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</si>
  <si>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</si>
  <si>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</si>
  <si>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</si>
  <si>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</si>
  <si>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</si>
  <si>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</si>
  <si>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</si>
  <si>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</si>
  <si>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</si>
  <si>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</si>
  <si>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</si>
  <si>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</si>
  <si>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</si>
  <si>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</si>
  <si>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</si>
  <si>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</si>
  <si>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</si>
  <si>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</si>
  <si>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</si>
  <si>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</si>
  <si>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</si>
  <si>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</si>
  <si>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</si>
  <si>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</si>
  <si>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</si>
  <si>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</si>
  <si>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</si>
  <si>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</si>
  <si>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</si>
  <si>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</si>
  <si>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</si>
  <si>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</si>
  <si>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</si>
  <si>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</si>
  <si>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</si>
  <si>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</si>
  <si>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</si>
  <si>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</si>
  <si>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</si>
  <si>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</si>
  <si>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</si>
  <si>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</si>
  <si>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</si>
  <si>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</si>
  <si>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</si>
  <si>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</si>
  <si>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</si>
  <si>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</si>
  <si>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</si>
  <si>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</si>
  <si>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</si>
  <si>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</si>
  <si>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</si>
  <si>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</si>
  <si>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</si>
  <si>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</si>
  <si>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</si>
  <si>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</si>
  <si>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</si>
  <si>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</si>
  <si>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</si>
  <si>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</si>
  <si>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</si>
  <si>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</si>
  <si>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</si>
  <si>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</si>
  <si>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</si>
  <si>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</si>
  <si>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</si>
  <si>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</si>
  <si>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</si>
  <si>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</si>
  <si>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</si>
  <si>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</si>
  <si>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</si>
  <si>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</si>
  <si>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</si>
  <si>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</si>
  <si>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</si>
  <si>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</si>
  <si>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</si>
  <si>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</si>
  <si>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</si>
  <si>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</si>
  <si>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</si>
  <si>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</si>
  <si>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</si>
  <si>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</si>
  <si>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</si>
  <si>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</si>
  <si>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</si>
  <si>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</si>
  <si>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</si>
  <si>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</si>
  <si>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</si>
  <si>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</si>
  <si>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</si>
  <si>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</si>
  <si>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</si>
  <si>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</si>
  <si>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</si>
  <si>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</si>
  <si>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</si>
  <si>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</si>
  <si>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</si>
  <si>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</si>
  <si>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</si>
  <si>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</si>
  <si>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</si>
  <si>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</si>
  <si>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</si>
  <si>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</si>
  <si>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</si>
  <si>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</si>
  <si>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</si>
  <si>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</si>
  <si>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</si>
  <si>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</si>
  <si>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</si>
  <si>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</si>
  <si>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</si>
  <si>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</si>
  <si>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</si>
  <si>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</si>
  <si>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</si>
  <si>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</si>
  <si>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</si>
  <si>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</si>
  <si>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</si>
  <si>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</si>
  <si>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</si>
  <si>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</si>
  <si>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</si>
  <si>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</si>
  <si>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</si>
  <si>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</si>
  <si>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</si>
  <si>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</si>
  <si>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</si>
  <si>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</si>
  <si>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</si>
  <si>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</si>
  <si>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</si>
  <si>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</si>
  <si>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</si>
  <si>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</si>
  <si>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</si>
  <si>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</si>
  <si>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</si>
  <si>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</si>
  <si>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</si>
  <si>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</si>
  <si>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</si>
  <si>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</si>
  <si>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</si>
  <si>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</si>
  <si>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</si>
  <si>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</si>
  <si>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</si>
  <si>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</si>
  <si>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</si>
  <si>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</si>
  <si>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</si>
  <si>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</si>
  <si>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</si>
  <si>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</si>
  <si>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</si>
  <si>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</si>
  <si>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</si>
  <si>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</si>
  <si>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</si>
  <si>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</si>
  <si>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</si>
  <si>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</si>
  <si>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</si>
  <si>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</si>
  <si>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</si>
  <si>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</si>
  <si>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</si>
  <si>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</si>
  <si>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</si>
  <si>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</si>
  <si>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</si>
  <si>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</si>
  <si>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</si>
  <si>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</si>
  <si>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</si>
  <si>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</si>
  <si>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</si>
  <si>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</si>
  <si>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</si>
  <si>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</si>
  <si>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</si>
  <si>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</si>
  <si>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</si>
  <si>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</si>
  <si>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</si>
  <si>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</si>
  <si>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</si>
  <si>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</si>
  <si>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</si>
  <si>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</si>
  <si>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</si>
  <si>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</si>
  <si>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</si>
  <si>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</si>
  <si>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</si>
  <si>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</si>
  <si>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</si>
  <si>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</si>
  <si>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</si>
  <si>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</si>
  <si>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</si>
  <si>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</si>
  <si>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</si>
  <si>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</si>
  <si>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</si>
  <si>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</si>
  <si>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</si>
  <si>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</si>
  <si>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</si>
  <si>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</si>
  <si>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</si>
  <si>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</si>
  <si>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</si>
  <si>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</si>
  <si>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</si>
  <si>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</si>
  <si>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</si>
  <si>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</si>
  <si>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</si>
  <si>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</si>
  <si>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</si>
  <si>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</si>
  <si>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</si>
  <si>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</si>
  <si>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</si>
  <si>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</si>
  <si>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</si>
  <si>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</si>
  <si>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</si>
  <si>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</si>
  <si>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</si>
  <si>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</si>
  <si>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</si>
  <si>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</si>
  <si>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</si>
  <si>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</si>
  <si>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</si>
  <si>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</si>
  <si>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</si>
  <si>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</si>
  <si>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</si>
  <si>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</si>
  <si>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</si>
  <si>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</si>
  <si>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</si>
  <si>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</si>
  <si>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</si>
  <si>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</si>
  <si>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</si>
  <si>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</si>
  <si>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</si>
  <si>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</si>
  <si>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</si>
  <si>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</si>
  <si>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</si>
  <si>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</si>
  <si>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</si>
  <si>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</si>
  <si>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</si>
  <si>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</si>
  <si>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</si>
  <si>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</si>
  <si>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</si>
  <si>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</si>
  <si>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</si>
  <si>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</si>
  <si>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</si>
  <si>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</si>
  <si>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</si>
  <si>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</si>
  <si>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</si>
  <si>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</si>
  <si>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</si>
  <si>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</si>
  <si>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</si>
  <si>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</si>
  <si>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</si>
  <si>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</si>
  <si>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</si>
  <si>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</si>
  <si>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</si>
  <si>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</si>
  <si>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</si>
  <si>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</si>
  <si>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</si>
  <si>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</si>
  <si>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</si>
  <si>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</si>
  <si>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</si>
  <si>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</si>
  <si>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</si>
  <si>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</si>
  <si>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</si>
  <si>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</si>
  <si>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</si>
  <si>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</si>
  <si>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</si>
  <si>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</si>
  <si>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</si>
  <si>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</si>
  <si>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</si>
  <si>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</si>
  <si>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</si>
  <si>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</si>
  <si>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</si>
  <si>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</si>
  <si>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</si>
  <si>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</si>
  <si>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</si>
  <si>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</si>
  <si>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</si>
  <si>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</si>
  <si>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</si>
  <si>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</si>
  <si>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</si>
  <si>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</si>
  <si>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</si>
  <si>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</si>
  <si>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</si>
  <si>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</si>
  <si>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</si>
  <si>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</si>
  <si>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</si>
  <si>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</si>
  <si>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</si>
  <si>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</si>
  <si>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</si>
  <si>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</si>
  <si>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</si>
  <si>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</si>
  <si>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</si>
  <si>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</si>
  <si>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</si>
  <si>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</si>
  <si>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</si>
  <si>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</si>
  <si>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</si>
  <si>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</si>
  <si>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</si>
  <si>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</si>
  <si>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</si>
  <si>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</si>
  <si>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</si>
  <si>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</si>
  <si>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</si>
  <si>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</si>
  <si>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</si>
  <si>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</si>
  <si>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</si>
  <si>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</si>
  <si>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</si>
  <si>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</si>
  <si>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</si>
  <si>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</si>
  <si>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</si>
  <si>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</si>
  <si>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</si>
  <si>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</si>
  <si>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</si>
  <si>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</si>
  <si>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</si>
  <si>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</si>
  <si>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</si>
  <si>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</si>
  <si>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</si>
  <si>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</si>
  <si>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</si>
  <si>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</si>
  <si>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</si>
  <si>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</si>
  <si>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</si>
  <si>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</si>
  <si>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</si>
  <si>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</si>
  <si>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</si>
  <si>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</si>
  <si>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</si>
  <si>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</si>
  <si>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</si>
  <si>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</si>
  <si>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</si>
  <si>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</si>
  <si>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</si>
  <si>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</si>
  <si>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</si>
  <si>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</si>
  <si>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</si>
  <si>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</si>
  <si>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</si>
  <si>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</si>
  <si>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</si>
  <si>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</si>
  <si>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</si>
  <si>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</si>
  <si>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</si>
  <si>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</si>
  <si>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</si>
  <si>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</si>
  <si>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</si>
  <si>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</si>
  <si>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</si>
  <si>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</si>
  <si>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</si>
  <si>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</si>
  <si>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</si>
  <si>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</si>
  <si>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</si>
  <si>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</si>
  <si>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</si>
  <si>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</si>
  <si>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</si>
  <si>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</si>
  <si>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</si>
  <si>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</si>
  <si>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</si>
  <si>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</si>
  <si>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</si>
  <si>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</si>
  <si>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</si>
  <si>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</si>
  <si>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</si>
  <si>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</si>
  <si>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</si>
  <si>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</si>
  <si>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</si>
  <si>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</si>
  <si>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</si>
  <si>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</si>
  <si>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</si>
  <si>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</si>
  <si>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</si>
  <si>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</si>
  <si>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</si>
  <si>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</si>
  <si>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</si>
  <si>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</si>
  <si>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</si>
  <si>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</si>
  <si>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</si>
  <si>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</si>
  <si>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</si>
  <si>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</si>
  <si>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</si>
  <si>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</si>
  <si>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</si>
  <si>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</si>
  <si>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</si>
  <si>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</si>
  <si>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</si>
  <si>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</si>
  <si>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</si>
  <si>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</si>
  <si>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</si>
  <si>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</si>
  <si>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</si>
  <si>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</si>
  <si>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</si>
  <si>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</si>
  <si>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</si>
  <si>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</si>
  <si>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</si>
  <si>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</si>
  <si>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</si>
  <si>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</si>
  <si>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</si>
  <si>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</si>
  <si>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</si>
  <si>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</si>
  <si>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</si>
  <si>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</si>
  <si>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</si>
  <si>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</si>
  <si>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</si>
  <si>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</si>
  <si>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</si>
  <si>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</si>
  <si>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</si>
  <si>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</si>
  <si>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</si>
  <si>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</si>
  <si>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</si>
  <si>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</si>
  <si>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</si>
  <si>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</si>
  <si>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</si>
  <si>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</si>
  <si>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</si>
  <si>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</si>
  <si>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</si>
  <si>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</si>
  <si>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</si>
  <si>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</si>
  <si>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</si>
  <si>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</si>
  <si>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</si>
  <si>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</si>
  <si>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</si>
  <si>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</si>
  <si>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</si>
  <si>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</si>
  <si>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</si>
  <si>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</si>
  <si>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</si>
  <si>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</si>
  <si>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</si>
  <si>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</si>
  <si>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</si>
  <si>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</si>
  <si>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</si>
  <si>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</si>
  <si>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</si>
  <si>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</si>
  <si>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</si>
  <si>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</si>
  <si>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</si>
  <si>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</si>
  <si>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</si>
  <si>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</si>
  <si>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</si>
  <si>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</si>
  <si>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</si>
  <si>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</si>
  <si>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</si>
  <si>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</si>
  <si>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</si>
  <si>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</si>
  <si>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</si>
  <si>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</si>
  <si>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</si>
  <si>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</si>
  <si>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</si>
  <si>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</si>
  <si>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</si>
  <si>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</si>
  <si>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</si>
  <si>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</si>
  <si>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</si>
  <si>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</si>
  <si>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</si>
  <si>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</si>
  <si>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</si>
  <si>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</si>
  <si>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</si>
  <si>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</si>
  <si>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</si>
  <si>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</si>
  <si>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</si>
  <si>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</si>
  <si>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</si>
  <si>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</si>
  <si>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</si>
  <si>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</si>
  <si>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</si>
  <si>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</si>
  <si>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</si>
  <si>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</si>
  <si>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</si>
  <si>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</si>
  <si>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</si>
  <si>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</si>
  <si>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</si>
  <si>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</si>
  <si>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</si>
  <si>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</si>
  <si>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</si>
  <si>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</si>
  <si>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</si>
  <si>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</si>
  <si>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</si>
  <si>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</si>
  <si>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</si>
  <si>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</si>
  <si>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</si>
  <si>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</si>
  <si>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</si>
  <si>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</si>
  <si>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</si>
  <si>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</si>
  <si>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</si>
  <si>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</si>
  <si>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</si>
  <si>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</si>
  <si>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</si>
  <si>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</si>
  <si>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</si>
  <si>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</si>
  <si>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</si>
  <si>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</si>
  <si>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</si>
  <si>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</si>
  <si>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</si>
  <si>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</si>
  <si>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</si>
  <si>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</si>
  <si>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</si>
  <si>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</si>
  <si>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</si>
  <si>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</si>
  <si>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</si>
  <si>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</si>
  <si>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</si>
  <si>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</si>
  <si>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</si>
  <si>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</si>
  <si>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</si>
  <si>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</si>
  <si>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</si>
  <si>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</si>
  <si>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</si>
  <si>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</si>
  <si>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</si>
  <si>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</si>
  <si>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</si>
  <si>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</si>
  <si>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</si>
  <si>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</si>
  <si>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</si>
  <si>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</si>
  <si>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</si>
  <si>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</si>
  <si>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</si>
  <si>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</si>
  <si>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</si>
  <si>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</si>
  <si>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</si>
  <si>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</si>
  <si>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Pclass_1</t>
  </si>
  <si>
    <t>Pclass_2</t>
  </si>
  <si>
    <t>MAX</t>
  </si>
  <si>
    <t>Embarked_S</t>
  </si>
  <si>
    <t>Embarked_C</t>
  </si>
  <si>
    <t>Age_N</t>
  </si>
  <si>
    <t>log_fare</t>
  </si>
  <si>
    <t>Ones</t>
  </si>
  <si>
    <t>Params</t>
  </si>
  <si>
    <t>Data</t>
  </si>
  <si>
    <t>Model</t>
  </si>
  <si>
    <t>Linear</t>
  </si>
  <si>
    <t>Loss</t>
  </si>
  <si>
    <t>Total Loss</t>
  </si>
  <si>
    <t>Male</t>
  </si>
  <si>
    <t>Prediction</t>
  </si>
  <si>
    <t>y_hat</t>
  </si>
  <si>
    <t xml:space="preserve">= </t>
  </si>
  <si>
    <t xml:space="preserve">+ </t>
  </si>
  <si>
    <t>b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</si>
  <si>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</si>
  <si>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</si>
  <si>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</si>
  <si>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</si>
  <si>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</si>
  <si>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</si>
  <si>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</si>
  <si>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</si>
  <si>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</si>
  <si>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X0</t>
  </si>
  <si>
    <t>WX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</si>
  <si>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</si>
  <si>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</si>
  <si>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</si>
  <si>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</si>
  <si>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</si>
  <si>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</si>
  <si>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</si>
  <si>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</si>
  <si>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</si>
  <si>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bais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</si>
</sst>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164" fontId="0" fillId="0" borderId="0" xfId="0" applyNumberFormat="1"/>
    <xf numFmtId="0" fontId="16" fillId="0" borderId="0" xfId="0" applyFont="1"/>
    <xf numFmtId="2" fontId="0" fillId="0" borderId="0" xfId="0" applyNumberFormat="1"/>
    <xf numFmtId="4" fontId="0" fillId="0" borderId="0" xfId="0" applyNumberFormat="1"/>
    <xf numFmtId="0" fontId="0" fillId="34" borderId="0" xfId="0" applyFill="1"/>
    <xf numFmtId="0" fontId="0" fillId="35" borderId="0" xfId="0" applyFill="1"/>
    <xf numFmtId="2" fontId="0" fillId="36" borderId="0" xfId="0" applyNumberFormat="1" applyFill="1"/>
    <xf numFmtId="0" fontId="0" fillId="0" borderId="0" xfId="0" quotePrefix="1"/>
    <xf numFmtId="0" fontId="0" fillId="36" borderId="0" xfId="0" applyFill="1"/>
    <xf numFmtId="3" fontId="0" fillId="0" borderId="0" xfId="0" applyNumberFormat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9"/>
        </patternFill>
      </fill>
    </dxf>
    <dxf>
      <numFmt numFmtId="0" formatCode="General"/>
    </dxf>
    <dxf>
      <numFmt numFmtId="2" formatCode="0.00"/>
    </dxf>
    <dxf>
      <numFmt numFmtId="2" formatCode="0.00"/>
    </dxf>
    <dxf>
      <numFmt numFmtId="164" formatCode="&quot;₹&quot;\ #,##0.00"/>
    </dxf>
    <dxf>
      <fill>
        <patternFill patternType="solid">
          <fgColor indexed="64"/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5879E-65EA-46E8-9332-8A589D51E594}" name="TitanicData" displayName="TitanicData" ref="B4:Q716" totalsRowShown="0" headerRowDxfId="16">
  <autoFilter ref="B4:Q716" xr:uid="{91E5879E-65EA-46E8-9332-8A589D51E594}"/>
  <tableColumns count="16">
    <tableColumn id="1" xr3:uid="{A619DC2D-5ED4-43B5-9A14-27FA533A9991}" name="Survived"/>
    <tableColumn id="2" xr3:uid="{E878D3A3-D896-436F-A41E-C685700B0FDE}" name="Embarked"/>
    <tableColumn id="3" xr3:uid="{F9542E85-2770-4F6B-8C31-042B31C5926E}" name="Pclass"/>
    <tableColumn id="4" xr3:uid="{20F82F27-FF6F-4300-9238-DE0A9DF3873A}" name="Sex"/>
    <tableColumn id="5" xr3:uid="{7F2E88A6-FD08-4B74-8A76-98C81B8C3E2D}" name="Age"/>
    <tableColumn id="6" xr3:uid="{E1B46F63-45F7-43B0-9E28-76FACF6D04D7}" name="Fare" dataDxfId="15"/>
    <tableColumn id="7" xr3:uid="{A15D3259-D85E-41C4-B513-D368388E8C09}" name="SibSp"/>
    <tableColumn id="10" xr3:uid="{40AD9D06-A055-4FB3-AD79-757C808485F3}" name="Parch"/>
    <tableColumn id="8" xr3:uid="{750D2697-ED41-4437-8782-1B040E5E2DBB}" name="Age_N" dataDxfId="14">
      <calculatedColumnFormula>F5/$F$2</calculatedColumnFormula>
    </tableColumn>
    <tableColumn id="9" xr3:uid="{A9FB1AD7-BB58-4321-8E67-A13D7C1BBAC8}" name="log_fare" dataDxfId="13">
      <calculatedColumnFormula>LOG10(G5+1)</calculatedColumnFormula>
    </tableColumn>
    <tableColumn id="11" xr3:uid="{2617170C-FAA9-407C-8C67-7A8C41251003}" name="Pclass_1">
      <calculatedColumnFormula>IF(D5=1,1,0)</calculatedColumnFormula>
    </tableColumn>
    <tableColumn id="12" xr3:uid="{90EA8571-667C-4387-BF9B-BAD44FFD4561}" name="Pclass_2">
      <calculatedColumnFormula>IF(D5=2,1,0)</calculatedColumnFormula>
    </tableColumn>
    <tableColumn id="13" xr3:uid="{63CF7D1C-DE3C-4F20-8FB1-4FC5D4245D18}" name="Embarked_S">
      <calculatedColumnFormula>IF($C5="S",1,0)</calculatedColumnFormula>
    </tableColumn>
    <tableColumn id="14" xr3:uid="{CB3DBACF-3ABA-403A-B404-9BCD1EAAC84F}" name="Embarked_C">
      <calculatedColumnFormula>IF($C5="C",1,0)</calculatedColumnFormula>
    </tableColumn>
    <tableColumn id="16" xr3:uid="{38495082-A464-4775-9709-5ED6CBD0895C}" name="Male" dataDxfId="12">
      <calculatedColumnFormula>IF(TitanicData[[#This Row],[Sex]]="male",1,0)</calculatedColumnFormula>
    </tableColumn>
    <tableColumn id="15" xr3:uid="{22370AE8-A8A9-4FCA-A6F6-FD0CF9BD5E85}" name="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7A622E-E007-4007-BBE8-2525B896A9A3}" name="Params" displayName="Params" ref="S4:AB5" totalsRowShown="0" headerRowDxfId="11" dataDxfId="10">
  <autoFilter ref="S4:AB5" xr:uid="{4C7A622E-E007-4007-BBE8-2525B896A9A3}"/>
  <tableColumns count="10">
    <tableColumn id="1" xr3:uid="{A8A9D1D0-D644-42AF-9F37-340ADB2F0105}" name="SibSp" dataDxfId="9"/>
    <tableColumn id="4" xr3:uid="{81900C14-FB85-41A3-8410-71DEBF4CA4DD}" name="Parch" dataDxfId="8"/>
    <tableColumn id="2" xr3:uid="{A039E2BE-4D9F-4912-A223-90880ACBD34D}" name="Age_N" dataDxfId="7"/>
    <tableColumn id="3" xr3:uid="{1AB0E285-3DFD-4EE8-9DC8-104C9CE02D70}" name="log_fare" dataDxfId="6"/>
    <tableColumn id="5" xr3:uid="{0E1B11F5-1B3A-42EE-9CF2-FCE846C58BEF}" name="Pclass_1" dataDxfId="5"/>
    <tableColumn id="6" xr3:uid="{F134647C-60AA-4224-A10C-515CE087F8FF}" name="Pclass_2" dataDxfId="4"/>
    <tableColumn id="7" xr3:uid="{6A577C13-6FCD-4A94-9490-76F1825EA234}" name="Embarked_S" dataDxfId="3"/>
    <tableColumn id="8" xr3:uid="{9304B250-055A-47F7-B93B-058FF6341F6E}" name="Embarked_C" dataDxfId="2"/>
    <tableColumn id="11" xr3:uid="{0B27AC90-A335-4B34-AEA5-EF0685AEA750}" name="Male" dataDxfId="1"/>
    <tableColumn id="9" xr3:uid="{C2A2BFF2-A932-4CA1-A928-301B1090686F}" name="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92"/>
  <sheetViews>
    <sheetView workbookViewId="0">
      <selection activeCell="P882" sqref="P88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hidden="1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hidden="1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hidden="1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hidden="1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hidden="1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hidden="1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hidden="1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hidden="1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hidden="1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hidden="1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hidden="1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hidden="1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hidden="1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hidden="1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hidden="1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hidden="1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hidden="1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hidden="1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hidden="1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hidden="1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hidden="1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hidden="1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hidden="1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hidden="1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hidden="1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hidden="1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hidden="1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hidden="1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hidden="1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hidden="1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hidden="1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hidden="1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hidden="1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hidden="1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hidden="1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hidden="1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hidden="1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hidden="1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hidden="1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hidden="1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hidden="1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hidden="1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hidden="1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hidden="1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hidden="1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hidden="1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hidden="1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hidden="1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hidden="1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hidden="1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hidden="1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hidden="1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hidden="1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hidden="1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hidden="1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hidden="1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hidden="1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hidden="1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hidden="1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hidden="1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hidden="1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hidden="1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hidden="1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hidden="1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hidden="1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hidden="1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hidden="1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hidden="1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hidden="1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hidden="1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hidden="1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hidden="1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hidden="1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hidden="1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hidden="1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hidden="1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hidden="1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hidden="1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hidden="1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hidden="1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hidden="1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hidden="1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hidden="1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hidden="1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hidden="1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hidden="1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hidden="1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hidden="1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hidden="1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hidden="1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hidden="1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hidden="1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hidden="1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hidden="1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hidden="1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hidden="1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hidden="1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hidden="1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hidden="1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hidden="1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hidden="1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hidden="1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hidden="1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hidden="1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hidden="1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hidden="1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hidden="1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hidden="1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hidden="1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hidden="1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hidden="1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hidden="1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hidden="1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hidden="1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hidden="1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hidden="1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hidden="1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hidden="1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hidden="1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hidden="1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hidden="1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hidden="1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hidden="1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hidden="1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hidden="1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hidden="1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hidden="1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hidden="1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hidden="1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hidden="1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hidden="1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hidden="1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hidden="1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hidden="1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hidden="1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hidden="1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hidden="1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hidden="1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hidden="1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hidden="1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hidden="1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hidden="1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hidden="1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hidden="1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hidden="1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hidden="1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hidden="1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hidden="1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hidden="1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hidden="1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hidden="1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hidden="1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hidden="1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hidden="1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hidden="1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hidden="1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hidden="1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hidden="1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hidden="1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hidden="1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hidden="1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hidden="1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hidden="1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hidden="1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hidden="1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hidden="1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hidden="1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hidden="1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hidden="1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hidden="1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hidden="1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hidden="1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hidden="1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hidden="1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hidden="1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hidden="1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hidden="1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hidden="1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hidden="1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autoFilter ref="A1:L892" xr:uid="{00000000-0001-0000-0000-000000000000}">
    <filterColumn colId="5">
      <customFilters>
        <customFilter operator="notEqual" val=" "/>
      </custom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AB6D-C466-41E7-8DB2-B81F5114DF8F}">
  <dimension ref="A1:AF716"/>
  <sheetViews>
    <sheetView tabSelected="1" topLeftCell="O1" workbookViewId="0">
      <selection activeCell="S6" sqref="S6:AB6"/>
    </sheetView>
  </sheetViews>
  <sheetFormatPr defaultRowHeight="15" x14ac:dyDescent="0.25"/>
  <cols>
    <col min="1" max="1" width="10.140625" bestFit="1" customWidth="1"/>
    <col min="2" max="2" width="10.85546875" customWidth="1"/>
    <col min="3" max="3" width="12" customWidth="1"/>
    <col min="11" max="11" width="10.42578125" customWidth="1"/>
    <col min="13" max="14" width="10.42578125" customWidth="1"/>
    <col min="15" max="15" width="14" customWidth="1"/>
    <col min="16" max="16" width="7.5703125" customWidth="1"/>
    <col min="17" max="17" width="14.140625" customWidth="1"/>
    <col min="20" max="20" width="10.42578125" customWidth="1"/>
    <col min="22" max="24" width="10.5703125" bestFit="1" customWidth="1"/>
    <col min="25" max="25" width="14.140625" bestFit="1" customWidth="1"/>
    <col min="26" max="26" width="14.28515625" bestFit="1" customWidth="1"/>
    <col min="27" max="27" width="10.42578125" customWidth="1"/>
    <col min="28" max="28" width="14" customWidth="1"/>
    <col min="29" max="29" width="14.140625" customWidth="1"/>
    <col min="32" max="32" width="10.140625" bestFit="1" customWidth="1"/>
  </cols>
  <sheetData>
    <row r="1" spans="1:32" x14ac:dyDescent="0.25">
      <c r="B1" s="3" t="s">
        <v>1231</v>
      </c>
      <c r="K1" t="s">
        <v>1238</v>
      </c>
      <c r="L1" s="9" t="s">
        <v>1239</v>
      </c>
      <c r="M1" t="s">
        <v>1252</v>
      </c>
      <c r="N1" s="9" t="s">
        <v>1240</v>
      </c>
      <c r="O1" t="s">
        <v>1241</v>
      </c>
      <c r="S1" s="3" t="s">
        <v>1230</v>
      </c>
      <c r="AD1" s="3" t="s">
        <v>1232</v>
      </c>
    </row>
    <row r="2" spans="1:32" x14ac:dyDescent="0.25">
      <c r="E2" s="3" t="s">
        <v>1224</v>
      </c>
      <c r="F2">
        <f>MAX(F5:F716)</f>
        <v>80</v>
      </c>
      <c r="G2" s="2">
        <f>MAX(G5:G716)</f>
        <v>512.32920000000001</v>
      </c>
    </row>
    <row r="3" spans="1:32" x14ac:dyDescent="0.25">
      <c r="H3" t="s">
        <v>1242</v>
      </c>
      <c r="I3" t="s">
        <v>1243</v>
      </c>
      <c r="J3" t="s">
        <v>1244</v>
      </c>
      <c r="K3" t="s">
        <v>1245</v>
      </c>
      <c r="L3" t="s">
        <v>1246</v>
      </c>
      <c r="M3" t="s">
        <v>1247</v>
      </c>
      <c r="N3" t="s">
        <v>1248</v>
      </c>
      <c r="O3" t="s">
        <v>1249</v>
      </c>
      <c r="P3" t="s">
        <v>1250</v>
      </c>
      <c r="Q3" t="s">
        <v>1251</v>
      </c>
      <c r="S3" t="s">
        <v>1253</v>
      </c>
      <c r="T3" t="s">
        <v>1254</v>
      </c>
      <c r="U3" t="s">
        <v>1255</v>
      </c>
      <c r="V3" t="s">
        <v>1256</v>
      </c>
      <c r="W3" t="s">
        <v>1257</v>
      </c>
      <c r="X3" t="s">
        <v>1258</v>
      </c>
      <c r="Y3" t="s">
        <v>1259</v>
      </c>
      <c r="Z3" t="s">
        <v>1260</v>
      </c>
      <c r="AA3" t="s">
        <v>1261</v>
      </c>
      <c r="AB3" s="10" t="s">
        <v>1262</v>
      </c>
      <c r="AD3" s="3" t="s">
        <v>1235</v>
      </c>
      <c r="AE3" s="8">
        <f>AVERAGE(AE5:AE716)</f>
        <v>0.2034650196208764</v>
      </c>
    </row>
    <row r="4" spans="1:32" x14ac:dyDescent="0.25">
      <c r="A4" s="12" t="s">
        <v>1237</v>
      </c>
      <c r="B4" s="6" t="s">
        <v>1</v>
      </c>
      <c r="C4" s="6" t="s">
        <v>11</v>
      </c>
      <c r="D4" s="6" t="s">
        <v>2</v>
      </c>
      <c r="E4" s="6" t="s">
        <v>4</v>
      </c>
      <c r="F4" s="6" t="s">
        <v>5</v>
      </c>
      <c r="G4" s="6" t="s">
        <v>9</v>
      </c>
      <c r="H4" s="6" t="s">
        <v>6</v>
      </c>
      <c r="I4" s="6" t="s">
        <v>7</v>
      </c>
      <c r="J4" s="6" t="s">
        <v>1227</v>
      </c>
      <c r="K4" s="6" t="s">
        <v>1228</v>
      </c>
      <c r="L4" s="6" t="s">
        <v>1222</v>
      </c>
      <c r="M4" s="6" t="s">
        <v>1223</v>
      </c>
      <c r="N4" s="6" t="s">
        <v>1225</v>
      </c>
      <c r="O4" s="6" t="s">
        <v>1226</v>
      </c>
      <c r="P4" s="6" t="s">
        <v>1236</v>
      </c>
      <c r="Q4" s="6" t="s">
        <v>1229</v>
      </c>
      <c r="S4" s="7" t="s">
        <v>6</v>
      </c>
      <c r="T4" s="7" t="s">
        <v>7</v>
      </c>
      <c r="U4" s="7" t="s">
        <v>1227</v>
      </c>
      <c r="V4" s="7" t="s">
        <v>1228</v>
      </c>
      <c r="W4" s="7" t="s">
        <v>1222</v>
      </c>
      <c r="X4" s="7" t="s">
        <v>1223</v>
      </c>
      <c r="Y4" s="7" t="s">
        <v>1225</v>
      </c>
      <c r="Z4" s="7" t="s">
        <v>1226</v>
      </c>
      <c r="AA4" s="7" t="s">
        <v>1236</v>
      </c>
      <c r="AB4" s="7" t="s">
        <v>1229</v>
      </c>
      <c r="AD4" s="1" t="s">
        <v>1233</v>
      </c>
      <c r="AE4" s="1" t="s">
        <v>1234</v>
      </c>
      <c r="AF4" s="12" t="s">
        <v>1237</v>
      </c>
    </row>
    <row r="5" spans="1:32" x14ac:dyDescent="0.25">
      <c r="A5" s="11">
        <v>0</v>
      </c>
      <c r="B5">
        <v>0</v>
      </c>
      <c r="C5" t="s">
        <v>15</v>
      </c>
      <c r="D5">
        <v>3</v>
      </c>
      <c r="E5" t="s">
        <v>13</v>
      </c>
      <c r="F5">
        <v>22</v>
      </c>
      <c r="G5" s="2">
        <v>7.25</v>
      </c>
      <c r="H5">
        <v>1</v>
      </c>
      <c r="I5">
        <v>0</v>
      </c>
      <c r="J5" s="4">
        <f>F5/$F$2</f>
        <v>0.27500000000000002</v>
      </c>
      <c r="K5" s="4">
        <f>LOG10(G5+1)</f>
        <v>0.91645394854992512</v>
      </c>
      <c r="L5">
        <f>IF(D5=1,1,0)</f>
        <v>0</v>
      </c>
      <c r="M5">
        <f>IF(D5=2,1,0)</f>
        <v>0</v>
      </c>
      <c r="N5">
        <f>IF($C5="S",1,0)</f>
        <v>1</v>
      </c>
      <c r="O5">
        <f>IF($C5="C",1,0)</f>
        <v>0</v>
      </c>
      <c r="P5">
        <f>IF(TitanicData[[#This Row],[Sex]]="male",1,0)</f>
        <v>1</v>
      </c>
      <c r="Q5">
        <v>1</v>
      </c>
      <c r="S5" s="4">
        <v>0</v>
      </c>
      <c r="T5" s="4">
        <v>4.2539814358833521E-2</v>
      </c>
      <c r="U5" s="4">
        <v>0</v>
      </c>
      <c r="V5" s="4">
        <v>0.11193612149313215</v>
      </c>
      <c r="W5" s="4">
        <v>0.30791748652847595</v>
      </c>
      <c r="X5" s="4">
        <v>0.23410228093778085</v>
      </c>
      <c r="Y5" s="4">
        <v>0</v>
      </c>
      <c r="Z5" s="4">
        <v>0.13684427322721282</v>
      </c>
      <c r="AA5" s="4">
        <v>0</v>
      </c>
      <c r="AB5" s="4">
        <v>7.7829996116028047E-2</v>
      </c>
      <c r="AD5" s="5">
        <f>SUMPRODUCT(TitanicData[[#This Row],[SibSp]:[Ones]],$S$5:$AB$5)</f>
        <v>0.18041429664377315</v>
      </c>
      <c r="AE5" s="4">
        <f>(AD5-TitanicData[[#This Row],[Survived]])^2</f>
        <v>3.2549318433467374E-2</v>
      </c>
      <c r="AF5" s="11">
        <f>ROUND(AD5,0)</f>
        <v>0</v>
      </c>
    </row>
    <row r="6" spans="1:32" x14ac:dyDescent="0.25">
      <c r="A6" s="11">
        <v>1</v>
      </c>
      <c r="B6">
        <v>1</v>
      </c>
      <c r="C6" t="s">
        <v>20</v>
      </c>
      <c r="D6">
        <v>1</v>
      </c>
      <c r="E6" t="s">
        <v>17</v>
      </c>
      <c r="F6">
        <v>38</v>
      </c>
      <c r="G6" s="2">
        <v>71.283299999999997</v>
      </c>
      <c r="H6">
        <v>1</v>
      </c>
      <c r="I6">
        <v>0</v>
      </c>
      <c r="J6" s="4">
        <f t="shared" ref="J6:J69" si="0">F6/$F$2</f>
        <v>0.47499999999999998</v>
      </c>
      <c r="K6" s="4">
        <f t="shared" ref="K6:K69" si="1">LOG10(G6+1)</f>
        <v>1.8590379714909278</v>
      </c>
      <c r="L6">
        <f t="shared" ref="L6:L69" si="2">IF(D6=1,1,0)</f>
        <v>1</v>
      </c>
      <c r="M6">
        <f t="shared" ref="M6:M69" si="3">IF(D6=2,1,0)</f>
        <v>0</v>
      </c>
      <c r="N6">
        <f t="shared" ref="N6:N69" si="4">IF($C6="S",1,0)</f>
        <v>0</v>
      </c>
      <c r="O6">
        <f t="shared" ref="O6:O69" si="5">IF($C6="C",1,0)</f>
        <v>1</v>
      </c>
      <c r="P6">
        <f>IF(TitanicData[[#This Row],[Sex]]="male",1,0)</f>
        <v>0</v>
      </c>
      <c r="Q6">
        <v>1</v>
      </c>
      <c r="S6" s="4">
        <v>0</v>
      </c>
      <c r="T6" s="4">
        <v>4.2539814358833521E-2</v>
      </c>
      <c r="U6" s="4">
        <v>0</v>
      </c>
      <c r="V6" s="4">
        <v>0.11193612149313215</v>
      </c>
      <c r="W6" s="4">
        <v>0.30791748652847595</v>
      </c>
      <c r="X6" s="4">
        <v>0.23410228093778085</v>
      </c>
      <c r="Y6" s="4">
        <v>0</v>
      </c>
      <c r="Z6" s="4">
        <v>0.13684427322721282</v>
      </c>
      <c r="AA6" s="4">
        <v>0</v>
      </c>
      <c r="AB6" s="4">
        <v>7.7829996116028047E-2</v>
      </c>
      <c r="AD6" s="5">
        <f>SUMPRODUCT(TitanicData[[#This Row],[SibSp]:[Ones]],$S$5:$AB$5)</f>
        <v>0.73068525610887125</v>
      </c>
      <c r="AE6" s="4">
        <f>(AD6-TitanicData[[#This Row],[Survived]])^2</f>
        <v>7.2530431277144272E-2</v>
      </c>
      <c r="AF6" s="11">
        <f t="shared" ref="AF6:AF69" si="6">ROUND(AD6,0)</f>
        <v>1</v>
      </c>
    </row>
    <row r="7" spans="1:32" x14ac:dyDescent="0.25">
      <c r="A7" s="11">
        <v>0</v>
      </c>
      <c r="B7">
        <v>1</v>
      </c>
      <c r="C7" t="s">
        <v>15</v>
      </c>
      <c r="D7">
        <v>3</v>
      </c>
      <c r="E7" t="s">
        <v>17</v>
      </c>
      <c r="F7">
        <v>26</v>
      </c>
      <c r="G7" s="2">
        <v>7.9249999999999998</v>
      </c>
      <c r="H7">
        <v>0</v>
      </c>
      <c r="I7">
        <v>0</v>
      </c>
      <c r="J7" s="4">
        <f t="shared" si="0"/>
        <v>0.32500000000000001</v>
      </c>
      <c r="K7" s="4">
        <f t="shared" si="1"/>
        <v>0.95060822478423079</v>
      </c>
      <c r="L7">
        <f t="shared" si="2"/>
        <v>0</v>
      </c>
      <c r="M7">
        <f t="shared" si="3"/>
        <v>0</v>
      </c>
      <c r="N7">
        <f t="shared" si="4"/>
        <v>1</v>
      </c>
      <c r="O7">
        <f t="shared" si="5"/>
        <v>0</v>
      </c>
      <c r="P7">
        <f>IF(TitanicData[[#This Row],[Sex]]="male",1,0)</f>
        <v>0</v>
      </c>
      <c r="Q7">
        <v>1</v>
      </c>
      <c r="AD7" s="5">
        <f>SUMPRODUCT(TitanicData[[#This Row],[SibSp]:[Ones]],$S$5:$AB$5)</f>
        <v>0.18423739385784638</v>
      </c>
      <c r="AE7" s="4">
        <f>(AD7-TitanicData[[#This Row],[Survived]])^2</f>
        <v>0.66546862957983854</v>
      </c>
      <c r="AF7" s="11">
        <f t="shared" si="6"/>
        <v>0</v>
      </c>
    </row>
    <row r="8" spans="1:32" x14ac:dyDescent="0.25">
      <c r="A8" s="11">
        <v>1</v>
      </c>
      <c r="B8">
        <v>1</v>
      </c>
      <c r="C8" t="s">
        <v>15</v>
      </c>
      <c r="D8">
        <v>1</v>
      </c>
      <c r="E8" t="s">
        <v>17</v>
      </c>
      <c r="F8">
        <v>35</v>
      </c>
      <c r="G8" s="2">
        <v>53.1</v>
      </c>
      <c r="H8">
        <v>1</v>
      </c>
      <c r="I8">
        <v>0</v>
      </c>
      <c r="J8" s="4">
        <f t="shared" si="0"/>
        <v>0.4375</v>
      </c>
      <c r="K8" s="4">
        <f t="shared" si="1"/>
        <v>1.7331972651065695</v>
      </c>
      <c r="L8">
        <f t="shared" si="2"/>
        <v>1</v>
      </c>
      <c r="M8">
        <f t="shared" si="3"/>
        <v>0</v>
      </c>
      <c r="N8">
        <f t="shared" si="4"/>
        <v>1</v>
      </c>
      <c r="O8">
        <f t="shared" si="5"/>
        <v>0</v>
      </c>
      <c r="P8">
        <f>IF(TitanicData[[#This Row],[Sex]]="male",1,0)</f>
        <v>0</v>
      </c>
      <c r="Q8">
        <v>1</v>
      </c>
      <c r="AD8" s="5">
        <f>SUMPRODUCT(TitanicData[[#This Row],[SibSp]:[Ones]],$S$5:$AB$5)</f>
        <v>0.5797548622830373</v>
      </c>
      <c r="AE8" s="4">
        <f>(AD8-TitanicData[[#This Row],[Survived]])^2</f>
        <v>0.17660597577474896</v>
      </c>
      <c r="AF8" s="11">
        <f t="shared" si="6"/>
        <v>1</v>
      </c>
    </row>
    <row r="9" spans="1:32" x14ac:dyDescent="0.25">
      <c r="A9" s="11">
        <v>0</v>
      </c>
      <c r="B9">
        <v>0</v>
      </c>
      <c r="C9" t="s">
        <v>15</v>
      </c>
      <c r="D9">
        <v>3</v>
      </c>
      <c r="E9" t="s">
        <v>13</v>
      </c>
      <c r="F9">
        <v>35</v>
      </c>
      <c r="G9" s="2">
        <v>8.0500000000000007</v>
      </c>
      <c r="H9">
        <v>0</v>
      </c>
      <c r="I9">
        <v>0</v>
      </c>
      <c r="J9" s="4">
        <f t="shared" si="0"/>
        <v>0.4375</v>
      </c>
      <c r="K9" s="4">
        <f t="shared" si="1"/>
        <v>0.9566485792052033</v>
      </c>
      <c r="L9">
        <f t="shared" si="2"/>
        <v>0</v>
      </c>
      <c r="M9">
        <f t="shared" si="3"/>
        <v>0</v>
      </c>
      <c r="N9">
        <f t="shared" si="4"/>
        <v>1</v>
      </c>
      <c r="O9">
        <f t="shared" si="5"/>
        <v>0</v>
      </c>
      <c r="P9">
        <f>IF(TitanicData[[#This Row],[Sex]]="male",1,0)</f>
        <v>1</v>
      </c>
      <c r="Q9">
        <v>1</v>
      </c>
      <c r="AD9" s="5">
        <f>SUMPRODUCT(TitanicData[[#This Row],[SibSp]:[Ones]],$S$5:$AB$5)</f>
        <v>0.18491352770417394</v>
      </c>
      <c r="AE9" s="4">
        <f>(AD9-TitanicData[[#This Row],[Survived]])^2</f>
        <v>3.4193012728002299E-2</v>
      </c>
      <c r="AF9" s="11">
        <f t="shared" si="6"/>
        <v>0</v>
      </c>
    </row>
    <row r="10" spans="1:32" ht="13.5" customHeight="1" x14ac:dyDescent="0.25">
      <c r="A10" s="11">
        <v>1</v>
      </c>
      <c r="B10">
        <v>0</v>
      </c>
      <c r="C10" t="s">
        <v>15</v>
      </c>
      <c r="D10">
        <v>1</v>
      </c>
      <c r="E10" t="s">
        <v>13</v>
      </c>
      <c r="F10">
        <v>54</v>
      </c>
      <c r="G10" s="2">
        <v>51.862499999999997</v>
      </c>
      <c r="H10">
        <v>0</v>
      </c>
      <c r="I10">
        <v>0</v>
      </c>
      <c r="J10" s="4">
        <f t="shared" si="0"/>
        <v>0.67500000000000004</v>
      </c>
      <c r="K10" s="4">
        <f t="shared" si="1"/>
        <v>1.7231476981549567</v>
      </c>
      <c r="L10">
        <f t="shared" si="2"/>
        <v>1</v>
      </c>
      <c r="M10">
        <f t="shared" si="3"/>
        <v>0</v>
      </c>
      <c r="N10">
        <f t="shared" si="4"/>
        <v>1</v>
      </c>
      <c r="O10">
        <f t="shared" si="5"/>
        <v>0</v>
      </c>
      <c r="P10">
        <f>IF(TitanicData[[#This Row],[Sex]]="male",1,0)</f>
        <v>1</v>
      </c>
      <c r="Q10">
        <v>1</v>
      </c>
      <c r="AD10" s="5">
        <f>SUMPRODUCT(TitanicData[[#This Row],[SibSp]:[Ones]],$S$5:$AB$5)</f>
        <v>0.57862995273578821</v>
      </c>
      <c r="AE10" s="4">
        <f>(AD10-TitanicData[[#This Row],[Survived]])^2</f>
        <v>0.33481262220302049</v>
      </c>
      <c r="AF10" s="11">
        <f t="shared" si="6"/>
        <v>1</v>
      </c>
    </row>
    <row r="11" spans="1:32" x14ac:dyDescent="0.25">
      <c r="A11" s="11">
        <v>0</v>
      </c>
      <c r="B11">
        <v>0</v>
      </c>
      <c r="C11" t="s">
        <v>15</v>
      </c>
      <c r="D11">
        <v>3</v>
      </c>
      <c r="E11" t="s">
        <v>13</v>
      </c>
      <c r="F11">
        <v>2</v>
      </c>
      <c r="G11" s="2">
        <v>21.074999999999999</v>
      </c>
      <c r="H11">
        <v>3</v>
      </c>
      <c r="I11">
        <v>1</v>
      </c>
      <c r="J11" s="4">
        <f t="shared" si="0"/>
        <v>2.5000000000000001E-2</v>
      </c>
      <c r="K11" s="4">
        <f t="shared" si="1"/>
        <v>1.3439007122496063</v>
      </c>
      <c r="L11">
        <f t="shared" si="2"/>
        <v>0</v>
      </c>
      <c r="M11">
        <f t="shared" si="3"/>
        <v>0</v>
      </c>
      <c r="N11">
        <f t="shared" si="4"/>
        <v>1</v>
      </c>
      <c r="O11">
        <f t="shared" si="5"/>
        <v>0</v>
      </c>
      <c r="P11">
        <f>IF(TitanicData[[#This Row],[Sex]]="male",1,0)</f>
        <v>1</v>
      </c>
      <c r="Q11">
        <v>1</v>
      </c>
      <c r="AD11" s="5">
        <f>SUMPRODUCT(TitanicData[[#This Row],[SibSp]:[Ones]],$S$5:$AB$5)</f>
        <v>0.27080084387594033</v>
      </c>
      <c r="AE11" s="4">
        <f>(AD11-TitanicData[[#This Row],[Survived]])^2</f>
        <v>7.3333097043921408E-2</v>
      </c>
      <c r="AF11" s="11">
        <f t="shared" si="6"/>
        <v>0</v>
      </c>
    </row>
    <row r="12" spans="1:32" x14ac:dyDescent="0.25">
      <c r="A12" s="11">
        <v>0</v>
      </c>
      <c r="B12">
        <v>1</v>
      </c>
      <c r="C12" t="s">
        <v>15</v>
      </c>
      <c r="D12">
        <v>3</v>
      </c>
      <c r="E12" t="s">
        <v>17</v>
      </c>
      <c r="F12">
        <v>27</v>
      </c>
      <c r="G12" s="2">
        <v>11.1333</v>
      </c>
      <c r="H12">
        <v>0</v>
      </c>
      <c r="I12">
        <v>2</v>
      </c>
      <c r="J12" s="4">
        <f t="shared" si="0"/>
        <v>0.33750000000000002</v>
      </c>
      <c r="K12" s="4">
        <f t="shared" si="1"/>
        <v>1.0839789358110461</v>
      </c>
      <c r="L12">
        <f t="shared" si="2"/>
        <v>0</v>
      </c>
      <c r="M12">
        <f t="shared" si="3"/>
        <v>0</v>
      </c>
      <c r="N12">
        <f t="shared" si="4"/>
        <v>1</v>
      </c>
      <c r="O12">
        <f t="shared" si="5"/>
        <v>0</v>
      </c>
      <c r="P12">
        <f>IF(TitanicData[[#This Row],[Sex]]="male",1,0)</f>
        <v>0</v>
      </c>
      <c r="Q12">
        <v>1</v>
      </c>
      <c r="AD12" s="5">
        <f>SUMPRODUCT(TitanicData[[#This Row],[SibSp]:[Ones]],$S$5:$AB$5)</f>
        <v>0.28424602268863641</v>
      </c>
      <c r="AE12" s="4">
        <f>(AD12-TitanicData[[#This Row],[Survived]])^2</f>
        <v>0.51230375603703593</v>
      </c>
      <c r="AF12" s="11">
        <f t="shared" si="6"/>
        <v>0</v>
      </c>
    </row>
    <row r="13" spans="1:32" x14ac:dyDescent="0.25">
      <c r="A13" s="11">
        <v>1</v>
      </c>
      <c r="B13">
        <v>1</v>
      </c>
      <c r="C13" t="s">
        <v>20</v>
      </c>
      <c r="D13">
        <v>2</v>
      </c>
      <c r="E13" t="s">
        <v>17</v>
      </c>
      <c r="F13">
        <v>14</v>
      </c>
      <c r="G13" s="2">
        <v>30.070799999999998</v>
      </c>
      <c r="H13">
        <v>1</v>
      </c>
      <c r="I13">
        <v>0</v>
      </c>
      <c r="J13" s="4">
        <f t="shared" si="0"/>
        <v>0.17499999999999999</v>
      </c>
      <c r="K13" s="4">
        <f t="shared" si="1"/>
        <v>1.492352435460081</v>
      </c>
      <c r="L13">
        <f t="shared" si="2"/>
        <v>0</v>
      </c>
      <c r="M13">
        <f t="shared" si="3"/>
        <v>1</v>
      </c>
      <c r="N13">
        <f t="shared" si="4"/>
        <v>0</v>
      </c>
      <c r="O13">
        <f t="shared" si="5"/>
        <v>1</v>
      </c>
      <c r="P13">
        <f>IF(TitanicData[[#This Row],[Sex]]="male",1,0)</f>
        <v>0</v>
      </c>
      <c r="Q13">
        <v>1</v>
      </c>
      <c r="AD13" s="5">
        <f>SUMPRODUCT(TitanicData[[#This Row],[SibSp]:[Ones]],$S$5:$AB$5)</f>
        <v>0.61582469380725291</v>
      </c>
      <c r="AE13" s="4">
        <f>(AD13-TitanicData[[#This Row],[Survived]])^2</f>
        <v>0.14759066588829098</v>
      </c>
      <c r="AF13" s="11">
        <f t="shared" si="6"/>
        <v>1</v>
      </c>
    </row>
    <row r="14" spans="1:32" x14ac:dyDescent="0.25">
      <c r="A14" s="11">
        <v>0</v>
      </c>
      <c r="B14">
        <v>1</v>
      </c>
      <c r="C14" t="s">
        <v>15</v>
      </c>
      <c r="D14">
        <v>3</v>
      </c>
      <c r="E14" t="s">
        <v>17</v>
      </c>
      <c r="F14">
        <v>4</v>
      </c>
      <c r="G14" s="2">
        <v>16.7</v>
      </c>
      <c r="H14">
        <v>1</v>
      </c>
      <c r="I14">
        <v>1</v>
      </c>
      <c r="J14" s="4">
        <f t="shared" si="0"/>
        <v>0.05</v>
      </c>
      <c r="K14" s="4">
        <f t="shared" si="1"/>
        <v>1.2479732663618066</v>
      </c>
      <c r="L14">
        <f t="shared" si="2"/>
        <v>0</v>
      </c>
      <c r="M14">
        <f t="shared" si="3"/>
        <v>0</v>
      </c>
      <c r="N14">
        <f t="shared" si="4"/>
        <v>1</v>
      </c>
      <c r="O14">
        <f t="shared" si="5"/>
        <v>0</v>
      </c>
      <c r="P14">
        <f>IF(TitanicData[[#This Row],[Sex]]="male",1,0)</f>
        <v>0</v>
      </c>
      <c r="Q14">
        <v>1</v>
      </c>
      <c r="AD14" s="5">
        <f>SUMPRODUCT(TitanicData[[#This Row],[SibSp]:[Ones]],$S$5:$AB$5)</f>
        <v>0.2600630976385177</v>
      </c>
      <c r="AE14" s="4">
        <f>(AD14-TitanicData[[#This Row],[Survived]])^2</f>
        <v>0.54750661947630586</v>
      </c>
      <c r="AF14" s="11">
        <f t="shared" si="6"/>
        <v>0</v>
      </c>
    </row>
    <row r="15" spans="1:32" x14ac:dyDescent="0.25">
      <c r="A15" s="11">
        <v>1</v>
      </c>
      <c r="B15">
        <v>1</v>
      </c>
      <c r="C15" t="s">
        <v>15</v>
      </c>
      <c r="D15">
        <v>1</v>
      </c>
      <c r="E15" t="s">
        <v>17</v>
      </c>
      <c r="F15">
        <v>58</v>
      </c>
      <c r="G15" s="2">
        <v>26.55</v>
      </c>
      <c r="H15">
        <v>0</v>
      </c>
      <c r="I15">
        <v>0</v>
      </c>
      <c r="J15" s="4">
        <f t="shared" si="0"/>
        <v>0.72499999999999998</v>
      </c>
      <c r="K15" s="4">
        <f t="shared" si="1"/>
        <v>1.4401216031878039</v>
      </c>
      <c r="L15">
        <f t="shared" si="2"/>
        <v>1</v>
      </c>
      <c r="M15">
        <f t="shared" si="3"/>
        <v>0</v>
      </c>
      <c r="N15">
        <f t="shared" si="4"/>
        <v>1</v>
      </c>
      <c r="O15">
        <f t="shared" si="5"/>
        <v>0</v>
      </c>
      <c r="P15">
        <f>IF(TitanicData[[#This Row],[Sex]]="male",1,0)</f>
        <v>0</v>
      </c>
      <c r="Q15">
        <v>1</v>
      </c>
      <c r="AD15" s="5">
        <f>SUMPRODUCT(TitanicData[[#This Row],[SibSp]:[Ones]],$S$5:$AB$5)</f>
        <v>0.54694910938381824</v>
      </c>
      <c r="AE15" s="4">
        <f>(AD15-TitanicData[[#This Row],[Survived]])^2</f>
        <v>0.20525510948811548</v>
      </c>
      <c r="AF15" s="11">
        <f t="shared" si="6"/>
        <v>1</v>
      </c>
    </row>
    <row r="16" spans="1:32" x14ac:dyDescent="0.25">
      <c r="A16" s="11">
        <v>0</v>
      </c>
      <c r="B16">
        <v>0</v>
      </c>
      <c r="C16" t="s">
        <v>15</v>
      </c>
      <c r="D16">
        <v>3</v>
      </c>
      <c r="E16" t="s">
        <v>13</v>
      </c>
      <c r="F16">
        <v>20</v>
      </c>
      <c r="G16" s="2">
        <v>8.0500000000000007</v>
      </c>
      <c r="H16">
        <v>0</v>
      </c>
      <c r="I16">
        <v>0</v>
      </c>
      <c r="J16" s="4">
        <f t="shared" si="0"/>
        <v>0.25</v>
      </c>
      <c r="K16" s="4">
        <f t="shared" si="1"/>
        <v>0.9566485792052033</v>
      </c>
      <c r="L16">
        <f t="shared" si="2"/>
        <v>0</v>
      </c>
      <c r="M16">
        <f t="shared" si="3"/>
        <v>0</v>
      </c>
      <c r="N16">
        <f t="shared" si="4"/>
        <v>1</v>
      </c>
      <c r="O16">
        <f t="shared" si="5"/>
        <v>0</v>
      </c>
      <c r="P16">
        <f>IF(TitanicData[[#This Row],[Sex]]="male",1,0)</f>
        <v>1</v>
      </c>
      <c r="Q16">
        <v>1</v>
      </c>
      <c r="AD16" s="5">
        <f>SUMPRODUCT(TitanicData[[#This Row],[SibSp]:[Ones]],$S$5:$AB$5)</f>
        <v>0.18491352770417394</v>
      </c>
      <c r="AE16" s="4">
        <f>(AD16-TitanicData[[#This Row],[Survived]])^2</f>
        <v>3.4193012728002299E-2</v>
      </c>
      <c r="AF16" s="11">
        <f t="shared" si="6"/>
        <v>0</v>
      </c>
    </row>
    <row r="17" spans="1:32" x14ac:dyDescent="0.25">
      <c r="A17" s="11">
        <v>0</v>
      </c>
      <c r="B17">
        <v>0</v>
      </c>
      <c r="C17" t="s">
        <v>15</v>
      </c>
      <c r="D17">
        <v>3</v>
      </c>
      <c r="E17" t="s">
        <v>13</v>
      </c>
      <c r="F17">
        <v>39</v>
      </c>
      <c r="G17" s="2">
        <v>31.274999999999999</v>
      </c>
      <c r="H17">
        <v>1</v>
      </c>
      <c r="I17">
        <v>5</v>
      </c>
      <c r="J17" s="4">
        <f t="shared" si="0"/>
        <v>0.48749999999999999</v>
      </c>
      <c r="K17" s="4">
        <f t="shared" si="1"/>
        <v>1.5088662509384578</v>
      </c>
      <c r="L17">
        <f t="shared" si="2"/>
        <v>0</v>
      </c>
      <c r="M17">
        <f t="shared" si="3"/>
        <v>0</v>
      </c>
      <c r="N17">
        <f t="shared" si="4"/>
        <v>1</v>
      </c>
      <c r="O17">
        <f t="shared" si="5"/>
        <v>0</v>
      </c>
      <c r="P17">
        <f>IF(TitanicData[[#This Row],[Sex]]="male",1,0)</f>
        <v>1</v>
      </c>
      <c r="Q17">
        <v>1</v>
      </c>
      <c r="AD17" s="5">
        <f>SUMPRODUCT(TitanicData[[#This Row],[SibSp]:[Ones]],$S$5:$AB$5)</f>
        <v>0.45942570389212967</v>
      </c>
      <c r="AE17" s="4">
        <f>(AD17-TitanicData[[#This Row],[Survived]])^2</f>
        <v>0.2110719773967788</v>
      </c>
      <c r="AF17" s="11">
        <f t="shared" si="6"/>
        <v>0</v>
      </c>
    </row>
    <row r="18" spans="1:32" x14ac:dyDescent="0.25">
      <c r="A18" s="11">
        <v>0</v>
      </c>
      <c r="B18">
        <v>0</v>
      </c>
      <c r="C18" t="s">
        <v>15</v>
      </c>
      <c r="D18">
        <v>3</v>
      </c>
      <c r="E18" t="s">
        <v>17</v>
      </c>
      <c r="F18">
        <v>14</v>
      </c>
      <c r="G18" s="2">
        <v>7.8541999999999996</v>
      </c>
      <c r="H18">
        <v>0</v>
      </c>
      <c r="I18">
        <v>0</v>
      </c>
      <c r="J18" s="4">
        <f t="shared" si="0"/>
        <v>0.17499999999999999</v>
      </c>
      <c r="K18" s="4">
        <f t="shared" si="1"/>
        <v>0.94714932766263737</v>
      </c>
      <c r="L18">
        <f t="shared" si="2"/>
        <v>0</v>
      </c>
      <c r="M18">
        <f t="shared" si="3"/>
        <v>0</v>
      </c>
      <c r="N18">
        <f t="shared" si="4"/>
        <v>1</v>
      </c>
      <c r="O18">
        <f t="shared" si="5"/>
        <v>0</v>
      </c>
      <c r="P18">
        <f>IF(TitanicData[[#This Row],[Sex]]="male",1,0)</f>
        <v>0</v>
      </c>
      <c r="Q18">
        <v>1</v>
      </c>
      <c r="AD18" s="5">
        <f>SUMPRODUCT(TitanicData[[#This Row],[SibSp]:[Ones]],$S$5:$AB$5)</f>
        <v>0.18385021832941145</v>
      </c>
      <c r="AE18" s="4">
        <f>(AD18-TitanicData[[#This Row],[Survived]])^2</f>
        <v>3.3800902779772261E-2</v>
      </c>
      <c r="AF18" s="11">
        <f t="shared" si="6"/>
        <v>0</v>
      </c>
    </row>
    <row r="19" spans="1:32" x14ac:dyDescent="0.25">
      <c r="A19" s="11">
        <v>0</v>
      </c>
      <c r="B19">
        <v>1</v>
      </c>
      <c r="C19" t="s">
        <v>15</v>
      </c>
      <c r="D19">
        <v>2</v>
      </c>
      <c r="E19" t="s">
        <v>17</v>
      </c>
      <c r="F19">
        <v>55</v>
      </c>
      <c r="G19" s="2">
        <v>16</v>
      </c>
      <c r="H19">
        <v>0</v>
      </c>
      <c r="I19">
        <v>0</v>
      </c>
      <c r="J19" s="4">
        <f t="shared" si="0"/>
        <v>0.6875</v>
      </c>
      <c r="K19" s="4">
        <f t="shared" si="1"/>
        <v>1.2304489213782739</v>
      </c>
      <c r="L19">
        <f t="shared" si="2"/>
        <v>0</v>
      </c>
      <c r="M19">
        <f t="shared" si="3"/>
        <v>1</v>
      </c>
      <c r="N19">
        <f t="shared" si="4"/>
        <v>1</v>
      </c>
      <c r="O19">
        <f t="shared" si="5"/>
        <v>0</v>
      </c>
      <c r="P19">
        <f>IF(TitanicData[[#This Row],[Sex]]="male",1,0)</f>
        <v>0</v>
      </c>
      <c r="Q19">
        <v>1</v>
      </c>
      <c r="AD19" s="5">
        <f>SUMPRODUCT(TitanicData[[#This Row],[SibSp]:[Ones]],$S$5:$AB$5)</f>
        <v>0.44966395700830075</v>
      </c>
      <c r="AE19" s="4">
        <f>(AD19-TitanicData[[#This Row],[Survived]])^2</f>
        <v>0.30286976021576145</v>
      </c>
      <c r="AF19" s="11">
        <f t="shared" si="6"/>
        <v>0</v>
      </c>
    </row>
    <row r="20" spans="1:32" x14ac:dyDescent="0.25">
      <c r="A20" s="11">
        <v>0</v>
      </c>
      <c r="B20">
        <v>0</v>
      </c>
      <c r="C20" t="s">
        <v>27</v>
      </c>
      <c r="D20">
        <v>3</v>
      </c>
      <c r="E20" t="s">
        <v>13</v>
      </c>
      <c r="F20">
        <v>2</v>
      </c>
      <c r="G20" s="2">
        <v>29.125</v>
      </c>
      <c r="H20">
        <v>4</v>
      </c>
      <c r="I20">
        <v>1</v>
      </c>
      <c r="J20" s="4">
        <f t="shared" si="0"/>
        <v>2.5000000000000001E-2</v>
      </c>
      <c r="K20" s="4">
        <f t="shared" si="1"/>
        <v>1.4789270555829248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>IF(TitanicData[[#This Row],[Sex]]="male",1,0)</f>
        <v>1</v>
      </c>
      <c r="Q20">
        <v>1</v>
      </c>
      <c r="AD20" s="5">
        <f>SUMPRODUCT(TitanicData[[#This Row],[SibSp]:[Ones]],$S$5:$AB$5)</f>
        <v>0.28591516904807207</v>
      </c>
      <c r="AE20" s="4">
        <f>(AD20-TitanicData[[#This Row],[Survived]])^2</f>
        <v>8.1747483891787626E-2</v>
      </c>
      <c r="AF20" s="11">
        <f t="shared" si="6"/>
        <v>0</v>
      </c>
    </row>
    <row r="21" spans="1:32" x14ac:dyDescent="0.25">
      <c r="A21" s="11">
        <v>0</v>
      </c>
      <c r="B21">
        <v>0</v>
      </c>
      <c r="C21" t="s">
        <v>15</v>
      </c>
      <c r="D21">
        <v>3</v>
      </c>
      <c r="E21" t="s">
        <v>17</v>
      </c>
      <c r="F21">
        <v>31</v>
      </c>
      <c r="G21" s="2">
        <v>18</v>
      </c>
      <c r="H21">
        <v>1</v>
      </c>
      <c r="I21">
        <v>0</v>
      </c>
      <c r="J21" s="4">
        <f t="shared" si="0"/>
        <v>0.38750000000000001</v>
      </c>
      <c r="K21" s="4">
        <f t="shared" si="1"/>
        <v>1.2787536009528289</v>
      </c>
      <c r="L21">
        <f t="shared" si="2"/>
        <v>0</v>
      </c>
      <c r="M21">
        <f t="shared" si="3"/>
        <v>0</v>
      </c>
      <c r="N21">
        <f t="shared" si="4"/>
        <v>1</v>
      </c>
      <c r="O21">
        <f t="shared" si="5"/>
        <v>0</v>
      </c>
      <c r="P21">
        <f>IF(TitanicData[[#This Row],[Sex]]="male",1,0)</f>
        <v>0</v>
      </c>
      <c r="Q21">
        <v>1</v>
      </c>
      <c r="AD21" s="5">
        <f>SUMPRODUCT(TitanicData[[#This Row],[SibSp]:[Ones]],$S$5:$AB$5)</f>
        <v>0.22096871455206413</v>
      </c>
      <c r="AE21" s="4">
        <f>(AD21-TitanicData[[#This Row],[Survived]])^2</f>
        <v>4.8827172810791596E-2</v>
      </c>
      <c r="AF21" s="11">
        <f t="shared" si="6"/>
        <v>0</v>
      </c>
    </row>
    <row r="22" spans="1:32" x14ac:dyDescent="0.25">
      <c r="A22" s="11">
        <v>0</v>
      </c>
      <c r="B22">
        <v>0</v>
      </c>
      <c r="C22" t="s">
        <v>15</v>
      </c>
      <c r="D22">
        <v>2</v>
      </c>
      <c r="E22" t="s">
        <v>13</v>
      </c>
      <c r="F22">
        <v>35</v>
      </c>
      <c r="G22" s="2">
        <v>26</v>
      </c>
      <c r="H22">
        <v>0</v>
      </c>
      <c r="I22">
        <v>0</v>
      </c>
      <c r="J22" s="4">
        <f t="shared" si="0"/>
        <v>0.4375</v>
      </c>
      <c r="K22" s="4">
        <f t="shared" si="1"/>
        <v>1.4313637641589874</v>
      </c>
      <c r="L22">
        <f t="shared" si="2"/>
        <v>0</v>
      </c>
      <c r="M22">
        <f t="shared" si="3"/>
        <v>1</v>
      </c>
      <c r="N22">
        <f t="shared" si="4"/>
        <v>1</v>
      </c>
      <c r="O22">
        <f t="shared" si="5"/>
        <v>0</v>
      </c>
      <c r="P22">
        <f>IF(TitanicData[[#This Row],[Sex]]="male",1,0)</f>
        <v>1</v>
      </c>
      <c r="Q22">
        <v>1</v>
      </c>
      <c r="AD22" s="5">
        <f>SUMPRODUCT(TitanicData[[#This Row],[SibSp]:[Ones]],$S$5:$AB$5)</f>
        <v>0.47215358525957624</v>
      </c>
      <c r="AE22" s="4">
        <f>(AD22-TitanicData[[#This Row],[Survived]])^2</f>
        <v>0.22292900807347193</v>
      </c>
      <c r="AF22" s="11">
        <f t="shared" si="6"/>
        <v>0</v>
      </c>
    </row>
    <row r="23" spans="1:32" x14ac:dyDescent="0.25">
      <c r="A23" s="11">
        <v>0</v>
      </c>
      <c r="B23">
        <v>1</v>
      </c>
      <c r="C23" t="s">
        <v>15</v>
      </c>
      <c r="D23">
        <v>2</v>
      </c>
      <c r="E23" t="s">
        <v>13</v>
      </c>
      <c r="F23">
        <v>34</v>
      </c>
      <c r="G23" s="2">
        <v>13</v>
      </c>
      <c r="H23">
        <v>0</v>
      </c>
      <c r="I23">
        <v>0</v>
      </c>
      <c r="J23" s="4">
        <f t="shared" si="0"/>
        <v>0.42499999999999999</v>
      </c>
      <c r="K23" s="4">
        <f t="shared" si="1"/>
        <v>1.146128035678238</v>
      </c>
      <c r="L23">
        <f t="shared" si="2"/>
        <v>0</v>
      </c>
      <c r="M23">
        <f t="shared" si="3"/>
        <v>1</v>
      </c>
      <c r="N23">
        <f t="shared" si="4"/>
        <v>1</v>
      </c>
      <c r="O23">
        <f t="shared" si="5"/>
        <v>0</v>
      </c>
      <c r="P23">
        <f>IF(TitanicData[[#This Row],[Sex]]="male",1,0)</f>
        <v>1</v>
      </c>
      <c r="Q23">
        <v>1</v>
      </c>
      <c r="AD23" s="5">
        <f>SUMPRODUCT(TitanicData[[#This Row],[SibSp]:[Ones]],$S$5:$AB$5)</f>
        <v>0.44022540410217303</v>
      </c>
      <c r="AE23" s="4">
        <f>(AD23-TitanicData[[#This Row],[Survived]])^2</f>
        <v>0.31334759821257546</v>
      </c>
      <c r="AF23" s="11">
        <f t="shared" si="6"/>
        <v>0</v>
      </c>
    </row>
    <row r="24" spans="1:32" x14ac:dyDescent="0.25">
      <c r="A24" s="11">
        <v>0</v>
      </c>
      <c r="B24">
        <v>1</v>
      </c>
      <c r="C24" t="s">
        <v>27</v>
      </c>
      <c r="D24">
        <v>3</v>
      </c>
      <c r="E24" t="s">
        <v>17</v>
      </c>
      <c r="F24">
        <v>15</v>
      </c>
      <c r="G24" s="2">
        <v>8.0291999999999994</v>
      </c>
      <c r="H24">
        <v>0</v>
      </c>
      <c r="I24">
        <v>0</v>
      </c>
      <c r="J24" s="4">
        <f t="shared" si="0"/>
        <v>0.1875</v>
      </c>
      <c r="K24" s="4">
        <f t="shared" si="1"/>
        <v>0.95564927290744683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>IF(TitanicData[[#This Row],[Sex]]="male",1,0)</f>
        <v>0</v>
      </c>
      <c r="Q24">
        <v>1</v>
      </c>
      <c r="AD24" s="5">
        <f>SUMPRODUCT(TitanicData[[#This Row],[SibSp]:[Ones]],$S$5:$AB$5)</f>
        <v>0.18480166923301941</v>
      </c>
      <c r="AE24" s="4">
        <f>(AD24-TitanicData[[#This Row],[Survived]])^2</f>
        <v>0.66454831848527141</v>
      </c>
      <c r="AF24" s="11">
        <f t="shared" si="6"/>
        <v>0</v>
      </c>
    </row>
    <row r="25" spans="1:32" x14ac:dyDescent="0.25">
      <c r="A25" s="11">
        <v>1</v>
      </c>
      <c r="B25">
        <v>1</v>
      </c>
      <c r="C25" t="s">
        <v>15</v>
      </c>
      <c r="D25">
        <v>1</v>
      </c>
      <c r="E25" t="s">
        <v>13</v>
      </c>
      <c r="F25">
        <v>28</v>
      </c>
      <c r="G25" s="2">
        <v>35.5</v>
      </c>
      <c r="H25">
        <v>0</v>
      </c>
      <c r="I25">
        <v>0</v>
      </c>
      <c r="J25" s="4">
        <f t="shared" si="0"/>
        <v>0.35</v>
      </c>
      <c r="K25" s="4">
        <f t="shared" si="1"/>
        <v>1.5622928644564746</v>
      </c>
      <c r="L25">
        <f t="shared" si="2"/>
        <v>1</v>
      </c>
      <c r="M25">
        <f t="shared" si="3"/>
        <v>0</v>
      </c>
      <c r="N25">
        <f t="shared" si="4"/>
        <v>1</v>
      </c>
      <c r="O25">
        <f t="shared" si="5"/>
        <v>0</v>
      </c>
      <c r="P25">
        <f>IF(TitanicData[[#This Row],[Sex]]="male",1,0)</f>
        <v>1</v>
      </c>
      <c r="Q25">
        <v>1</v>
      </c>
      <c r="AD25" s="5">
        <f>SUMPRODUCT(TitanicData[[#This Row],[SibSp]:[Ones]],$S$5:$AB$5)</f>
        <v>0.56062448652815733</v>
      </c>
      <c r="AE25" s="4">
        <f>(AD25-TitanicData[[#This Row],[Survived]])^2</f>
        <v>0.1930508418386454</v>
      </c>
      <c r="AF25" s="11">
        <f t="shared" si="6"/>
        <v>1</v>
      </c>
    </row>
    <row r="26" spans="1:32" x14ac:dyDescent="0.25">
      <c r="A26" s="11">
        <v>0</v>
      </c>
      <c r="B26">
        <v>0</v>
      </c>
      <c r="C26" t="s">
        <v>15</v>
      </c>
      <c r="D26">
        <v>3</v>
      </c>
      <c r="E26" t="s">
        <v>17</v>
      </c>
      <c r="F26">
        <v>8</v>
      </c>
      <c r="G26" s="2">
        <v>21.074999999999999</v>
      </c>
      <c r="H26">
        <v>3</v>
      </c>
      <c r="I26">
        <v>1</v>
      </c>
      <c r="J26" s="4">
        <f t="shared" si="0"/>
        <v>0.1</v>
      </c>
      <c r="K26" s="4">
        <f t="shared" si="1"/>
        <v>1.3439007122496063</v>
      </c>
      <c r="L26">
        <f t="shared" si="2"/>
        <v>0</v>
      </c>
      <c r="M26">
        <f t="shared" si="3"/>
        <v>0</v>
      </c>
      <c r="N26">
        <f t="shared" si="4"/>
        <v>1</v>
      </c>
      <c r="O26">
        <f t="shared" si="5"/>
        <v>0</v>
      </c>
      <c r="P26">
        <f>IF(TitanicData[[#This Row],[Sex]]="male",1,0)</f>
        <v>0</v>
      </c>
      <c r="Q26">
        <v>1</v>
      </c>
      <c r="AD26" s="5">
        <f>SUMPRODUCT(TitanicData[[#This Row],[SibSp]:[Ones]],$S$5:$AB$5)</f>
        <v>0.27080084387594033</v>
      </c>
      <c r="AE26" s="4">
        <f>(AD26-TitanicData[[#This Row],[Survived]])^2</f>
        <v>7.3333097043921408E-2</v>
      </c>
      <c r="AF26" s="11">
        <f t="shared" si="6"/>
        <v>0</v>
      </c>
    </row>
    <row r="27" spans="1:32" x14ac:dyDescent="0.25">
      <c r="A27" s="11">
        <v>0</v>
      </c>
      <c r="B27">
        <v>1</v>
      </c>
      <c r="C27" t="s">
        <v>15</v>
      </c>
      <c r="D27">
        <v>3</v>
      </c>
      <c r="E27" t="s">
        <v>17</v>
      </c>
      <c r="F27">
        <v>38</v>
      </c>
      <c r="G27" s="2">
        <v>31.387499999999999</v>
      </c>
      <c r="H27">
        <v>1</v>
      </c>
      <c r="I27">
        <v>5</v>
      </c>
      <c r="J27" s="4">
        <f t="shared" si="0"/>
        <v>0.47499999999999998</v>
      </c>
      <c r="K27" s="4">
        <f t="shared" si="1"/>
        <v>1.5103774259938814</v>
      </c>
      <c r="L27">
        <f t="shared" si="2"/>
        <v>0</v>
      </c>
      <c r="M27">
        <f t="shared" si="3"/>
        <v>0</v>
      </c>
      <c r="N27">
        <f t="shared" si="4"/>
        <v>1</v>
      </c>
      <c r="O27">
        <f t="shared" si="5"/>
        <v>0</v>
      </c>
      <c r="P27">
        <f>IF(TitanicData[[#This Row],[Sex]]="male",1,0)</f>
        <v>0</v>
      </c>
      <c r="Q27">
        <v>1</v>
      </c>
      <c r="AD27" s="5">
        <f>SUMPRODUCT(TitanicData[[#This Row],[SibSp]:[Ones]],$S$5:$AB$5)</f>
        <v>0.45959485896673091</v>
      </c>
      <c r="AE27" s="4">
        <f>(AD27-TitanicData[[#This Row],[Survived]])^2</f>
        <v>0.29203771645518745</v>
      </c>
      <c r="AF27" s="11">
        <f t="shared" si="6"/>
        <v>0</v>
      </c>
    </row>
    <row r="28" spans="1:32" x14ac:dyDescent="0.25">
      <c r="A28" s="11">
        <v>1</v>
      </c>
      <c r="B28">
        <v>0</v>
      </c>
      <c r="C28" t="s">
        <v>15</v>
      </c>
      <c r="D28">
        <v>1</v>
      </c>
      <c r="E28" t="s">
        <v>13</v>
      </c>
      <c r="F28">
        <v>19</v>
      </c>
      <c r="G28" s="2">
        <v>263</v>
      </c>
      <c r="H28">
        <v>3</v>
      </c>
      <c r="I28">
        <v>2</v>
      </c>
      <c r="J28" s="4">
        <f t="shared" si="0"/>
        <v>0.23749999999999999</v>
      </c>
      <c r="K28" s="4">
        <f t="shared" si="1"/>
        <v>2.4216039268698313</v>
      </c>
      <c r="L28">
        <f t="shared" si="2"/>
        <v>1</v>
      </c>
      <c r="M28">
        <f t="shared" si="3"/>
        <v>0</v>
      </c>
      <c r="N28">
        <f t="shared" si="4"/>
        <v>1</v>
      </c>
      <c r="O28">
        <f t="shared" si="5"/>
        <v>0</v>
      </c>
      <c r="P28">
        <f>IF(TitanicData[[#This Row],[Sex]]="male",1,0)</f>
        <v>1</v>
      </c>
      <c r="Q28">
        <v>1</v>
      </c>
      <c r="AD28" s="5">
        <f>SUMPRODUCT(TitanicData[[#This Row],[SibSp]:[Ones]],$S$5:$AB$5)</f>
        <v>0.74189206272851838</v>
      </c>
      <c r="AE28" s="4">
        <f>(AD28-TitanicData[[#This Row],[Survived]])^2</f>
        <v>0.55040383273957583</v>
      </c>
      <c r="AF28" s="11">
        <f t="shared" si="6"/>
        <v>1</v>
      </c>
    </row>
    <row r="29" spans="1:32" x14ac:dyDescent="0.25">
      <c r="A29" s="11">
        <v>1</v>
      </c>
      <c r="B29">
        <v>0</v>
      </c>
      <c r="C29" t="s">
        <v>20</v>
      </c>
      <c r="D29">
        <v>1</v>
      </c>
      <c r="E29" t="s">
        <v>13</v>
      </c>
      <c r="F29">
        <v>40</v>
      </c>
      <c r="G29" s="2">
        <v>27.720800000000001</v>
      </c>
      <c r="H29">
        <v>0</v>
      </c>
      <c r="I29">
        <v>0</v>
      </c>
      <c r="J29" s="4">
        <f t="shared" si="0"/>
        <v>0.5</v>
      </c>
      <c r="K29" s="4">
        <f t="shared" si="1"/>
        <v>1.4581965327411079</v>
      </c>
      <c r="L29">
        <f t="shared" si="2"/>
        <v>1</v>
      </c>
      <c r="M29">
        <f t="shared" si="3"/>
        <v>0</v>
      </c>
      <c r="N29">
        <f t="shared" si="4"/>
        <v>0</v>
      </c>
      <c r="O29">
        <f t="shared" si="5"/>
        <v>1</v>
      </c>
      <c r="P29">
        <f>IF(TitanicData[[#This Row],[Sex]]="male",1,0)</f>
        <v>1</v>
      </c>
      <c r="Q29">
        <v>1</v>
      </c>
      <c r="AD29" s="5">
        <f>SUMPRODUCT(TitanicData[[#This Row],[SibSp]:[Ones]],$S$5:$AB$5)</f>
        <v>0.68581662012148947</v>
      </c>
      <c r="AE29" s="4">
        <f>(AD29-TitanicData[[#This Row],[Survived]])^2</f>
        <v>0.4703444364348634</v>
      </c>
      <c r="AF29" s="11">
        <f t="shared" si="6"/>
        <v>1</v>
      </c>
    </row>
    <row r="30" spans="1:32" x14ac:dyDescent="0.25">
      <c r="A30" s="11">
        <v>0</v>
      </c>
      <c r="B30">
        <v>0</v>
      </c>
      <c r="C30" t="s">
        <v>15</v>
      </c>
      <c r="D30">
        <v>2</v>
      </c>
      <c r="E30" t="s">
        <v>13</v>
      </c>
      <c r="F30">
        <v>66</v>
      </c>
      <c r="G30" s="2">
        <v>10.5</v>
      </c>
      <c r="H30">
        <v>0</v>
      </c>
      <c r="I30">
        <v>0</v>
      </c>
      <c r="J30" s="4">
        <f t="shared" si="0"/>
        <v>0.82499999999999996</v>
      </c>
      <c r="K30" s="4">
        <f t="shared" si="1"/>
        <v>1.0606978403536116</v>
      </c>
      <c r="L30">
        <f t="shared" si="2"/>
        <v>0</v>
      </c>
      <c r="M30">
        <f t="shared" si="3"/>
        <v>1</v>
      </c>
      <c r="N30">
        <f t="shared" si="4"/>
        <v>1</v>
      </c>
      <c r="O30">
        <f t="shared" si="5"/>
        <v>0</v>
      </c>
      <c r="P30">
        <f>IF(TitanicData[[#This Row],[Sex]]="male",1,0)</f>
        <v>1</v>
      </c>
      <c r="Q30">
        <v>1</v>
      </c>
      <c r="AD30" s="5">
        <f>SUMPRODUCT(TitanicData[[#This Row],[SibSp]:[Ones]],$S$5:$AB$5)</f>
        <v>0.43066267937913361</v>
      </c>
      <c r="AE30" s="4">
        <f>(AD30-TitanicData[[#This Row],[Survived]])^2</f>
        <v>0.18547034341001442</v>
      </c>
      <c r="AF30" s="11">
        <f t="shared" si="6"/>
        <v>0</v>
      </c>
    </row>
    <row r="31" spans="1:32" x14ac:dyDescent="0.25">
      <c r="A31" s="11">
        <v>1</v>
      </c>
      <c r="B31">
        <v>0</v>
      </c>
      <c r="C31" t="s">
        <v>20</v>
      </c>
      <c r="D31">
        <v>1</v>
      </c>
      <c r="E31" t="s">
        <v>13</v>
      </c>
      <c r="F31">
        <v>28</v>
      </c>
      <c r="G31" s="2">
        <v>82.1708</v>
      </c>
      <c r="H31">
        <v>1</v>
      </c>
      <c r="I31">
        <v>0</v>
      </c>
      <c r="J31" s="4">
        <f t="shared" si="0"/>
        <v>0.35</v>
      </c>
      <c r="K31" s="4">
        <f t="shared" si="1"/>
        <v>1.9199708788780554</v>
      </c>
      <c r="L31">
        <f t="shared" si="2"/>
        <v>1</v>
      </c>
      <c r="M31">
        <f t="shared" si="3"/>
        <v>0</v>
      </c>
      <c r="N31">
        <f t="shared" si="4"/>
        <v>0</v>
      </c>
      <c r="O31">
        <f t="shared" si="5"/>
        <v>1</v>
      </c>
      <c r="P31">
        <f>IF(TitanicData[[#This Row],[Sex]]="male",1,0)</f>
        <v>1</v>
      </c>
      <c r="Q31">
        <v>1</v>
      </c>
      <c r="AD31" s="5">
        <f>SUMPRODUCT(TitanicData[[#This Row],[SibSp]:[Ones]],$S$5:$AB$5)</f>
        <v>0.7375058494330865</v>
      </c>
      <c r="AE31" s="4">
        <f>(AD31-TitanicData[[#This Row],[Survived]])^2</f>
        <v>0.5439148779480184</v>
      </c>
      <c r="AF31" s="11">
        <f t="shared" si="6"/>
        <v>1</v>
      </c>
    </row>
    <row r="32" spans="1:32" x14ac:dyDescent="0.25">
      <c r="A32" s="11">
        <v>1</v>
      </c>
      <c r="B32">
        <v>0</v>
      </c>
      <c r="C32" t="s">
        <v>15</v>
      </c>
      <c r="D32">
        <v>1</v>
      </c>
      <c r="E32" t="s">
        <v>13</v>
      </c>
      <c r="F32">
        <v>42</v>
      </c>
      <c r="G32" s="2">
        <v>52</v>
      </c>
      <c r="H32">
        <v>1</v>
      </c>
      <c r="I32">
        <v>0</v>
      </c>
      <c r="J32" s="4">
        <f t="shared" si="0"/>
        <v>0.52500000000000002</v>
      </c>
      <c r="K32" s="4">
        <f t="shared" si="1"/>
        <v>1.7242758696007889</v>
      </c>
      <c r="L32">
        <f t="shared" si="2"/>
        <v>1</v>
      </c>
      <c r="M32">
        <f t="shared" si="3"/>
        <v>0</v>
      </c>
      <c r="N32">
        <f t="shared" si="4"/>
        <v>1</v>
      </c>
      <c r="O32">
        <f t="shared" si="5"/>
        <v>0</v>
      </c>
      <c r="P32">
        <f>IF(TitanicData[[#This Row],[Sex]]="male",1,0)</f>
        <v>1</v>
      </c>
      <c r="Q32">
        <v>1</v>
      </c>
      <c r="AD32" s="5">
        <f>SUMPRODUCT(TitanicData[[#This Row],[SibSp]:[Ones]],$S$5:$AB$5)</f>
        <v>0.57875623587181391</v>
      </c>
      <c r="AE32" s="4">
        <f>(AD32-TitanicData[[#This Row],[Survived]])^2</f>
        <v>0.3349587805605107</v>
      </c>
      <c r="AF32" s="11">
        <f t="shared" si="6"/>
        <v>1</v>
      </c>
    </row>
    <row r="33" spans="1:32" x14ac:dyDescent="0.25">
      <c r="A33" s="11">
        <v>0</v>
      </c>
      <c r="B33">
        <v>0</v>
      </c>
      <c r="C33" t="s">
        <v>15</v>
      </c>
      <c r="D33">
        <v>3</v>
      </c>
      <c r="E33" t="s">
        <v>13</v>
      </c>
      <c r="F33">
        <v>21</v>
      </c>
      <c r="G33" s="2">
        <v>8.0500000000000007</v>
      </c>
      <c r="H33">
        <v>0</v>
      </c>
      <c r="I33">
        <v>0</v>
      </c>
      <c r="J33" s="4">
        <f t="shared" si="0"/>
        <v>0.26250000000000001</v>
      </c>
      <c r="K33" s="4">
        <f t="shared" si="1"/>
        <v>0.9566485792052033</v>
      </c>
      <c r="L33">
        <f t="shared" si="2"/>
        <v>0</v>
      </c>
      <c r="M33">
        <f t="shared" si="3"/>
        <v>0</v>
      </c>
      <c r="N33">
        <f t="shared" si="4"/>
        <v>1</v>
      </c>
      <c r="O33">
        <f t="shared" si="5"/>
        <v>0</v>
      </c>
      <c r="P33">
        <f>IF(TitanicData[[#This Row],[Sex]]="male",1,0)</f>
        <v>1</v>
      </c>
      <c r="Q33">
        <v>1</v>
      </c>
      <c r="AD33" s="5">
        <f>SUMPRODUCT(TitanicData[[#This Row],[SibSp]:[Ones]],$S$5:$AB$5)</f>
        <v>0.18491352770417394</v>
      </c>
      <c r="AE33" s="4">
        <f>(AD33-TitanicData[[#This Row],[Survived]])^2</f>
        <v>3.4193012728002299E-2</v>
      </c>
      <c r="AF33" s="11">
        <f t="shared" si="6"/>
        <v>0</v>
      </c>
    </row>
    <row r="34" spans="1:32" x14ac:dyDescent="0.25">
      <c r="A34" s="11">
        <v>0</v>
      </c>
      <c r="B34">
        <v>0</v>
      </c>
      <c r="C34" t="s">
        <v>15</v>
      </c>
      <c r="D34">
        <v>3</v>
      </c>
      <c r="E34" t="s">
        <v>17</v>
      </c>
      <c r="F34">
        <v>18</v>
      </c>
      <c r="G34" s="2">
        <v>18</v>
      </c>
      <c r="H34">
        <v>2</v>
      </c>
      <c r="I34">
        <v>0</v>
      </c>
      <c r="J34" s="4">
        <f t="shared" si="0"/>
        <v>0.22500000000000001</v>
      </c>
      <c r="K34" s="4">
        <f t="shared" si="1"/>
        <v>1.2787536009528289</v>
      </c>
      <c r="L34">
        <f t="shared" si="2"/>
        <v>0</v>
      </c>
      <c r="M34">
        <f t="shared" si="3"/>
        <v>0</v>
      </c>
      <c r="N34">
        <f t="shared" si="4"/>
        <v>1</v>
      </c>
      <c r="O34">
        <f t="shared" si="5"/>
        <v>0</v>
      </c>
      <c r="P34">
        <f>IF(TitanicData[[#This Row],[Sex]]="male",1,0)</f>
        <v>0</v>
      </c>
      <c r="Q34">
        <v>1</v>
      </c>
      <c r="AD34" s="5">
        <f>SUMPRODUCT(TitanicData[[#This Row],[SibSp]:[Ones]],$S$5:$AB$5)</f>
        <v>0.22096871455206413</v>
      </c>
      <c r="AE34" s="4">
        <f>(AD34-TitanicData[[#This Row],[Survived]])^2</f>
        <v>4.8827172810791596E-2</v>
      </c>
      <c r="AF34" s="11">
        <f t="shared" si="6"/>
        <v>0</v>
      </c>
    </row>
    <row r="35" spans="1:32" x14ac:dyDescent="0.25">
      <c r="A35" s="11">
        <v>0</v>
      </c>
      <c r="B35">
        <v>1</v>
      </c>
      <c r="C35" t="s">
        <v>20</v>
      </c>
      <c r="D35">
        <v>3</v>
      </c>
      <c r="E35" t="s">
        <v>17</v>
      </c>
      <c r="F35">
        <v>14</v>
      </c>
      <c r="G35" s="2">
        <v>11.2417</v>
      </c>
      <c r="H35">
        <v>1</v>
      </c>
      <c r="I35">
        <v>0</v>
      </c>
      <c r="J35" s="4">
        <f t="shared" si="0"/>
        <v>0.17499999999999999</v>
      </c>
      <c r="K35" s="4">
        <f t="shared" si="1"/>
        <v>1.0878417322991751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1</v>
      </c>
      <c r="P35">
        <f>IF(TitanicData[[#This Row],[Sex]]="male",1,0)</f>
        <v>0</v>
      </c>
      <c r="Q35">
        <v>1</v>
      </c>
      <c r="AD35" s="5">
        <f>SUMPRODUCT(TitanicData[[#This Row],[SibSp]:[Ones]],$S$5:$AB$5)</f>
        <v>0.33644305365518068</v>
      </c>
      <c r="AE35" s="4">
        <f>(AD35-TitanicData[[#This Row],[Survived]])^2</f>
        <v>0.44030782104246141</v>
      </c>
      <c r="AF35" s="11">
        <f t="shared" si="6"/>
        <v>0</v>
      </c>
    </row>
    <row r="36" spans="1:32" x14ac:dyDescent="0.25">
      <c r="A36" s="11">
        <v>0</v>
      </c>
      <c r="B36">
        <v>0</v>
      </c>
      <c r="C36" t="s">
        <v>15</v>
      </c>
      <c r="D36">
        <v>3</v>
      </c>
      <c r="E36" t="s">
        <v>17</v>
      </c>
      <c r="F36">
        <v>40</v>
      </c>
      <c r="G36" s="2">
        <v>9.4749999999999996</v>
      </c>
      <c r="H36">
        <v>1</v>
      </c>
      <c r="I36">
        <v>0</v>
      </c>
      <c r="J36" s="4">
        <f t="shared" si="0"/>
        <v>0.5</v>
      </c>
      <c r="K36" s="4">
        <f t="shared" si="1"/>
        <v>1.0201540316383328</v>
      </c>
      <c r="L36">
        <f t="shared" si="2"/>
        <v>0</v>
      </c>
      <c r="M36">
        <f t="shared" si="3"/>
        <v>0</v>
      </c>
      <c r="N36">
        <f t="shared" si="4"/>
        <v>1</v>
      </c>
      <c r="O36">
        <f t="shared" si="5"/>
        <v>0</v>
      </c>
      <c r="P36">
        <f>IF(TitanicData[[#This Row],[Sex]]="male",1,0)</f>
        <v>0</v>
      </c>
      <c r="Q36">
        <v>1</v>
      </c>
      <c r="AD36" s="5">
        <f>SUMPRODUCT(TitanicData[[#This Row],[SibSp]:[Ones]],$S$5:$AB$5)</f>
        <v>0.19202208174320506</v>
      </c>
      <c r="AE36" s="4">
        <f>(AD36-TitanicData[[#This Row],[Survived]])^2</f>
        <v>3.687247987699413E-2</v>
      </c>
      <c r="AF36" s="11">
        <f t="shared" si="6"/>
        <v>0</v>
      </c>
    </row>
    <row r="37" spans="1:32" x14ac:dyDescent="0.25">
      <c r="A37" s="11">
        <v>0</v>
      </c>
      <c r="B37">
        <v>0</v>
      </c>
      <c r="C37" t="s">
        <v>15</v>
      </c>
      <c r="D37">
        <v>2</v>
      </c>
      <c r="E37" t="s">
        <v>17</v>
      </c>
      <c r="F37">
        <v>27</v>
      </c>
      <c r="G37" s="2">
        <v>21</v>
      </c>
      <c r="H37">
        <v>1</v>
      </c>
      <c r="I37">
        <v>0</v>
      </c>
      <c r="J37" s="4">
        <f t="shared" si="0"/>
        <v>0.33750000000000002</v>
      </c>
      <c r="K37" s="4">
        <f t="shared" si="1"/>
        <v>1.3424226808222062</v>
      </c>
      <c r="L37">
        <f t="shared" si="2"/>
        <v>0</v>
      </c>
      <c r="M37">
        <f t="shared" si="3"/>
        <v>1</v>
      </c>
      <c r="N37">
        <f t="shared" si="4"/>
        <v>1</v>
      </c>
      <c r="O37">
        <f t="shared" si="5"/>
        <v>0</v>
      </c>
      <c r="P37">
        <f>IF(TitanicData[[#This Row],[Sex]]="male",1,0)</f>
        <v>0</v>
      </c>
      <c r="Q37">
        <v>1</v>
      </c>
      <c r="AD37" s="5">
        <f>SUMPRODUCT(TitanicData[[#This Row],[SibSp]:[Ones]],$S$5:$AB$5)</f>
        <v>0.4621978653494595</v>
      </c>
      <c r="AE37" s="4">
        <f>(AD37-TitanicData[[#This Row],[Survived]])^2</f>
        <v>0.2136268667335971</v>
      </c>
      <c r="AF37" s="11">
        <f t="shared" si="6"/>
        <v>0</v>
      </c>
    </row>
    <row r="38" spans="1:32" x14ac:dyDescent="0.25">
      <c r="A38" s="11">
        <v>1</v>
      </c>
      <c r="B38">
        <v>1</v>
      </c>
      <c r="C38" t="s">
        <v>20</v>
      </c>
      <c r="D38">
        <v>2</v>
      </c>
      <c r="E38" t="s">
        <v>17</v>
      </c>
      <c r="F38">
        <v>3</v>
      </c>
      <c r="G38" s="2">
        <v>41.5792</v>
      </c>
      <c r="H38">
        <v>1</v>
      </c>
      <c r="I38">
        <v>2</v>
      </c>
      <c r="J38" s="4">
        <f t="shared" si="0"/>
        <v>3.7499999999999999E-2</v>
      </c>
      <c r="K38" s="4">
        <f t="shared" si="1"/>
        <v>1.6291974974299364</v>
      </c>
      <c r="L38">
        <f t="shared" si="2"/>
        <v>0</v>
      </c>
      <c r="M38">
        <f t="shared" si="3"/>
        <v>1</v>
      </c>
      <c r="N38">
        <f t="shared" si="4"/>
        <v>0</v>
      </c>
      <c r="O38">
        <f t="shared" si="5"/>
        <v>1</v>
      </c>
      <c r="P38">
        <f>IF(TitanicData[[#This Row],[Sex]]="male",1,0)</f>
        <v>0</v>
      </c>
      <c r="Q38">
        <v>1</v>
      </c>
      <c r="AD38" s="5">
        <f>SUMPRODUCT(TitanicData[[#This Row],[SibSp]:[Ones]],$S$5:$AB$5)</f>
        <v>0.71622222800731294</v>
      </c>
      <c r="AE38" s="4">
        <f>(AD38-TitanicData[[#This Row],[Survived]])^2</f>
        <v>8.0529823877133477E-2</v>
      </c>
      <c r="AF38" s="11">
        <f t="shared" si="6"/>
        <v>1</v>
      </c>
    </row>
    <row r="39" spans="1:32" x14ac:dyDescent="0.25">
      <c r="A39" s="11">
        <v>0</v>
      </c>
      <c r="B39">
        <v>1</v>
      </c>
      <c r="C39" t="s">
        <v>27</v>
      </c>
      <c r="D39">
        <v>3</v>
      </c>
      <c r="E39" t="s">
        <v>17</v>
      </c>
      <c r="F39">
        <v>19</v>
      </c>
      <c r="G39" s="2">
        <v>7.8792</v>
      </c>
      <c r="H39">
        <v>0</v>
      </c>
      <c r="I39">
        <v>0</v>
      </c>
      <c r="J39" s="4">
        <f t="shared" si="0"/>
        <v>0.23749999999999999</v>
      </c>
      <c r="K39" s="4">
        <f t="shared" si="1"/>
        <v>0.94837383838707923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>IF(TitanicData[[#This Row],[Sex]]="male",1,0)</f>
        <v>0</v>
      </c>
      <c r="Q39">
        <v>1</v>
      </c>
      <c r="AD39" s="5">
        <f>SUMPRODUCT(TitanicData[[#This Row],[SibSp]:[Ones]],$S$5:$AB$5)</f>
        <v>0.18398728531063221</v>
      </c>
      <c r="AE39" s="4">
        <f>(AD39-TitanicData[[#This Row],[Survived]])^2</f>
        <v>0.66587675053471151</v>
      </c>
      <c r="AF39" s="11">
        <f t="shared" si="6"/>
        <v>0</v>
      </c>
    </row>
    <row r="40" spans="1:32" x14ac:dyDescent="0.25">
      <c r="A40" s="11">
        <v>0</v>
      </c>
      <c r="B40">
        <v>0</v>
      </c>
      <c r="C40" t="s">
        <v>15</v>
      </c>
      <c r="D40">
        <v>3</v>
      </c>
      <c r="E40" t="s">
        <v>17</v>
      </c>
      <c r="F40">
        <v>18</v>
      </c>
      <c r="G40" s="2">
        <v>17.8</v>
      </c>
      <c r="H40">
        <v>1</v>
      </c>
      <c r="I40">
        <v>0</v>
      </c>
      <c r="J40" s="4">
        <f t="shared" si="0"/>
        <v>0.22500000000000001</v>
      </c>
      <c r="K40" s="4">
        <f t="shared" si="1"/>
        <v>1.2741578492636798</v>
      </c>
      <c r="L40">
        <f t="shared" si="2"/>
        <v>0</v>
      </c>
      <c r="M40">
        <f t="shared" si="3"/>
        <v>0</v>
      </c>
      <c r="N40">
        <f t="shared" si="4"/>
        <v>1</v>
      </c>
      <c r="O40">
        <f t="shared" si="5"/>
        <v>0</v>
      </c>
      <c r="P40">
        <f>IF(TitanicData[[#This Row],[Sex]]="male",1,0)</f>
        <v>0</v>
      </c>
      <c r="Q40">
        <v>1</v>
      </c>
      <c r="AD40" s="5">
        <f>SUMPRODUCT(TitanicData[[#This Row],[SibSp]:[Ones]],$S$5:$AB$5)</f>
        <v>0.22045428393263528</v>
      </c>
      <c r="AE40" s="4">
        <f>(AD40-TitanicData[[#This Row],[Survived]])^2</f>
        <v>4.860009130425097E-2</v>
      </c>
      <c r="AF40" s="11">
        <f t="shared" si="6"/>
        <v>0</v>
      </c>
    </row>
    <row r="41" spans="1:32" x14ac:dyDescent="0.25">
      <c r="A41" s="11">
        <v>0</v>
      </c>
      <c r="B41">
        <v>0</v>
      </c>
      <c r="C41" t="s">
        <v>15</v>
      </c>
      <c r="D41">
        <v>3</v>
      </c>
      <c r="E41" t="s">
        <v>13</v>
      </c>
      <c r="F41">
        <v>7</v>
      </c>
      <c r="G41" s="2">
        <v>39.6875</v>
      </c>
      <c r="H41">
        <v>4</v>
      </c>
      <c r="I41">
        <v>1</v>
      </c>
      <c r="J41" s="4">
        <f t="shared" si="0"/>
        <v>8.7499999999999994E-2</v>
      </c>
      <c r="K41" s="4">
        <f t="shared" si="1"/>
        <v>1.6094610059122672</v>
      </c>
      <c r="L41">
        <f t="shared" si="2"/>
        <v>0</v>
      </c>
      <c r="M41">
        <f t="shared" si="3"/>
        <v>0</v>
      </c>
      <c r="N41">
        <f t="shared" si="4"/>
        <v>1</v>
      </c>
      <c r="O41">
        <f t="shared" si="5"/>
        <v>0</v>
      </c>
      <c r="P41">
        <f>IF(TitanicData[[#This Row],[Sex]]="male",1,0)</f>
        <v>1</v>
      </c>
      <c r="Q41">
        <v>1</v>
      </c>
      <c r="AD41" s="5">
        <f>SUMPRODUCT(TitanicData[[#This Row],[SibSp]:[Ones]],$S$5:$AB$5)</f>
        <v>0.30052663317111578</v>
      </c>
      <c r="AE41" s="4">
        <f>(AD41-TitanicData[[#This Row],[Survived]])^2</f>
        <v>9.0316257245166384E-2</v>
      </c>
      <c r="AF41" s="11">
        <f t="shared" si="6"/>
        <v>0</v>
      </c>
    </row>
    <row r="42" spans="1:32" x14ac:dyDescent="0.25">
      <c r="A42" s="11">
        <v>0</v>
      </c>
      <c r="B42">
        <v>0</v>
      </c>
      <c r="C42" t="s">
        <v>15</v>
      </c>
      <c r="D42">
        <v>3</v>
      </c>
      <c r="E42" t="s">
        <v>13</v>
      </c>
      <c r="F42">
        <v>21</v>
      </c>
      <c r="G42" s="2">
        <v>7.8</v>
      </c>
      <c r="H42">
        <v>0</v>
      </c>
      <c r="I42">
        <v>0</v>
      </c>
      <c r="J42" s="4">
        <f t="shared" si="0"/>
        <v>0.26250000000000001</v>
      </c>
      <c r="K42" s="4">
        <f t="shared" si="1"/>
        <v>0.94448267215016868</v>
      </c>
      <c r="L42">
        <f t="shared" si="2"/>
        <v>0</v>
      </c>
      <c r="M42">
        <f t="shared" si="3"/>
        <v>0</v>
      </c>
      <c r="N42">
        <f t="shared" si="4"/>
        <v>1</v>
      </c>
      <c r="O42">
        <f t="shared" si="5"/>
        <v>0</v>
      </c>
      <c r="P42">
        <f>IF(TitanicData[[#This Row],[Sex]]="male",1,0)</f>
        <v>1</v>
      </c>
      <c r="Q42">
        <v>1</v>
      </c>
      <c r="AD42" s="5">
        <f>SUMPRODUCT(TitanicData[[#This Row],[SibSp]:[Ones]],$S$5:$AB$5)</f>
        <v>0.18355172325398744</v>
      </c>
      <c r="AE42" s="4">
        <f>(AD42-TitanicData[[#This Row],[Survived]])^2</f>
        <v>3.3691235109508395E-2</v>
      </c>
      <c r="AF42" s="11">
        <f t="shared" si="6"/>
        <v>0</v>
      </c>
    </row>
    <row r="43" spans="1:32" x14ac:dyDescent="0.25">
      <c r="A43" s="11">
        <v>1</v>
      </c>
      <c r="B43">
        <v>1</v>
      </c>
      <c r="C43" t="s">
        <v>20</v>
      </c>
      <c r="D43">
        <v>1</v>
      </c>
      <c r="E43" t="s">
        <v>17</v>
      </c>
      <c r="F43">
        <v>49</v>
      </c>
      <c r="G43" s="2">
        <v>76.729200000000006</v>
      </c>
      <c r="H43">
        <v>1</v>
      </c>
      <c r="I43">
        <v>0</v>
      </c>
      <c r="J43" s="4">
        <f t="shared" si="0"/>
        <v>0.61250000000000004</v>
      </c>
      <c r="K43" s="4">
        <f t="shared" si="1"/>
        <v>1.8905841979078102</v>
      </c>
      <c r="L43">
        <f t="shared" si="2"/>
        <v>1</v>
      </c>
      <c r="M43">
        <f t="shared" si="3"/>
        <v>0</v>
      </c>
      <c r="N43">
        <f t="shared" si="4"/>
        <v>0</v>
      </c>
      <c r="O43">
        <f t="shared" si="5"/>
        <v>1</v>
      </c>
      <c r="P43">
        <f>IF(TitanicData[[#This Row],[Sex]]="male",1,0)</f>
        <v>0</v>
      </c>
      <c r="Q43">
        <v>1</v>
      </c>
      <c r="AD43" s="5">
        <f>SUMPRODUCT(TitanicData[[#This Row],[SibSp]:[Ones]],$S$5:$AB$5)</f>
        <v>0.73421641834172124</v>
      </c>
      <c r="AE43" s="4">
        <f>(AD43-TitanicData[[#This Row],[Survived]])^2</f>
        <v>7.0640912279102935E-2</v>
      </c>
      <c r="AF43" s="11">
        <f t="shared" si="6"/>
        <v>1</v>
      </c>
    </row>
    <row r="44" spans="1:32" x14ac:dyDescent="0.25">
      <c r="A44" s="11">
        <v>0</v>
      </c>
      <c r="B44">
        <v>1</v>
      </c>
      <c r="C44" t="s">
        <v>15</v>
      </c>
      <c r="D44">
        <v>2</v>
      </c>
      <c r="E44" t="s">
        <v>17</v>
      </c>
      <c r="F44">
        <v>29</v>
      </c>
      <c r="G44" s="2">
        <v>26</v>
      </c>
      <c r="H44">
        <v>1</v>
      </c>
      <c r="I44">
        <v>0</v>
      </c>
      <c r="J44" s="4">
        <f t="shared" si="0"/>
        <v>0.36249999999999999</v>
      </c>
      <c r="K44" s="4">
        <f t="shared" si="1"/>
        <v>1.4313637641589874</v>
      </c>
      <c r="L44">
        <f t="shared" si="2"/>
        <v>0</v>
      </c>
      <c r="M44">
        <f t="shared" si="3"/>
        <v>1</v>
      </c>
      <c r="N44">
        <f t="shared" si="4"/>
        <v>1</v>
      </c>
      <c r="O44">
        <f t="shared" si="5"/>
        <v>0</v>
      </c>
      <c r="P44">
        <f>IF(TitanicData[[#This Row],[Sex]]="male",1,0)</f>
        <v>0</v>
      </c>
      <c r="Q44">
        <v>1</v>
      </c>
      <c r="AD44" s="5">
        <f>SUMPRODUCT(TitanicData[[#This Row],[SibSp]:[Ones]],$S$5:$AB$5)</f>
        <v>0.47215358525957624</v>
      </c>
      <c r="AE44" s="4">
        <f>(AD44-TitanicData[[#This Row],[Survived]])^2</f>
        <v>0.27862183755431952</v>
      </c>
      <c r="AF44" s="11">
        <f t="shared" si="6"/>
        <v>0</v>
      </c>
    </row>
    <row r="45" spans="1:32" x14ac:dyDescent="0.25">
      <c r="A45" s="11">
        <v>1</v>
      </c>
      <c r="B45">
        <v>0</v>
      </c>
      <c r="C45" t="s">
        <v>20</v>
      </c>
      <c r="D45">
        <v>1</v>
      </c>
      <c r="E45" t="s">
        <v>13</v>
      </c>
      <c r="F45">
        <v>65</v>
      </c>
      <c r="G45" s="2">
        <v>61.979199999999999</v>
      </c>
      <c r="H45">
        <v>0</v>
      </c>
      <c r="I45">
        <v>1</v>
      </c>
      <c r="J45" s="4">
        <f t="shared" si="0"/>
        <v>0.8125</v>
      </c>
      <c r="K45" s="4">
        <f t="shared" si="1"/>
        <v>1.7991971396636215</v>
      </c>
      <c r="L45">
        <f t="shared" si="2"/>
        <v>1</v>
      </c>
      <c r="M45">
        <f t="shared" si="3"/>
        <v>0</v>
      </c>
      <c r="N45">
        <f t="shared" si="4"/>
        <v>0</v>
      </c>
      <c r="O45">
        <f t="shared" si="5"/>
        <v>1</v>
      </c>
      <c r="P45">
        <f>IF(TitanicData[[#This Row],[Sex]]="male",1,0)</f>
        <v>1</v>
      </c>
      <c r="Q45">
        <v>1</v>
      </c>
      <c r="AD45" s="5">
        <f>SUMPRODUCT(TitanicData[[#This Row],[SibSp]:[Ones]],$S$5:$AB$5)</f>
        <v>0.76652671984603327</v>
      </c>
      <c r="AE45" s="4">
        <f>(AD45-TitanicData[[#This Row],[Survived]])^2</f>
        <v>0.58756321223791919</v>
      </c>
      <c r="AF45" s="11">
        <f t="shared" si="6"/>
        <v>1</v>
      </c>
    </row>
    <row r="46" spans="1:32" x14ac:dyDescent="0.25">
      <c r="A46" s="11">
        <v>0</v>
      </c>
      <c r="B46">
        <v>1</v>
      </c>
      <c r="C46" t="s">
        <v>15</v>
      </c>
      <c r="D46">
        <v>2</v>
      </c>
      <c r="E46" t="s">
        <v>17</v>
      </c>
      <c r="F46">
        <v>21</v>
      </c>
      <c r="G46" s="2">
        <v>10.5</v>
      </c>
      <c r="H46">
        <v>0</v>
      </c>
      <c r="I46">
        <v>0</v>
      </c>
      <c r="J46" s="4">
        <f t="shared" si="0"/>
        <v>0.26250000000000001</v>
      </c>
      <c r="K46" s="4">
        <f t="shared" si="1"/>
        <v>1.0606978403536116</v>
      </c>
      <c r="L46">
        <f t="shared" si="2"/>
        <v>0</v>
      </c>
      <c r="M46">
        <f t="shared" si="3"/>
        <v>1</v>
      </c>
      <c r="N46">
        <f t="shared" si="4"/>
        <v>1</v>
      </c>
      <c r="O46">
        <f t="shared" si="5"/>
        <v>0</v>
      </c>
      <c r="P46">
        <f>IF(TitanicData[[#This Row],[Sex]]="male",1,0)</f>
        <v>0</v>
      </c>
      <c r="Q46">
        <v>1</v>
      </c>
      <c r="AD46" s="5">
        <f>SUMPRODUCT(TitanicData[[#This Row],[SibSp]:[Ones]],$S$5:$AB$5)</f>
        <v>0.43066267937913361</v>
      </c>
      <c r="AE46" s="4">
        <f>(AD46-TitanicData[[#This Row],[Survived]])^2</f>
        <v>0.32414498465174724</v>
      </c>
      <c r="AF46" s="11">
        <f t="shared" si="6"/>
        <v>0</v>
      </c>
    </row>
    <row r="47" spans="1:32" x14ac:dyDescent="0.25">
      <c r="A47" s="11">
        <v>0</v>
      </c>
      <c r="B47">
        <v>0</v>
      </c>
      <c r="C47" t="s">
        <v>20</v>
      </c>
      <c r="D47">
        <v>3</v>
      </c>
      <c r="E47" t="s">
        <v>13</v>
      </c>
      <c r="F47">
        <v>28.5</v>
      </c>
      <c r="G47" s="2">
        <v>7.2291999999999996</v>
      </c>
      <c r="H47">
        <v>0</v>
      </c>
      <c r="I47">
        <v>0</v>
      </c>
      <c r="J47" s="4">
        <f t="shared" si="0"/>
        <v>0.35625000000000001</v>
      </c>
      <c r="K47" s="4">
        <f t="shared" si="1"/>
        <v>0.91535761741483168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1</v>
      </c>
      <c r="P47">
        <f>IF(TitanicData[[#This Row],[Sex]]="male",1,0)</f>
        <v>1</v>
      </c>
      <c r="Q47">
        <v>1</v>
      </c>
      <c r="AD47" s="5">
        <f>SUMPRODUCT(TitanicData[[#This Row],[SibSp]:[Ones]],$S$5:$AB$5)</f>
        <v>0.31713585081585144</v>
      </c>
      <c r="AE47" s="4">
        <f>(AD47-TitanicData[[#This Row],[Survived]])^2</f>
        <v>0.10057514787269398</v>
      </c>
      <c r="AF47" s="11">
        <f t="shared" si="6"/>
        <v>0</v>
      </c>
    </row>
    <row r="48" spans="1:32" x14ac:dyDescent="0.25">
      <c r="A48" s="11">
        <v>1</v>
      </c>
      <c r="B48">
        <v>1</v>
      </c>
      <c r="C48" t="s">
        <v>15</v>
      </c>
      <c r="D48">
        <v>2</v>
      </c>
      <c r="E48" t="s">
        <v>17</v>
      </c>
      <c r="F48">
        <v>5</v>
      </c>
      <c r="G48" s="2">
        <v>27.75</v>
      </c>
      <c r="H48">
        <v>1</v>
      </c>
      <c r="I48">
        <v>2</v>
      </c>
      <c r="J48" s="4">
        <f t="shared" si="0"/>
        <v>6.25E-2</v>
      </c>
      <c r="K48" s="4">
        <f t="shared" si="1"/>
        <v>1.4586378490256493</v>
      </c>
      <c r="L48">
        <f t="shared" si="2"/>
        <v>0</v>
      </c>
      <c r="M48">
        <f t="shared" si="3"/>
        <v>1</v>
      </c>
      <c r="N48">
        <f t="shared" si="4"/>
        <v>1</v>
      </c>
      <c r="O48">
        <f t="shared" si="5"/>
        <v>0</v>
      </c>
      <c r="P48">
        <f>IF(TitanicData[[#This Row],[Sex]]="male",1,0)</f>
        <v>0</v>
      </c>
      <c r="Q48">
        <v>1</v>
      </c>
      <c r="AD48" s="5">
        <f>SUMPRODUCT(TitanicData[[#This Row],[SibSp]:[Ones]],$S$5:$AB$5)</f>
        <v>0.56028616925449193</v>
      </c>
      <c r="AE48" s="4">
        <f>(AD48-TitanicData[[#This Row],[Survived]])^2</f>
        <v>0.19334825294888933</v>
      </c>
      <c r="AF48" s="11">
        <f t="shared" si="6"/>
        <v>1</v>
      </c>
    </row>
    <row r="49" spans="1:32" x14ac:dyDescent="0.25">
      <c r="A49" s="11">
        <v>0</v>
      </c>
      <c r="B49">
        <v>0</v>
      </c>
      <c r="C49" t="s">
        <v>15</v>
      </c>
      <c r="D49">
        <v>3</v>
      </c>
      <c r="E49" t="s">
        <v>13</v>
      </c>
      <c r="F49">
        <v>11</v>
      </c>
      <c r="G49" s="2">
        <v>46.9</v>
      </c>
      <c r="H49">
        <v>5</v>
      </c>
      <c r="I49">
        <v>2</v>
      </c>
      <c r="J49" s="4">
        <f t="shared" si="0"/>
        <v>0.13750000000000001</v>
      </c>
      <c r="K49" s="4">
        <f t="shared" si="1"/>
        <v>1.6803355134145632</v>
      </c>
      <c r="L49">
        <f t="shared" si="2"/>
        <v>0</v>
      </c>
      <c r="M49">
        <f t="shared" si="3"/>
        <v>0</v>
      </c>
      <c r="N49">
        <f t="shared" si="4"/>
        <v>1</v>
      </c>
      <c r="O49">
        <f t="shared" si="5"/>
        <v>0</v>
      </c>
      <c r="P49">
        <f>IF(TitanicData[[#This Row],[Sex]]="male",1,0)</f>
        <v>1</v>
      </c>
      <c r="Q49">
        <v>1</v>
      </c>
      <c r="AD49" s="5">
        <f>SUMPRODUCT(TitanicData[[#This Row],[SibSp]:[Ones]],$S$5:$AB$5)</f>
        <v>0.3509998650124922</v>
      </c>
      <c r="AE49" s="4">
        <f>(AD49-TitanicData[[#This Row],[Survived]])^2</f>
        <v>0.12320090523878774</v>
      </c>
      <c r="AF49" s="11">
        <f t="shared" si="6"/>
        <v>0</v>
      </c>
    </row>
    <row r="50" spans="1:32" x14ac:dyDescent="0.25">
      <c r="A50" s="11">
        <v>0</v>
      </c>
      <c r="B50">
        <v>0</v>
      </c>
      <c r="C50" t="s">
        <v>20</v>
      </c>
      <c r="D50">
        <v>3</v>
      </c>
      <c r="E50" t="s">
        <v>13</v>
      </c>
      <c r="F50">
        <v>22</v>
      </c>
      <c r="G50" s="2">
        <v>7.2291999999999996</v>
      </c>
      <c r="H50">
        <v>0</v>
      </c>
      <c r="I50">
        <v>0</v>
      </c>
      <c r="J50" s="4">
        <f t="shared" si="0"/>
        <v>0.27500000000000002</v>
      </c>
      <c r="K50" s="4">
        <f t="shared" si="1"/>
        <v>0.91535761741483168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1</v>
      </c>
      <c r="P50">
        <f>IF(TitanicData[[#This Row],[Sex]]="male",1,0)</f>
        <v>1</v>
      </c>
      <c r="Q50">
        <v>1</v>
      </c>
      <c r="AD50" s="5">
        <f>SUMPRODUCT(TitanicData[[#This Row],[SibSp]:[Ones]],$S$5:$AB$5)</f>
        <v>0.31713585081585144</v>
      </c>
      <c r="AE50" s="4">
        <f>(AD50-TitanicData[[#This Row],[Survived]])^2</f>
        <v>0.10057514787269398</v>
      </c>
      <c r="AF50" s="11">
        <f t="shared" si="6"/>
        <v>0</v>
      </c>
    </row>
    <row r="51" spans="1:32" x14ac:dyDescent="0.25">
      <c r="A51" s="11">
        <v>1</v>
      </c>
      <c r="B51">
        <v>0</v>
      </c>
      <c r="C51" t="s">
        <v>15</v>
      </c>
      <c r="D51">
        <v>1</v>
      </c>
      <c r="E51" t="s">
        <v>13</v>
      </c>
      <c r="F51">
        <v>45</v>
      </c>
      <c r="G51" s="2">
        <v>83.474999999999994</v>
      </c>
      <c r="H51">
        <v>1</v>
      </c>
      <c r="I51">
        <v>0</v>
      </c>
      <c r="J51" s="4">
        <f t="shared" si="0"/>
        <v>0.5625</v>
      </c>
      <c r="K51" s="4">
        <f t="shared" si="1"/>
        <v>1.9267282004469339</v>
      </c>
      <c r="L51">
        <f t="shared" si="2"/>
        <v>1</v>
      </c>
      <c r="M51">
        <f t="shared" si="3"/>
        <v>0</v>
      </c>
      <c r="N51">
        <f t="shared" si="4"/>
        <v>1</v>
      </c>
      <c r="O51">
        <f t="shared" si="5"/>
        <v>0</v>
      </c>
      <c r="P51">
        <f>IF(TitanicData[[#This Row],[Sex]]="male",1,0)</f>
        <v>1</v>
      </c>
      <c r="Q51">
        <v>1</v>
      </c>
      <c r="AD51" s="5">
        <f>SUMPRODUCT(TitanicData[[#This Row],[SibSp]:[Ones]],$S$5:$AB$5)</f>
        <v>0.60141796457397589</v>
      </c>
      <c r="AE51" s="4">
        <f>(AD51-TitanicData[[#This Row],[Survived]])^2</f>
        <v>0.36170356811230414</v>
      </c>
      <c r="AF51" s="11">
        <f t="shared" si="6"/>
        <v>1</v>
      </c>
    </row>
    <row r="52" spans="1:32" x14ac:dyDescent="0.25">
      <c r="A52" s="11">
        <v>0</v>
      </c>
      <c r="B52">
        <v>0</v>
      </c>
      <c r="C52" t="s">
        <v>15</v>
      </c>
      <c r="D52">
        <v>3</v>
      </c>
      <c r="E52" t="s">
        <v>13</v>
      </c>
      <c r="F52">
        <v>4</v>
      </c>
      <c r="G52" s="2">
        <v>27.9</v>
      </c>
      <c r="H52">
        <v>3</v>
      </c>
      <c r="I52">
        <v>2</v>
      </c>
      <c r="J52" s="4">
        <f t="shared" si="0"/>
        <v>0.05</v>
      </c>
      <c r="K52" s="4">
        <f t="shared" si="1"/>
        <v>1.4608978427565478</v>
      </c>
      <c r="L52">
        <f t="shared" si="2"/>
        <v>0</v>
      </c>
      <c r="M52">
        <f t="shared" si="3"/>
        <v>0</v>
      </c>
      <c r="N52">
        <f t="shared" si="4"/>
        <v>1</v>
      </c>
      <c r="O52">
        <f t="shared" si="5"/>
        <v>0</v>
      </c>
      <c r="P52">
        <f>IF(TitanicData[[#This Row],[Sex]]="male",1,0)</f>
        <v>1</v>
      </c>
      <c r="Q52">
        <v>1</v>
      </c>
      <c r="AD52" s="5">
        <f>SUMPRODUCT(TitanicData[[#This Row],[SibSp]:[Ones]],$S$5:$AB$5)</f>
        <v>0.32643686324954668</v>
      </c>
      <c r="AE52" s="4">
        <f>(AD52-TitanicData[[#This Row],[Survived]])^2</f>
        <v>0.10656102568820325</v>
      </c>
      <c r="AF52" s="11">
        <f t="shared" si="6"/>
        <v>0</v>
      </c>
    </row>
    <row r="53" spans="1:32" x14ac:dyDescent="0.25">
      <c r="A53" s="11">
        <v>0</v>
      </c>
      <c r="B53">
        <v>1</v>
      </c>
      <c r="C53" t="s">
        <v>15</v>
      </c>
      <c r="D53">
        <v>2</v>
      </c>
      <c r="E53" t="s">
        <v>17</v>
      </c>
      <c r="F53">
        <v>29</v>
      </c>
      <c r="G53" s="2">
        <v>10.5</v>
      </c>
      <c r="H53">
        <v>0</v>
      </c>
      <c r="I53">
        <v>0</v>
      </c>
      <c r="J53" s="4">
        <f t="shared" si="0"/>
        <v>0.36249999999999999</v>
      </c>
      <c r="K53" s="4">
        <f t="shared" si="1"/>
        <v>1.0606978403536116</v>
      </c>
      <c r="L53">
        <f t="shared" si="2"/>
        <v>0</v>
      </c>
      <c r="M53">
        <f t="shared" si="3"/>
        <v>1</v>
      </c>
      <c r="N53">
        <f t="shared" si="4"/>
        <v>1</v>
      </c>
      <c r="O53">
        <f t="shared" si="5"/>
        <v>0</v>
      </c>
      <c r="P53">
        <f>IF(TitanicData[[#This Row],[Sex]]="male",1,0)</f>
        <v>0</v>
      </c>
      <c r="Q53">
        <v>1</v>
      </c>
      <c r="AD53" s="5">
        <f>SUMPRODUCT(TitanicData[[#This Row],[SibSp]:[Ones]],$S$5:$AB$5)</f>
        <v>0.43066267937913361</v>
      </c>
      <c r="AE53" s="4">
        <f>(AD53-TitanicData[[#This Row],[Survived]])^2</f>
        <v>0.32414498465174724</v>
      </c>
      <c r="AF53" s="11">
        <f t="shared" si="6"/>
        <v>0</v>
      </c>
    </row>
    <row r="54" spans="1:32" x14ac:dyDescent="0.25">
      <c r="A54" s="11">
        <v>0</v>
      </c>
      <c r="B54">
        <v>0</v>
      </c>
      <c r="C54" t="s">
        <v>15</v>
      </c>
      <c r="D54">
        <v>3</v>
      </c>
      <c r="E54" t="s">
        <v>13</v>
      </c>
      <c r="F54">
        <v>19</v>
      </c>
      <c r="G54" s="2">
        <v>8.1583000000000006</v>
      </c>
      <c r="H54">
        <v>0</v>
      </c>
      <c r="I54">
        <v>0</v>
      </c>
      <c r="J54" s="4">
        <f t="shared" si="0"/>
        <v>0.23749999999999999</v>
      </c>
      <c r="K54" s="4">
        <f t="shared" si="1"/>
        <v>0.96181486568333707</v>
      </c>
      <c r="L54">
        <f t="shared" si="2"/>
        <v>0</v>
      </c>
      <c r="M54">
        <f t="shared" si="3"/>
        <v>0</v>
      </c>
      <c r="N54">
        <f t="shared" si="4"/>
        <v>1</v>
      </c>
      <c r="O54">
        <f t="shared" si="5"/>
        <v>0</v>
      </c>
      <c r="P54">
        <f>IF(TitanicData[[#This Row],[Sex]]="male",1,0)</f>
        <v>1</v>
      </c>
      <c r="Q54">
        <v>1</v>
      </c>
      <c r="AD54" s="5">
        <f>SUMPRODUCT(TitanicData[[#This Row],[SibSp]:[Ones]],$S$5:$AB$5)</f>
        <v>0.18549182177505863</v>
      </c>
      <c r="AE54" s="4">
        <f>(AD54-TitanicData[[#This Row],[Survived]])^2</f>
        <v>3.4407215945430114E-2</v>
      </c>
      <c r="AF54" s="11">
        <f t="shared" si="6"/>
        <v>0</v>
      </c>
    </row>
    <row r="55" spans="1:32" x14ac:dyDescent="0.25">
      <c r="A55" s="11">
        <v>0</v>
      </c>
      <c r="B55">
        <v>1</v>
      </c>
      <c r="C55" t="s">
        <v>15</v>
      </c>
      <c r="D55">
        <v>3</v>
      </c>
      <c r="E55" t="s">
        <v>17</v>
      </c>
      <c r="F55">
        <v>17</v>
      </c>
      <c r="G55" s="2">
        <v>7.9249999999999998</v>
      </c>
      <c r="H55">
        <v>4</v>
      </c>
      <c r="I55">
        <v>2</v>
      </c>
      <c r="J55" s="4">
        <f t="shared" si="0"/>
        <v>0.21249999999999999</v>
      </c>
      <c r="K55" s="4">
        <f t="shared" si="1"/>
        <v>0.95060822478423079</v>
      </c>
      <c r="L55">
        <f t="shared" si="2"/>
        <v>0</v>
      </c>
      <c r="M55">
        <f t="shared" si="3"/>
        <v>0</v>
      </c>
      <c r="N55">
        <f t="shared" si="4"/>
        <v>1</v>
      </c>
      <c r="O55">
        <f t="shared" si="5"/>
        <v>0</v>
      </c>
      <c r="P55">
        <f>IF(TitanicData[[#This Row],[Sex]]="male",1,0)</f>
        <v>0</v>
      </c>
      <c r="Q55">
        <v>1</v>
      </c>
      <c r="AD55" s="5">
        <f>SUMPRODUCT(TitanicData[[#This Row],[SibSp]:[Ones]],$S$5:$AB$5)</f>
        <v>0.26931702257551343</v>
      </c>
      <c r="AE55" s="4">
        <f>(AD55-TitanicData[[#This Row],[Survived]])^2</f>
        <v>0.53389761349791265</v>
      </c>
      <c r="AF55" s="11">
        <f t="shared" si="6"/>
        <v>0</v>
      </c>
    </row>
    <row r="56" spans="1:32" x14ac:dyDescent="0.25">
      <c r="A56" s="11">
        <v>0</v>
      </c>
      <c r="B56">
        <v>0</v>
      </c>
      <c r="C56" t="s">
        <v>15</v>
      </c>
      <c r="D56">
        <v>3</v>
      </c>
      <c r="E56" t="s">
        <v>13</v>
      </c>
      <c r="F56">
        <v>26</v>
      </c>
      <c r="G56" s="2">
        <v>8.6624999999999996</v>
      </c>
      <c r="H56">
        <v>2</v>
      </c>
      <c r="I56">
        <v>0</v>
      </c>
      <c r="J56" s="4">
        <f t="shared" si="0"/>
        <v>0.32500000000000001</v>
      </c>
      <c r="K56" s="4">
        <f t="shared" si="1"/>
        <v>0.98508950692638131</v>
      </c>
      <c r="L56">
        <f t="shared" si="2"/>
        <v>0</v>
      </c>
      <c r="M56">
        <f t="shared" si="3"/>
        <v>0</v>
      </c>
      <c r="N56">
        <f t="shared" si="4"/>
        <v>1</v>
      </c>
      <c r="O56">
        <f t="shared" si="5"/>
        <v>0</v>
      </c>
      <c r="P56">
        <f>IF(TitanicData[[#This Row],[Sex]]="male",1,0)</f>
        <v>1</v>
      </c>
      <c r="Q56">
        <v>1</v>
      </c>
      <c r="AD56" s="5">
        <f>SUMPRODUCT(TitanicData[[#This Row],[SibSp]:[Ones]],$S$5:$AB$5)</f>
        <v>0.1880970948449491</v>
      </c>
      <c r="AE56" s="4">
        <f>(AD56-TitanicData[[#This Row],[Survived]])^2</f>
        <v>3.5380517089109775E-2</v>
      </c>
      <c r="AF56" s="11">
        <f t="shared" si="6"/>
        <v>0</v>
      </c>
    </row>
    <row r="57" spans="1:32" x14ac:dyDescent="0.25">
      <c r="A57" s="11">
        <v>0</v>
      </c>
      <c r="B57">
        <v>0</v>
      </c>
      <c r="C57" t="s">
        <v>15</v>
      </c>
      <c r="D57">
        <v>2</v>
      </c>
      <c r="E57" t="s">
        <v>13</v>
      </c>
      <c r="F57">
        <v>32</v>
      </c>
      <c r="G57" s="2">
        <v>10.5</v>
      </c>
      <c r="H57">
        <v>0</v>
      </c>
      <c r="I57">
        <v>0</v>
      </c>
      <c r="J57" s="4">
        <f t="shared" si="0"/>
        <v>0.4</v>
      </c>
      <c r="K57" s="4">
        <f t="shared" si="1"/>
        <v>1.0606978403536116</v>
      </c>
      <c r="L57">
        <f t="shared" si="2"/>
        <v>0</v>
      </c>
      <c r="M57">
        <f t="shared" si="3"/>
        <v>1</v>
      </c>
      <c r="N57">
        <f t="shared" si="4"/>
        <v>1</v>
      </c>
      <c r="O57">
        <f t="shared" si="5"/>
        <v>0</v>
      </c>
      <c r="P57">
        <f>IF(TitanicData[[#This Row],[Sex]]="male",1,0)</f>
        <v>1</v>
      </c>
      <c r="Q57">
        <v>1</v>
      </c>
      <c r="AD57" s="5">
        <f>SUMPRODUCT(TitanicData[[#This Row],[SibSp]:[Ones]],$S$5:$AB$5)</f>
        <v>0.43066267937913361</v>
      </c>
      <c r="AE57" s="4">
        <f>(AD57-TitanicData[[#This Row],[Survived]])^2</f>
        <v>0.18547034341001442</v>
      </c>
      <c r="AF57" s="11">
        <f t="shared" si="6"/>
        <v>0</v>
      </c>
    </row>
    <row r="58" spans="1:32" x14ac:dyDescent="0.25">
      <c r="A58" s="11">
        <v>0</v>
      </c>
      <c r="B58">
        <v>0</v>
      </c>
      <c r="C58" t="s">
        <v>15</v>
      </c>
      <c r="D58">
        <v>3</v>
      </c>
      <c r="E58" t="s">
        <v>17</v>
      </c>
      <c r="F58">
        <v>16</v>
      </c>
      <c r="G58" s="2">
        <v>46.9</v>
      </c>
      <c r="H58">
        <v>5</v>
      </c>
      <c r="I58">
        <v>2</v>
      </c>
      <c r="J58" s="4">
        <f t="shared" si="0"/>
        <v>0.2</v>
      </c>
      <c r="K58" s="4">
        <f t="shared" si="1"/>
        <v>1.6803355134145632</v>
      </c>
      <c r="L58">
        <f t="shared" si="2"/>
        <v>0</v>
      </c>
      <c r="M58">
        <f t="shared" si="3"/>
        <v>0</v>
      </c>
      <c r="N58">
        <f t="shared" si="4"/>
        <v>1</v>
      </c>
      <c r="O58">
        <f t="shared" si="5"/>
        <v>0</v>
      </c>
      <c r="P58">
        <f>IF(TitanicData[[#This Row],[Sex]]="male",1,0)</f>
        <v>0</v>
      </c>
      <c r="Q58">
        <v>1</v>
      </c>
      <c r="AD58" s="5">
        <f>SUMPRODUCT(TitanicData[[#This Row],[SibSp]:[Ones]],$S$5:$AB$5)</f>
        <v>0.3509998650124922</v>
      </c>
      <c r="AE58" s="4">
        <f>(AD58-TitanicData[[#This Row],[Survived]])^2</f>
        <v>0.12320090523878774</v>
      </c>
      <c r="AF58" s="11">
        <f t="shared" si="6"/>
        <v>0</v>
      </c>
    </row>
    <row r="59" spans="1:32" x14ac:dyDescent="0.25">
      <c r="A59" s="11">
        <v>1</v>
      </c>
      <c r="B59">
        <v>0</v>
      </c>
      <c r="C59" t="s">
        <v>15</v>
      </c>
      <c r="D59">
        <v>2</v>
      </c>
      <c r="E59" t="s">
        <v>13</v>
      </c>
      <c r="F59">
        <v>21</v>
      </c>
      <c r="G59" s="2">
        <v>73.5</v>
      </c>
      <c r="H59">
        <v>0</v>
      </c>
      <c r="I59">
        <v>0</v>
      </c>
      <c r="J59" s="4">
        <f t="shared" si="0"/>
        <v>0.26250000000000001</v>
      </c>
      <c r="K59" s="4">
        <f t="shared" si="1"/>
        <v>1.8721562727482928</v>
      </c>
      <c r="L59">
        <f t="shared" si="2"/>
        <v>0</v>
      </c>
      <c r="M59">
        <f t="shared" si="3"/>
        <v>1</v>
      </c>
      <c r="N59">
        <f t="shared" si="4"/>
        <v>1</v>
      </c>
      <c r="O59">
        <f t="shared" si="5"/>
        <v>0</v>
      </c>
      <c r="P59">
        <f>IF(TitanicData[[#This Row],[Sex]]="male",1,0)</f>
        <v>1</v>
      </c>
      <c r="Q59">
        <v>1</v>
      </c>
      <c r="AD59" s="5">
        <f>SUMPRODUCT(TitanicData[[#This Row],[SibSp]:[Ones]],$S$5:$AB$5)</f>
        <v>0.52149418905429124</v>
      </c>
      <c r="AE59" s="4">
        <f>(AD59-TitanicData[[#This Row],[Survived]])^2</f>
        <v>0.27195618921739284</v>
      </c>
      <c r="AF59" s="11">
        <f t="shared" si="6"/>
        <v>1</v>
      </c>
    </row>
    <row r="60" spans="1:32" x14ac:dyDescent="0.25">
      <c r="A60" s="11">
        <v>0</v>
      </c>
      <c r="B60">
        <v>0</v>
      </c>
      <c r="C60" t="s">
        <v>20</v>
      </c>
      <c r="D60">
        <v>3</v>
      </c>
      <c r="E60" t="s">
        <v>13</v>
      </c>
      <c r="F60">
        <v>26</v>
      </c>
      <c r="G60" s="2">
        <v>14.4542</v>
      </c>
      <c r="H60">
        <v>1</v>
      </c>
      <c r="I60">
        <v>0</v>
      </c>
      <c r="J60" s="4">
        <f t="shared" si="0"/>
        <v>0.32500000000000001</v>
      </c>
      <c r="K60" s="4">
        <f t="shared" si="1"/>
        <v>1.1890465283525415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1</v>
      </c>
      <c r="P60">
        <f>IF(TitanicData[[#This Row],[Sex]]="male",1,0)</f>
        <v>1</v>
      </c>
      <c r="Q60">
        <v>1</v>
      </c>
      <c r="AD60" s="5">
        <f>SUMPRODUCT(TitanicData[[#This Row],[SibSp]:[Ones]],$S$5:$AB$5)</f>
        <v>0.34777152600189798</v>
      </c>
      <c r="AE60" s="4">
        <f>(AD60-TitanicData[[#This Row],[Survived]])^2</f>
        <v>0.1209450342976888</v>
      </c>
      <c r="AF60" s="11">
        <f t="shared" si="6"/>
        <v>0</v>
      </c>
    </row>
    <row r="61" spans="1:32" x14ac:dyDescent="0.25">
      <c r="A61" s="11">
        <v>0</v>
      </c>
      <c r="B61">
        <v>1</v>
      </c>
      <c r="C61" t="s">
        <v>15</v>
      </c>
      <c r="D61">
        <v>3</v>
      </c>
      <c r="E61" t="s">
        <v>13</v>
      </c>
      <c r="F61">
        <v>32</v>
      </c>
      <c r="G61" s="2">
        <v>56.495800000000003</v>
      </c>
      <c r="H61">
        <v>0</v>
      </c>
      <c r="I61">
        <v>0</v>
      </c>
      <c r="J61" s="4">
        <f t="shared" si="0"/>
        <v>0.4</v>
      </c>
      <c r="K61" s="4">
        <f t="shared" si="1"/>
        <v>1.7596361211514699</v>
      </c>
      <c r="L61">
        <f t="shared" si="2"/>
        <v>0</v>
      </c>
      <c r="M61">
        <f t="shared" si="3"/>
        <v>0</v>
      </c>
      <c r="N61">
        <f t="shared" si="4"/>
        <v>1</v>
      </c>
      <c r="O61">
        <f t="shared" si="5"/>
        <v>0</v>
      </c>
      <c r="P61">
        <f>IF(TitanicData[[#This Row],[Sex]]="male",1,0)</f>
        <v>1</v>
      </c>
      <c r="Q61">
        <v>1</v>
      </c>
      <c r="AD61" s="5">
        <f>SUMPRODUCT(TitanicData[[#This Row],[SibSp]:[Ones]],$S$5:$AB$5)</f>
        <v>0.27479683875694277</v>
      </c>
      <c r="AE61" s="4">
        <f>(AD61-TitanicData[[#This Row],[Survived]])^2</f>
        <v>0.52591962507692358</v>
      </c>
      <c r="AF61" s="11">
        <f t="shared" si="6"/>
        <v>0</v>
      </c>
    </row>
    <row r="62" spans="1:32" x14ac:dyDescent="0.25">
      <c r="A62" s="11">
        <v>0</v>
      </c>
      <c r="B62">
        <v>0</v>
      </c>
      <c r="C62" t="s">
        <v>15</v>
      </c>
      <c r="D62">
        <v>3</v>
      </c>
      <c r="E62" t="s">
        <v>13</v>
      </c>
      <c r="F62">
        <v>25</v>
      </c>
      <c r="G62" s="2">
        <v>7.65</v>
      </c>
      <c r="H62">
        <v>0</v>
      </c>
      <c r="I62">
        <v>0</v>
      </c>
      <c r="J62" s="4">
        <f t="shared" si="0"/>
        <v>0.3125</v>
      </c>
      <c r="K62" s="4">
        <f t="shared" si="1"/>
        <v>0.93701610746481423</v>
      </c>
      <c r="L62">
        <f t="shared" si="2"/>
        <v>0</v>
      </c>
      <c r="M62">
        <f t="shared" si="3"/>
        <v>0</v>
      </c>
      <c r="N62">
        <f t="shared" si="4"/>
        <v>1</v>
      </c>
      <c r="O62">
        <f t="shared" si="5"/>
        <v>0</v>
      </c>
      <c r="P62">
        <f>IF(TitanicData[[#This Row],[Sex]]="male",1,0)</f>
        <v>1</v>
      </c>
      <c r="Q62">
        <v>1</v>
      </c>
      <c r="AD62" s="5">
        <f>SUMPRODUCT(TitanicData[[#This Row],[SibSp]:[Ones]],$S$5:$AB$5)</f>
        <v>0.18271594496223126</v>
      </c>
      <c r="AE62" s="4">
        <f>(AD62-TitanicData[[#This Row],[Survived]])^2</f>
        <v>3.3385116543441125E-2</v>
      </c>
      <c r="AF62" s="11">
        <f t="shared" si="6"/>
        <v>0</v>
      </c>
    </row>
    <row r="63" spans="1:32" x14ac:dyDescent="0.25">
      <c r="A63" s="11">
        <v>1</v>
      </c>
      <c r="B63">
        <v>1</v>
      </c>
      <c r="C63" t="s">
        <v>15</v>
      </c>
      <c r="D63">
        <v>2</v>
      </c>
      <c r="E63" t="s">
        <v>13</v>
      </c>
      <c r="F63">
        <v>0.83</v>
      </c>
      <c r="G63" s="2">
        <v>29</v>
      </c>
      <c r="H63">
        <v>0</v>
      </c>
      <c r="I63">
        <v>2</v>
      </c>
      <c r="J63" s="4">
        <f t="shared" si="0"/>
        <v>1.0374999999999999E-2</v>
      </c>
      <c r="K63" s="4">
        <f t="shared" si="1"/>
        <v>1.4771212547196624</v>
      </c>
      <c r="L63">
        <f t="shared" si="2"/>
        <v>0</v>
      </c>
      <c r="M63">
        <f t="shared" si="3"/>
        <v>1</v>
      </c>
      <c r="N63">
        <f t="shared" si="4"/>
        <v>1</v>
      </c>
      <c r="O63">
        <f t="shared" si="5"/>
        <v>0</v>
      </c>
      <c r="P63">
        <f>IF(TitanicData[[#This Row],[Sex]]="male",1,0)</f>
        <v>1</v>
      </c>
      <c r="Q63">
        <v>1</v>
      </c>
      <c r="AD63" s="5">
        <f>SUMPRODUCT(TitanicData[[#This Row],[SibSp]:[Ones]],$S$5:$AB$5)</f>
        <v>0.56235512999986392</v>
      </c>
      <c r="AE63" s="4">
        <f>(AD63-TitanicData[[#This Row],[Survived]])^2</f>
        <v>0.19153303223743601</v>
      </c>
      <c r="AF63" s="11">
        <f t="shared" si="6"/>
        <v>1</v>
      </c>
    </row>
    <row r="64" spans="1:32" x14ac:dyDescent="0.25">
      <c r="A64" s="11">
        <v>0</v>
      </c>
      <c r="B64">
        <v>1</v>
      </c>
      <c r="C64" t="s">
        <v>15</v>
      </c>
      <c r="D64">
        <v>3</v>
      </c>
      <c r="E64" t="s">
        <v>17</v>
      </c>
      <c r="F64">
        <v>30</v>
      </c>
      <c r="G64" s="2">
        <v>12.475</v>
      </c>
      <c r="H64">
        <v>0</v>
      </c>
      <c r="I64">
        <v>0</v>
      </c>
      <c r="J64" s="4">
        <f t="shared" si="0"/>
        <v>0.375</v>
      </c>
      <c r="K64" s="4">
        <f t="shared" si="1"/>
        <v>1.1295287738587763</v>
      </c>
      <c r="L64">
        <f t="shared" si="2"/>
        <v>0</v>
      </c>
      <c r="M64">
        <f t="shared" si="3"/>
        <v>0</v>
      </c>
      <c r="N64">
        <f t="shared" si="4"/>
        <v>1</v>
      </c>
      <c r="O64">
        <f t="shared" si="5"/>
        <v>0</v>
      </c>
      <c r="P64">
        <f>IF(TitanicData[[#This Row],[Sex]]="male",1,0)</f>
        <v>0</v>
      </c>
      <c r="Q64">
        <v>1</v>
      </c>
      <c r="AD64" s="5">
        <f>SUMPRODUCT(TitanicData[[#This Row],[SibSp]:[Ones]],$S$5:$AB$5)</f>
        <v>0.20426506617667262</v>
      </c>
      <c r="AE64" s="4">
        <f>(AD64-TitanicData[[#This Row],[Survived]])^2</f>
        <v>0.63319408490681517</v>
      </c>
      <c r="AF64" s="11">
        <f t="shared" si="6"/>
        <v>0</v>
      </c>
    </row>
    <row r="65" spans="1:32" x14ac:dyDescent="0.25">
      <c r="A65" s="11">
        <v>0</v>
      </c>
      <c r="B65">
        <v>0</v>
      </c>
      <c r="C65" t="s">
        <v>15</v>
      </c>
      <c r="D65">
        <v>3</v>
      </c>
      <c r="E65" t="s">
        <v>13</v>
      </c>
      <c r="F65">
        <v>22</v>
      </c>
      <c r="G65" s="2">
        <v>9</v>
      </c>
      <c r="H65">
        <v>0</v>
      </c>
      <c r="I65">
        <v>0</v>
      </c>
      <c r="J65" s="4">
        <f t="shared" si="0"/>
        <v>0.27500000000000002</v>
      </c>
      <c r="K65" s="4">
        <f t="shared" si="1"/>
        <v>1</v>
      </c>
      <c r="L65">
        <f t="shared" si="2"/>
        <v>0</v>
      </c>
      <c r="M65">
        <f t="shared" si="3"/>
        <v>0</v>
      </c>
      <c r="N65">
        <f t="shared" si="4"/>
        <v>1</v>
      </c>
      <c r="O65">
        <f t="shared" si="5"/>
        <v>0</v>
      </c>
      <c r="P65">
        <f>IF(TitanicData[[#This Row],[Sex]]="male",1,0)</f>
        <v>1</v>
      </c>
      <c r="Q65">
        <v>1</v>
      </c>
      <c r="AD65" s="5">
        <f>SUMPRODUCT(TitanicData[[#This Row],[SibSp]:[Ones]],$S$5:$AB$5)</f>
        <v>0.18976611760916018</v>
      </c>
      <c r="AE65" s="4">
        <f>(AD65-TitanicData[[#This Row],[Survived]])^2</f>
        <v>3.6011179392453616E-2</v>
      </c>
      <c r="AF65" s="11">
        <f t="shared" si="6"/>
        <v>0</v>
      </c>
    </row>
    <row r="66" spans="1:32" x14ac:dyDescent="0.25">
      <c r="A66" s="11">
        <v>0</v>
      </c>
      <c r="B66">
        <v>1</v>
      </c>
      <c r="C66" t="s">
        <v>15</v>
      </c>
      <c r="D66">
        <v>3</v>
      </c>
      <c r="E66" t="s">
        <v>13</v>
      </c>
      <c r="F66">
        <v>29</v>
      </c>
      <c r="G66" s="2">
        <v>9.5</v>
      </c>
      <c r="H66">
        <v>0</v>
      </c>
      <c r="I66">
        <v>0</v>
      </c>
      <c r="J66" s="4">
        <f t="shared" si="0"/>
        <v>0.36249999999999999</v>
      </c>
      <c r="K66" s="4">
        <f t="shared" si="1"/>
        <v>1.0211892990699381</v>
      </c>
      <c r="L66">
        <f t="shared" si="2"/>
        <v>0</v>
      </c>
      <c r="M66">
        <f t="shared" si="3"/>
        <v>0</v>
      </c>
      <c r="N66">
        <f t="shared" si="4"/>
        <v>1</v>
      </c>
      <c r="O66">
        <f t="shared" si="5"/>
        <v>0</v>
      </c>
      <c r="P66">
        <f>IF(TitanicData[[#This Row],[Sex]]="male",1,0)</f>
        <v>1</v>
      </c>
      <c r="Q66">
        <v>1</v>
      </c>
      <c r="AD66" s="5">
        <f>SUMPRODUCT(TitanicData[[#This Row],[SibSp]:[Ones]],$S$5:$AB$5)</f>
        <v>0.19213796556420709</v>
      </c>
      <c r="AE66" s="4">
        <f>(AD66-TitanicData[[#This Row],[Survived]])^2</f>
        <v>0.65264106668273836</v>
      </c>
      <c r="AF66" s="11">
        <f t="shared" si="6"/>
        <v>0</v>
      </c>
    </row>
    <row r="67" spans="1:32" x14ac:dyDescent="0.25">
      <c r="A67" s="11">
        <v>1</v>
      </c>
      <c r="B67">
        <v>0</v>
      </c>
      <c r="C67" t="s">
        <v>15</v>
      </c>
      <c r="D67">
        <v>1</v>
      </c>
      <c r="E67" t="s">
        <v>13</v>
      </c>
      <c r="F67">
        <v>28</v>
      </c>
      <c r="G67" s="2">
        <v>47.1</v>
      </c>
      <c r="H67">
        <v>0</v>
      </c>
      <c r="I67">
        <v>0</v>
      </c>
      <c r="J67" s="4">
        <f t="shared" si="0"/>
        <v>0.35</v>
      </c>
      <c r="K67" s="4">
        <f t="shared" si="1"/>
        <v>1.6821450763738317</v>
      </c>
      <c r="L67">
        <f t="shared" si="2"/>
        <v>1</v>
      </c>
      <c r="M67">
        <f t="shared" si="3"/>
        <v>0</v>
      </c>
      <c r="N67">
        <f t="shared" si="4"/>
        <v>1</v>
      </c>
      <c r="O67">
        <f t="shared" si="5"/>
        <v>0</v>
      </c>
      <c r="P67">
        <f>IF(TitanicData[[#This Row],[Sex]]="male",1,0)</f>
        <v>1</v>
      </c>
      <c r="Q67">
        <v>1</v>
      </c>
      <c r="AD67" s="5">
        <f>SUMPRODUCT(TitanicData[[#This Row],[SibSp]:[Ones]],$S$5:$AB$5)</f>
        <v>0.57404027828255932</v>
      </c>
      <c r="AE67" s="4">
        <f>(AD67-TitanicData[[#This Row],[Survived]])^2</f>
        <v>0.32952224109071815</v>
      </c>
      <c r="AF67" s="11">
        <f t="shared" si="6"/>
        <v>1</v>
      </c>
    </row>
    <row r="68" spans="1:32" x14ac:dyDescent="0.25">
      <c r="A68" s="11">
        <v>0</v>
      </c>
      <c r="B68">
        <v>1</v>
      </c>
      <c r="C68" t="s">
        <v>15</v>
      </c>
      <c r="D68">
        <v>2</v>
      </c>
      <c r="E68" t="s">
        <v>17</v>
      </c>
      <c r="F68">
        <v>17</v>
      </c>
      <c r="G68" s="2">
        <v>10.5</v>
      </c>
      <c r="H68">
        <v>0</v>
      </c>
      <c r="I68">
        <v>0</v>
      </c>
      <c r="J68" s="4">
        <f t="shared" si="0"/>
        <v>0.21249999999999999</v>
      </c>
      <c r="K68" s="4">
        <f t="shared" si="1"/>
        <v>1.0606978403536116</v>
      </c>
      <c r="L68">
        <f t="shared" si="2"/>
        <v>0</v>
      </c>
      <c r="M68">
        <f t="shared" si="3"/>
        <v>1</v>
      </c>
      <c r="N68">
        <f t="shared" si="4"/>
        <v>1</v>
      </c>
      <c r="O68">
        <f t="shared" si="5"/>
        <v>0</v>
      </c>
      <c r="P68">
        <f>IF(TitanicData[[#This Row],[Sex]]="male",1,0)</f>
        <v>0</v>
      </c>
      <c r="Q68">
        <v>1</v>
      </c>
      <c r="AD68" s="5">
        <f>SUMPRODUCT(TitanicData[[#This Row],[SibSp]:[Ones]],$S$5:$AB$5)</f>
        <v>0.43066267937913361</v>
      </c>
      <c r="AE68" s="4">
        <f>(AD68-TitanicData[[#This Row],[Survived]])^2</f>
        <v>0.32414498465174724</v>
      </c>
      <c r="AF68" s="11">
        <f t="shared" si="6"/>
        <v>0</v>
      </c>
    </row>
    <row r="69" spans="1:32" x14ac:dyDescent="0.25">
      <c r="A69" s="11">
        <v>0</v>
      </c>
      <c r="B69">
        <v>1</v>
      </c>
      <c r="C69" t="s">
        <v>15</v>
      </c>
      <c r="D69">
        <v>3</v>
      </c>
      <c r="E69" t="s">
        <v>17</v>
      </c>
      <c r="F69">
        <v>33</v>
      </c>
      <c r="G69" s="2">
        <v>15.85</v>
      </c>
      <c r="H69">
        <v>3</v>
      </c>
      <c r="I69">
        <v>0</v>
      </c>
      <c r="J69" s="4">
        <f t="shared" si="0"/>
        <v>0.41249999999999998</v>
      </c>
      <c r="K69" s="4">
        <f t="shared" si="1"/>
        <v>1.2265999052073575</v>
      </c>
      <c r="L69">
        <f t="shared" si="2"/>
        <v>0</v>
      </c>
      <c r="M69">
        <f t="shared" si="3"/>
        <v>0</v>
      </c>
      <c r="N69">
        <f t="shared" si="4"/>
        <v>1</v>
      </c>
      <c r="O69">
        <f t="shared" si="5"/>
        <v>0</v>
      </c>
      <c r="P69">
        <f>IF(TitanicData[[#This Row],[Sex]]="male",1,0)</f>
        <v>0</v>
      </c>
      <c r="Q69">
        <v>1</v>
      </c>
      <c r="AD69" s="5">
        <f>SUMPRODUCT(TitanicData[[#This Row],[SibSp]:[Ones]],$S$5:$AB$5)</f>
        <v>0.2151308321287832</v>
      </c>
      <c r="AE69" s="4">
        <f>(AD69-TitanicData[[#This Row],[Survived]])^2</f>
        <v>0.61601961067485622</v>
      </c>
      <c r="AF69" s="11">
        <f t="shared" si="6"/>
        <v>0</v>
      </c>
    </row>
    <row r="70" spans="1:32" x14ac:dyDescent="0.25">
      <c r="A70" s="11">
        <v>0</v>
      </c>
      <c r="B70">
        <v>0</v>
      </c>
      <c r="C70" t="s">
        <v>15</v>
      </c>
      <c r="D70">
        <v>3</v>
      </c>
      <c r="E70" t="s">
        <v>13</v>
      </c>
      <c r="F70">
        <v>16</v>
      </c>
      <c r="G70" s="2">
        <v>34.375</v>
      </c>
      <c r="H70">
        <v>1</v>
      </c>
      <c r="I70">
        <v>3</v>
      </c>
      <c r="J70" s="4">
        <f t="shared" ref="J70:J133" si="7">F70/$F$2</f>
        <v>0.2</v>
      </c>
      <c r="K70" s="4">
        <f t="shared" ref="K70:K133" si="8">LOG10(G70+1)</f>
        <v>1.5486964485323467</v>
      </c>
      <c r="L70">
        <f t="shared" ref="L70:L133" si="9">IF(D70=1,1,0)</f>
        <v>0</v>
      </c>
      <c r="M70">
        <f t="shared" ref="M70:M133" si="10">IF(D70=2,1,0)</f>
        <v>0</v>
      </c>
      <c r="N70">
        <f t="shared" ref="N70:N133" si="11">IF($C70="S",1,0)</f>
        <v>1</v>
      </c>
      <c r="O70">
        <f t="shared" ref="O70:O133" si="12">IF($C70="C",1,0)</f>
        <v>0</v>
      </c>
      <c r="P70">
        <f>IF(TitanicData[[#This Row],[Sex]]="male",1,0)</f>
        <v>1</v>
      </c>
      <c r="Q70">
        <v>1</v>
      </c>
      <c r="AD70" s="5">
        <f>SUMPRODUCT(TitanicData[[#This Row],[SibSp]:[Ones]],$S$5:$AB$5)</f>
        <v>0.37880451301142759</v>
      </c>
      <c r="AE70" s="4">
        <f>(AD70-TitanicData[[#This Row],[Survived]])^2</f>
        <v>0.1434928590778248</v>
      </c>
      <c r="AF70" s="11">
        <f t="shared" ref="AF70:AF133" si="13">ROUND(AD70,0)</f>
        <v>0</v>
      </c>
    </row>
    <row r="71" spans="1:32" x14ac:dyDescent="0.25">
      <c r="A71" s="11">
        <v>1</v>
      </c>
      <c r="B71">
        <v>1</v>
      </c>
      <c r="C71" t="s">
        <v>15</v>
      </c>
      <c r="D71">
        <v>1</v>
      </c>
      <c r="E71" t="s">
        <v>17</v>
      </c>
      <c r="F71">
        <v>23</v>
      </c>
      <c r="G71" s="2">
        <v>263</v>
      </c>
      <c r="H71">
        <v>3</v>
      </c>
      <c r="I71">
        <v>2</v>
      </c>
      <c r="J71" s="4">
        <f t="shared" si="7"/>
        <v>0.28749999999999998</v>
      </c>
      <c r="K71" s="4">
        <f t="shared" si="8"/>
        <v>2.4216039268698313</v>
      </c>
      <c r="L71">
        <f t="shared" si="9"/>
        <v>1</v>
      </c>
      <c r="M71">
        <f t="shared" si="10"/>
        <v>0</v>
      </c>
      <c r="N71">
        <f t="shared" si="11"/>
        <v>1</v>
      </c>
      <c r="O71">
        <f t="shared" si="12"/>
        <v>0</v>
      </c>
      <c r="P71">
        <f>IF(TitanicData[[#This Row],[Sex]]="male",1,0)</f>
        <v>0</v>
      </c>
      <c r="Q71">
        <v>1</v>
      </c>
      <c r="AD71" s="5">
        <f>SUMPRODUCT(TitanicData[[#This Row],[SibSp]:[Ones]],$S$5:$AB$5)</f>
        <v>0.74189206272851838</v>
      </c>
      <c r="AE71" s="4">
        <f>(AD71-TitanicData[[#This Row],[Survived]])^2</f>
        <v>6.661970728253909E-2</v>
      </c>
      <c r="AF71" s="11">
        <f t="shared" si="13"/>
        <v>1</v>
      </c>
    </row>
    <row r="72" spans="1:32" x14ac:dyDescent="0.25">
      <c r="A72" s="11">
        <v>0</v>
      </c>
      <c r="B72">
        <v>0</v>
      </c>
      <c r="C72" t="s">
        <v>15</v>
      </c>
      <c r="D72">
        <v>3</v>
      </c>
      <c r="E72" t="s">
        <v>13</v>
      </c>
      <c r="F72">
        <v>24</v>
      </c>
      <c r="G72" s="2">
        <v>8.0500000000000007</v>
      </c>
      <c r="H72">
        <v>0</v>
      </c>
      <c r="I72">
        <v>0</v>
      </c>
      <c r="J72" s="4">
        <f t="shared" si="7"/>
        <v>0.3</v>
      </c>
      <c r="K72" s="4">
        <f t="shared" si="8"/>
        <v>0.9566485792052033</v>
      </c>
      <c r="L72">
        <f t="shared" si="9"/>
        <v>0</v>
      </c>
      <c r="M72">
        <f t="shared" si="10"/>
        <v>0</v>
      </c>
      <c r="N72">
        <f t="shared" si="11"/>
        <v>1</v>
      </c>
      <c r="O72">
        <f t="shared" si="12"/>
        <v>0</v>
      </c>
      <c r="P72">
        <f>IF(TitanicData[[#This Row],[Sex]]="male",1,0)</f>
        <v>1</v>
      </c>
      <c r="Q72">
        <v>1</v>
      </c>
      <c r="AD72" s="5">
        <f>SUMPRODUCT(TitanicData[[#This Row],[SibSp]:[Ones]],$S$5:$AB$5)</f>
        <v>0.18491352770417394</v>
      </c>
      <c r="AE72" s="4">
        <f>(AD72-TitanicData[[#This Row],[Survived]])^2</f>
        <v>3.4193012728002299E-2</v>
      </c>
      <c r="AF72" s="11">
        <f t="shared" si="13"/>
        <v>0</v>
      </c>
    </row>
    <row r="73" spans="1:32" x14ac:dyDescent="0.25">
      <c r="A73" s="11">
        <v>0</v>
      </c>
      <c r="B73">
        <v>0</v>
      </c>
      <c r="C73" t="s">
        <v>15</v>
      </c>
      <c r="D73">
        <v>3</v>
      </c>
      <c r="E73" t="s">
        <v>13</v>
      </c>
      <c r="F73">
        <v>29</v>
      </c>
      <c r="G73" s="2">
        <v>8.0500000000000007</v>
      </c>
      <c r="H73">
        <v>0</v>
      </c>
      <c r="I73">
        <v>0</v>
      </c>
      <c r="J73" s="4">
        <f t="shared" si="7"/>
        <v>0.36249999999999999</v>
      </c>
      <c r="K73" s="4">
        <f t="shared" si="8"/>
        <v>0.9566485792052033</v>
      </c>
      <c r="L73">
        <f t="shared" si="9"/>
        <v>0</v>
      </c>
      <c r="M73">
        <f t="shared" si="10"/>
        <v>0</v>
      </c>
      <c r="N73">
        <f t="shared" si="11"/>
        <v>1</v>
      </c>
      <c r="O73">
        <f t="shared" si="12"/>
        <v>0</v>
      </c>
      <c r="P73">
        <f>IF(TitanicData[[#This Row],[Sex]]="male",1,0)</f>
        <v>1</v>
      </c>
      <c r="Q73">
        <v>1</v>
      </c>
      <c r="AD73" s="5">
        <f>SUMPRODUCT(TitanicData[[#This Row],[SibSp]:[Ones]],$S$5:$AB$5)</f>
        <v>0.18491352770417394</v>
      </c>
      <c r="AE73" s="4">
        <f>(AD73-TitanicData[[#This Row],[Survived]])^2</f>
        <v>3.4193012728002299E-2</v>
      </c>
      <c r="AF73" s="11">
        <f t="shared" si="13"/>
        <v>0</v>
      </c>
    </row>
    <row r="74" spans="1:32" x14ac:dyDescent="0.25">
      <c r="A74" s="11">
        <v>0</v>
      </c>
      <c r="B74">
        <v>0</v>
      </c>
      <c r="C74" t="s">
        <v>15</v>
      </c>
      <c r="D74">
        <v>3</v>
      </c>
      <c r="E74" t="s">
        <v>13</v>
      </c>
      <c r="F74">
        <v>20</v>
      </c>
      <c r="G74" s="2">
        <v>7.8541999999999996</v>
      </c>
      <c r="H74">
        <v>0</v>
      </c>
      <c r="I74">
        <v>0</v>
      </c>
      <c r="J74" s="4">
        <f t="shared" si="7"/>
        <v>0.25</v>
      </c>
      <c r="K74" s="4">
        <f t="shared" si="8"/>
        <v>0.94714932766263737</v>
      </c>
      <c r="L74">
        <f t="shared" si="9"/>
        <v>0</v>
      </c>
      <c r="M74">
        <f t="shared" si="10"/>
        <v>0</v>
      </c>
      <c r="N74">
        <f t="shared" si="11"/>
        <v>1</v>
      </c>
      <c r="O74">
        <f t="shared" si="12"/>
        <v>0</v>
      </c>
      <c r="P74">
        <f>IF(TitanicData[[#This Row],[Sex]]="male",1,0)</f>
        <v>1</v>
      </c>
      <c r="Q74">
        <v>1</v>
      </c>
      <c r="AD74" s="5">
        <f>SUMPRODUCT(TitanicData[[#This Row],[SibSp]:[Ones]],$S$5:$AB$5)</f>
        <v>0.18385021832941145</v>
      </c>
      <c r="AE74" s="4">
        <f>(AD74-TitanicData[[#This Row],[Survived]])^2</f>
        <v>3.3800902779772261E-2</v>
      </c>
      <c r="AF74" s="11">
        <f t="shared" si="13"/>
        <v>0</v>
      </c>
    </row>
    <row r="75" spans="1:32" x14ac:dyDescent="0.25">
      <c r="A75" s="11">
        <v>1</v>
      </c>
      <c r="B75">
        <v>0</v>
      </c>
      <c r="C75" t="s">
        <v>15</v>
      </c>
      <c r="D75">
        <v>1</v>
      </c>
      <c r="E75" t="s">
        <v>13</v>
      </c>
      <c r="F75">
        <v>46</v>
      </c>
      <c r="G75" s="2">
        <v>61.174999999999997</v>
      </c>
      <c r="H75">
        <v>1</v>
      </c>
      <c r="I75">
        <v>0</v>
      </c>
      <c r="J75" s="4">
        <f t="shared" si="7"/>
        <v>0.57499999999999996</v>
      </c>
      <c r="K75" s="4">
        <f t="shared" si="8"/>
        <v>1.7936157939419737</v>
      </c>
      <c r="L75">
        <f t="shared" si="9"/>
        <v>1</v>
      </c>
      <c r="M75">
        <f t="shared" si="10"/>
        <v>0</v>
      </c>
      <c r="N75">
        <f t="shared" si="11"/>
        <v>1</v>
      </c>
      <c r="O75">
        <f t="shared" si="12"/>
        <v>0</v>
      </c>
      <c r="P75">
        <f>IF(TitanicData[[#This Row],[Sex]]="male",1,0)</f>
        <v>1</v>
      </c>
      <c r="Q75">
        <v>1</v>
      </c>
      <c r="AD75" s="5">
        <f>SUMPRODUCT(TitanicData[[#This Row],[SibSp]:[Ones]],$S$5:$AB$5)</f>
        <v>0.58651787806719335</v>
      </c>
      <c r="AE75" s="4">
        <f>(AD75-TitanicData[[#This Row],[Survived]])^2</f>
        <v>0.3440032212924431</v>
      </c>
      <c r="AF75" s="11">
        <f t="shared" si="13"/>
        <v>1</v>
      </c>
    </row>
    <row r="76" spans="1:32" x14ac:dyDescent="0.25">
      <c r="A76" s="11">
        <v>0</v>
      </c>
      <c r="B76">
        <v>0</v>
      </c>
      <c r="C76" t="s">
        <v>15</v>
      </c>
      <c r="D76">
        <v>3</v>
      </c>
      <c r="E76" t="s">
        <v>13</v>
      </c>
      <c r="F76">
        <v>26</v>
      </c>
      <c r="G76" s="2">
        <v>20.574999999999999</v>
      </c>
      <c r="H76">
        <v>1</v>
      </c>
      <c r="I76">
        <v>2</v>
      </c>
      <c r="J76" s="4">
        <f t="shared" si="7"/>
        <v>0.32500000000000001</v>
      </c>
      <c r="K76" s="4">
        <f t="shared" si="8"/>
        <v>1.3339508043872472</v>
      </c>
      <c r="L76">
        <f t="shared" si="9"/>
        <v>0</v>
      </c>
      <c r="M76">
        <f t="shared" si="10"/>
        <v>0</v>
      </c>
      <c r="N76">
        <f t="shared" si="11"/>
        <v>1</v>
      </c>
      <c r="O76">
        <f t="shared" si="12"/>
        <v>0</v>
      </c>
      <c r="P76">
        <f>IF(TitanicData[[#This Row],[Sex]]="male",1,0)</f>
        <v>1</v>
      </c>
      <c r="Q76">
        <v>1</v>
      </c>
      <c r="AD76" s="5">
        <f>SUMPRODUCT(TitanicData[[#This Row],[SibSp]:[Ones]],$S$5:$AB$5)</f>
        <v>0.31222690413944731</v>
      </c>
      <c r="AE76" s="4">
        <f>(AD76-TitanicData[[#This Row],[Survived]])^2</f>
        <v>9.7485639668503626E-2</v>
      </c>
      <c r="AF76" s="11">
        <f t="shared" si="13"/>
        <v>0</v>
      </c>
    </row>
    <row r="77" spans="1:32" x14ac:dyDescent="0.25">
      <c r="A77" s="11">
        <v>0</v>
      </c>
      <c r="B77">
        <v>0</v>
      </c>
      <c r="C77" t="s">
        <v>15</v>
      </c>
      <c r="D77">
        <v>3</v>
      </c>
      <c r="E77" t="s">
        <v>13</v>
      </c>
      <c r="F77">
        <v>59</v>
      </c>
      <c r="G77" s="2">
        <v>7.25</v>
      </c>
      <c r="H77">
        <v>0</v>
      </c>
      <c r="I77">
        <v>0</v>
      </c>
      <c r="J77" s="4">
        <f t="shared" si="7"/>
        <v>0.73750000000000004</v>
      </c>
      <c r="K77" s="4">
        <f t="shared" si="8"/>
        <v>0.91645394854992512</v>
      </c>
      <c r="L77">
        <f t="shared" si="9"/>
        <v>0</v>
      </c>
      <c r="M77">
        <f t="shared" si="10"/>
        <v>0</v>
      </c>
      <c r="N77">
        <f t="shared" si="11"/>
        <v>1</v>
      </c>
      <c r="O77">
        <f t="shared" si="12"/>
        <v>0</v>
      </c>
      <c r="P77">
        <f>IF(TitanicData[[#This Row],[Sex]]="male",1,0)</f>
        <v>1</v>
      </c>
      <c r="Q77">
        <v>1</v>
      </c>
      <c r="AD77" s="5">
        <f>SUMPRODUCT(TitanicData[[#This Row],[SibSp]:[Ones]],$S$5:$AB$5)</f>
        <v>0.18041429664377315</v>
      </c>
      <c r="AE77" s="4">
        <f>(AD77-TitanicData[[#This Row],[Survived]])^2</f>
        <v>3.2549318433467374E-2</v>
      </c>
      <c r="AF77" s="11">
        <f t="shared" si="13"/>
        <v>0</v>
      </c>
    </row>
    <row r="78" spans="1:32" x14ac:dyDescent="0.25">
      <c r="A78" s="11">
        <v>1</v>
      </c>
      <c r="B78">
        <v>0</v>
      </c>
      <c r="C78" t="s">
        <v>20</v>
      </c>
      <c r="D78">
        <v>1</v>
      </c>
      <c r="E78" t="s">
        <v>13</v>
      </c>
      <c r="F78">
        <v>71</v>
      </c>
      <c r="G78" s="2">
        <v>34.654200000000003</v>
      </c>
      <c r="H78">
        <v>0</v>
      </c>
      <c r="I78">
        <v>0</v>
      </c>
      <c r="J78" s="4">
        <f t="shared" si="7"/>
        <v>0.88749999999999996</v>
      </c>
      <c r="K78" s="4">
        <f t="shared" si="8"/>
        <v>1.5521106963024893</v>
      </c>
      <c r="L78">
        <f t="shared" si="9"/>
        <v>1</v>
      </c>
      <c r="M78">
        <f t="shared" si="10"/>
        <v>0</v>
      </c>
      <c r="N78">
        <f t="shared" si="11"/>
        <v>0</v>
      </c>
      <c r="O78">
        <f t="shared" si="12"/>
        <v>1</v>
      </c>
      <c r="P78">
        <f>IF(TitanicData[[#This Row],[Sex]]="male",1,0)</f>
        <v>1</v>
      </c>
      <c r="Q78">
        <v>1</v>
      </c>
      <c r="AD78" s="5">
        <f>SUMPRODUCT(TitanicData[[#This Row],[SibSp]:[Ones]],$S$5:$AB$5)</f>
        <v>0.69632900734382219</v>
      </c>
      <c r="AE78" s="4">
        <f>(AD78-TitanicData[[#This Row],[Survived]])^2</f>
        <v>0.48487408646843277</v>
      </c>
      <c r="AF78" s="11">
        <f t="shared" si="13"/>
        <v>1</v>
      </c>
    </row>
    <row r="79" spans="1:32" x14ac:dyDescent="0.25">
      <c r="A79" s="11">
        <v>1</v>
      </c>
      <c r="B79">
        <v>1</v>
      </c>
      <c r="C79" t="s">
        <v>20</v>
      </c>
      <c r="D79">
        <v>1</v>
      </c>
      <c r="E79" t="s">
        <v>13</v>
      </c>
      <c r="F79">
        <v>23</v>
      </c>
      <c r="G79" s="2">
        <v>63.3583</v>
      </c>
      <c r="H79">
        <v>0</v>
      </c>
      <c r="I79">
        <v>1</v>
      </c>
      <c r="J79" s="4">
        <f t="shared" si="7"/>
        <v>0.28749999999999998</v>
      </c>
      <c r="K79" s="4">
        <f t="shared" si="8"/>
        <v>1.808604563855051</v>
      </c>
      <c r="L79">
        <f t="shared" si="9"/>
        <v>1</v>
      </c>
      <c r="M79">
        <f t="shared" si="10"/>
        <v>0</v>
      </c>
      <c r="N79">
        <f t="shared" si="11"/>
        <v>0</v>
      </c>
      <c r="O79">
        <f t="shared" si="12"/>
        <v>1</v>
      </c>
      <c r="P79">
        <f>IF(TitanicData[[#This Row],[Sex]]="male",1,0)</f>
        <v>1</v>
      </c>
      <c r="Q79">
        <v>1</v>
      </c>
      <c r="AD79" s="5">
        <f>SUMPRODUCT(TitanicData[[#This Row],[SibSp]:[Ones]],$S$5:$AB$5)</f>
        <v>0.76757975042326265</v>
      </c>
      <c r="AE79" s="4">
        <f>(AD79-TitanicData[[#This Row],[Survived]])^2</f>
        <v>5.4019172413312874E-2</v>
      </c>
      <c r="AF79" s="11">
        <f t="shared" si="13"/>
        <v>1</v>
      </c>
    </row>
    <row r="80" spans="1:32" x14ac:dyDescent="0.25">
      <c r="A80" s="11">
        <v>1</v>
      </c>
      <c r="B80">
        <v>1</v>
      </c>
      <c r="C80" t="s">
        <v>15</v>
      </c>
      <c r="D80">
        <v>2</v>
      </c>
      <c r="E80" t="s">
        <v>17</v>
      </c>
      <c r="F80">
        <v>34</v>
      </c>
      <c r="G80" s="2">
        <v>23</v>
      </c>
      <c r="H80">
        <v>0</v>
      </c>
      <c r="I80">
        <v>1</v>
      </c>
      <c r="J80" s="4">
        <f t="shared" si="7"/>
        <v>0.42499999999999999</v>
      </c>
      <c r="K80" s="4">
        <f t="shared" si="8"/>
        <v>1.3802112417116059</v>
      </c>
      <c r="L80">
        <f t="shared" si="9"/>
        <v>0</v>
      </c>
      <c r="M80">
        <f t="shared" si="10"/>
        <v>1</v>
      </c>
      <c r="N80">
        <f t="shared" si="11"/>
        <v>1</v>
      </c>
      <c r="O80">
        <f t="shared" si="12"/>
        <v>0</v>
      </c>
      <c r="P80">
        <f>IF(TitanicData[[#This Row],[Sex]]="male",1,0)</f>
        <v>0</v>
      </c>
      <c r="Q80">
        <v>1</v>
      </c>
      <c r="AD80" s="5">
        <f>SUMPRODUCT(TitanicData[[#This Row],[SibSp]:[Ones]],$S$5:$AB$5)</f>
        <v>0.50896758465105951</v>
      </c>
      <c r="AE80" s="4">
        <f>(AD80-TitanicData[[#This Row],[Survived]])^2</f>
        <v>0.2411128329234144</v>
      </c>
      <c r="AF80" s="11">
        <f t="shared" si="13"/>
        <v>1</v>
      </c>
    </row>
    <row r="81" spans="1:32" x14ac:dyDescent="0.25">
      <c r="A81" s="11">
        <v>0</v>
      </c>
      <c r="B81">
        <v>0</v>
      </c>
      <c r="C81" t="s">
        <v>15</v>
      </c>
      <c r="D81">
        <v>2</v>
      </c>
      <c r="E81" t="s">
        <v>13</v>
      </c>
      <c r="F81">
        <v>34</v>
      </c>
      <c r="G81" s="2">
        <v>26</v>
      </c>
      <c r="H81">
        <v>1</v>
      </c>
      <c r="I81">
        <v>0</v>
      </c>
      <c r="J81" s="4">
        <f t="shared" si="7"/>
        <v>0.42499999999999999</v>
      </c>
      <c r="K81" s="4">
        <f t="shared" si="8"/>
        <v>1.4313637641589874</v>
      </c>
      <c r="L81">
        <f t="shared" si="9"/>
        <v>0</v>
      </c>
      <c r="M81">
        <f t="shared" si="10"/>
        <v>1</v>
      </c>
      <c r="N81">
        <f t="shared" si="11"/>
        <v>1</v>
      </c>
      <c r="O81">
        <f t="shared" si="12"/>
        <v>0</v>
      </c>
      <c r="P81">
        <f>IF(TitanicData[[#This Row],[Sex]]="male",1,0)</f>
        <v>1</v>
      </c>
      <c r="Q81">
        <v>1</v>
      </c>
      <c r="AD81" s="5">
        <f>SUMPRODUCT(TitanicData[[#This Row],[SibSp]:[Ones]],$S$5:$AB$5)</f>
        <v>0.47215358525957624</v>
      </c>
      <c r="AE81" s="4">
        <f>(AD81-TitanicData[[#This Row],[Survived]])^2</f>
        <v>0.22292900807347193</v>
      </c>
      <c r="AF81" s="11">
        <f t="shared" si="13"/>
        <v>0</v>
      </c>
    </row>
    <row r="82" spans="1:32" x14ac:dyDescent="0.25">
      <c r="A82" s="11">
        <v>0</v>
      </c>
      <c r="B82">
        <v>0</v>
      </c>
      <c r="C82" t="s">
        <v>15</v>
      </c>
      <c r="D82">
        <v>3</v>
      </c>
      <c r="E82" t="s">
        <v>17</v>
      </c>
      <c r="F82">
        <v>28</v>
      </c>
      <c r="G82" s="2">
        <v>7.8958000000000004</v>
      </c>
      <c r="H82">
        <v>0</v>
      </c>
      <c r="I82">
        <v>0</v>
      </c>
      <c r="J82" s="4">
        <f t="shared" si="7"/>
        <v>0.35</v>
      </c>
      <c r="K82" s="4">
        <f t="shared" si="8"/>
        <v>0.94918501031343461</v>
      </c>
      <c r="L82">
        <f t="shared" si="9"/>
        <v>0</v>
      </c>
      <c r="M82">
        <f t="shared" si="10"/>
        <v>0</v>
      </c>
      <c r="N82">
        <f t="shared" si="11"/>
        <v>1</v>
      </c>
      <c r="O82">
        <f t="shared" si="12"/>
        <v>0</v>
      </c>
      <c r="P82">
        <f>IF(TitanicData[[#This Row],[Sex]]="male",1,0)</f>
        <v>0</v>
      </c>
      <c r="Q82">
        <v>1</v>
      </c>
      <c r="AD82" s="5">
        <f>SUMPRODUCT(TitanicData[[#This Row],[SibSp]:[Ones]],$S$5:$AB$5)</f>
        <v>0.18407808474993254</v>
      </c>
      <c r="AE82" s="4">
        <f>(AD82-TitanicData[[#This Row],[Survived]])^2</f>
        <v>3.3884741285203343E-2</v>
      </c>
      <c r="AF82" s="11">
        <f t="shared" si="13"/>
        <v>0</v>
      </c>
    </row>
    <row r="83" spans="1:32" x14ac:dyDescent="0.25">
      <c r="A83" s="11">
        <v>1</v>
      </c>
      <c r="B83">
        <v>0</v>
      </c>
      <c r="C83" t="s">
        <v>15</v>
      </c>
      <c r="D83">
        <v>1</v>
      </c>
      <c r="E83" t="s">
        <v>13</v>
      </c>
      <c r="F83">
        <v>21</v>
      </c>
      <c r="G83" s="2">
        <v>77.287499999999994</v>
      </c>
      <c r="H83">
        <v>0</v>
      </c>
      <c r="I83">
        <v>1</v>
      </c>
      <c r="J83" s="4">
        <f t="shared" si="7"/>
        <v>0.26250000000000001</v>
      </c>
      <c r="K83" s="4">
        <f t="shared" si="8"/>
        <v>1.8936924247093643</v>
      </c>
      <c r="L83">
        <f t="shared" si="9"/>
        <v>1</v>
      </c>
      <c r="M83">
        <f t="shared" si="10"/>
        <v>0</v>
      </c>
      <c r="N83">
        <f t="shared" si="11"/>
        <v>1</v>
      </c>
      <c r="O83">
        <f t="shared" si="12"/>
        <v>0</v>
      </c>
      <c r="P83">
        <f>IF(TitanicData[[#This Row],[Sex]]="male",1,0)</f>
        <v>1</v>
      </c>
      <c r="Q83">
        <v>1</v>
      </c>
      <c r="AD83" s="5">
        <f>SUMPRODUCT(TitanicData[[#This Row],[SibSp]:[Ones]],$S$5:$AB$5)</f>
        <v>0.64025988232622888</v>
      </c>
      <c r="AE83" s="4">
        <f>(AD83-TitanicData[[#This Row],[Survived]])^2</f>
        <v>0.40993271691639643</v>
      </c>
      <c r="AF83" s="11">
        <f t="shared" si="13"/>
        <v>1</v>
      </c>
    </row>
    <row r="84" spans="1:32" x14ac:dyDescent="0.25">
      <c r="A84" s="11">
        <v>0</v>
      </c>
      <c r="B84">
        <v>0</v>
      </c>
      <c r="C84" t="s">
        <v>15</v>
      </c>
      <c r="D84">
        <v>3</v>
      </c>
      <c r="E84" t="s">
        <v>13</v>
      </c>
      <c r="F84">
        <v>33</v>
      </c>
      <c r="G84" s="2">
        <v>8.6541999999999994</v>
      </c>
      <c r="H84">
        <v>0</v>
      </c>
      <c r="I84">
        <v>0</v>
      </c>
      <c r="J84" s="4">
        <f t="shared" si="7"/>
        <v>0.41249999999999998</v>
      </c>
      <c r="K84" s="4">
        <f t="shared" si="8"/>
        <v>0.98471629158197649</v>
      </c>
      <c r="L84">
        <f t="shared" si="9"/>
        <v>0</v>
      </c>
      <c r="M84">
        <f t="shared" si="10"/>
        <v>0</v>
      </c>
      <c r="N84">
        <f t="shared" si="11"/>
        <v>1</v>
      </c>
      <c r="O84">
        <f t="shared" si="12"/>
        <v>0</v>
      </c>
      <c r="P84">
        <f>IF(TitanicData[[#This Row],[Sex]]="male",1,0)</f>
        <v>1</v>
      </c>
      <c r="Q84">
        <v>1</v>
      </c>
      <c r="AD84" s="5">
        <f>SUMPRODUCT(TitanicData[[#This Row],[SibSp]:[Ones]],$S$5:$AB$5)</f>
        <v>0.18805531856681471</v>
      </c>
      <c r="AE84" s="4">
        <f>(AD84-TitanicData[[#This Row],[Survived]])^2</f>
        <v>3.5364802841266162E-2</v>
      </c>
      <c r="AF84" s="11">
        <f t="shared" si="13"/>
        <v>0</v>
      </c>
    </row>
    <row r="85" spans="1:32" x14ac:dyDescent="0.25">
      <c r="A85" s="11">
        <v>0</v>
      </c>
      <c r="B85">
        <v>0</v>
      </c>
      <c r="C85" t="s">
        <v>15</v>
      </c>
      <c r="D85">
        <v>3</v>
      </c>
      <c r="E85" t="s">
        <v>13</v>
      </c>
      <c r="F85">
        <v>37</v>
      </c>
      <c r="G85" s="2">
        <v>7.9249999999999998</v>
      </c>
      <c r="H85">
        <v>2</v>
      </c>
      <c r="I85">
        <v>0</v>
      </c>
      <c r="J85" s="4">
        <f t="shared" si="7"/>
        <v>0.46250000000000002</v>
      </c>
      <c r="K85" s="4">
        <f t="shared" si="8"/>
        <v>0.95060822478423079</v>
      </c>
      <c r="L85">
        <f t="shared" si="9"/>
        <v>0</v>
      </c>
      <c r="M85">
        <f t="shared" si="10"/>
        <v>0</v>
      </c>
      <c r="N85">
        <f t="shared" si="11"/>
        <v>1</v>
      </c>
      <c r="O85">
        <f t="shared" si="12"/>
        <v>0</v>
      </c>
      <c r="P85">
        <f>IF(TitanicData[[#This Row],[Sex]]="male",1,0)</f>
        <v>1</v>
      </c>
      <c r="Q85">
        <v>1</v>
      </c>
      <c r="AD85" s="5">
        <f>SUMPRODUCT(TitanicData[[#This Row],[SibSp]:[Ones]],$S$5:$AB$5)</f>
        <v>0.18423739385784638</v>
      </c>
      <c r="AE85" s="4">
        <f>(AD85-TitanicData[[#This Row],[Survived]])^2</f>
        <v>3.3943417295531207E-2</v>
      </c>
      <c r="AF85" s="11">
        <f t="shared" si="13"/>
        <v>0</v>
      </c>
    </row>
    <row r="86" spans="1:32" x14ac:dyDescent="0.25">
      <c r="A86" s="11">
        <v>0</v>
      </c>
      <c r="B86">
        <v>0</v>
      </c>
      <c r="C86" t="s">
        <v>15</v>
      </c>
      <c r="D86">
        <v>3</v>
      </c>
      <c r="E86" t="s">
        <v>13</v>
      </c>
      <c r="F86">
        <v>28</v>
      </c>
      <c r="G86" s="2">
        <v>7.8958000000000004</v>
      </c>
      <c r="H86">
        <v>0</v>
      </c>
      <c r="I86">
        <v>0</v>
      </c>
      <c r="J86" s="4">
        <f t="shared" si="7"/>
        <v>0.35</v>
      </c>
      <c r="K86" s="4">
        <f t="shared" si="8"/>
        <v>0.94918501031343461</v>
      </c>
      <c r="L86">
        <f t="shared" si="9"/>
        <v>0</v>
      </c>
      <c r="M86">
        <f t="shared" si="10"/>
        <v>0</v>
      </c>
      <c r="N86">
        <f t="shared" si="11"/>
        <v>1</v>
      </c>
      <c r="O86">
        <f t="shared" si="12"/>
        <v>0</v>
      </c>
      <c r="P86">
        <f>IF(TitanicData[[#This Row],[Sex]]="male",1,0)</f>
        <v>1</v>
      </c>
      <c r="Q86">
        <v>1</v>
      </c>
      <c r="AD86" s="5">
        <f>SUMPRODUCT(TitanicData[[#This Row],[SibSp]:[Ones]],$S$5:$AB$5)</f>
        <v>0.18407808474993254</v>
      </c>
      <c r="AE86" s="4">
        <f>(AD86-TitanicData[[#This Row],[Survived]])^2</f>
        <v>3.3884741285203343E-2</v>
      </c>
      <c r="AF86" s="11">
        <f t="shared" si="13"/>
        <v>0</v>
      </c>
    </row>
    <row r="87" spans="1:32" x14ac:dyDescent="0.25">
      <c r="A87" s="11">
        <v>0</v>
      </c>
      <c r="B87">
        <v>1</v>
      </c>
      <c r="C87" t="s">
        <v>15</v>
      </c>
      <c r="D87">
        <v>3</v>
      </c>
      <c r="E87" t="s">
        <v>17</v>
      </c>
      <c r="F87">
        <v>21</v>
      </c>
      <c r="G87" s="2">
        <v>7.65</v>
      </c>
      <c r="H87">
        <v>0</v>
      </c>
      <c r="I87">
        <v>0</v>
      </c>
      <c r="J87" s="4">
        <f t="shared" si="7"/>
        <v>0.26250000000000001</v>
      </c>
      <c r="K87" s="4">
        <f t="shared" si="8"/>
        <v>0.93701610746481423</v>
      </c>
      <c r="L87">
        <f t="shared" si="9"/>
        <v>0</v>
      </c>
      <c r="M87">
        <f t="shared" si="10"/>
        <v>0</v>
      </c>
      <c r="N87">
        <f t="shared" si="11"/>
        <v>1</v>
      </c>
      <c r="O87">
        <f t="shared" si="12"/>
        <v>0</v>
      </c>
      <c r="P87">
        <f>IF(TitanicData[[#This Row],[Sex]]="male",1,0)</f>
        <v>0</v>
      </c>
      <c r="Q87">
        <v>1</v>
      </c>
      <c r="AD87" s="5">
        <f>SUMPRODUCT(TitanicData[[#This Row],[SibSp]:[Ones]],$S$5:$AB$5)</f>
        <v>0.18271594496223126</v>
      </c>
      <c r="AE87" s="4">
        <f>(AD87-TitanicData[[#This Row],[Survived]])^2</f>
        <v>0.66795322661897849</v>
      </c>
      <c r="AF87" s="11">
        <f t="shared" si="13"/>
        <v>0</v>
      </c>
    </row>
    <row r="88" spans="1:32" x14ac:dyDescent="0.25">
      <c r="A88" s="11">
        <v>0</v>
      </c>
      <c r="B88">
        <v>0</v>
      </c>
      <c r="C88" t="s">
        <v>15</v>
      </c>
      <c r="D88">
        <v>3</v>
      </c>
      <c r="E88" t="s">
        <v>13</v>
      </c>
      <c r="F88">
        <v>38</v>
      </c>
      <c r="G88" s="2">
        <v>7.8958000000000004</v>
      </c>
      <c r="H88">
        <v>0</v>
      </c>
      <c r="I88">
        <v>0</v>
      </c>
      <c r="J88" s="4">
        <f t="shared" si="7"/>
        <v>0.47499999999999998</v>
      </c>
      <c r="K88" s="4">
        <f t="shared" si="8"/>
        <v>0.94918501031343461</v>
      </c>
      <c r="L88">
        <f t="shared" si="9"/>
        <v>0</v>
      </c>
      <c r="M88">
        <f t="shared" si="10"/>
        <v>0</v>
      </c>
      <c r="N88">
        <f t="shared" si="11"/>
        <v>1</v>
      </c>
      <c r="O88">
        <f t="shared" si="12"/>
        <v>0</v>
      </c>
      <c r="P88">
        <f>IF(TitanicData[[#This Row],[Sex]]="male",1,0)</f>
        <v>1</v>
      </c>
      <c r="Q88">
        <v>1</v>
      </c>
      <c r="AD88" s="5">
        <f>SUMPRODUCT(TitanicData[[#This Row],[SibSp]:[Ones]],$S$5:$AB$5)</f>
        <v>0.18407808474993254</v>
      </c>
      <c r="AE88" s="4">
        <f>(AD88-TitanicData[[#This Row],[Survived]])^2</f>
        <v>3.3884741285203343E-2</v>
      </c>
      <c r="AF88" s="11">
        <f t="shared" si="13"/>
        <v>0</v>
      </c>
    </row>
    <row r="89" spans="1:32" x14ac:dyDescent="0.25">
      <c r="A89" s="11">
        <v>1</v>
      </c>
      <c r="B89">
        <v>0</v>
      </c>
      <c r="C89" t="s">
        <v>15</v>
      </c>
      <c r="D89">
        <v>1</v>
      </c>
      <c r="E89" t="s">
        <v>13</v>
      </c>
      <c r="F89">
        <v>47</v>
      </c>
      <c r="G89" s="2">
        <v>52</v>
      </c>
      <c r="H89">
        <v>0</v>
      </c>
      <c r="I89">
        <v>0</v>
      </c>
      <c r="J89" s="4">
        <f t="shared" si="7"/>
        <v>0.58750000000000002</v>
      </c>
      <c r="K89" s="4">
        <f t="shared" si="8"/>
        <v>1.7242758696007889</v>
      </c>
      <c r="L89">
        <f t="shared" si="9"/>
        <v>1</v>
      </c>
      <c r="M89">
        <f t="shared" si="10"/>
        <v>0</v>
      </c>
      <c r="N89">
        <f t="shared" si="11"/>
        <v>1</v>
      </c>
      <c r="O89">
        <f t="shared" si="12"/>
        <v>0</v>
      </c>
      <c r="P89">
        <f>IF(TitanicData[[#This Row],[Sex]]="male",1,0)</f>
        <v>1</v>
      </c>
      <c r="Q89">
        <v>1</v>
      </c>
      <c r="AD89" s="5">
        <f>SUMPRODUCT(TitanicData[[#This Row],[SibSp]:[Ones]],$S$5:$AB$5)</f>
        <v>0.57875623587181391</v>
      </c>
      <c r="AE89" s="4">
        <f>(AD89-TitanicData[[#This Row],[Survived]])^2</f>
        <v>0.3349587805605107</v>
      </c>
      <c r="AF89" s="11">
        <f t="shared" si="13"/>
        <v>1</v>
      </c>
    </row>
    <row r="90" spans="1:32" x14ac:dyDescent="0.25">
      <c r="A90" s="11">
        <v>0</v>
      </c>
      <c r="B90">
        <v>0</v>
      </c>
      <c r="C90" t="s">
        <v>20</v>
      </c>
      <c r="D90">
        <v>3</v>
      </c>
      <c r="E90" t="s">
        <v>17</v>
      </c>
      <c r="F90">
        <v>14.5</v>
      </c>
      <c r="G90" s="2">
        <v>14.4542</v>
      </c>
      <c r="H90">
        <v>1</v>
      </c>
      <c r="I90">
        <v>0</v>
      </c>
      <c r="J90" s="4">
        <f t="shared" si="7"/>
        <v>0.18124999999999999</v>
      </c>
      <c r="K90" s="4">
        <f t="shared" si="8"/>
        <v>1.1890465283525415</v>
      </c>
      <c r="L90">
        <f t="shared" si="9"/>
        <v>0</v>
      </c>
      <c r="M90">
        <f t="shared" si="10"/>
        <v>0</v>
      </c>
      <c r="N90">
        <f t="shared" si="11"/>
        <v>0</v>
      </c>
      <c r="O90">
        <f t="shared" si="12"/>
        <v>1</v>
      </c>
      <c r="P90">
        <f>IF(TitanicData[[#This Row],[Sex]]="male",1,0)</f>
        <v>0</v>
      </c>
      <c r="Q90">
        <v>1</v>
      </c>
      <c r="AD90" s="5">
        <f>SUMPRODUCT(TitanicData[[#This Row],[SibSp]:[Ones]],$S$5:$AB$5)</f>
        <v>0.34777152600189798</v>
      </c>
      <c r="AE90" s="4">
        <f>(AD90-TitanicData[[#This Row],[Survived]])^2</f>
        <v>0.1209450342976888</v>
      </c>
      <c r="AF90" s="11">
        <f t="shared" si="13"/>
        <v>0</v>
      </c>
    </row>
    <row r="91" spans="1:32" x14ac:dyDescent="0.25">
      <c r="A91" s="11">
        <v>0</v>
      </c>
      <c r="B91">
        <v>0</v>
      </c>
      <c r="C91" t="s">
        <v>15</v>
      </c>
      <c r="D91">
        <v>3</v>
      </c>
      <c r="E91" t="s">
        <v>13</v>
      </c>
      <c r="F91">
        <v>22</v>
      </c>
      <c r="G91" s="2">
        <v>8.0500000000000007</v>
      </c>
      <c r="H91">
        <v>0</v>
      </c>
      <c r="I91">
        <v>0</v>
      </c>
      <c r="J91" s="4">
        <f t="shared" si="7"/>
        <v>0.27500000000000002</v>
      </c>
      <c r="K91" s="4">
        <f t="shared" si="8"/>
        <v>0.9566485792052033</v>
      </c>
      <c r="L91">
        <f t="shared" si="9"/>
        <v>0</v>
      </c>
      <c r="M91">
        <f t="shared" si="10"/>
        <v>0</v>
      </c>
      <c r="N91">
        <f t="shared" si="11"/>
        <v>1</v>
      </c>
      <c r="O91">
        <f t="shared" si="12"/>
        <v>0</v>
      </c>
      <c r="P91">
        <f>IF(TitanicData[[#This Row],[Sex]]="male",1,0)</f>
        <v>1</v>
      </c>
      <c r="Q91">
        <v>1</v>
      </c>
      <c r="AD91" s="5">
        <f>SUMPRODUCT(TitanicData[[#This Row],[SibSp]:[Ones]],$S$5:$AB$5)</f>
        <v>0.18491352770417394</v>
      </c>
      <c r="AE91" s="4">
        <f>(AD91-TitanicData[[#This Row],[Survived]])^2</f>
        <v>3.4193012728002299E-2</v>
      </c>
      <c r="AF91" s="11">
        <f t="shared" si="13"/>
        <v>0</v>
      </c>
    </row>
    <row r="92" spans="1:32" x14ac:dyDescent="0.25">
      <c r="A92" s="11">
        <v>0</v>
      </c>
      <c r="B92">
        <v>0</v>
      </c>
      <c r="C92" t="s">
        <v>15</v>
      </c>
      <c r="D92">
        <v>3</v>
      </c>
      <c r="E92" t="s">
        <v>17</v>
      </c>
      <c r="F92">
        <v>20</v>
      </c>
      <c r="G92" s="2">
        <v>9.8249999999999993</v>
      </c>
      <c r="H92">
        <v>1</v>
      </c>
      <c r="I92">
        <v>0</v>
      </c>
      <c r="J92" s="4">
        <f t="shared" si="7"/>
        <v>0.25</v>
      </c>
      <c r="K92" s="4">
        <f t="shared" si="8"/>
        <v>1.034427905025403</v>
      </c>
      <c r="L92">
        <f t="shared" si="9"/>
        <v>0</v>
      </c>
      <c r="M92">
        <f t="shared" si="10"/>
        <v>0</v>
      </c>
      <c r="N92">
        <f t="shared" si="11"/>
        <v>1</v>
      </c>
      <c r="O92">
        <f t="shared" si="12"/>
        <v>0</v>
      </c>
      <c r="P92">
        <f>IF(TitanicData[[#This Row],[Sex]]="male",1,0)</f>
        <v>0</v>
      </c>
      <c r="Q92">
        <v>1</v>
      </c>
      <c r="AD92" s="5">
        <f>SUMPRODUCT(TitanicData[[#This Row],[SibSp]:[Ones]],$S$5:$AB$5)</f>
        <v>0.19361984376883773</v>
      </c>
      <c r="AE92" s="4">
        <f>(AD92-TitanicData[[#This Row],[Survived]])^2</f>
        <v>3.7488643901069131E-2</v>
      </c>
      <c r="AF92" s="11">
        <f t="shared" si="13"/>
        <v>0</v>
      </c>
    </row>
    <row r="93" spans="1:32" x14ac:dyDescent="0.25">
      <c r="A93" s="11">
        <v>0</v>
      </c>
      <c r="B93">
        <v>0</v>
      </c>
      <c r="C93" t="s">
        <v>20</v>
      </c>
      <c r="D93">
        <v>3</v>
      </c>
      <c r="E93" t="s">
        <v>17</v>
      </c>
      <c r="F93">
        <v>17</v>
      </c>
      <c r="G93" s="2">
        <v>14.458299999999999</v>
      </c>
      <c r="H93">
        <v>0</v>
      </c>
      <c r="I93">
        <v>0</v>
      </c>
      <c r="J93" s="4">
        <f t="shared" si="7"/>
        <v>0.21249999999999999</v>
      </c>
      <c r="K93" s="4">
        <f t="shared" si="8"/>
        <v>1.1891617314183722</v>
      </c>
      <c r="L93">
        <f t="shared" si="9"/>
        <v>0</v>
      </c>
      <c r="M93">
        <f t="shared" si="10"/>
        <v>0</v>
      </c>
      <c r="N93">
        <f t="shared" si="11"/>
        <v>0</v>
      </c>
      <c r="O93">
        <f t="shared" si="12"/>
        <v>1</v>
      </c>
      <c r="P93">
        <f>IF(TitanicData[[#This Row],[Sex]]="male",1,0)</f>
        <v>0</v>
      </c>
      <c r="Q93">
        <v>1</v>
      </c>
      <c r="AD93" s="5">
        <f>SUMPRODUCT(TitanicData[[#This Row],[SibSp]:[Ones]],$S$5:$AB$5)</f>
        <v>0.34778442138627114</v>
      </c>
      <c r="AE93" s="4">
        <f>(AD93-TitanicData[[#This Row],[Survived]])^2</f>
        <v>0.12095400375898341</v>
      </c>
      <c r="AF93" s="11">
        <f t="shared" si="13"/>
        <v>0</v>
      </c>
    </row>
    <row r="94" spans="1:32" x14ac:dyDescent="0.25">
      <c r="A94" s="11">
        <v>0</v>
      </c>
      <c r="B94">
        <v>0</v>
      </c>
      <c r="C94" t="s">
        <v>15</v>
      </c>
      <c r="D94">
        <v>3</v>
      </c>
      <c r="E94" t="s">
        <v>13</v>
      </c>
      <c r="F94">
        <v>21</v>
      </c>
      <c r="G94" s="2">
        <v>7.9249999999999998</v>
      </c>
      <c r="H94">
        <v>0</v>
      </c>
      <c r="I94">
        <v>0</v>
      </c>
      <c r="J94" s="4">
        <f t="shared" si="7"/>
        <v>0.26250000000000001</v>
      </c>
      <c r="K94" s="4">
        <f t="shared" si="8"/>
        <v>0.95060822478423079</v>
      </c>
      <c r="L94">
        <f t="shared" si="9"/>
        <v>0</v>
      </c>
      <c r="M94">
        <f t="shared" si="10"/>
        <v>0</v>
      </c>
      <c r="N94">
        <f t="shared" si="11"/>
        <v>1</v>
      </c>
      <c r="O94">
        <f t="shared" si="12"/>
        <v>0</v>
      </c>
      <c r="P94">
        <f>IF(TitanicData[[#This Row],[Sex]]="male",1,0)</f>
        <v>1</v>
      </c>
      <c r="Q94">
        <v>1</v>
      </c>
      <c r="AD94" s="5">
        <f>SUMPRODUCT(TitanicData[[#This Row],[SibSp]:[Ones]],$S$5:$AB$5)</f>
        <v>0.18423739385784638</v>
      </c>
      <c r="AE94" s="4">
        <f>(AD94-TitanicData[[#This Row],[Survived]])^2</f>
        <v>3.3943417295531207E-2</v>
      </c>
      <c r="AF94" s="11">
        <f t="shared" si="13"/>
        <v>0</v>
      </c>
    </row>
    <row r="95" spans="1:32" x14ac:dyDescent="0.25">
      <c r="A95" s="11">
        <v>0</v>
      </c>
      <c r="B95">
        <v>0</v>
      </c>
      <c r="C95" t="s">
        <v>27</v>
      </c>
      <c r="D95">
        <v>3</v>
      </c>
      <c r="E95" t="s">
        <v>13</v>
      </c>
      <c r="F95">
        <v>70.5</v>
      </c>
      <c r="G95" s="2">
        <v>7.75</v>
      </c>
      <c r="H95">
        <v>0</v>
      </c>
      <c r="I95">
        <v>0</v>
      </c>
      <c r="J95" s="4">
        <f t="shared" si="7"/>
        <v>0.88124999999999998</v>
      </c>
      <c r="K95" s="4">
        <f t="shared" si="8"/>
        <v>0.94200805302231327</v>
      </c>
      <c r="L95">
        <f t="shared" si="9"/>
        <v>0</v>
      </c>
      <c r="M95">
        <f t="shared" si="10"/>
        <v>0</v>
      </c>
      <c r="N95">
        <f t="shared" si="11"/>
        <v>0</v>
      </c>
      <c r="O95">
        <f t="shared" si="12"/>
        <v>0</v>
      </c>
      <c r="P95">
        <f>IF(TitanicData[[#This Row],[Sex]]="male",1,0)</f>
        <v>1</v>
      </c>
      <c r="Q95">
        <v>1</v>
      </c>
      <c r="AD95" s="5">
        <f>SUMPRODUCT(TitanicData[[#This Row],[SibSp]:[Ones]],$S$5:$AB$5)</f>
        <v>0.18327472398664257</v>
      </c>
      <c r="AE95" s="4">
        <f>(AD95-TitanicData[[#This Row],[Survived]])^2</f>
        <v>3.3589624452380021E-2</v>
      </c>
      <c r="AF95" s="11">
        <f t="shared" si="13"/>
        <v>0</v>
      </c>
    </row>
    <row r="96" spans="1:32" x14ac:dyDescent="0.25">
      <c r="A96" s="11">
        <v>0</v>
      </c>
      <c r="B96">
        <v>0</v>
      </c>
      <c r="C96" t="s">
        <v>15</v>
      </c>
      <c r="D96">
        <v>2</v>
      </c>
      <c r="E96" t="s">
        <v>13</v>
      </c>
      <c r="F96">
        <v>29</v>
      </c>
      <c r="G96" s="2">
        <v>21</v>
      </c>
      <c r="H96">
        <v>1</v>
      </c>
      <c r="I96">
        <v>0</v>
      </c>
      <c r="J96" s="4">
        <f t="shared" si="7"/>
        <v>0.36249999999999999</v>
      </c>
      <c r="K96" s="4">
        <f t="shared" si="8"/>
        <v>1.3424226808222062</v>
      </c>
      <c r="L96">
        <f t="shared" si="9"/>
        <v>0</v>
      </c>
      <c r="M96">
        <f t="shared" si="10"/>
        <v>1</v>
      </c>
      <c r="N96">
        <f t="shared" si="11"/>
        <v>1</v>
      </c>
      <c r="O96">
        <f t="shared" si="12"/>
        <v>0</v>
      </c>
      <c r="P96">
        <f>IF(TitanicData[[#This Row],[Sex]]="male",1,0)</f>
        <v>1</v>
      </c>
      <c r="Q96">
        <v>1</v>
      </c>
      <c r="AD96" s="5">
        <f>SUMPRODUCT(TitanicData[[#This Row],[SibSp]:[Ones]],$S$5:$AB$5)</f>
        <v>0.4621978653494595</v>
      </c>
      <c r="AE96" s="4">
        <f>(AD96-TitanicData[[#This Row],[Survived]])^2</f>
        <v>0.2136268667335971</v>
      </c>
      <c r="AF96" s="11">
        <f t="shared" si="13"/>
        <v>0</v>
      </c>
    </row>
    <row r="97" spans="1:32" x14ac:dyDescent="0.25">
      <c r="A97" s="11">
        <v>1</v>
      </c>
      <c r="B97">
        <v>0</v>
      </c>
      <c r="C97" t="s">
        <v>20</v>
      </c>
      <c r="D97">
        <v>1</v>
      </c>
      <c r="E97" t="s">
        <v>13</v>
      </c>
      <c r="F97">
        <v>24</v>
      </c>
      <c r="G97" s="2">
        <v>247.52080000000001</v>
      </c>
      <c r="H97">
        <v>0</v>
      </c>
      <c r="I97">
        <v>1</v>
      </c>
      <c r="J97" s="4">
        <f t="shared" si="7"/>
        <v>0.3</v>
      </c>
      <c r="K97" s="4">
        <f t="shared" si="8"/>
        <v>2.3953627429574396</v>
      </c>
      <c r="L97">
        <f t="shared" si="9"/>
        <v>1</v>
      </c>
      <c r="M97">
        <f t="shared" si="10"/>
        <v>0</v>
      </c>
      <c r="N97">
        <f t="shared" si="11"/>
        <v>0</v>
      </c>
      <c r="O97">
        <f t="shared" si="12"/>
        <v>1</v>
      </c>
      <c r="P97">
        <f>IF(TitanicData[[#This Row],[Sex]]="male",1,0)</f>
        <v>1</v>
      </c>
      <c r="Q97">
        <v>1</v>
      </c>
      <c r="AD97" s="5">
        <f>SUMPRODUCT(TitanicData[[#This Row],[SibSp]:[Ones]],$S$5:$AB$5)</f>
        <v>0.83325918524635656</v>
      </c>
      <c r="AE97" s="4">
        <f>(AD97-TitanicData[[#This Row],[Survived]])^2</f>
        <v>0.69432086979742191</v>
      </c>
      <c r="AF97" s="11">
        <f t="shared" si="13"/>
        <v>1</v>
      </c>
    </row>
    <row r="98" spans="1:32" x14ac:dyDescent="0.25">
      <c r="A98" s="11">
        <v>0</v>
      </c>
      <c r="B98">
        <v>0</v>
      </c>
      <c r="C98" t="s">
        <v>15</v>
      </c>
      <c r="D98">
        <v>3</v>
      </c>
      <c r="E98" t="s">
        <v>17</v>
      </c>
      <c r="F98">
        <v>2</v>
      </c>
      <c r="G98" s="2">
        <v>31.274999999999999</v>
      </c>
      <c r="H98">
        <v>4</v>
      </c>
      <c r="I98">
        <v>2</v>
      </c>
      <c r="J98" s="4">
        <f t="shared" si="7"/>
        <v>2.5000000000000001E-2</v>
      </c>
      <c r="K98" s="4">
        <f t="shared" si="8"/>
        <v>1.5088662509384578</v>
      </c>
      <c r="L98">
        <f t="shared" si="9"/>
        <v>0</v>
      </c>
      <c r="M98">
        <f t="shared" si="10"/>
        <v>0</v>
      </c>
      <c r="N98">
        <f t="shared" si="11"/>
        <v>1</v>
      </c>
      <c r="O98">
        <f t="shared" si="12"/>
        <v>0</v>
      </c>
      <c r="P98">
        <f>IF(TitanicData[[#This Row],[Sex]]="male",1,0)</f>
        <v>0</v>
      </c>
      <c r="Q98">
        <v>1</v>
      </c>
      <c r="AD98" s="5">
        <f>SUMPRODUCT(TitanicData[[#This Row],[SibSp]:[Ones]],$S$5:$AB$5)</f>
        <v>0.33180626081562908</v>
      </c>
      <c r="AE98" s="4">
        <f>(AD98-TitanicData[[#This Row],[Survived]])^2</f>
        <v>0.11009539471644927</v>
      </c>
      <c r="AF98" s="11">
        <f t="shared" si="13"/>
        <v>0</v>
      </c>
    </row>
    <row r="99" spans="1:32" x14ac:dyDescent="0.25">
      <c r="A99" s="11">
        <v>1</v>
      </c>
      <c r="B99">
        <v>0</v>
      </c>
      <c r="C99" t="s">
        <v>15</v>
      </c>
      <c r="D99">
        <v>2</v>
      </c>
      <c r="E99" t="s">
        <v>13</v>
      </c>
      <c r="F99">
        <v>21</v>
      </c>
      <c r="G99" s="2">
        <v>73.5</v>
      </c>
      <c r="H99">
        <v>2</v>
      </c>
      <c r="I99">
        <v>0</v>
      </c>
      <c r="J99" s="4">
        <f t="shared" si="7"/>
        <v>0.26250000000000001</v>
      </c>
      <c r="K99" s="4">
        <f t="shared" si="8"/>
        <v>1.8721562727482928</v>
      </c>
      <c r="L99">
        <f t="shared" si="9"/>
        <v>0</v>
      </c>
      <c r="M99">
        <f t="shared" si="10"/>
        <v>1</v>
      </c>
      <c r="N99">
        <f t="shared" si="11"/>
        <v>1</v>
      </c>
      <c r="O99">
        <f t="shared" si="12"/>
        <v>0</v>
      </c>
      <c r="P99">
        <f>IF(TitanicData[[#This Row],[Sex]]="male",1,0)</f>
        <v>1</v>
      </c>
      <c r="Q99">
        <v>1</v>
      </c>
      <c r="AD99" s="5">
        <f>SUMPRODUCT(TitanicData[[#This Row],[SibSp]:[Ones]],$S$5:$AB$5)</f>
        <v>0.52149418905429124</v>
      </c>
      <c r="AE99" s="4">
        <f>(AD99-TitanicData[[#This Row],[Survived]])^2</f>
        <v>0.27195618921739284</v>
      </c>
      <c r="AF99" s="11">
        <f t="shared" si="13"/>
        <v>1</v>
      </c>
    </row>
    <row r="100" spans="1:32" x14ac:dyDescent="0.25">
      <c r="A100" s="11">
        <v>1</v>
      </c>
      <c r="B100">
        <v>0</v>
      </c>
      <c r="C100" t="s">
        <v>20</v>
      </c>
      <c r="D100">
        <v>2</v>
      </c>
      <c r="E100" t="s">
        <v>13</v>
      </c>
      <c r="F100">
        <v>32.5</v>
      </c>
      <c r="G100" s="2">
        <v>30.070799999999998</v>
      </c>
      <c r="H100">
        <v>1</v>
      </c>
      <c r="I100">
        <v>0</v>
      </c>
      <c r="J100" s="4">
        <f t="shared" si="7"/>
        <v>0.40625</v>
      </c>
      <c r="K100" s="4">
        <f t="shared" si="8"/>
        <v>1.492352435460081</v>
      </c>
      <c r="L100">
        <f t="shared" si="9"/>
        <v>0</v>
      </c>
      <c r="M100">
        <f t="shared" si="10"/>
        <v>1</v>
      </c>
      <c r="N100">
        <f t="shared" si="11"/>
        <v>0</v>
      </c>
      <c r="O100">
        <f t="shared" si="12"/>
        <v>1</v>
      </c>
      <c r="P100">
        <f>IF(TitanicData[[#This Row],[Sex]]="male",1,0)</f>
        <v>1</v>
      </c>
      <c r="Q100">
        <v>1</v>
      </c>
      <c r="AD100" s="5">
        <f>SUMPRODUCT(TitanicData[[#This Row],[SibSp]:[Ones]],$S$5:$AB$5)</f>
        <v>0.61582469380725291</v>
      </c>
      <c r="AE100" s="4">
        <f>(AD100-TitanicData[[#This Row],[Survived]])^2</f>
        <v>0.37924005350279683</v>
      </c>
      <c r="AF100" s="11">
        <f t="shared" si="13"/>
        <v>1</v>
      </c>
    </row>
    <row r="101" spans="1:32" x14ac:dyDescent="0.25">
      <c r="A101" s="11">
        <v>0</v>
      </c>
      <c r="B101">
        <v>1</v>
      </c>
      <c r="C101" t="s">
        <v>15</v>
      </c>
      <c r="D101">
        <v>2</v>
      </c>
      <c r="E101" t="s">
        <v>17</v>
      </c>
      <c r="F101">
        <v>32.5</v>
      </c>
      <c r="G101" s="2">
        <v>13</v>
      </c>
      <c r="H101">
        <v>0</v>
      </c>
      <c r="I101">
        <v>0</v>
      </c>
      <c r="J101" s="4">
        <f t="shared" si="7"/>
        <v>0.40625</v>
      </c>
      <c r="K101" s="4">
        <f t="shared" si="8"/>
        <v>1.146128035678238</v>
      </c>
      <c r="L101">
        <f t="shared" si="9"/>
        <v>0</v>
      </c>
      <c r="M101">
        <f t="shared" si="10"/>
        <v>1</v>
      </c>
      <c r="N101">
        <f t="shared" si="11"/>
        <v>1</v>
      </c>
      <c r="O101">
        <f t="shared" si="12"/>
        <v>0</v>
      </c>
      <c r="P101">
        <f>IF(TitanicData[[#This Row],[Sex]]="male",1,0)</f>
        <v>0</v>
      </c>
      <c r="Q101">
        <v>1</v>
      </c>
      <c r="AD101" s="5">
        <f>SUMPRODUCT(TitanicData[[#This Row],[SibSp]:[Ones]],$S$5:$AB$5)</f>
        <v>0.44022540410217303</v>
      </c>
      <c r="AE101" s="4">
        <f>(AD101-TitanicData[[#This Row],[Survived]])^2</f>
        <v>0.31334759821257546</v>
      </c>
      <c r="AF101" s="11">
        <f t="shared" si="13"/>
        <v>0</v>
      </c>
    </row>
    <row r="102" spans="1:32" x14ac:dyDescent="0.25">
      <c r="A102" s="11">
        <v>1</v>
      </c>
      <c r="B102">
        <v>0</v>
      </c>
      <c r="C102" t="s">
        <v>15</v>
      </c>
      <c r="D102">
        <v>1</v>
      </c>
      <c r="E102" t="s">
        <v>13</v>
      </c>
      <c r="F102">
        <v>54</v>
      </c>
      <c r="G102" s="2">
        <v>77.287499999999994</v>
      </c>
      <c r="H102">
        <v>0</v>
      </c>
      <c r="I102">
        <v>1</v>
      </c>
      <c r="J102" s="4">
        <f t="shared" si="7"/>
        <v>0.67500000000000004</v>
      </c>
      <c r="K102" s="4">
        <f t="shared" si="8"/>
        <v>1.8936924247093643</v>
      </c>
      <c r="L102">
        <f t="shared" si="9"/>
        <v>1</v>
      </c>
      <c r="M102">
        <f t="shared" si="10"/>
        <v>0</v>
      </c>
      <c r="N102">
        <f t="shared" si="11"/>
        <v>1</v>
      </c>
      <c r="O102">
        <f t="shared" si="12"/>
        <v>0</v>
      </c>
      <c r="P102">
        <f>IF(TitanicData[[#This Row],[Sex]]="male",1,0)</f>
        <v>1</v>
      </c>
      <c r="Q102">
        <v>1</v>
      </c>
      <c r="AD102" s="5">
        <f>SUMPRODUCT(TitanicData[[#This Row],[SibSp]:[Ones]],$S$5:$AB$5)</f>
        <v>0.64025988232622888</v>
      </c>
      <c r="AE102" s="4">
        <f>(AD102-TitanicData[[#This Row],[Survived]])^2</f>
        <v>0.40993271691639643</v>
      </c>
      <c r="AF102" s="11">
        <f t="shared" si="13"/>
        <v>1</v>
      </c>
    </row>
    <row r="103" spans="1:32" x14ac:dyDescent="0.25">
      <c r="A103" s="11">
        <v>0</v>
      </c>
      <c r="B103">
        <v>1</v>
      </c>
      <c r="C103" t="s">
        <v>20</v>
      </c>
      <c r="D103">
        <v>3</v>
      </c>
      <c r="E103" t="s">
        <v>13</v>
      </c>
      <c r="F103">
        <v>12</v>
      </c>
      <c r="G103" s="2">
        <v>11.2417</v>
      </c>
      <c r="H103">
        <v>1</v>
      </c>
      <c r="I103">
        <v>0</v>
      </c>
      <c r="J103" s="4">
        <f t="shared" si="7"/>
        <v>0.15</v>
      </c>
      <c r="K103" s="4">
        <f t="shared" si="8"/>
        <v>1.0878417322991751</v>
      </c>
      <c r="L103">
        <f t="shared" si="9"/>
        <v>0</v>
      </c>
      <c r="M103">
        <f t="shared" si="10"/>
        <v>0</v>
      </c>
      <c r="N103">
        <f t="shared" si="11"/>
        <v>0</v>
      </c>
      <c r="O103">
        <f t="shared" si="12"/>
        <v>1</v>
      </c>
      <c r="P103">
        <f>IF(TitanicData[[#This Row],[Sex]]="male",1,0)</f>
        <v>1</v>
      </c>
      <c r="Q103">
        <v>1</v>
      </c>
      <c r="AD103" s="5">
        <f>SUMPRODUCT(TitanicData[[#This Row],[SibSp]:[Ones]],$S$5:$AB$5)</f>
        <v>0.33644305365518068</v>
      </c>
      <c r="AE103" s="4">
        <f>(AD103-TitanicData[[#This Row],[Survived]])^2</f>
        <v>0.44030782104246141</v>
      </c>
      <c r="AF103" s="11">
        <f t="shared" si="13"/>
        <v>0</v>
      </c>
    </row>
    <row r="104" spans="1:32" x14ac:dyDescent="0.25">
      <c r="A104" s="11">
        <v>0</v>
      </c>
      <c r="B104">
        <v>1</v>
      </c>
      <c r="C104" t="s">
        <v>15</v>
      </c>
      <c r="D104">
        <v>3</v>
      </c>
      <c r="E104" t="s">
        <v>13</v>
      </c>
      <c r="F104">
        <v>24</v>
      </c>
      <c r="G104" s="2">
        <v>7.1417000000000002</v>
      </c>
      <c r="H104">
        <v>0</v>
      </c>
      <c r="I104">
        <v>0</v>
      </c>
      <c r="J104" s="4">
        <f t="shared" si="7"/>
        <v>0.3</v>
      </c>
      <c r="K104" s="4">
        <f t="shared" si="8"/>
        <v>0.9107150957411293</v>
      </c>
      <c r="L104">
        <f t="shared" si="9"/>
        <v>0</v>
      </c>
      <c r="M104">
        <f t="shared" si="10"/>
        <v>0</v>
      </c>
      <c r="N104">
        <f t="shared" si="11"/>
        <v>1</v>
      </c>
      <c r="O104">
        <f t="shared" si="12"/>
        <v>0</v>
      </c>
      <c r="P104">
        <f>IF(TitanicData[[#This Row],[Sex]]="male",1,0)</f>
        <v>1</v>
      </c>
      <c r="Q104">
        <v>1</v>
      </c>
      <c r="AD104" s="5">
        <f>SUMPRODUCT(TitanicData[[#This Row],[SibSp]:[Ones]],$S$5:$AB$5)</f>
        <v>0.17977191171853657</v>
      </c>
      <c r="AE104" s="4">
        <f>(AD104-TitanicData[[#This Row],[Survived]])^2</f>
        <v>0.67277411680586419</v>
      </c>
      <c r="AF104" s="11">
        <f t="shared" si="13"/>
        <v>0</v>
      </c>
    </row>
    <row r="105" spans="1:32" x14ac:dyDescent="0.25">
      <c r="A105" s="11">
        <v>0</v>
      </c>
      <c r="B105">
        <v>0</v>
      </c>
      <c r="C105" t="s">
        <v>15</v>
      </c>
      <c r="D105">
        <v>3</v>
      </c>
      <c r="E105" t="s">
        <v>13</v>
      </c>
      <c r="F105">
        <v>45</v>
      </c>
      <c r="G105" s="2">
        <v>6.9749999999999996</v>
      </c>
      <c r="H105">
        <v>0</v>
      </c>
      <c r="I105">
        <v>0</v>
      </c>
      <c r="J105" s="4">
        <f t="shared" si="7"/>
        <v>0.5625</v>
      </c>
      <c r="K105" s="4">
        <f t="shared" si="8"/>
        <v>0.90173069172921871</v>
      </c>
      <c r="L105">
        <f t="shared" si="9"/>
        <v>0</v>
      </c>
      <c r="M105">
        <f t="shared" si="10"/>
        <v>0</v>
      </c>
      <c r="N105">
        <f t="shared" si="11"/>
        <v>1</v>
      </c>
      <c r="O105">
        <f t="shared" si="12"/>
        <v>0</v>
      </c>
      <c r="P105">
        <f>IF(TitanicData[[#This Row],[Sex]]="male",1,0)</f>
        <v>1</v>
      </c>
      <c r="Q105">
        <v>1</v>
      </c>
      <c r="AD105" s="5">
        <f>SUMPRODUCT(TitanicData[[#This Row],[SibSp]:[Ones]],$S$5:$AB$5)</f>
        <v>0.17876623237951594</v>
      </c>
      <c r="AE105" s="4">
        <f>(AD105-TitanicData[[#This Row],[Survived]])^2</f>
        <v>3.1957365839167091E-2</v>
      </c>
      <c r="AF105" s="11">
        <f t="shared" si="13"/>
        <v>0</v>
      </c>
    </row>
    <row r="106" spans="1:32" x14ac:dyDescent="0.25">
      <c r="A106" s="11">
        <v>0</v>
      </c>
      <c r="B106">
        <v>0</v>
      </c>
      <c r="C106" t="s">
        <v>20</v>
      </c>
      <c r="D106">
        <v>3</v>
      </c>
      <c r="E106" t="s">
        <v>13</v>
      </c>
      <c r="F106">
        <v>33</v>
      </c>
      <c r="G106" s="2">
        <v>7.8958000000000004</v>
      </c>
      <c r="H106">
        <v>0</v>
      </c>
      <c r="I106">
        <v>0</v>
      </c>
      <c r="J106" s="4">
        <f t="shared" si="7"/>
        <v>0.41249999999999998</v>
      </c>
      <c r="K106" s="4">
        <f t="shared" si="8"/>
        <v>0.94918501031343461</v>
      </c>
      <c r="L106">
        <f t="shared" si="9"/>
        <v>0</v>
      </c>
      <c r="M106">
        <f t="shared" si="10"/>
        <v>0</v>
      </c>
      <c r="N106">
        <f t="shared" si="11"/>
        <v>0</v>
      </c>
      <c r="O106">
        <f t="shared" si="12"/>
        <v>1</v>
      </c>
      <c r="P106">
        <f>IF(TitanicData[[#This Row],[Sex]]="male",1,0)</f>
        <v>1</v>
      </c>
      <c r="Q106">
        <v>1</v>
      </c>
      <c r="AD106" s="5">
        <f>SUMPRODUCT(TitanicData[[#This Row],[SibSp]:[Ones]],$S$5:$AB$5)</f>
        <v>0.32092235797714536</v>
      </c>
      <c r="AE106" s="4">
        <f>(AD106-TitanicData[[#This Row],[Survived]])^2</f>
        <v>0.10299115984961103</v>
      </c>
      <c r="AF106" s="11">
        <f t="shared" si="13"/>
        <v>0</v>
      </c>
    </row>
    <row r="107" spans="1:32" x14ac:dyDescent="0.25">
      <c r="A107" s="11">
        <v>0</v>
      </c>
      <c r="B107">
        <v>0</v>
      </c>
      <c r="C107" t="s">
        <v>15</v>
      </c>
      <c r="D107">
        <v>3</v>
      </c>
      <c r="E107" t="s">
        <v>13</v>
      </c>
      <c r="F107">
        <v>20</v>
      </c>
      <c r="G107" s="2">
        <v>7.05</v>
      </c>
      <c r="H107">
        <v>0</v>
      </c>
      <c r="I107">
        <v>0</v>
      </c>
      <c r="J107" s="4">
        <f t="shared" si="7"/>
        <v>0.25</v>
      </c>
      <c r="K107" s="4">
        <f t="shared" si="8"/>
        <v>0.90579588036786851</v>
      </c>
      <c r="L107">
        <f t="shared" si="9"/>
        <v>0</v>
      </c>
      <c r="M107">
        <f t="shared" si="10"/>
        <v>0</v>
      </c>
      <c r="N107">
        <f t="shared" si="11"/>
        <v>1</v>
      </c>
      <c r="O107">
        <f t="shared" si="12"/>
        <v>0</v>
      </c>
      <c r="P107">
        <f>IF(TitanicData[[#This Row],[Sex]]="male",1,0)</f>
        <v>1</v>
      </c>
      <c r="Q107">
        <v>1</v>
      </c>
      <c r="AD107" s="5">
        <f>SUMPRODUCT(TitanicData[[#This Row],[SibSp]:[Ones]],$S$5:$AB$5)</f>
        <v>0.17922127382886438</v>
      </c>
      <c r="AE107" s="4">
        <f>(AD107-TitanicData[[#This Row],[Survived]])^2</f>
        <v>3.2120264992840791E-2</v>
      </c>
      <c r="AF107" s="11">
        <f t="shared" si="13"/>
        <v>0</v>
      </c>
    </row>
    <row r="108" spans="1:32" x14ac:dyDescent="0.25">
      <c r="A108" s="11">
        <v>0</v>
      </c>
      <c r="B108">
        <v>0</v>
      </c>
      <c r="C108" t="s">
        <v>15</v>
      </c>
      <c r="D108">
        <v>3</v>
      </c>
      <c r="E108" t="s">
        <v>17</v>
      </c>
      <c r="F108">
        <v>47</v>
      </c>
      <c r="G108" s="2">
        <v>14.5</v>
      </c>
      <c r="H108">
        <v>1</v>
      </c>
      <c r="I108">
        <v>0</v>
      </c>
      <c r="J108" s="4">
        <f t="shared" si="7"/>
        <v>0.58750000000000002</v>
      </c>
      <c r="K108" s="4">
        <f t="shared" si="8"/>
        <v>1.1903316981702914</v>
      </c>
      <c r="L108">
        <f t="shared" si="9"/>
        <v>0</v>
      </c>
      <c r="M108">
        <f t="shared" si="10"/>
        <v>0</v>
      </c>
      <c r="N108">
        <f t="shared" si="11"/>
        <v>1</v>
      </c>
      <c r="O108">
        <f t="shared" si="12"/>
        <v>0</v>
      </c>
      <c r="P108">
        <f>IF(TitanicData[[#This Row],[Sex]]="male",1,0)</f>
        <v>0</v>
      </c>
      <c r="Q108">
        <v>1</v>
      </c>
      <c r="AD108" s="5">
        <f>SUMPRODUCT(TitanicData[[#This Row],[SibSp]:[Ones]],$S$5:$AB$5)</f>
        <v>0.21107110969954407</v>
      </c>
      <c r="AE108" s="4">
        <f>(AD108-TitanicData[[#This Row],[Survived]])^2</f>
        <v>4.4551013349796963E-2</v>
      </c>
      <c r="AF108" s="11">
        <f t="shared" si="13"/>
        <v>0</v>
      </c>
    </row>
    <row r="109" spans="1:32" x14ac:dyDescent="0.25">
      <c r="A109" s="11">
        <v>0</v>
      </c>
      <c r="B109">
        <v>1</v>
      </c>
      <c r="C109" t="s">
        <v>15</v>
      </c>
      <c r="D109">
        <v>2</v>
      </c>
      <c r="E109" t="s">
        <v>17</v>
      </c>
      <c r="F109">
        <v>29</v>
      </c>
      <c r="G109" s="2">
        <v>26</v>
      </c>
      <c r="H109">
        <v>1</v>
      </c>
      <c r="I109">
        <v>0</v>
      </c>
      <c r="J109" s="4">
        <f t="shared" si="7"/>
        <v>0.36249999999999999</v>
      </c>
      <c r="K109" s="4">
        <f t="shared" si="8"/>
        <v>1.4313637641589874</v>
      </c>
      <c r="L109">
        <f t="shared" si="9"/>
        <v>0</v>
      </c>
      <c r="M109">
        <f t="shared" si="10"/>
        <v>1</v>
      </c>
      <c r="N109">
        <f t="shared" si="11"/>
        <v>1</v>
      </c>
      <c r="O109">
        <f t="shared" si="12"/>
        <v>0</v>
      </c>
      <c r="P109">
        <f>IF(TitanicData[[#This Row],[Sex]]="male",1,0)</f>
        <v>0</v>
      </c>
      <c r="Q109">
        <v>1</v>
      </c>
      <c r="AD109" s="5">
        <f>SUMPRODUCT(TitanicData[[#This Row],[SibSp]:[Ones]],$S$5:$AB$5)</f>
        <v>0.47215358525957624</v>
      </c>
      <c r="AE109" s="4">
        <f>(AD109-TitanicData[[#This Row],[Survived]])^2</f>
        <v>0.27862183755431952</v>
      </c>
      <c r="AF109" s="11">
        <f t="shared" si="13"/>
        <v>0</v>
      </c>
    </row>
    <row r="110" spans="1:32" x14ac:dyDescent="0.25">
      <c r="A110" s="11">
        <v>0</v>
      </c>
      <c r="B110">
        <v>0</v>
      </c>
      <c r="C110" t="s">
        <v>15</v>
      </c>
      <c r="D110">
        <v>2</v>
      </c>
      <c r="E110" t="s">
        <v>13</v>
      </c>
      <c r="F110">
        <v>25</v>
      </c>
      <c r="G110" s="2">
        <v>13</v>
      </c>
      <c r="H110">
        <v>0</v>
      </c>
      <c r="I110">
        <v>0</v>
      </c>
      <c r="J110" s="4">
        <f t="shared" si="7"/>
        <v>0.3125</v>
      </c>
      <c r="K110" s="4">
        <f t="shared" si="8"/>
        <v>1.146128035678238</v>
      </c>
      <c r="L110">
        <f t="shared" si="9"/>
        <v>0</v>
      </c>
      <c r="M110">
        <f t="shared" si="10"/>
        <v>1</v>
      </c>
      <c r="N110">
        <f t="shared" si="11"/>
        <v>1</v>
      </c>
      <c r="O110">
        <f t="shared" si="12"/>
        <v>0</v>
      </c>
      <c r="P110">
        <f>IF(TitanicData[[#This Row],[Sex]]="male",1,0)</f>
        <v>1</v>
      </c>
      <c r="Q110">
        <v>1</v>
      </c>
      <c r="AD110" s="5">
        <f>SUMPRODUCT(TitanicData[[#This Row],[SibSp]:[Ones]],$S$5:$AB$5)</f>
        <v>0.44022540410217303</v>
      </c>
      <c r="AE110" s="4">
        <f>(AD110-TitanicData[[#This Row],[Survived]])^2</f>
        <v>0.19379840641692156</v>
      </c>
      <c r="AF110" s="11">
        <f t="shared" si="13"/>
        <v>0</v>
      </c>
    </row>
    <row r="111" spans="1:32" x14ac:dyDescent="0.25">
      <c r="A111" s="11">
        <v>1</v>
      </c>
      <c r="B111">
        <v>0</v>
      </c>
      <c r="C111" t="s">
        <v>20</v>
      </c>
      <c r="D111">
        <v>2</v>
      </c>
      <c r="E111" t="s">
        <v>13</v>
      </c>
      <c r="F111">
        <v>23</v>
      </c>
      <c r="G111" s="2">
        <v>15.0458</v>
      </c>
      <c r="H111">
        <v>0</v>
      </c>
      <c r="I111">
        <v>0</v>
      </c>
      <c r="J111" s="4">
        <f t="shared" si="7"/>
        <v>0.28749999999999998</v>
      </c>
      <c r="K111" s="4">
        <f t="shared" si="8"/>
        <v>1.2053613747144323</v>
      </c>
      <c r="L111">
        <f t="shared" si="9"/>
        <v>0</v>
      </c>
      <c r="M111">
        <f t="shared" si="10"/>
        <v>1</v>
      </c>
      <c r="N111">
        <f t="shared" si="11"/>
        <v>0</v>
      </c>
      <c r="O111">
        <f t="shared" si="12"/>
        <v>1</v>
      </c>
      <c r="P111">
        <f>IF(TitanicData[[#This Row],[Sex]]="male",1,0)</f>
        <v>1</v>
      </c>
      <c r="Q111">
        <v>1</v>
      </c>
      <c r="AD111" s="5">
        <f>SUMPRODUCT(TitanicData[[#This Row],[SibSp]:[Ones]],$S$5:$AB$5)</f>
        <v>0.58370002756418515</v>
      </c>
      <c r="AE111" s="4">
        <f>(AD111-TitanicData[[#This Row],[Survived]])^2</f>
        <v>0.34070572217843048</v>
      </c>
      <c r="AF111" s="11">
        <f t="shared" si="13"/>
        <v>1</v>
      </c>
    </row>
    <row r="112" spans="1:32" x14ac:dyDescent="0.25">
      <c r="A112" s="11">
        <v>1</v>
      </c>
      <c r="B112">
        <v>1</v>
      </c>
      <c r="C112" t="s">
        <v>15</v>
      </c>
      <c r="D112">
        <v>1</v>
      </c>
      <c r="E112" t="s">
        <v>17</v>
      </c>
      <c r="F112">
        <v>19</v>
      </c>
      <c r="G112" s="2">
        <v>26.283300000000001</v>
      </c>
      <c r="H112">
        <v>0</v>
      </c>
      <c r="I112">
        <v>2</v>
      </c>
      <c r="J112" s="4">
        <f t="shared" si="7"/>
        <v>0.23749999999999999</v>
      </c>
      <c r="K112" s="4">
        <f t="shared" si="8"/>
        <v>1.4358968984299505</v>
      </c>
      <c r="L112">
        <f t="shared" si="9"/>
        <v>1</v>
      </c>
      <c r="M112">
        <f t="shared" si="10"/>
        <v>0</v>
      </c>
      <c r="N112">
        <f t="shared" si="11"/>
        <v>1</v>
      </c>
      <c r="O112">
        <f t="shared" si="12"/>
        <v>0</v>
      </c>
      <c r="P112">
        <f>IF(TitanicData[[#This Row],[Sex]]="male",1,0)</f>
        <v>0</v>
      </c>
      <c r="Q112">
        <v>1</v>
      </c>
      <c r="AD112" s="5">
        <f>SUMPRODUCT(TitanicData[[#This Row],[SibSp]:[Ones]],$S$5:$AB$5)</f>
        <v>0.63155584103643758</v>
      </c>
      <c r="AE112" s="4">
        <f>(AD112-TitanicData[[#This Row],[Survived]])^2</f>
        <v>0.13575109827436685</v>
      </c>
      <c r="AF112" s="11">
        <f t="shared" si="13"/>
        <v>1</v>
      </c>
    </row>
    <row r="113" spans="1:32" x14ac:dyDescent="0.25">
      <c r="A113" s="11">
        <v>1</v>
      </c>
      <c r="B113">
        <v>0</v>
      </c>
      <c r="C113" t="s">
        <v>15</v>
      </c>
      <c r="D113">
        <v>1</v>
      </c>
      <c r="E113" t="s">
        <v>13</v>
      </c>
      <c r="F113">
        <v>37</v>
      </c>
      <c r="G113" s="2">
        <v>53.1</v>
      </c>
      <c r="H113">
        <v>1</v>
      </c>
      <c r="I113">
        <v>0</v>
      </c>
      <c r="J113" s="4">
        <f t="shared" si="7"/>
        <v>0.46250000000000002</v>
      </c>
      <c r="K113" s="4">
        <f t="shared" si="8"/>
        <v>1.7331972651065695</v>
      </c>
      <c r="L113">
        <f t="shared" si="9"/>
        <v>1</v>
      </c>
      <c r="M113">
        <f t="shared" si="10"/>
        <v>0</v>
      </c>
      <c r="N113">
        <f t="shared" si="11"/>
        <v>1</v>
      </c>
      <c r="O113">
        <f t="shared" si="12"/>
        <v>0</v>
      </c>
      <c r="P113">
        <f>IF(TitanicData[[#This Row],[Sex]]="male",1,0)</f>
        <v>1</v>
      </c>
      <c r="Q113">
        <v>1</v>
      </c>
      <c r="AD113" s="5">
        <f>SUMPRODUCT(TitanicData[[#This Row],[SibSp]:[Ones]],$S$5:$AB$5)</f>
        <v>0.5797548622830373</v>
      </c>
      <c r="AE113" s="4">
        <f>(AD113-TitanicData[[#This Row],[Survived]])^2</f>
        <v>0.33611570034082355</v>
      </c>
      <c r="AF113" s="11">
        <f t="shared" si="13"/>
        <v>1</v>
      </c>
    </row>
    <row r="114" spans="1:32" x14ac:dyDescent="0.25">
      <c r="A114" s="11">
        <v>0</v>
      </c>
      <c r="B114">
        <v>0</v>
      </c>
      <c r="C114" t="s">
        <v>15</v>
      </c>
      <c r="D114">
        <v>3</v>
      </c>
      <c r="E114" t="s">
        <v>13</v>
      </c>
      <c r="F114">
        <v>16</v>
      </c>
      <c r="G114" s="2">
        <v>9.2166999999999994</v>
      </c>
      <c r="H114">
        <v>0</v>
      </c>
      <c r="I114">
        <v>0</v>
      </c>
      <c r="J114" s="4">
        <f t="shared" si="7"/>
        <v>0.2</v>
      </c>
      <c r="K114" s="4">
        <f t="shared" si="8"/>
        <v>1.0093106410801986</v>
      </c>
      <c r="L114">
        <f t="shared" si="9"/>
        <v>0</v>
      </c>
      <c r="M114">
        <f t="shared" si="10"/>
        <v>0</v>
      </c>
      <c r="N114">
        <f t="shared" si="11"/>
        <v>1</v>
      </c>
      <c r="O114">
        <f t="shared" si="12"/>
        <v>0</v>
      </c>
      <c r="P114">
        <f>IF(TitanicData[[#This Row],[Sex]]="male",1,0)</f>
        <v>1</v>
      </c>
      <c r="Q114">
        <v>1</v>
      </c>
      <c r="AD114" s="5">
        <f>SUMPRODUCT(TitanicData[[#This Row],[SibSp]:[Ones]],$S$5:$AB$5)</f>
        <v>0.19080831466029224</v>
      </c>
      <c r="AE114" s="4">
        <f>(AD114-TitanicData[[#This Row],[Survived]])^2</f>
        <v>3.6407812943501094E-2</v>
      </c>
      <c r="AF114" s="11">
        <f t="shared" si="13"/>
        <v>0</v>
      </c>
    </row>
    <row r="115" spans="1:32" x14ac:dyDescent="0.25">
      <c r="A115" s="11">
        <v>1</v>
      </c>
      <c r="B115">
        <v>0</v>
      </c>
      <c r="C115" t="s">
        <v>20</v>
      </c>
      <c r="D115">
        <v>1</v>
      </c>
      <c r="E115" t="s">
        <v>13</v>
      </c>
      <c r="F115">
        <v>24</v>
      </c>
      <c r="G115" s="2">
        <v>79.2</v>
      </c>
      <c r="H115">
        <v>0</v>
      </c>
      <c r="I115">
        <v>0</v>
      </c>
      <c r="J115" s="4">
        <f t="shared" si="7"/>
        <v>0.3</v>
      </c>
      <c r="K115" s="4">
        <f t="shared" si="8"/>
        <v>1.9041743682841634</v>
      </c>
      <c r="L115">
        <f t="shared" si="9"/>
        <v>1</v>
      </c>
      <c r="M115">
        <f t="shared" si="10"/>
        <v>0</v>
      </c>
      <c r="N115">
        <f t="shared" si="11"/>
        <v>0</v>
      </c>
      <c r="O115">
        <f t="shared" si="12"/>
        <v>1</v>
      </c>
      <c r="P115">
        <f>IF(TitanicData[[#This Row],[Sex]]="male",1,0)</f>
        <v>1</v>
      </c>
      <c r="Q115">
        <v>1</v>
      </c>
      <c r="AD115" s="5">
        <f>SUMPRODUCT(TitanicData[[#This Row],[SibSp]:[Ones]],$S$5:$AB$5)</f>
        <v>0.73573764930408103</v>
      </c>
      <c r="AE115" s="4">
        <f>(AD115-TitanicData[[#This Row],[Survived]])^2</f>
        <v>0.54130988860349494</v>
      </c>
      <c r="AF115" s="11">
        <f t="shared" si="13"/>
        <v>1</v>
      </c>
    </row>
    <row r="116" spans="1:32" x14ac:dyDescent="0.25">
      <c r="A116" s="11">
        <v>0</v>
      </c>
      <c r="B116">
        <v>1</v>
      </c>
      <c r="C116" t="s">
        <v>15</v>
      </c>
      <c r="D116">
        <v>3</v>
      </c>
      <c r="E116" t="s">
        <v>17</v>
      </c>
      <c r="F116">
        <v>22</v>
      </c>
      <c r="G116" s="2">
        <v>7.75</v>
      </c>
      <c r="H116">
        <v>0</v>
      </c>
      <c r="I116">
        <v>0</v>
      </c>
      <c r="J116" s="4">
        <f t="shared" si="7"/>
        <v>0.27500000000000002</v>
      </c>
      <c r="K116" s="4">
        <f t="shared" si="8"/>
        <v>0.94200805302231327</v>
      </c>
      <c r="L116">
        <f t="shared" si="9"/>
        <v>0</v>
      </c>
      <c r="M116">
        <f t="shared" si="10"/>
        <v>0</v>
      </c>
      <c r="N116">
        <f t="shared" si="11"/>
        <v>1</v>
      </c>
      <c r="O116">
        <f t="shared" si="12"/>
        <v>0</v>
      </c>
      <c r="P116">
        <f>IF(TitanicData[[#This Row],[Sex]]="male",1,0)</f>
        <v>0</v>
      </c>
      <c r="Q116">
        <v>1</v>
      </c>
      <c r="AD116" s="5">
        <f>SUMPRODUCT(TitanicData[[#This Row],[SibSp]:[Ones]],$S$5:$AB$5)</f>
        <v>0.18327472398664257</v>
      </c>
      <c r="AE116" s="4">
        <f>(AD116-TitanicData[[#This Row],[Survived]])^2</f>
        <v>0.66704017647909486</v>
      </c>
      <c r="AF116" s="11">
        <f t="shared" si="13"/>
        <v>0</v>
      </c>
    </row>
    <row r="117" spans="1:32" x14ac:dyDescent="0.25">
      <c r="A117" s="11">
        <v>0</v>
      </c>
      <c r="B117">
        <v>1</v>
      </c>
      <c r="C117" t="s">
        <v>15</v>
      </c>
      <c r="D117">
        <v>3</v>
      </c>
      <c r="E117" t="s">
        <v>17</v>
      </c>
      <c r="F117">
        <v>24</v>
      </c>
      <c r="G117" s="2">
        <v>15.85</v>
      </c>
      <c r="H117">
        <v>1</v>
      </c>
      <c r="I117">
        <v>0</v>
      </c>
      <c r="J117" s="4">
        <f t="shared" si="7"/>
        <v>0.3</v>
      </c>
      <c r="K117" s="4">
        <f t="shared" si="8"/>
        <v>1.2265999052073575</v>
      </c>
      <c r="L117">
        <f t="shared" si="9"/>
        <v>0</v>
      </c>
      <c r="M117">
        <f t="shared" si="10"/>
        <v>0</v>
      </c>
      <c r="N117">
        <f t="shared" si="11"/>
        <v>1</v>
      </c>
      <c r="O117">
        <f t="shared" si="12"/>
        <v>0</v>
      </c>
      <c r="P117">
        <f>IF(TitanicData[[#This Row],[Sex]]="male",1,0)</f>
        <v>0</v>
      </c>
      <c r="Q117">
        <v>1</v>
      </c>
      <c r="AD117" s="5">
        <f>SUMPRODUCT(TitanicData[[#This Row],[SibSp]:[Ones]],$S$5:$AB$5)</f>
        <v>0.2151308321287832</v>
      </c>
      <c r="AE117" s="4">
        <f>(AD117-TitanicData[[#This Row],[Survived]])^2</f>
        <v>0.61601961067485622</v>
      </c>
      <c r="AF117" s="11">
        <f t="shared" si="13"/>
        <v>0</v>
      </c>
    </row>
    <row r="118" spans="1:32" x14ac:dyDescent="0.25">
      <c r="A118" s="11">
        <v>0</v>
      </c>
      <c r="B118">
        <v>0</v>
      </c>
      <c r="C118" t="s">
        <v>27</v>
      </c>
      <c r="D118">
        <v>3</v>
      </c>
      <c r="E118" t="s">
        <v>13</v>
      </c>
      <c r="F118">
        <v>19</v>
      </c>
      <c r="G118" s="2">
        <v>6.75</v>
      </c>
      <c r="H118">
        <v>0</v>
      </c>
      <c r="I118">
        <v>0</v>
      </c>
      <c r="J118" s="4">
        <f t="shared" si="7"/>
        <v>0.23749999999999999</v>
      </c>
      <c r="K118" s="4">
        <f t="shared" si="8"/>
        <v>0.88930170250631024</v>
      </c>
      <c r="L118">
        <f t="shared" si="9"/>
        <v>0</v>
      </c>
      <c r="M118">
        <f t="shared" si="10"/>
        <v>0</v>
      </c>
      <c r="N118">
        <f t="shared" si="11"/>
        <v>0</v>
      </c>
      <c r="O118">
        <f t="shared" si="12"/>
        <v>0</v>
      </c>
      <c r="P118">
        <f>IF(TitanicData[[#This Row],[Sex]]="male",1,0)</f>
        <v>1</v>
      </c>
      <c r="Q118">
        <v>1</v>
      </c>
      <c r="AD118" s="5">
        <f>SUMPRODUCT(TitanicData[[#This Row],[SibSp]:[Ones]],$S$5:$AB$5)</f>
        <v>0.17737497953182366</v>
      </c>
      <c r="AE118" s="4">
        <f>(AD118-TitanicData[[#This Row],[Survived]])^2</f>
        <v>3.146188336391486E-2</v>
      </c>
      <c r="AF118" s="11">
        <f t="shared" si="13"/>
        <v>0</v>
      </c>
    </row>
    <row r="119" spans="1:32" x14ac:dyDescent="0.25">
      <c r="A119" s="11">
        <v>0</v>
      </c>
      <c r="B119">
        <v>0</v>
      </c>
      <c r="C119" t="s">
        <v>15</v>
      </c>
      <c r="D119">
        <v>2</v>
      </c>
      <c r="E119" t="s">
        <v>13</v>
      </c>
      <c r="F119">
        <v>18</v>
      </c>
      <c r="G119" s="2">
        <v>11.5</v>
      </c>
      <c r="H119">
        <v>0</v>
      </c>
      <c r="I119">
        <v>0</v>
      </c>
      <c r="J119" s="4">
        <f t="shared" si="7"/>
        <v>0.22500000000000001</v>
      </c>
      <c r="K119" s="4">
        <f t="shared" si="8"/>
        <v>1.0969100130080565</v>
      </c>
      <c r="L119">
        <f t="shared" si="9"/>
        <v>0</v>
      </c>
      <c r="M119">
        <f t="shared" si="10"/>
        <v>1</v>
      </c>
      <c r="N119">
        <f t="shared" si="11"/>
        <v>1</v>
      </c>
      <c r="O119">
        <f t="shared" si="12"/>
        <v>0</v>
      </c>
      <c r="P119">
        <f>IF(TitanicData[[#This Row],[Sex]]="male",1,0)</f>
        <v>1</v>
      </c>
      <c r="Q119">
        <v>1</v>
      </c>
      <c r="AD119" s="5">
        <f>SUMPRODUCT(TitanicData[[#This Row],[SibSp]:[Ones]],$S$5:$AB$5)</f>
        <v>0.43471612953691185</v>
      </c>
      <c r="AE119" s="4">
        <f>(AD119-TitanicData[[#This Row],[Survived]])^2</f>
        <v>0.18897811327955313</v>
      </c>
      <c r="AF119" s="11">
        <f t="shared" si="13"/>
        <v>0</v>
      </c>
    </row>
    <row r="120" spans="1:32" x14ac:dyDescent="0.25">
      <c r="A120" s="11">
        <v>1</v>
      </c>
      <c r="B120">
        <v>0</v>
      </c>
      <c r="C120" t="s">
        <v>15</v>
      </c>
      <c r="D120">
        <v>2</v>
      </c>
      <c r="E120" t="s">
        <v>13</v>
      </c>
      <c r="F120">
        <v>19</v>
      </c>
      <c r="G120" s="2">
        <v>36.75</v>
      </c>
      <c r="H120">
        <v>1</v>
      </c>
      <c r="I120">
        <v>1</v>
      </c>
      <c r="J120" s="4">
        <f t="shared" si="7"/>
        <v>0.23749999999999999</v>
      </c>
      <c r="K120" s="4">
        <f t="shared" si="8"/>
        <v>1.576916955965207</v>
      </c>
      <c r="L120">
        <f t="shared" si="9"/>
        <v>0</v>
      </c>
      <c r="M120">
        <f t="shared" si="10"/>
        <v>1</v>
      </c>
      <c r="N120">
        <f t="shared" si="11"/>
        <v>1</v>
      </c>
      <c r="O120">
        <f t="shared" si="12"/>
        <v>0</v>
      </c>
      <c r="P120">
        <f>IF(TitanicData[[#This Row],[Sex]]="male",1,0)</f>
        <v>1</v>
      </c>
      <c r="Q120">
        <v>1</v>
      </c>
      <c r="AD120" s="5">
        <f>SUMPRODUCT(TitanicData[[#This Row],[SibSp]:[Ones]],$S$5:$AB$5)</f>
        <v>0.53098605938014398</v>
      </c>
      <c r="AE120" s="4">
        <f>(AD120-TitanicData[[#This Row],[Survived]])^2</f>
        <v>0.2819461952560538</v>
      </c>
      <c r="AF120" s="11">
        <f t="shared" si="13"/>
        <v>1</v>
      </c>
    </row>
    <row r="121" spans="1:32" x14ac:dyDescent="0.25">
      <c r="A121" s="11">
        <v>0</v>
      </c>
      <c r="B121">
        <v>1</v>
      </c>
      <c r="C121" t="s">
        <v>15</v>
      </c>
      <c r="D121">
        <v>3</v>
      </c>
      <c r="E121" t="s">
        <v>13</v>
      </c>
      <c r="F121">
        <v>27</v>
      </c>
      <c r="G121" s="2">
        <v>7.7957999999999998</v>
      </c>
      <c r="H121">
        <v>0</v>
      </c>
      <c r="I121">
        <v>0</v>
      </c>
      <c r="J121" s="4">
        <f t="shared" si="7"/>
        <v>0.33750000000000002</v>
      </c>
      <c r="K121" s="4">
        <f t="shared" si="8"/>
        <v>0.94427534575879857</v>
      </c>
      <c r="L121">
        <f t="shared" si="9"/>
        <v>0</v>
      </c>
      <c r="M121">
        <f t="shared" si="10"/>
        <v>0</v>
      </c>
      <c r="N121">
        <f t="shared" si="11"/>
        <v>1</v>
      </c>
      <c r="O121">
        <f t="shared" si="12"/>
        <v>0</v>
      </c>
      <c r="P121">
        <f>IF(TitanicData[[#This Row],[Sex]]="male",1,0)</f>
        <v>1</v>
      </c>
      <c r="Q121">
        <v>1</v>
      </c>
      <c r="AD121" s="5">
        <f>SUMPRODUCT(TitanicData[[#This Row],[SibSp]:[Ones]],$S$5:$AB$5)</f>
        <v>0.18352851594185429</v>
      </c>
      <c r="AE121" s="4">
        <f>(AD121-TitanicData[[#This Row],[Survived]])^2</f>
        <v>0.66662568428011093</v>
      </c>
      <c r="AF121" s="11">
        <f t="shared" si="13"/>
        <v>0</v>
      </c>
    </row>
    <row r="122" spans="1:32" x14ac:dyDescent="0.25">
      <c r="A122" s="11">
        <v>0</v>
      </c>
      <c r="B122">
        <v>0</v>
      </c>
      <c r="C122" t="s">
        <v>15</v>
      </c>
      <c r="D122">
        <v>3</v>
      </c>
      <c r="E122" t="s">
        <v>17</v>
      </c>
      <c r="F122">
        <v>9</v>
      </c>
      <c r="G122" s="2">
        <v>34.375</v>
      </c>
      <c r="H122">
        <v>2</v>
      </c>
      <c r="I122">
        <v>2</v>
      </c>
      <c r="J122" s="4">
        <f t="shared" si="7"/>
        <v>0.1125</v>
      </c>
      <c r="K122" s="4">
        <f t="shared" si="8"/>
        <v>1.5486964485323467</v>
      </c>
      <c r="L122">
        <f t="shared" si="9"/>
        <v>0</v>
      </c>
      <c r="M122">
        <f t="shared" si="10"/>
        <v>0</v>
      </c>
      <c r="N122">
        <f t="shared" si="11"/>
        <v>1</v>
      </c>
      <c r="O122">
        <f t="shared" si="12"/>
        <v>0</v>
      </c>
      <c r="P122">
        <f>IF(TitanicData[[#This Row],[Sex]]="male",1,0)</f>
        <v>0</v>
      </c>
      <c r="Q122">
        <v>1</v>
      </c>
      <c r="AD122" s="5">
        <f>SUMPRODUCT(TitanicData[[#This Row],[SibSp]:[Ones]],$S$5:$AB$5)</f>
        <v>0.33626469865259412</v>
      </c>
      <c r="AE122" s="4">
        <f>(AD122-TitanicData[[#This Row],[Survived]])^2</f>
        <v>0.11307394755991994</v>
      </c>
      <c r="AF122" s="11">
        <f t="shared" si="13"/>
        <v>0</v>
      </c>
    </row>
    <row r="123" spans="1:32" x14ac:dyDescent="0.25">
      <c r="A123" s="11">
        <v>1</v>
      </c>
      <c r="B123">
        <v>0</v>
      </c>
      <c r="C123" t="s">
        <v>15</v>
      </c>
      <c r="D123">
        <v>2</v>
      </c>
      <c r="E123" t="s">
        <v>13</v>
      </c>
      <c r="F123">
        <v>36.5</v>
      </c>
      <c r="G123" s="2">
        <v>26</v>
      </c>
      <c r="H123">
        <v>0</v>
      </c>
      <c r="I123">
        <v>2</v>
      </c>
      <c r="J123" s="4">
        <f t="shared" si="7"/>
        <v>0.45624999999999999</v>
      </c>
      <c r="K123" s="4">
        <f t="shared" si="8"/>
        <v>1.4313637641589874</v>
      </c>
      <c r="L123">
        <f t="shared" si="9"/>
        <v>0</v>
      </c>
      <c r="M123">
        <f t="shared" si="10"/>
        <v>1</v>
      </c>
      <c r="N123">
        <f t="shared" si="11"/>
        <v>1</v>
      </c>
      <c r="O123">
        <f t="shared" si="12"/>
        <v>0</v>
      </c>
      <c r="P123">
        <f>IF(TitanicData[[#This Row],[Sex]]="male",1,0)</f>
        <v>1</v>
      </c>
      <c r="Q123">
        <v>1</v>
      </c>
      <c r="AD123" s="5">
        <f>SUMPRODUCT(TitanicData[[#This Row],[SibSp]:[Ones]],$S$5:$AB$5)</f>
        <v>0.55723321397724335</v>
      </c>
      <c r="AE123" s="4">
        <f>(AD123-TitanicData[[#This Row],[Survived]])^2</f>
        <v>0.31050885475940826</v>
      </c>
      <c r="AF123" s="11">
        <f t="shared" si="13"/>
        <v>1</v>
      </c>
    </row>
    <row r="124" spans="1:32" x14ac:dyDescent="0.25">
      <c r="A124" s="11">
        <v>0</v>
      </c>
      <c r="B124">
        <v>0</v>
      </c>
      <c r="C124" t="s">
        <v>15</v>
      </c>
      <c r="D124">
        <v>2</v>
      </c>
      <c r="E124" t="s">
        <v>13</v>
      </c>
      <c r="F124">
        <v>42</v>
      </c>
      <c r="G124" s="2">
        <v>13</v>
      </c>
      <c r="H124">
        <v>0</v>
      </c>
      <c r="I124">
        <v>0</v>
      </c>
      <c r="J124" s="4">
        <f t="shared" si="7"/>
        <v>0.52500000000000002</v>
      </c>
      <c r="K124" s="4">
        <f t="shared" si="8"/>
        <v>1.146128035678238</v>
      </c>
      <c r="L124">
        <f t="shared" si="9"/>
        <v>0</v>
      </c>
      <c r="M124">
        <f t="shared" si="10"/>
        <v>1</v>
      </c>
      <c r="N124">
        <f t="shared" si="11"/>
        <v>1</v>
      </c>
      <c r="O124">
        <f t="shared" si="12"/>
        <v>0</v>
      </c>
      <c r="P124">
        <f>IF(TitanicData[[#This Row],[Sex]]="male",1,0)</f>
        <v>1</v>
      </c>
      <c r="Q124">
        <v>1</v>
      </c>
      <c r="AD124" s="5">
        <f>SUMPRODUCT(TitanicData[[#This Row],[SibSp]:[Ones]],$S$5:$AB$5)</f>
        <v>0.44022540410217303</v>
      </c>
      <c r="AE124" s="4">
        <f>(AD124-TitanicData[[#This Row],[Survived]])^2</f>
        <v>0.19379840641692156</v>
      </c>
      <c r="AF124" s="11">
        <f t="shared" si="13"/>
        <v>0</v>
      </c>
    </row>
    <row r="125" spans="1:32" x14ac:dyDescent="0.25">
      <c r="A125" s="11">
        <v>0</v>
      </c>
      <c r="B125">
        <v>0</v>
      </c>
      <c r="C125" t="s">
        <v>15</v>
      </c>
      <c r="D125">
        <v>2</v>
      </c>
      <c r="E125" t="s">
        <v>13</v>
      </c>
      <c r="F125">
        <v>51</v>
      </c>
      <c r="G125" s="2">
        <v>12.525</v>
      </c>
      <c r="H125">
        <v>0</v>
      </c>
      <c r="I125">
        <v>0</v>
      </c>
      <c r="J125" s="4">
        <f t="shared" si="7"/>
        <v>0.63749999999999996</v>
      </c>
      <c r="K125" s="4">
        <f t="shared" si="8"/>
        <v>1.131137273778607</v>
      </c>
      <c r="L125">
        <f t="shared" si="9"/>
        <v>0</v>
      </c>
      <c r="M125">
        <f t="shared" si="10"/>
        <v>1</v>
      </c>
      <c r="N125">
        <f t="shared" si="11"/>
        <v>1</v>
      </c>
      <c r="O125">
        <f t="shared" si="12"/>
        <v>0</v>
      </c>
      <c r="P125">
        <f>IF(TitanicData[[#This Row],[Sex]]="male",1,0)</f>
        <v>1</v>
      </c>
      <c r="Q125">
        <v>1</v>
      </c>
      <c r="AD125" s="5">
        <f>SUMPRODUCT(TitanicData[[#This Row],[SibSp]:[Ones]],$S$5:$AB$5)</f>
        <v>0.43854739635690132</v>
      </c>
      <c r="AE125" s="4">
        <f>(AD125-TitanicData[[#This Row],[Survived]])^2</f>
        <v>0.19232381885141711</v>
      </c>
      <c r="AF125" s="11">
        <f t="shared" si="13"/>
        <v>0</v>
      </c>
    </row>
    <row r="126" spans="1:32" x14ac:dyDescent="0.25">
      <c r="A126" s="11">
        <v>1</v>
      </c>
      <c r="B126">
        <v>1</v>
      </c>
      <c r="C126" t="s">
        <v>15</v>
      </c>
      <c r="D126">
        <v>1</v>
      </c>
      <c r="E126" t="s">
        <v>17</v>
      </c>
      <c r="F126">
        <v>22</v>
      </c>
      <c r="G126" s="2">
        <v>66.599999999999994</v>
      </c>
      <c r="H126">
        <v>1</v>
      </c>
      <c r="I126">
        <v>0</v>
      </c>
      <c r="J126" s="4">
        <f t="shared" si="7"/>
        <v>0.27500000000000002</v>
      </c>
      <c r="K126" s="4">
        <f t="shared" si="8"/>
        <v>1.8299466959416359</v>
      </c>
      <c r="L126">
        <f t="shared" si="9"/>
        <v>1</v>
      </c>
      <c r="M126">
        <f t="shared" si="10"/>
        <v>0</v>
      </c>
      <c r="N126">
        <f t="shared" si="11"/>
        <v>1</v>
      </c>
      <c r="O126">
        <f t="shared" si="12"/>
        <v>0</v>
      </c>
      <c r="P126">
        <f>IF(TitanicData[[#This Row],[Sex]]="male",1,0)</f>
        <v>0</v>
      </c>
      <c r="Q126">
        <v>1</v>
      </c>
      <c r="AD126" s="5">
        <f>SUMPRODUCT(TitanicData[[#This Row],[SibSp]:[Ones]],$S$5:$AB$5)</f>
        <v>0.59058461832738263</v>
      </c>
      <c r="AE126" s="4">
        <f>(AD126-TitanicData[[#This Row],[Survived]])^2</f>
        <v>0.16762095475013497</v>
      </c>
      <c r="AF126" s="11">
        <f t="shared" si="13"/>
        <v>1</v>
      </c>
    </row>
    <row r="127" spans="1:32" x14ac:dyDescent="0.25">
      <c r="A127" s="11">
        <v>0</v>
      </c>
      <c r="B127">
        <v>0</v>
      </c>
      <c r="C127" t="s">
        <v>15</v>
      </c>
      <c r="D127">
        <v>3</v>
      </c>
      <c r="E127" t="s">
        <v>13</v>
      </c>
      <c r="F127">
        <v>55.5</v>
      </c>
      <c r="G127" s="2">
        <v>8.0500000000000007</v>
      </c>
      <c r="H127">
        <v>0</v>
      </c>
      <c r="I127">
        <v>0</v>
      </c>
      <c r="J127" s="4">
        <f t="shared" si="7"/>
        <v>0.69374999999999998</v>
      </c>
      <c r="K127" s="4">
        <f t="shared" si="8"/>
        <v>0.9566485792052033</v>
      </c>
      <c r="L127">
        <f t="shared" si="9"/>
        <v>0</v>
      </c>
      <c r="M127">
        <f t="shared" si="10"/>
        <v>0</v>
      </c>
      <c r="N127">
        <f t="shared" si="11"/>
        <v>1</v>
      </c>
      <c r="O127">
        <f t="shared" si="12"/>
        <v>0</v>
      </c>
      <c r="P127">
        <f>IF(TitanicData[[#This Row],[Sex]]="male",1,0)</f>
        <v>1</v>
      </c>
      <c r="Q127">
        <v>1</v>
      </c>
      <c r="AD127" s="5">
        <f>SUMPRODUCT(TitanicData[[#This Row],[SibSp]:[Ones]],$S$5:$AB$5)</f>
        <v>0.18491352770417394</v>
      </c>
      <c r="AE127" s="4">
        <f>(AD127-TitanicData[[#This Row],[Survived]])^2</f>
        <v>3.4193012728002299E-2</v>
      </c>
      <c r="AF127" s="11">
        <f t="shared" si="13"/>
        <v>0</v>
      </c>
    </row>
    <row r="128" spans="1:32" x14ac:dyDescent="0.25">
      <c r="A128" s="11">
        <v>0</v>
      </c>
      <c r="B128">
        <v>0</v>
      </c>
      <c r="C128" t="s">
        <v>15</v>
      </c>
      <c r="D128">
        <v>3</v>
      </c>
      <c r="E128" t="s">
        <v>13</v>
      </c>
      <c r="F128">
        <v>40.5</v>
      </c>
      <c r="G128" s="2">
        <v>14.5</v>
      </c>
      <c r="H128">
        <v>0</v>
      </c>
      <c r="I128">
        <v>2</v>
      </c>
      <c r="J128" s="4">
        <f t="shared" si="7"/>
        <v>0.50624999999999998</v>
      </c>
      <c r="K128" s="4">
        <f t="shared" si="8"/>
        <v>1.1903316981702914</v>
      </c>
      <c r="L128">
        <f t="shared" si="9"/>
        <v>0</v>
      </c>
      <c r="M128">
        <f t="shared" si="10"/>
        <v>0</v>
      </c>
      <c r="N128">
        <f t="shared" si="11"/>
        <v>1</v>
      </c>
      <c r="O128">
        <f t="shared" si="12"/>
        <v>0</v>
      </c>
      <c r="P128">
        <f>IF(TitanicData[[#This Row],[Sex]]="male",1,0)</f>
        <v>1</v>
      </c>
      <c r="Q128">
        <v>1</v>
      </c>
      <c r="AD128" s="5">
        <f>SUMPRODUCT(TitanicData[[#This Row],[SibSp]:[Ones]],$S$5:$AB$5)</f>
        <v>0.29615073841721112</v>
      </c>
      <c r="AE128" s="4">
        <f>(AD128-TitanicData[[#This Row],[Survived]])^2</f>
        <v>8.7705259865059407E-2</v>
      </c>
      <c r="AF128" s="11">
        <f t="shared" si="13"/>
        <v>0</v>
      </c>
    </row>
    <row r="129" spans="1:32" x14ac:dyDescent="0.25">
      <c r="A129" s="11">
        <v>1</v>
      </c>
      <c r="B129">
        <v>0</v>
      </c>
      <c r="C129" t="s">
        <v>20</v>
      </c>
      <c r="D129">
        <v>1</v>
      </c>
      <c r="E129" t="s">
        <v>13</v>
      </c>
      <c r="F129">
        <v>51</v>
      </c>
      <c r="G129" s="2">
        <v>61.379199999999997</v>
      </c>
      <c r="H129">
        <v>0</v>
      </c>
      <c r="I129">
        <v>1</v>
      </c>
      <c r="J129" s="4">
        <f t="shared" si="7"/>
        <v>0.63749999999999996</v>
      </c>
      <c r="K129" s="4">
        <f t="shared" si="8"/>
        <v>1.7950398007222887</v>
      </c>
      <c r="L129">
        <f t="shared" si="9"/>
        <v>1</v>
      </c>
      <c r="M129">
        <f t="shared" si="10"/>
        <v>0</v>
      </c>
      <c r="N129">
        <f t="shared" si="11"/>
        <v>0</v>
      </c>
      <c r="O129">
        <f t="shared" si="12"/>
        <v>1</v>
      </c>
      <c r="P129">
        <f>IF(TitanicData[[#This Row],[Sex]]="male",1,0)</f>
        <v>1</v>
      </c>
      <c r="Q129">
        <v>1</v>
      </c>
      <c r="AD129" s="5">
        <f>SUMPRODUCT(TitanicData[[#This Row],[SibSp]:[Ones]],$S$5:$AB$5)</f>
        <v>0.76606136344920817</v>
      </c>
      <c r="AE129" s="4">
        <f>(AD129-TitanicData[[#This Row],[Survived]])^2</f>
        <v>0.58685001256965985</v>
      </c>
      <c r="AF129" s="11">
        <f t="shared" si="13"/>
        <v>1</v>
      </c>
    </row>
    <row r="130" spans="1:32" x14ac:dyDescent="0.25">
      <c r="A130" s="11">
        <v>0</v>
      </c>
      <c r="B130">
        <v>1</v>
      </c>
      <c r="C130" t="s">
        <v>27</v>
      </c>
      <c r="D130">
        <v>3</v>
      </c>
      <c r="E130" t="s">
        <v>17</v>
      </c>
      <c r="F130">
        <v>16</v>
      </c>
      <c r="G130" s="2">
        <v>7.7332999999999998</v>
      </c>
      <c r="H130">
        <v>0</v>
      </c>
      <c r="I130">
        <v>0</v>
      </c>
      <c r="J130" s="4">
        <f t="shared" si="7"/>
        <v>0.2</v>
      </c>
      <c r="K130" s="4">
        <f t="shared" si="8"/>
        <v>0.94117837898439327</v>
      </c>
      <c r="L130">
        <f t="shared" si="9"/>
        <v>0</v>
      </c>
      <c r="M130">
        <f t="shared" si="10"/>
        <v>0</v>
      </c>
      <c r="N130">
        <f t="shared" si="11"/>
        <v>0</v>
      </c>
      <c r="O130">
        <f t="shared" si="12"/>
        <v>0</v>
      </c>
      <c r="P130">
        <f>IF(TitanicData[[#This Row],[Sex]]="male",1,0)</f>
        <v>0</v>
      </c>
      <c r="Q130">
        <v>1</v>
      </c>
      <c r="AD130" s="5">
        <f>SUMPRODUCT(TitanicData[[#This Row],[SibSp]:[Ones]],$S$5:$AB$5)</f>
        <v>0.18318185349273425</v>
      </c>
      <c r="AE130" s="4">
        <f>(AD130-TitanicData[[#This Row],[Survived]])^2</f>
        <v>0.66719188446356492</v>
      </c>
      <c r="AF130" s="11">
        <f t="shared" si="13"/>
        <v>0</v>
      </c>
    </row>
    <row r="131" spans="1:32" x14ac:dyDescent="0.25">
      <c r="A131" s="11">
        <v>0</v>
      </c>
      <c r="B131">
        <v>0</v>
      </c>
      <c r="C131" t="s">
        <v>15</v>
      </c>
      <c r="D131">
        <v>3</v>
      </c>
      <c r="E131" t="s">
        <v>13</v>
      </c>
      <c r="F131">
        <v>30</v>
      </c>
      <c r="G131" s="2">
        <v>8.0500000000000007</v>
      </c>
      <c r="H131">
        <v>0</v>
      </c>
      <c r="I131">
        <v>0</v>
      </c>
      <c r="J131" s="4">
        <f t="shared" si="7"/>
        <v>0.375</v>
      </c>
      <c r="K131" s="4">
        <f t="shared" si="8"/>
        <v>0.9566485792052033</v>
      </c>
      <c r="L131">
        <f t="shared" si="9"/>
        <v>0</v>
      </c>
      <c r="M131">
        <f t="shared" si="10"/>
        <v>0</v>
      </c>
      <c r="N131">
        <f t="shared" si="11"/>
        <v>1</v>
      </c>
      <c r="O131">
        <f t="shared" si="12"/>
        <v>0</v>
      </c>
      <c r="P131">
        <f>IF(TitanicData[[#This Row],[Sex]]="male",1,0)</f>
        <v>1</v>
      </c>
      <c r="Q131">
        <v>1</v>
      </c>
      <c r="AD131" s="5">
        <f>SUMPRODUCT(TitanicData[[#This Row],[SibSp]:[Ones]],$S$5:$AB$5)</f>
        <v>0.18491352770417394</v>
      </c>
      <c r="AE131" s="4">
        <f>(AD131-TitanicData[[#This Row],[Survived]])^2</f>
        <v>3.4193012728002299E-2</v>
      </c>
      <c r="AF131" s="11">
        <f t="shared" si="13"/>
        <v>0</v>
      </c>
    </row>
    <row r="132" spans="1:32" x14ac:dyDescent="0.25">
      <c r="A132" s="11">
        <v>0</v>
      </c>
      <c r="B132">
        <v>0</v>
      </c>
      <c r="C132" t="s">
        <v>15</v>
      </c>
      <c r="D132">
        <v>3</v>
      </c>
      <c r="E132" t="s">
        <v>13</v>
      </c>
      <c r="F132">
        <v>44</v>
      </c>
      <c r="G132" s="2">
        <v>16.100000000000001</v>
      </c>
      <c r="H132">
        <v>0</v>
      </c>
      <c r="I132">
        <v>1</v>
      </c>
      <c r="J132" s="4">
        <f t="shared" si="7"/>
        <v>0.55000000000000004</v>
      </c>
      <c r="K132" s="4">
        <f t="shared" si="8"/>
        <v>1.2329961103921538</v>
      </c>
      <c r="L132">
        <f t="shared" si="9"/>
        <v>0</v>
      </c>
      <c r="M132">
        <f t="shared" si="10"/>
        <v>0</v>
      </c>
      <c r="N132">
        <f t="shared" si="11"/>
        <v>1</v>
      </c>
      <c r="O132">
        <f t="shared" si="12"/>
        <v>0</v>
      </c>
      <c r="P132">
        <f>IF(TitanicData[[#This Row],[Sex]]="male",1,0)</f>
        <v>1</v>
      </c>
      <c r="Q132">
        <v>1</v>
      </c>
      <c r="AD132" s="5">
        <f>SUMPRODUCT(TitanicData[[#This Row],[SibSp]:[Ones]],$S$5:$AB$5)</f>
        <v>0.25838661288827708</v>
      </c>
      <c r="AE132" s="4">
        <f>(AD132-TitanicData[[#This Row],[Survived]])^2</f>
        <v>6.6763641719876352E-2</v>
      </c>
      <c r="AF132" s="11">
        <f t="shared" si="13"/>
        <v>0</v>
      </c>
    </row>
    <row r="133" spans="1:32" x14ac:dyDescent="0.25">
      <c r="A133" s="11">
        <v>0</v>
      </c>
      <c r="B133">
        <v>1</v>
      </c>
      <c r="C133" t="s">
        <v>15</v>
      </c>
      <c r="D133">
        <v>2</v>
      </c>
      <c r="E133" t="s">
        <v>17</v>
      </c>
      <c r="F133">
        <v>40</v>
      </c>
      <c r="G133" s="2">
        <v>15.75</v>
      </c>
      <c r="H133">
        <v>0</v>
      </c>
      <c r="I133">
        <v>0</v>
      </c>
      <c r="J133" s="4">
        <f t="shared" si="7"/>
        <v>0.5</v>
      </c>
      <c r="K133" s="4">
        <f t="shared" si="8"/>
        <v>1.2240148113728639</v>
      </c>
      <c r="L133">
        <f t="shared" si="9"/>
        <v>0</v>
      </c>
      <c r="M133">
        <f t="shared" si="10"/>
        <v>1</v>
      </c>
      <c r="N133">
        <f t="shared" si="11"/>
        <v>1</v>
      </c>
      <c r="O133">
        <f t="shared" si="12"/>
        <v>0</v>
      </c>
      <c r="P133">
        <f>IF(TitanicData[[#This Row],[Sex]]="male",1,0)</f>
        <v>0</v>
      </c>
      <c r="Q133">
        <v>1</v>
      </c>
      <c r="AD133" s="5">
        <f>SUMPRODUCT(TitanicData[[#This Row],[SibSp]:[Ones]],$S$5:$AB$5)</f>
        <v>0.448943747689035</v>
      </c>
      <c r="AE133" s="4">
        <f>(AD133-TitanicData[[#This Row],[Survived]])^2</f>
        <v>0.30366299321100593</v>
      </c>
      <c r="AF133" s="11">
        <f t="shared" si="13"/>
        <v>0</v>
      </c>
    </row>
    <row r="134" spans="1:32" x14ac:dyDescent="0.25">
      <c r="A134" s="11">
        <v>0</v>
      </c>
      <c r="B134">
        <v>0</v>
      </c>
      <c r="C134" t="s">
        <v>15</v>
      </c>
      <c r="D134">
        <v>3</v>
      </c>
      <c r="E134" t="s">
        <v>13</v>
      </c>
      <c r="F134">
        <v>26</v>
      </c>
      <c r="G134" s="2">
        <v>7.7750000000000004</v>
      </c>
      <c r="H134">
        <v>0</v>
      </c>
      <c r="I134">
        <v>0</v>
      </c>
      <c r="J134" s="4">
        <f t="shared" ref="J134:J197" si="14">F134/$F$2</f>
        <v>0.32500000000000001</v>
      </c>
      <c r="K134" s="4">
        <f t="shared" ref="K134:K197" si="15">LOG10(G134+1)</f>
        <v>0.94324712513786169</v>
      </c>
      <c r="L134">
        <f t="shared" ref="L134:L197" si="16">IF(D134=1,1,0)</f>
        <v>0</v>
      </c>
      <c r="M134">
        <f t="shared" ref="M134:M197" si="17">IF(D134=2,1,0)</f>
        <v>0</v>
      </c>
      <c r="N134">
        <f t="shared" ref="N134:N197" si="18">IF($C134="S",1,0)</f>
        <v>1</v>
      </c>
      <c r="O134">
        <f t="shared" ref="O134:O197" si="19">IF($C134="C",1,0)</f>
        <v>0</v>
      </c>
      <c r="P134">
        <f>IF(TitanicData[[#This Row],[Sex]]="male",1,0)</f>
        <v>1</v>
      </c>
      <c r="Q134">
        <v>1</v>
      </c>
      <c r="AD134" s="5">
        <f>SUMPRODUCT(TitanicData[[#This Row],[SibSp]:[Ones]],$S$5:$AB$5)</f>
        <v>0.18341342091350735</v>
      </c>
      <c r="AE134" s="4">
        <f>(AD134-TitanicData[[#This Row],[Survived]])^2</f>
        <v>3.3640482971195415E-2</v>
      </c>
      <c r="AF134" s="11">
        <f t="shared" ref="AF134:AF197" si="20">ROUND(AD134,0)</f>
        <v>0</v>
      </c>
    </row>
    <row r="135" spans="1:32" x14ac:dyDescent="0.25">
      <c r="A135" s="11">
        <v>0</v>
      </c>
      <c r="B135">
        <v>0</v>
      </c>
      <c r="C135" t="s">
        <v>15</v>
      </c>
      <c r="D135">
        <v>3</v>
      </c>
      <c r="E135" t="s">
        <v>13</v>
      </c>
      <c r="F135">
        <v>17</v>
      </c>
      <c r="G135" s="2">
        <v>8.6624999999999996</v>
      </c>
      <c r="H135">
        <v>0</v>
      </c>
      <c r="I135">
        <v>0</v>
      </c>
      <c r="J135" s="4">
        <f t="shared" si="14"/>
        <v>0.21249999999999999</v>
      </c>
      <c r="K135" s="4">
        <f t="shared" si="15"/>
        <v>0.98508950692638131</v>
      </c>
      <c r="L135">
        <f t="shared" si="16"/>
        <v>0</v>
      </c>
      <c r="M135">
        <f t="shared" si="17"/>
        <v>0</v>
      </c>
      <c r="N135">
        <f t="shared" si="18"/>
        <v>1</v>
      </c>
      <c r="O135">
        <f t="shared" si="19"/>
        <v>0</v>
      </c>
      <c r="P135">
        <f>IF(TitanicData[[#This Row],[Sex]]="male",1,0)</f>
        <v>1</v>
      </c>
      <c r="Q135">
        <v>1</v>
      </c>
      <c r="AD135" s="5">
        <f>SUMPRODUCT(TitanicData[[#This Row],[SibSp]:[Ones]],$S$5:$AB$5)</f>
        <v>0.1880970948449491</v>
      </c>
      <c r="AE135" s="4">
        <f>(AD135-TitanicData[[#This Row],[Survived]])^2</f>
        <v>3.5380517089109775E-2</v>
      </c>
      <c r="AF135" s="11">
        <f t="shared" si="20"/>
        <v>0</v>
      </c>
    </row>
    <row r="136" spans="1:32" x14ac:dyDescent="0.25">
      <c r="A136" s="11">
        <v>0</v>
      </c>
      <c r="B136">
        <v>0</v>
      </c>
      <c r="C136" t="s">
        <v>15</v>
      </c>
      <c r="D136">
        <v>3</v>
      </c>
      <c r="E136" t="s">
        <v>13</v>
      </c>
      <c r="F136">
        <v>1</v>
      </c>
      <c r="G136" s="2">
        <v>39.6875</v>
      </c>
      <c r="H136">
        <v>4</v>
      </c>
      <c r="I136">
        <v>1</v>
      </c>
      <c r="J136" s="4">
        <f t="shared" si="14"/>
        <v>1.2500000000000001E-2</v>
      </c>
      <c r="K136" s="4">
        <f t="shared" si="15"/>
        <v>1.6094610059122672</v>
      </c>
      <c r="L136">
        <f t="shared" si="16"/>
        <v>0</v>
      </c>
      <c r="M136">
        <f t="shared" si="17"/>
        <v>0</v>
      </c>
      <c r="N136">
        <f t="shared" si="18"/>
        <v>1</v>
      </c>
      <c r="O136">
        <f t="shared" si="19"/>
        <v>0</v>
      </c>
      <c r="P136">
        <f>IF(TitanicData[[#This Row],[Sex]]="male",1,0)</f>
        <v>1</v>
      </c>
      <c r="Q136">
        <v>1</v>
      </c>
      <c r="AD136" s="5">
        <f>SUMPRODUCT(TitanicData[[#This Row],[SibSp]:[Ones]],$S$5:$AB$5)</f>
        <v>0.30052663317111578</v>
      </c>
      <c r="AE136" s="4">
        <f>(AD136-TitanicData[[#This Row],[Survived]])^2</f>
        <v>9.0316257245166384E-2</v>
      </c>
      <c r="AF136" s="11">
        <f t="shared" si="20"/>
        <v>0</v>
      </c>
    </row>
    <row r="137" spans="1:32" x14ac:dyDescent="0.25">
      <c r="A137" s="11">
        <v>0</v>
      </c>
      <c r="B137">
        <v>1</v>
      </c>
      <c r="C137" t="s">
        <v>15</v>
      </c>
      <c r="D137">
        <v>3</v>
      </c>
      <c r="E137" t="s">
        <v>13</v>
      </c>
      <c r="F137">
        <v>9</v>
      </c>
      <c r="G137" s="2">
        <v>20.524999999999999</v>
      </c>
      <c r="H137">
        <v>0</v>
      </c>
      <c r="I137">
        <v>2</v>
      </c>
      <c r="J137" s="4">
        <f t="shared" si="14"/>
        <v>0.1125</v>
      </c>
      <c r="K137" s="4">
        <f t="shared" si="15"/>
        <v>1.3329431601256923</v>
      </c>
      <c r="L137">
        <f t="shared" si="16"/>
        <v>0</v>
      </c>
      <c r="M137">
        <f t="shared" si="17"/>
        <v>0</v>
      </c>
      <c r="N137">
        <f t="shared" si="18"/>
        <v>1</v>
      </c>
      <c r="O137">
        <f t="shared" si="19"/>
        <v>0</v>
      </c>
      <c r="P137">
        <f>IF(TitanicData[[#This Row],[Sex]]="male",1,0)</f>
        <v>1</v>
      </c>
      <c r="Q137">
        <v>1</v>
      </c>
      <c r="AD137" s="5">
        <f>SUMPRODUCT(TitanicData[[#This Row],[SibSp]:[Ones]],$S$5:$AB$5)</f>
        <v>0.31211411234896408</v>
      </c>
      <c r="AE137" s="4">
        <f>(AD137-TitanicData[[#This Row],[Survived]])^2</f>
        <v>0.47318699442945356</v>
      </c>
      <c r="AF137" s="11">
        <f t="shared" si="20"/>
        <v>0</v>
      </c>
    </row>
    <row r="138" spans="1:32" x14ac:dyDescent="0.25">
      <c r="A138" s="11">
        <v>0</v>
      </c>
      <c r="B138">
        <v>0</v>
      </c>
      <c r="C138" t="s">
        <v>15</v>
      </c>
      <c r="D138">
        <v>3</v>
      </c>
      <c r="E138" t="s">
        <v>17</v>
      </c>
      <c r="F138">
        <v>45</v>
      </c>
      <c r="G138" s="2">
        <v>27.9</v>
      </c>
      <c r="H138">
        <v>1</v>
      </c>
      <c r="I138">
        <v>4</v>
      </c>
      <c r="J138" s="4">
        <f t="shared" si="14"/>
        <v>0.5625</v>
      </c>
      <c r="K138" s="4">
        <f t="shared" si="15"/>
        <v>1.4608978427565478</v>
      </c>
      <c r="L138">
        <f t="shared" si="16"/>
        <v>0</v>
      </c>
      <c r="M138">
        <f t="shared" si="17"/>
        <v>0</v>
      </c>
      <c r="N138">
        <f t="shared" si="18"/>
        <v>1</v>
      </c>
      <c r="O138">
        <f t="shared" si="19"/>
        <v>0</v>
      </c>
      <c r="P138">
        <f>IF(TitanicData[[#This Row],[Sex]]="male",1,0)</f>
        <v>0</v>
      </c>
      <c r="Q138">
        <v>1</v>
      </c>
      <c r="AD138" s="5">
        <f>SUMPRODUCT(TitanicData[[#This Row],[SibSp]:[Ones]],$S$5:$AB$5)</f>
        <v>0.41151649196721374</v>
      </c>
      <c r="AE138" s="4">
        <f>(AD138-TitanicData[[#This Row],[Survived]])^2</f>
        <v>0.16934582316100188</v>
      </c>
      <c r="AF138" s="11">
        <f t="shared" si="20"/>
        <v>0</v>
      </c>
    </row>
    <row r="139" spans="1:32" x14ac:dyDescent="0.25">
      <c r="A139" s="11">
        <v>0</v>
      </c>
      <c r="B139">
        <v>0</v>
      </c>
      <c r="C139" t="s">
        <v>15</v>
      </c>
      <c r="D139">
        <v>3</v>
      </c>
      <c r="E139" t="s">
        <v>13</v>
      </c>
      <c r="F139">
        <v>28</v>
      </c>
      <c r="G139" s="2">
        <v>56.495800000000003</v>
      </c>
      <c r="H139">
        <v>0</v>
      </c>
      <c r="I139">
        <v>0</v>
      </c>
      <c r="J139" s="4">
        <f t="shared" si="14"/>
        <v>0.35</v>
      </c>
      <c r="K139" s="4">
        <f t="shared" si="15"/>
        <v>1.7596361211514699</v>
      </c>
      <c r="L139">
        <f t="shared" si="16"/>
        <v>0</v>
      </c>
      <c r="M139">
        <f t="shared" si="17"/>
        <v>0</v>
      </c>
      <c r="N139">
        <f t="shared" si="18"/>
        <v>1</v>
      </c>
      <c r="O139">
        <f t="shared" si="19"/>
        <v>0</v>
      </c>
      <c r="P139">
        <f>IF(TitanicData[[#This Row],[Sex]]="male",1,0)</f>
        <v>1</v>
      </c>
      <c r="Q139">
        <v>1</v>
      </c>
      <c r="AD139" s="5">
        <f>SUMPRODUCT(TitanicData[[#This Row],[SibSp]:[Ones]],$S$5:$AB$5)</f>
        <v>0.27479683875694277</v>
      </c>
      <c r="AE139" s="4">
        <f>(AD139-TitanicData[[#This Row],[Survived]])^2</f>
        <v>7.5513302590809211E-2</v>
      </c>
      <c r="AF139" s="11">
        <f t="shared" si="20"/>
        <v>0</v>
      </c>
    </row>
    <row r="140" spans="1:32" x14ac:dyDescent="0.25">
      <c r="A140" s="11">
        <v>1</v>
      </c>
      <c r="B140">
        <v>0</v>
      </c>
      <c r="C140" t="s">
        <v>15</v>
      </c>
      <c r="D140">
        <v>1</v>
      </c>
      <c r="E140" t="s">
        <v>13</v>
      </c>
      <c r="F140">
        <v>61</v>
      </c>
      <c r="G140" s="2">
        <v>33.5</v>
      </c>
      <c r="H140">
        <v>0</v>
      </c>
      <c r="I140">
        <v>0</v>
      </c>
      <c r="J140" s="4">
        <f t="shared" si="14"/>
        <v>0.76249999999999996</v>
      </c>
      <c r="K140" s="4">
        <f t="shared" si="15"/>
        <v>1.5378190950732742</v>
      </c>
      <c r="L140">
        <f t="shared" si="16"/>
        <v>1</v>
      </c>
      <c r="M140">
        <f t="shared" si="17"/>
        <v>0</v>
      </c>
      <c r="N140">
        <f t="shared" si="18"/>
        <v>1</v>
      </c>
      <c r="O140">
        <f t="shared" si="19"/>
        <v>0</v>
      </c>
      <c r="P140">
        <f>IF(TitanicData[[#This Row],[Sex]]="male",1,0)</f>
        <v>1</v>
      </c>
      <c r="Q140">
        <v>1</v>
      </c>
      <c r="AD140" s="5">
        <f>SUMPRODUCT(TitanicData[[#This Row],[SibSp]:[Ones]],$S$5:$AB$5)</f>
        <v>0.55788498770508455</v>
      </c>
      <c r="AE140" s="4">
        <f>(AD140-TitanicData[[#This Row],[Survived]])^2</f>
        <v>0.31123565950670234</v>
      </c>
      <c r="AF140" s="11">
        <f t="shared" si="20"/>
        <v>1</v>
      </c>
    </row>
    <row r="141" spans="1:32" x14ac:dyDescent="0.25">
      <c r="A141" s="11">
        <v>0</v>
      </c>
      <c r="B141">
        <v>0</v>
      </c>
      <c r="C141" t="s">
        <v>27</v>
      </c>
      <c r="D141">
        <v>3</v>
      </c>
      <c r="E141" t="s">
        <v>13</v>
      </c>
      <c r="F141">
        <v>4</v>
      </c>
      <c r="G141" s="2">
        <v>29.125</v>
      </c>
      <c r="H141">
        <v>4</v>
      </c>
      <c r="I141">
        <v>1</v>
      </c>
      <c r="J141" s="4">
        <f t="shared" si="14"/>
        <v>0.05</v>
      </c>
      <c r="K141" s="4">
        <f t="shared" si="15"/>
        <v>1.4789270555829248</v>
      </c>
      <c r="L141">
        <f t="shared" si="16"/>
        <v>0</v>
      </c>
      <c r="M141">
        <f t="shared" si="17"/>
        <v>0</v>
      </c>
      <c r="N141">
        <f t="shared" si="18"/>
        <v>0</v>
      </c>
      <c r="O141">
        <f t="shared" si="19"/>
        <v>0</v>
      </c>
      <c r="P141">
        <f>IF(TitanicData[[#This Row],[Sex]]="male",1,0)</f>
        <v>1</v>
      </c>
      <c r="Q141">
        <v>1</v>
      </c>
      <c r="AD141" s="5">
        <f>SUMPRODUCT(TitanicData[[#This Row],[SibSp]:[Ones]],$S$5:$AB$5)</f>
        <v>0.28591516904807207</v>
      </c>
      <c r="AE141" s="4">
        <f>(AD141-TitanicData[[#This Row],[Survived]])^2</f>
        <v>8.1747483891787626E-2</v>
      </c>
      <c r="AF141" s="11">
        <f t="shared" si="20"/>
        <v>0</v>
      </c>
    </row>
    <row r="142" spans="1:32" x14ac:dyDescent="0.25">
      <c r="A142" s="11">
        <v>0</v>
      </c>
      <c r="B142">
        <v>1</v>
      </c>
      <c r="C142" t="s">
        <v>15</v>
      </c>
      <c r="D142">
        <v>3</v>
      </c>
      <c r="E142" t="s">
        <v>17</v>
      </c>
      <c r="F142">
        <v>1</v>
      </c>
      <c r="G142" s="2">
        <v>11.1333</v>
      </c>
      <c r="H142">
        <v>1</v>
      </c>
      <c r="I142">
        <v>1</v>
      </c>
      <c r="J142" s="4">
        <f t="shared" si="14"/>
        <v>1.2500000000000001E-2</v>
      </c>
      <c r="K142" s="4">
        <f t="shared" si="15"/>
        <v>1.0839789358110461</v>
      </c>
      <c r="L142">
        <f t="shared" si="16"/>
        <v>0</v>
      </c>
      <c r="M142">
        <f t="shared" si="17"/>
        <v>0</v>
      </c>
      <c r="N142">
        <f t="shared" si="18"/>
        <v>1</v>
      </c>
      <c r="O142">
        <f t="shared" si="19"/>
        <v>0</v>
      </c>
      <c r="P142">
        <f>IF(TitanicData[[#This Row],[Sex]]="male",1,0)</f>
        <v>0</v>
      </c>
      <c r="Q142">
        <v>1</v>
      </c>
      <c r="AD142" s="5">
        <f>SUMPRODUCT(TitanicData[[#This Row],[SibSp]:[Ones]],$S$5:$AB$5)</f>
        <v>0.24170620832980294</v>
      </c>
      <c r="AE142" s="4">
        <f>(AD142-TitanicData[[#This Row],[Survived]])^2</f>
        <v>0.57500947448556416</v>
      </c>
      <c r="AF142" s="11">
        <f t="shared" si="20"/>
        <v>0</v>
      </c>
    </row>
    <row r="143" spans="1:32" x14ac:dyDescent="0.25">
      <c r="A143" s="11">
        <v>0</v>
      </c>
      <c r="B143">
        <v>0</v>
      </c>
      <c r="C143" t="s">
        <v>15</v>
      </c>
      <c r="D143">
        <v>3</v>
      </c>
      <c r="E143" t="s">
        <v>13</v>
      </c>
      <c r="F143">
        <v>21</v>
      </c>
      <c r="G143" s="2">
        <v>7.9249999999999998</v>
      </c>
      <c r="H143">
        <v>0</v>
      </c>
      <c r="I143">
        <v>0</v>
      </c>
      <c r="J143" s="4">
        <f t="shared" si="14"/>
        <v>0.26250000000000001</v>
      </c>
      <c r="K143" s="4">
        <f t="shared" si="15"/>
        <v>0.95060822478423079</v>
      </c>
      <c r="L143">
        <f t="shared" si="16"/>
        <v>0</v>
      </c>
      <c r="M143">
        <f t="shared" si="17"/>
        <v>0</v>
      </c>
      <c r="N143">
        <f t="shared" si="18"/>
        <v>1</v>
      </c>
      <c r="O143">
        <f t="shared" si="19"/>
        <v>0</v>
      </c>
      <c r="P143">
        <f>IF(TitanicData[[#This Row],[Sex]]="male",1,0)</f>
        <v>1</v>
      </c>
      <c r="Q143">
        <v>1</v>
      </c>
      <c r="AD143" s="5">
        <f>SUMPRODUCT(TitanicData[[#This Row],[SibSp]:[Ones]],$S$5:$AB$5)</f>
        <v>0.18423739385784638</v>
      </c>
      <c r="AE143" s="4">
        <f>(AD143-TitanicData[[#This Row],[Survived]])^2</f>
        <v>3.3943417295531207E-2</v>
      </c>
      <c r="AF143" s="11">
        <f t="shared" si="20"/>
        <v>0</v>
      </c>
    </row>
    <row r="144" spans="1:32" x14ac:dyDescent="0.25">
      <c r="A144" s="11">
        <v>1</v>
      </c>
      <c r="B144">
        <v>0</v>
      </c>
      <c r="C144" t="s">
        <v>20</v>
      </c>
      <c r="D144">
        <v>1</v>
      </c>
      <c r="E144" t="s">
        <v>13</v>
      </c>
      <c r="F144">
        <v>56</v>
      </c>
      <c r="G144" s="2">
        <v>30.695799999999998</v>
      </c>
      <c r="H144">
        <v>0</v>
      </c>
      <c r="I144">
        <v>0</v>
      </c>
      <c r="J144" s="4">
        <f t="shared" si="14"/>
        <v>0.7</v>
      </c>
      <c r="K144" s="4">
        <f t="shared" si="15"/>
        <v>1.5010017178117605</v>
      </c>
      <c r="L144">
        <f t="shared" si="16"/>
        <v>1</v>
      </c>
      <c r="M144">
        <f t="shared" si="17"/>
        <v>0</v>
      </c>
      <c r="N144">
        <f t="shared" si="18"/>
        <v>0</v>
      </c>
      <c r="O144">
        <f t="shared" si="19"/>
        <v>1</v>
      </c>
      <c r="P144">
        <f>IF(TitanicData[[#This Row],[Sex]]="male",1,0)</f>
        <v>1</v>
      </c>
      <c r="Q144">
        <v>1</v>
      </c>
      <c r="AD144" s="5">
        <f>SUMPRODUCT(TitanicData[[#This Row],[SibSp]:[Ones]],$S$5:$AB$5)</f>
        <v>0.69060806651809403</v>
      </c>
      <c r="AE144" s="4">
        <f>(AD144-TitanicData[[#This Row],[Survived]])^2</f>
        <v>0.4769395015398602</v>
      </c>
      <c r="AF144" s="11">
        <f t="shared" si="20"/>
        <v>1</v>
      </c>
    </row>
    <row r="145" spans="1:32" x14ac:dyDescent="0.25">
      <c r="A145" s="11">
        <v>0</v>
      </c>
      <c r="B145">
        <v>0</v>
      </c>
      <c r="C145" t="s">
        <v>15</v>
      </c>
      <c r="D145">
        <v>3</v>
      </c>
      <c r="E145" t="s">
        <v>13</v>
      </c>
      <c r="F145">
        <v>18</v>
      </c>
      <c r="G145" s="2">
        <v>7.8541999999999996</v>
      </c>
      <c r="H145">
        <v>1</v>
      </c>
      <c r="I145">
        <v>1</v>
      </c>
      <c r="J145" s="4">
        <f t="shared" si="14"/>
        <v>0.22500000000000001</v>
      </c>
      <c r="K145" s="4">
        <f t="shared" si="15"/>
        <v>0.94714932766263737</v>
      </c>
      <c r="L145">
        <f t="shared" si="16"/>
        <v>0</v>
      </c>
      <c r="M145">
        <f t="shared" si="17"/>
        <v>0</v>
      </c>
      <c r="N145">
        <f t="shared" si="18"/>
        <v>1</v>
      </c>
      <c r="O145">
        <f t="shared" si="19"/>
        <v>0</v>
      </c>
      <c r="P145">
        <f>IF(TitanicData[[#This Row],[Sex]]="male",1,0)</f>
        <v>1</v>
      </c>
      <c r="Q145">
        <v>1</v>
      </c>
      <c r="AD145" s="5">
        <f>SUMPRODUCT(TitanicData[[#This Row],[SibSp]:[Ones]],$S$5:$AB$5)</f>
        <v>0.22639003268824498</v>
      </c>
      <c r="AE145" s="4">
        <f>(AD145-TitanicData[[#This Row],[Survived]])^2</f>
        <v>5.1252446900584628E-2</v>
      </c>
      <c r="AF145" s="11">
        <f t="shared" si="20"/>
        <v>0</v>
      </c>
    </row>
    <row r="146" spans="1:32" x14ac:dyDescent="0.25">
      <c r="A146" s="11">
        <v>1</v>
      </c>
      <c r="B146">
        <v>0</v>
      </c>
      <c r="C146" t="s">
        <v>20</v>
      </c>
      <c r="D146">
        <v>1</v>
      </c>
      <c r="E146" t="s">
        <v>17</v>
      </c>
      <c r="F146">
        <v>50</v>
      </c>
      <c r="G146" s="2">
        <v>28.712499999999999</v>
      </c>
      <c r="H146">
        <v>0</v>
      </c>
      <c r="I146">
        <v>0</v>
      </c>
      <c r="J146" s="4">
        <f t="shared" si="14"/>
        <v>0.625</v>
      </c>
      <c r="K146" s="4">
        <f t="shared" si="15"/>
        <v>1.4729391947362367</v>
      </c>
      <c r="L146">
        <f t="shared" si="16"/>
        <v>1</v>
      </c>
      <c r="M146">
        <f t="shared" si="17"/>
        <v>0</v>
      </c>
      <c r="N146">
        <f t="shared" si="18"/>
        <v>0</v>
      </c>
      <c r="O146">
        <f t="shared" si="19"/>
        <v>1</v>
      </c>
      <c r="P146">
        <f>IF(TitanicData[[#This Row],[Sex]]="male",1,0)</f>
        <v>0</v>
      </c>
      <c r="Q146">
        <v>1</v>
      </c>
      <c r="AD146" s="5">
        <f>SUMPRODUCT(TitanicData[[#This Row],[SibSp]:[Ones]],$S$5:$AB$5)</f>
        <v>0.68746685652570838</v>
      </c>
      <c r="AE146" s="4">
        <f>(AD146-TitanicData[[#This Row],[Survived]])^2</f>
        <v>0.47261067882133889</v>
      </c>
      <c r="AF146" s="11">
        <f t="shared" si="20"/>
        <v>1</v>
      </c>
    </row>
    <row r="147" spans="1:32" x14ac:dyDescent="0.25">
      <c r="A147" s="11">
        <v>0</v>
      </c>
      <c r="B147">
        <v>0</v>
      </c>
      <c r="C147" t="s">
        <v>15</v>
      </c>
      <c r="D147">
        <v>2</v>
      </c>
      <c r="E147" t="s">
        <v>13</v>
      </c>
      <c r="F147">
        <v>30</v>
      </c>
      <c r="G147" s="2">
        <v>13</v>
      </c>
      <c r="H147">
        <v>0</v>
      </c>
      <c r="I147">
        <v>0</v>
      </c>
      <c r="J147" s="4">
        <f t="shared" si="14"/>
        <v>0.375</v>
      </c>
      <c r="K147" s="4">
        <f t="shared" si="15"/>
        <v>1.146128035678238</v>
      </c>
      <c r="L147">
        <f t="shared" si="16"/>
        <v>0</v>
      </c>
      <c r="M147">
        <f t="shared" si="17"/>
        <v>1</v>
      </c>
      <c r="N147">
        <f t="shared" si="18"/>
        <v>1</v>
      </c>
      <c r="O147">
        <f t="shared" si="19"/>
        <v>0</v>
      </c>
      <c r="P147">
        <f>IF(TitanicData[[#This Row],[Sex]]="male",1,0)</f>
        <v>1</v>
      </c>
      <c r="Q147">
        <v>1</v>
      </c>
      <c r="AD147" s="5">
        <f>SUMPRODUCT(TitanicData[[#This Row],[SibSp]:[Ones]],$S$5:$AB$5)</f>
        <v>0.44022540410217303</v>
      </c>
      <c r="AE147" s="4">
        <f>(AD147-TitanicData[[#This Row],[Survived]])^2</f>
        <v>0.19379840641692156</v>
      </c>
      <c r="AF147" s="11">
        <f t="shared" si="20"/>
        <v>0</v>
      </c>
    </row>
    <row r="148" spans="1:32" x14ac:dyDescent="0.25">
      <c r="A148" s="11">
        <v>0</v>
      </c>
      <c r="B148">
        <v>0</v>
      </c>
      <c r="C148" t="s">
        <v>15</v>
      </c>
      <c r="D148">
        <v>3</v>
      </c>
      <c r="E148" t="s">
        <v>13</v>
      </c>
      <c r="F148">
        <v>36</v>
      </c>
      <c r="G148" s="2">
        <v>0</v>
      </c>
      <c r="H148">
        <v>0</v>
      </c>
      <c r="I148">
        <v>0</v>
      </c>
      <c r="J148" s="4">
        <f t="shared" si="14"/>
        <v>0.45</v>
      </c>
      <c r="K148" s="4">
        <f t="shared" si="15"/>
        <v>0</v>
      </c>
      <c r="L148">
        <f t="shared" si="16"/>
        <v>0</v>
      </c>
      <c r="M148">
        <f t="shared" si="17"/>
        <v>0</v>
      </c>
      <c r="N148">
        <f t="shared" si="18"/>
        <v>1</v>
      </c>
      <c r="O148">
        <f t="shared" si="19"/>
        <v>0</v>
      </c>
      <c r="P148">
        <f>IF(TitanicData[[#This Row],[Sex]]="male",1,0)</f>
        <v>1</v>
      </c>
      <c r="Q148">
        <v>1</v>
      </c>
      <c r="AD148" s="5">
        <f>SUMPRODUCT(TitanicData[[#This Row],[SibSp]:[Ones]],$S$5:$AB$5)</f>
        <v>7.7829996116028047E-2</v>
      </c>
      <c r="AE148" s="4">
        <f>(AD148-TitanicData[[#This Row],[Survived]])^2</f>
        <v>6.0575082954209408E-3</v>
      </c>
      <c r="AF148" s="11">
        <f t="shared" si="20"/>
        <v>0</v>
      </c>
    </row>
    <row r="149" spans="1:32" x14ac:dyDescent="0.25">
      <c r="A149" s="11">
        <v>0</v>
      </c>
      <c r="B149">
        <v>0</v>
      </c>
      <c r="C149" t="s">
        <v>15</v>
      </c>
      <c r="D149">
        <v>3</v>
      </c>
      <c r="E149" t="s">
        <v>13</v>
      </c>
      <c r="F149">
        <v>9</v>
      </c>
      <c r="G149" s="2">
        <v>31.387499999999999</v>
      </c>
      <c r="H149">
        <v>4</v>
      </c>
      <c r="I149">
        <v>2</v>
      </c>
      <c r="J149" s="4">
        <f t="shared" si="14"/>
        <v>0.1125</v>
      </c>
      <c r="K149" s="4">
        <f t="shared" si="15"/>
        <v>1.5103774259938814</v>
      </c>
      <c r="L149">
        <f t="shared" si="16"/>
        <v>0</v>
      </c>
      <c r="M149">
        <f t="shared" si="17"/>
        <v>0</v>
      </c>
      <c r="N149">
        <f t="shared" si="18"/>
        <v>1</v>
      </c>
      <c r="O149">
        <f t="shared" si="19"/>
        <v>0</v>
      </c>
      <c r="P149">
        <f>IF(TitanicData[[#This Row],[Sex]]="male",1,0)</f>
        <v>1</v>
      </c>
      <c r="Q149">
        <v>1</v>
      </c>
      <c r="AD149" s="5">
        <f>SUMPRODUCT(TitanicData[[#This Row],[SibSp]:[Ones]],$S$5:$AB$5)</f>
        <v>0.33197541589023039</v>
      </c>
      <c r="AE149" s="4">
        <f>(AD149-TitanicData[[#This Row],[Survived]])^2</f>
        <v>0.11020767675549142</v>
      </c>
      <c r="AF149" s="11">
        <f t="shared" si="20"/>
        <v>0</v>
      </c>
    </row>
    <row r="150" spans="1:32" x14ac:dyDescent="0.25">
      <c r="A150" s="11">
        <v>1</v>
      </c>
      <c r="B150">
        <v>1</v>
      </c>
      <c r="C150" t="s">
        <v>15</v>
      </c>
      <c r="D150">
        <v>2</v>
      </c>
      <c r="E150" t="s">
        <v>13</v>
      </c>
      <c r="F150">
        <v>1</v>
      </c>
      <c r="G150" s="2">
        <v>39</v>
      </c>
      <c r="H150">
        <v>2</v>
      </c>
      <c r="I150">
        <v>1</v>
      </c>
      <c r="J150" s="4">
        <f t="shared" si="14"/>
        <v>1.2500000000000001E-2</v>
      </c>
      <c r="K150" s="4">
        <f t="shared" si="15"/>
        <v>1.6020599913279623</v>
      </c>
      <c r="L150">
        <f t="shared" si="16"/>
        <v>0</v>
      </c>
      <c r="M150">
        <f t="shared" si="17"/>
        <v>1</v>
      </c>
      <c r="N150">
        <f t="shared" si="18"/>
        <v>1</v>
      </c>
      <c r="O150">
        <f t="shared" si="19"/>
        <v>0</v>
      </c>
      <c r="P150">
        <f>IF(TitanicData[[#This Row],[Sex]]="male",1,0)</f>
        <v>1</v>
      </c>
      <c r="Q150">
        <v>1</v>
      </c>
      <c r="AD150" s="5">
        <f>SUMPRODUCT(TitanicData[[#This Row],[SibSp]:[Ones]],$S$5:$AB$5)</f>
        <v>0.53380047324121549</v>
      </c>
      <c r="AE150" s="4">
        <f>(AD150-TitanicData[[#This Row],[Survived]])^2</f>
        <v>0.21734199875011465</v>
      </c>
      <c r="AF150" s="11">
        <f t="shared" si="20"/>
        <v>1</v>
      </c>
    </row>
    <row r="151" spans="1:32" x14ac:dyDescent="0.25">
      <c r="A151" s="11">
        <v>0</v>
      </c>
      <c r="B151">
        <v>1</v>
      </c>
      <c r="C151" t="s">
        <v>15</v>
      </c>
      <c r="D151">
        <v>3</v>
      </c>
      <c r="E151" t="s">
        <v>17</v>
      </c>
      <c r="F151">
        <v>4</v>
      </c>
      <c r="G151" s="2">
        <v>22.024999999999999</v>
      </c>
      <c r="H151">
        <v>0</v>
      </c>
      <c r="I151">
        <v>2</v>
      </c>
      <c r="J151" s="4">
        <f t="shared" si="14"/>
        <v>0.05</v>
      </c>
      <c r="K151" s="4">
        <f t="shared" si="15"/>
        <v>1.3621996388688864</v>
      </c>
      <c r="L151">
        <f t="shared" si="16"/>
        <v>0</v>
      </c>
      <c r="M151">
        <f t="shared" si="17"/>
        <v>0</v>
      </c>
      <c r="N151">
        <f t="shared" si="18"/>
        <v>1</v>
      </c>
      <c r="O151">
        <f t="shared" si="19"/>
        <v>0</v>
      </c>
      <c r="P151">
        <f>IF(TitanicData[[#This Row],[Sex]]="male",1,0)</f>
        <v>0</v>
      </c>
      <c r="Q151">
        <v>1</v>
      </c>
      <c r="AD151" s="5">
        <f>SUMPRODUCT(TitanicData[[#This Row],[SibSp]:[Ones]],$S$5:$AB$5)</f>
        <v>0.3153889691080235</v>
      </c>
      <c r="AE151" s="4">
        <f>(AD151-TitanicData[[#This Row],[Survived]])^2</f>
        <v>0.46869226361897481</v>
      </c>
      <c r="AF151" s="11">
        <f t="shared" si="20"/>
        <v>0</v>
      </c>
    </row>
    <row r="152" spans="1:32" x14ac:dyDescent="0.25">
      <c r="A152" s="11">
        <v>1</v>
      </c>
      <c r="B152">
        <v>1</v>
      </c>
      <c r="C152" t="s">
        <v>15</v>
      </c>
      <c r="D152">
        <v>1</v>
      </c>
      <c r="E152" t="s">
        <v>13</v>
      </c>
      <c r="F152">
        <v>45</v>
      </c>
      <c r="G152" s="2">
        <v>26.55</v>
      </c>
      <c r="H152">
        <v>0</v>
      </c>
      <c r="I152">
        <v>0</v>
      </c>
      <c r="J152" s="4">
        <f t="shared" si="14"/>
        <v>0.5625</v>
      </c>
      <c r="K152" s="4">
        <f t="shared" si="15"/>
        <v>1.4401216031878039</v>
      </c>
      <c r="L152">
        <f t="shared" si="16"/>
        <v>1</v>
      </c>
      <c r="M152">
        <f t="shared" si="17"/>
        <v>0</v>
      </c>
      <c r="N152">
        <f t="shared" si="18"/>
        <v>1</v>
      </c>
      <c r="O152">
        <f t="shared" si="19"/>
        <v>0</v>
      </c>
      <c r="P152">
        <f>IF(TitanicData[[#This Row],[Sex]]="male",1,0)</f>
        <v>1</v>
      </c>
      <c r="Q152">
        <v>1</v>
      </c>
      <c r="AD152" s="5">
        <f>SUMPRODUCT(TitanicData[[#This Row],[SibSp]:[Ones]],$S$5:$AB$5)</f>
        <v>0.54694910938381824</v>
      </c>
      <c r="AE152" s="4">
        <f>(AD152-TitanicData[[#This Row],[Survived]])^2</f>
        <v>0.20525510948811548</v>
      </c>
      <c r="AF152" s="11">
        <f t="shared" si="20"/>
        <v>1</v>
      </c>
    </row>
    <row r="153" spans="1:32" x14ac:dyDescent="0.25">
      <c r="A153" s="11">
        <v>0</v>
      </c>
      <c r="B153">
        <v>0</v>
      </c>
      <c r="C153" t="s">
        <v>27</v>
      </c>
      <c r="D153">
        <v>3</v>
      </c>
      <c r="E153" t="s">
        <v>13</v>
      </c>
      <c r="F153">
        <v>40</v>
      </c>
      <c r="G153" s="2">
        <v>15.5</v>
      </c>
      <c r="H153">
        <v>1</v>
      </c>
      <c r="I153">
        <v>1</v>
      </c>
      <c r="J153" s="4">
        <f t="shared" si="14"/>
        <v>0.5</v>
      </c>
      <c r="K153" s="4">
        <f t="shared" si="15"/>
        <v>1.2174839442139063</v>
      </c>
      <c r="L153">
        <f t="shared" si="16"/>
        <v>0</v>
      </c>
      <c r="M153">
        <f t="shared" si="17"/>
        <v>0</v>
      </c>
      <c r="N153">
        <f t="shared" si="18"/>
        <v>0</v>
      </c>
      <c r="O153">
        <f t="shared" si="19"/>
        <v>0</v>
      </c>
      <c r="P153">
        <f>IF(TitanicData[[#This Row],[Sex]]="male",1,0)</f>
        <v>1</v>
      </c>
      <c r="Q153">
        <v>1</v>
      </c>
      <c r="AD153" s="5">
        <f>SUMPRODUCT(TitanicData[[#This Row],[SibSp]:[Ones]],$S$5:$AB$5)</f>
        <v>0.25665024117032709</v>
      </c>
      <c r="AE153" s="4">
        <f>(AD153-TitanicData[[#This Row],[Survived]])^2</f>
        <v>6.5869346292787054E-2</v>
      </c>
      <c r="AF153" s="11">
        <f t="shared" si="20"/>
        <v>0</v>
      </c>
    </row>
    <row r="154" spans="1:32" x14ac:dyDescent="0.25">
      <c r="A154" s="11">
        <v>0</v>
      </c>
      <c r="B154">
        <v>0</v>
      </c>
      <c r="C154" t="s">
        <v>15</v>
      </c>
      <c r="D154">
        <v>3</v>
      </c>
      <c r="E154" t="s">
        <v>13</v>
      </c>
      <c r="F154">
        <v>36</v>
      </c>
      <c r="G154" s="2">
        <v>7.8958000000000004</v>
      </c>
      <c r="H154">
        <v>0</v>
      </c>
      <c r="I154">
        <v>0</v>
      </c>
      <c r="J154" s="4">
        <f t="shared" si="14"/>
        <v>0.45</v>
      </c>
      <c r="K154" s="4">
        <f t="shared" si="15"/>
        <v>0.94918501031343461</v>
      </c>
      <c r="L154">
        <f t="shared" si="16"/>
        <v>0</v>
      </c>
      <c r="M154">
        <f t="shared" si="17"/>
        <v>0</v>
      </c>
      <c r="N154">
        <f t="shared" si="18"/>
        <v>1</v>
      </c>
      <c r="O154">
        <f t="shared" si="19"/>
        <v>0</v>
      </c>
      <c r="P154">
        <f>IF(TitanicData[[#This Row],[Sex]]="male",1,0)</f>
        <v>1</v>
      </c>
      <c r="Q154">
        <v>1</v>
      </c>
      <c r="AD154" s="5">
        <f>SUMPRODUCT(TitanicData[[#This Row],[SibSp]:[Ones]],$S$5:$AB$5)</f>
        <v>0.18407808474993254</v>
      </c>
      <c r="AE154" s="4">
        <f>(AD154-TitanicData[[#This Row],[Survived]])^2</f>
        <v>3.3884741285203343E-2</v>
      </c>
      <c r="AF154" s="11">
        <f t="shared" si="20"/>
        <v>0</v>
      </c>
    </row>
    <row r="155" spans="1:32" x14ac:dyDescent="0.25">
      <c r="A155" s="11">
        <v>0</v>
      </c>
      <c r="B155">
        <v>1</v>
      </c>
      <c r="C155" t="s">
        <v>15</v>
      </c>
      <c r="D155">
        <v>2</v>
      </c>
      <c r="E155" t="s">
        <v>17</v>
      </c>
      <c r="F155">
        <v>32</v>
      </c>
      <c r="G155" s="2">
        <v>13</v>
      </c>
      <c r="H155">
        <v>0</v>
      </c>
      <c r="I155">
        <v>0</v>
      </c>
      <c r="J155" s="4">
        <f t="shared" si="14"/>
        <v>0.4</v>
      </c>
      <c r="K155" s="4">
        <f t="shared" si="15"/>
        <v>1.146128035678238</v>
      </c>
      <c r="L155">
        <f t="shared" si="16"/>
        <v>0</v>
      </c>
      <c r="M155">
        <f t="shared" si="17"/>
        <v>1</v>
      </c>
      <c r="N155">
        <f t="shared" si="18"/>
        <v>1</v>
      </c>
      <c r="O155">
        <f t="shared" si="19"/>
        <v>0</v>
      </c>
      <c r="P155">
        <f>IF(TitanicData[[#This Row],[Sex]]="male",1,0)</f>
        <v>0</v>
      </c>
      <c r="Q155">
        <v>1</v>
      </c>
      <c r="AD155" s="5">
        <f>SUMPRODUCT(TitanicData[[#This Row],[SibSp]:[Ones]],$S$5:$AB$5)</f>
        <v>0.44022540410217303</v>
      </c>
      <c r="AE155" s="4">
        <f>(AD155-TitanicData[[#This Row],[Survived]])^2</f>
        <v>0.31334759821257546</v>
      </c>
      <c r="AF155" s="11">
        <f t="shared" si="20"/>
        <v>0</v>
      </c>
    </row>
    <row r="156" spans="1:32" x14ac:dyDescent="0.25">
      <c r="A156" s="11">
        <v>0</v>
      </c>
      <c r="B156">
        <v>0</v>
      </c>
      <c r="C156" t="s">
        <v>15</v>
      </c>
      <c r="D156">
        <v>2</v>
      </c>
      <c r="E156" t="s">
        <v>13</v>
      </c>
      <c r="F156">
        <v>19</v>
      </c>
      <c r="G156" s="2">
        <v>13</v>
      </c>
      <c r="H156">
        <v>0</v>
      </c>
      <c r="I156">
        <v>0</v>
      </c>
      <c r="J156" s="4">
        <f t="shared" si="14"/>
        <v>0.23749999999999999</v>
      </c>
      <c r="K156" s="4">
        <f t="shared" si="15"/>
        <v>1.146128035678238</v>
      </c>
      <c r="L156">
        <f t="shared" si="16"/>
        <v>0</v>
      </c>
      <c r="M156">
        <f t="shared" si="17"/>
        <v>1</v>
      </c>
      <c r="N156">
        <f t="shared" si="18"/>
        <v>1</v>
      </c>
      <c r="O156">
        <f t="shared" si="19"/>
        <v>0</v>
      </c>
      <c r="P156">
        <f>IF(TitanicData[[#This Row],[Sex]]="male",1,0)</f>
        <v>1</v>
      </c>
      <c r="Q156">
        <v>1</v>
      </c>
      <c r="AD156" s="5">
        <f>SUMPRODUCT(TitanicData[[#This Row],[SibSp]:[Ones]],$S$5:$AB$5)</f>
        <v>0.44022540410217303</v>
      </c>
      <c r="AE156" s="4">
        <f>(AD156-TitanicData[[#This Row],[Survived]])^2</f>
        <v>0.19379840641692156</v>
      </c>
      <c r="AF156" s="11">
        <f t="shared" si="20"/>
        <v>0</v>
      </c>
    </row>
    <row r="157" spans="1:32" x14ac:dyDescent="0.25">
      <c r="A157" s="11">
        <v>0</v>
      </c>
      <c r="B157">
        <v>1</v>
      </c>
      <c r="C157" t="s">
        <v>15</v>
      </c>
      <c r="D157">
        <v>3</v>
      </c>
      <c r="E157" t="s">
        <v>17</v>
      </c>
      <c r="F157">
        <v>19</v>
      </c>
      <c r="G157" s="2">
        <v>7.8541999999999996</v>
      </c>
      <c r="H157">
        <v>1</v>
      </c>
      <c r="I157">
        <v>0</v>
      </c>
      <c r="J157" s="4">
        <f t="shared" si="14"/>
        <v>0.23749999999999999</v>
      </c>
      <c r="K157" s="4">
        <f t="shared" si="15"/>
        <v>0.94714932766263737</v>
      </c>
      <c r="L157">
        <f t="shared" si="16"/>
        <v>0</v>
      </c>
      <c r="M157">
        <f t="shared" si="17"/>
        <v>0</v>
      </c>
      <c r="N157">
        <f t="shared" si="18"/>
        <v>1</v>
      </c>
      <c r="O157">
        <f t="shared" si="19"/>
        <v>0</v>
      </c>
      <c r="P157">
        <f>IF(TitanicData[[#This Row],[Sex]]="male",1,0)</f>
        <v>0</v>
      </c>
      <c r="Q157">
        <v>1</v>
      </c>
      <c r="AD157" s="5">
        <f>SUMPRODUCT(TitanicData[[#This Row],[SibSp]:[Ones]],$S$5:$AB$5)</f>
        <v>0.18385021832941145</v>
      </c>
      <c r="AE157" s="4">
        <f>(AD157-TitanicData[[#This Row],[Survived]])^2</f>
        <v>0.66610046612094931</v>
      </c>
      <c r="AF157" s="11">
        <f t="shared" si="20"/>
        <v>0</v>
      </c>
    </row>
    <row r="158" spans="1:32" x14ac:dyDescent="0.25">
      <c r="A158" s="11">
        <v>1</v>
      </c>
      <c r="B158">
        <v>1</v>
      </c>
      <c r="C158" t="s">
        <v>15</v>
      </c>
      <c r="D158">
        <v>2</v>
      </c>
      <c r="E158" t="s">
        <v>13</v>
      </c>
      <c r="F158">
        <v>3</v>
      </c>
      <c r="G158" s="2">
        <v>26</v>
      </c>
      <c r="H158">
        <v>1</v>
      </c>
      <c r="I158">
        <v>1</v>
      </c>
      <c r="J158" s="4">
        <f t="shared" si="14"/>
        <v>3.7499999999999999E-2</v>
      </c>
      <c r="K158" s="4">
        <f t="shared" si="15"/>
        <v>1.4313637641589874</v>
      </c>
      <c r="L158">
        <f t="shared" si="16"/>
        <v>0</v>
      </c>
      <c r="M158">
        <f t="shared" si="17"/>
        <v>1</v>
      </c>
      <c r="N158">
        <f t="shared" si="18"/>
        <v>1</v>
      </c>
      <c r="O158">
        <f t="shared" si="19"/>
        <v>0</v>
      </c>
      <c r="P158">
        <f>IF(TitanicData[[#This Row],[Sex]]="male",1,0)</f>
        <v>1</v>
      </c>
      <c r="Q158">
        <v>1</v>
      </c>
      <c r="AD158" s="5">
        <f>SUMPRODUCT(TitanicData[[#This Row],[SibSp]:[Ones]],$S$5:$AB$5)</f>
        <v>0.51469339961840976</v>
      </c>
      <c r="AE158" s="4">
        <f>(AD158-TitanicData[[#This Row],[Survived]])^2</f>
        <v>0.23552249637393652</v>
      </c>
      <c r="AF158" s="11">
        <f t="shared" si="20"/>
        <v>1</v>
      </c>
    </row>
    <row r="159" spans="1:32" x14ac:dyDescent="0.25">
      <c r="A159" s="11">
        <v>1</v>
      </c>
      <c r="B159">
        <v>1</v>
      </c>
      <c r="C159" t="s">
        <v>20</v>
      </c>
      <c r="D159">
        <v>1</v>
      </c>
      <c r="E159" t="s">
        <v>17</v>
      </c>
      <c r="F159">
        <v>44</v>
      </c>
      <c r="G159" s="2">
        <v>27.720800000000001</v>
      </c>
      <c r="H159">
        <v>0</v>
      </c>
      <c r="I159">
        <v>0</v>
      </c>
      <c r="J159" s="4">
        <f t="shared" si="14"/>
        <v>0.55000000000000004</v>
      </c>
      <c r="K159" s="4">
        <f t="shared" si="15"/>
        <v>1.4581965327411079</v>
      </c>
      <c r="L159">
        <f t="shared" si="16"/>
        <v>1</v>
      </c>
      <c r="M159">
        <f t="shared" si="17"/>
        <v>0</v>
      </c>
      <c r="N159">
        <f t="shared" si="18"/>
        <v>0</v>
      </c>
      <c r="O159">
        <f t="shared" si="19"/>
        <v>1</v>
      </c>
      <c r="P159">
        <f>IF(TitanicData[[#This Row],[Sex]]="male",1,0)</f>
        <v>0</v>
      </c>
      <c r="Q159">
        <v>1</v>
      </c>
      <c r="AD159" s="5">
        <f>SUMPRODUCT(TitanicData[[#This Row],[SibSp]:[Ones]],$S$5:$AB$5)</f>
        <v>0.68581662012148947</v>
      </c>
      <c r="AE159" s="4">
        <f>(AD159-TitanicData[[#This Row],[Survived]])^2</f>
        <v>9.8711196191884454E-2</v>
      </c>
      <c r="AF159" s="11">
        <f t="shared" si="20"/>
        <v>1</v>
      </c>
    </row>
    <row r="160" spans="1:32" x14ac:dyDescent="0.25">
      <c r="A160" s="11">
        <v>1</v>
      </c>
      <c r="B160">
        <v>1</v>
      </c>
      <c r="C160" t="s">
        <v>20</v>
      </c>
      <c r="D160">
        <v>1</v>
      </c>
      <c r="E160" t="s">
        <v>17</v>
      </c>
      <c r="F160">
        <v>58</v>
      </c>
      <c r="G160" s="2">
        <v>146.52080000000001</v>
      </c>
      <c r="H160">
        <v>0</v>
      </c>
      <c r="I160">
        <v>0</v>
      </c>
      <c r="J160" s="4">
        <f t="shared" si="14"/>
        <v>0.72499999999999998</v>
      </c>
      <c r="K160" s="4">
        <f t="shared" si="15"/>
        <v>2.1688532588793175</v>
      </c>
      <c r="L160">
        <f t="shared" si="16"/>
        <v>1</v>
      </c>
      <c r="M160">
        <f t="shared" si="17"/>
        <v>0</v>
      </c>
      <c r="N160">
        <f t="shared" si="18"/>
        <v>0</v>
      </c>
      <c r="O160">
        <f t="shared" si="19"/>
        <v>1</v>
      </c>
      <c r="P160">
        <f>IF(TitanicData[[#This Row],[Sex]]="male",1,0)</f>
        <v>0</v>
      </c>
      <c r="Q160">
        <v>1</v>
      </c>
      <c r="AD160" s="5">
        <f>SUMPRODUCT(TitanicData[[#This Row],[SibSp]:[Ones]],$S$5:$AB$5)</f>
        <v>0.76536477775840761</v>
      </c>
      <c r="AE160" s="4">
        <f>(AD160-TitanicData[[#This Row],[Survived]])^2</f>
        <v>5.5053687516361451E-2</v>
      </c>
      <c r="AF160" s="11">
        <f t="shared" si="20"/>
        <v>1</v>
      </c>
    </row>
    <row r="161" spans="1:32" x14ac:dyDescent="0.25">
      <c r="A161" s="11">
        <v>0</v>
      </c>
      <c r="B161">
        <v>0</v>
      </c>
      <c r="C161" t="s">
        <v>15</v>
      </c>
      <c r="D161">
        <v>3</v>
      </c>
      <c r="E161" t="s">
        <v>13</v>
      </c>
      <c r="F161">
        <v>42</v>
      </c>
      <c r="G161" s="2">
        <v>8.4041999999999994</v>
      </c>
      <c r="H161">
        <v>0</v>
      </c>
      <c r="I161">
        <v>1</v>
      </c>
      <c r="J161" s="4">
        <f t="shared" si="14"/>
        <v>0.52500000000000002</v>
      </c>
      <c r="K161" s="4">
        <f t="shared" si="15"/>
        <v>0.97332185673243765</v>
      </c>
      <c r="L161">
        <f t="shared" si="16"/>
        <v>0</v>
      </c>
      <c r="M161">
        <f t="shared" si="17"/>
        <v>0</v>
      </c>
      <c r="N161">
        <f t="shared" si="18"/>
        <v>1</v>
      </c>
      <c r="O161">
        <f t="shared" si="19"/>
        <v>0</v>
      </c>
      <c r="P161">
        <f>IF(TitanicData[[#This Row],[Sex]]="male",1,0)</f>
        <v>1</v>
      </c>
      <c r="Q161">
        <v>1</v>
      </c>
      <c r="AD161" s="5">
        <f>SUMPRODUCT(TitanicData[[#This Row],[SibSp]:[Ones]],$S$5:$AB$5)</f>
        <v>0.22931968408198466</v>
      </c>
      <c r="AE161" s="4">
        <f>(AD161-TitanicData[[#This Row],[Survived]])^2</f>
        <v>5.2587517507461254E-2</v>
      </c>
      <c r="AF161" s="11">
        <f t="shared" si="20"/>
        <v>0</v>
      </c>
    </row>
    <row r="162" spans="1:32" x14ac:dyDescent="0.25">
      <c r="A162" s="11">
        <v>0</v>
      </c>
      <c r="B162">
        <v>0</v>
      </c>
      <c r="C162" t="s">
        <v>15</v>
      </c>
      <c r="D162">
        <v>2</v>
      </c>
      <c r="E162" t="s">
        <v>17</v>
      </c>
      <c r="F162">
        <v>24</v>
      </c>
      <c r="G162" s="2">
        <v>13</v>
      </c>
      <c r="H162">
        <v>0</v>
      </c>
      <c r="I162">
        <v>0</v>
      </c>
      <c r="J162" s="4">
        <f t="shared" si="14"/>
        <v>0.3</v>
      </c>
      <c r="K162" s="4">
        <f t="shared" si="15"/>
        <v>1.146128035678238</v>
      </c>
      <c r="L162">
        <f t="shared" si="16"/>
        <v>0</v>
      </c>
      <c r="M162">
        <f t="shared" si="17"/>
        <v>1</v>
      </c>
      <c r="N162">
        <f t="shared" si="18"/>
        <v>1</v>
      </c>
      <c r="O162">
        <f t="shared" si="19"/>
        <v>0</v>
      </c>
      <c r="P162">
        <f>IF(TitanicData[[#This Row],[Sex]]="male",1,0)</f>
        <v>0</v>
      </c>
      <c r="Q162">
        <v>1</v>
      </c>
      <c r="AD162" s="5">
        <f>SUMPRODUCT(TitanicData[[#This Row],[SibSp]:[Ones]],$S$5:$AB$5)</f>
        <v>0.44022540410217303</v>
      </c>
      <c r="AE162" s="4">
        <f>(AD162-TitanicData[[#This Row],[Survived]])^2</f>
        <v>0.19379840641692156</v>
      </c>
      <c r="AF162" s="11">
        <f t="shared" si="20"/>
        <v>0</v>
      </c>
    </row>
    <row r="163" spans="1:32" x14ac:dyDescent="0.25">
      <c r="A163" s="11">
        <v>0</v>
      </c>
      <c r="B163">
        <v>0</v>
      </c>
      <c r="C163" t="s">
        <v>15</v>
      </c>
      <c r="D163">
        <v>3</v>
      </c>
      <c r="E163" t="s">
        <v>13</v>
      </c>
      <c r="F163">
        <v>28</v>
      </c>
      <c r="G163" s="2">
        <v>9.5</v>
      </c>
      <c r="H163">
        <v>0</v>
      </c>
      <c r="I163">
        <v>0</v>
      </c>
      <c r="J163" s="4">
        <f t="shared" si="14"/>
        <v>0.35</v>
      </c>
      <c r="K163" s="4">
        <f t="shared" si="15"/>
        <v>1.0211892990699381</v>
      </c>
      <c r="L163">
        <f t="shared" si="16"/>
        <v>0</v>
      </c>
      <c r="M163">
        <f t="shared" si="17"/>
        <v>0</v>
      </c>
      <c r="N163">
        <f t="shared" si="18"/>
        <v>1</v>
      </c>
      <c r="O163">
        <f t="shared" si="19"/>
        <v>0</v>
      </c>
      <c r="P163">
        <f>IF(TitanicData[[#This Row],[Sex]]="male",1,0)</f>
        <v>1</v>
      </c>
      <c r="Q163">
        <v>1</v>
      </c>
      <c r="AD163" s="5">
        <f>SUMPRODUCT(TitanicData[[#This Row],[SibSp]:[Ones]],$S$5:$AB$5)</f>
        <v>0.19213796556420709</v>
      </c>
      <c r="AE163" s="4">
        <f>(AD163-TitanicData[[#This Row],[Survived]])^2</f>
        <v>3.691699781115243E-2</v>
      </c>
      <c r="AF163" s="11">
        <f t="shared" si="20"/>
        <v>0</v>
      </c>
    </row>
    <row r="164" spans="1:32" x14ac:dyDescent="0.25">
      <c r="A164" s="11">
        <v>0</v>
      </c>
      <c r="B164">
        <v>0</v>
      </c>
      <c r="C164" t="s">
        <v>15</v>
      </c>
      <c r="D164">
        <v>3</v>
      </c>
      <c r="E164" t="s">
        <v>13</v>
      </c>
      <c r="F164">
        <v>34</v>
      </c>
      <c r="G164" s="2">
        <v>6.4958</v>
      </c>
      <c r="H164">
        <v>0</v>
      </c>
      <c r="I164">
        <v>0</v>
      </c>
      <c r="J164" s="4">
        <f t="shared" si="14"/>
        <v>0.42499999999999999</v>
      </c>
      <c r="K164" s="4">
        <f t="shared" si="15"/>
        <v>0.87481799035902574</v>
      </c>
      <c r="L164">
        <f t="shared" si="16"/>
        <v>0</v>
      </c>
      <c r="M164">
        <f t="shared" si="17"/>
        <v>0</v>
      </c>
      <c r="N164">
        <f t="shared" si="18"/>
        <v>1</v>
      </c>
      <c r="O164">
        <f t="shared" si="19"/>
        <v>0</v>
      </c>
      <c r="P164">
        <f>IF(TitanicData[[#This Row],[Sex]]="male",1,0)</f>
        <v>1</v>
      </c>
      <c r="Q164">
        <v>1</v>
      </c>
      <c r="AD164" s="5">
        <f>SUMPRODUCT(TitanicData[[#This Row],[SibSp]:[Ones]],$S$5:$AB$5)</f>
        <v>0.17575372896923366</v>
      </c>
      <c r="AE164" s="4">
        <f>(AD164-TitanicData[[#This Row],[Survived]])^2</f>
        <v>3.0889373246590843E-2</v>
      </c>
      <c r="AF164" s="11">
        <f t="shared" si="20"/>
        <v>0</v>
      </c>
    </row>
    <row r="165" spans="1:32" x14ac:dyDescent="0.25">
      <c r="A165" s="11">
        <v>0</v>
      </c>
      <c r="B165">
        <v>0</v>
      </c>
      <c r="C165" t="s">
        <v>20</v>
      </c>
      <c r="D165">
        <v>3</v>
      </c>
      <c r="E165" t="s">
        <v>13</v>
      </c>
      <c r="F165">
        <v>45.5</v>
      </c>
      <c r="G165" s="2">
        <v>7.2249999999999996</v>
      </c>
      <c r="H165">
        <v>0</v>
      </c>
      <c r="I165">
        <v>0</v>
      </c>
      <c r="J165" s="4">
        <f t="shared" si="14"/>
        <v>0.56874999999999998</v>
      </c>
      <c r="K165" s="4">
        <f t="shared" si="15"/>
        <v>0.91513590662201194</v>
      </c>
      <c r="L165">
        <f t="shared" si="16"/>
        <v>0</v>
      </c>
      <c r="M165">
        <f t="shared" si="17"/>
        <v>0</v>
      </c>
      <c r="N165">
        <f t="shared" si="18"/>
        <v>0</v>
      </c>
      <c r="O165">
        <f t="shared" si="19"/>
        <v>1</v>
      </c>
      <c r="P165">
        <f>IF(TitanicData[[#This Row],[Sex]]="male",1,0)</f>
        <v>1</v>
      </c>
      <c r="Q165">
        <v>1</v>
      </c>
      <c r="AD165" s="5">
        <f>SUMPRODUCT(TitanicData[[#This Row],[SibSp]:[Ones]],$S$5:$AB$5)</f>
        <v>0.31711103336961</v>
      </c>
      <c r="AE165" s="4">
        <f>(AD165-TitanicData[[#This Row],[Survived]])^2</f>
        <v>0.1005594074847419</v>
      </c>
      <c r="AF165" s="11">
        <f t="shared" si="20"/>
        <v>0</v>
      </c>
    </row>
    <row r="166" spans="1:32" x14ac:dyDescent="0.25">
      <c r="A166" s="11">
        <v>0</v>
      </c>
      <c r="B166">
        <v>1</v>
      </c>
      <c r="C166" t="s">
        <v>15</v>
      </c>
      <c r="D166">
        <v>3</v>
      </c>
      <c r="E166" t="s">
        <v>13</v>
      </c>
      <c r="F166">
        <v>18</v>
      </c>
      <c r="G166" s="2">
        <v>8.0500000000000007</v>
      </c>
      <c r="H166">
        <v>0</v>
      </c>
      <c r="I166">
        <v>0</v>
      </c>
      <c r="J166" s="4">
        <f t="shared" si="14"/>
        <v>0.22500000000000001</v>
      </c>
      <c r="K166" s="4">
        <f t="shared" si="15"/>
        <v>0.9566485792052033</v>
      </c>
      <c r="L166">
        <f t="shared" si="16"/>
        <v>0</v>
      </c>
      <c r="M166">
        <f t="shared" si="17"/>
        <v>0</v>
      </c>
      <c r="N166">
        <f t="shared" si="18"/>
        <v>1</v>
      </c>
      <c r="O166">
        <f t="shared" si="19"/>
        <v>0</v>
      </c>
      <c r="P166">
        <f>IF(TitanicData[[#This Row],[Sex]]="male",1,0)</f>
        <v>1</v>
      </c>
      <c r="Q166">
        <v>1</v>
      </c>
      <c r="AD166" s="5">
        <f>SUMPRODUCT(TitanicData[[#This Row],[SibSp]:[Ones]],$S$5:$AB$5)</f>
        <v>0.18491352770417394</v>
      </c>
      <c r="AE166" s="4">
        <f>(AD166-TitanicData[[#This Row],[Survived]])^2</f>
        <v>0.66436595731965442</v>
      </c>
      <c r="AF166" s="11">
        <f t="shared" si="20"/>
        <v>0</v>
      </c>
    </row>
    <row r="167" spans="1:32" x14ac:dyDescent="0.25">
      <c r="A167" s="11">
        <v>0</v>
      </c>
      <c r="B167">
        <v>0</v>
      </c>
      <c r="C167" t="s">
        <v>15</v>
      </c>
      <c r="D167">
        <v>3</v>
      </c>
      <c r="E167" t="s">
        <v>17</v>
      </c>
      <c r="F167">
        <v>2</v>
      </c>
      <c r="G167" s="2">
        <v>10.4625</v>
      </c>
      <c r="H167">
        <v>0</v>
      </c>
      <c r="I167">
        <v>1</v>
      </c>
      <c r="J167" s="4">
        <f t="shared" si="14"/>
        <v>2.5000000000000001E-2</v>
      </c>
      <c r="K167" s="4">
        <f t="shared" si="15"/>
        <v>1.0592793486780776</v>
      </c>
      <c r="L167">
        <f t="shared" si="16"/>
        <v>0</v>
      </c>
      <c r="M167">
        <f t="shared" si="17"/>
        <v>0</v>
      </c>
      <c r="N167">
        <f t="shared" si="18"/>
        <v>1</v>
      </c>
      <c r="O167">
        <f t="shared" si="19"/>
        <v>0</v>
      </c>
      <c r="P167">
        <f>IF(TitanicData[[#This Row],[Sex]]="male",1,0)</f>
        <v>0</v>
      </c>
      <c r="Q167">
        <v>1</v>
      </c>
      <c r="AD167" s="5">
        <f>SUMPRODUCT(TitanicData[[#This Row],[SibSp]:[Ones]],$S$5:$AB$5)</f>
        <v>0.23894143234365672</v>
      </c>
      <c r="AE167" s="4">
        <f>(AD167-TitanicData[[#This Row],[Survived]])^2</f>
        <v>5.7093008090438283E-2</v>
      </c>
      <c r="AF167" s="11">
        <f t="shared" si="20"/>
        <v>0</v>
      </c>
    </row>
    <row r="168" spans="1:32" x14ac:dyDescent="0.25">
      <c r="A168" s="11">
        <v>0</v>
      </c>
      <c r="B168">
        <v>0</v>
      </c>
      <c r="C168" t="s">
        <v>15</v>
      </c>
      <c r="D168">
        <v>3</v>
      </c>
      <c r="E168" t="s">
        <v>13</v>
      </c>
      <c r="F168">
        <v>32</v>
      </c>
      <c r="G168" s="2">
        <v>15.85</v>
      </c>
      <c r="H168">
        <v>1</v>
      </c>
      <c r="I168">
        <v>0</v>
      </c>
      <c r="J168" s="4">
        <f t="shared" si="14"/>
        <v>0.4</v>
      </c>
      <c r="K168" s="4">
        <f t="shared" si="15"/>
        <v>1.2265999052073575</v>
      </c>
      <c r="L168">
        <f t="shared" si="16"/>
        <v>0</v>
      </c>
      <c r="M168">
        <f t="shared" si="17"/>
        <v>0</v>
      </c>
      <c r="N168">
        <f t="shared" si="18"/>
        <v>1</v>
      </c>
      <c r="O168">
        <f t="shared" si="19"/>
        <v>0</v>
      </c>
      <c r="P168">
        <f>IF(TitanicData[[#This Row],[Sex]]="male",1,0)</f>
        <v>1</v>
      </c>
      <c r="Q168">
        <v>1</v>
      </c>
      <c r="AD168" s="5">
        <f>SUMPRODUCT(TitanicData[[#This Row],[SibSp]:[Ones]],$S$5:$AB$5)</f>
        <v>0.2151308321287832</v>
      </c>
      <c r="AE168" s="4">
        <f>(AD168-TitanicData[[#This Row],[Survived]])^2</f>
        <v>4.6281274932422699E-2</v>
      </c>
      <c r="AF168" s="11">
        <f t="shared" si="20"/>
        <v>0</v>
      </c>
    </row>
    <row r="169" spans="1:32" x14ac:dyDescent="0.25">
      <c r="A169" s="11">
        <v>0</v>
      </c>
      <c r="B169">
        <v>1</v>
      </c>
      <c r="C169" t="s">
        <v>20</v>
      </c>
      <c r="D169">
        <v>3</v>
      </c>
      <c r="E169" t="s">
        <v>13</v>
      </c>
      <c r="F169">
        <v>26</v>
      </c>
      <c r="G169" s="2">
        <v>18.787500000000001</v>
      </c>
      <c r="H169">
        <v>0</v>
      </c>
      <c r="I169">
        <v>0</v>
      </c>
      <c r="J169" s="4">
        <f t="shared" si="14"/>
        <v>0.32500000000000001</v>
      </c>
      <c r="K169" s="4">
        <f t="shared" si="15"/>
        <v>1.2963909278704124</v>
      </c>
      <c r="L169">
        <f t="shared" si="16"/>
        <v>0</v>
      </c>
      <c r="M169">
        <f t="shared" si="17"/>
        <v>0</v>
      </c>
      <c r="N169">
        <f t="shared" si="18"/>
        <v>0</v>
      </c>
      <c r="O169">
        <f t="shared" si="19"/>
        <v>1</v>
      </c>
      <c r="P169">
        <f>IF(TitanicData[[#This Row],[Sex]]="male",1,0)</f>
        <v>1</v>
      </c>
      <c r="Q169">
        <v>1</v>
      </c>
      <c r="AD169" s="5">
        <f>SUMPRODUCT(TitanicData[[#This Row],[SibSp]:[Ones]],$S$5:$AB$5)</f>
        <v>0.35978724174793764</v>
      </c>
      <c r="AE169" s="4">
        <f>(AD169-TitanicData[[#This Row],[Survived]])^2</f>
        <v>0.40987237582871366</v>
      </c>
      <c r="AF169" s="11">
        <f t="shared" si="20"/>
        <v>0</v>
      </c>
    </row>
    <row r="170" spans="1:32" x14ac:dyDescent="0.25">
      <c r="A170" s="11">
        <v>0</v>
      </c>
      <c r="B170">
        <v>1</v>
      </c>
      <c r="C170" t="s">
        <v>27</v>
      </c>
      <c r="D170">
        <v>3</v>
      </c>
      <c r="E170" t="s">
        <v>17</v>
      </c>
      <c r="F170">
        <v>16</v>
      </c>
      <c r="G170" s="2">
        <v>7.75</v>
      </c>
      <c r="H170">
        <v>0</v>
      </c>
      <c r="I170">
        <v>0</v>
      </c>
      <c r="J170" s="4">
        <f t="shared" si="14"/>
        <v>0.2</v>
      </c>
      <c r="K170" s="4">
        <f t="shared" si="15"/>
        <v>0.94200805302231327</v>
      </c>
      <c r="L170">
        <f t="shared" si="16"/>
        <v>0</v>
      </c>
      <c r="M170">
        <f t="shared" si="17"/>
        <v>0</v>
      </c>
      <c r="N170">
        <f t="shared" si="18"/>
        <v>0</v>
      </c>
      <c r="O170">
        <f t="shared" si="19"/>
        <v>0</v>
      </c>
      <c r="P170">
        <f>IF(TitanicData[[#This Row],[Sex]]="male",1,0)</f>
        <v>0</v>
      </c>
      <c r="Q170">
        <v>1</v>
      </c>
      <c r="AD170" s="5">
        <f>SUMPRODUCT(TitanicData[[#This Row],[SibSp]:[Ones]],$S$5:$AB$5)</f>
        <v>0.18327472398664257</v>
      </c>
      <c r="AE170" s="4">
        <f>(AD170-TitanicData[[#This Row],[Survived]])^2</f>
        <v>0.66704017647909486</v>
      </c>
      <c r="AF170" s="11">
        <f t="shared" si="20"/>
        <v>0</v>
      </c>
    </row>
    <row r="171" spans="1:32" x14ac:dyDescent="0.25">
      <c r="A171" s="11">
        <v>1</v>
      </c>
      <c r="B171">
        <v>1</v>
      </c>
      <c r="C171" t="s">
        <v>20</v>
      </c>
      <c r="D171">
        <v>1</v>
      </c>
      <c r="E171" t="s">
        <v>13</v>
      </c>
      <c r="F171">
        <v>40</v>
      </c>
      <c r="G171" s="2">
        <v>31</v>
      </c>
      <c r="H171">
        <v>0</v>
      </c>
      <c r="I171">
        <v>0</v>
      </c>
      <c r="J171" s="4">
        <f t="shared" si="14"/>
        <v>0.5</v>
      </c>
      <c r="K171" s="4">
        <f t="shared" si="15"/>
        <v>1.505149978319906</v>
      </c>
      <c r="L171">
        <f t="shared" si="16"/>
        <v>1</v>
      </c>
      <c r="M171">
        <f t="shared" si="17"/>
        <v>0</v>
      </c>
      <c r="N171">
        <f t="shared" si="18"/>
        <v>0</v>
      </c>
      <c r="O171">
        <f t="shared" si="19"/>
        <v>1</v>
      </c>
      <c r="P171">
        <f>IF(TitanicData[[#This Row],[Sex]]="male",1,0)</f>
        <v>1</v>
      </c>
      <c r="Q171">
        <v>1</v>
      </c>
      <c r="AD171" s="5">
        <f>SUMPRODUCT(TitanicData[[#This Row],[SibSp]:[Ones]],$S$5:$AB$5)</f>
        <v>0.691072406710319</v>
      </c>
      <c r="AE171" s="4">
        <f>(AD171-TitanicData[[#This Row],[Survived]])^2</f>
        <v>9.5436257895754564E-2</v>
      </c>
      <c r="AF171" s="11">
        <f t="shared" si="20"/>
        <v>1</v>
      </c>
    </row>
    <row r="172" spans="1:32" x14ac:dyDescent="0.25">
      <c r="A172" s="11">
        <v>0</v>
      </c>
      <c r="B172">
        <v>0</v>
      </c>
      <c r="C172" t="s">
        <v>15</v>
      </c>
      <c r="D172">
        <v>3</v>
      </c>
      <c r="E172" t="s">
        <v>13</v>
      </c>
      <c r="F172">
        <v>24</v>
      </c>
      <c r="G172" s="2">
        <v>7.05</v>
      </c>
      <c r="H172">
        <v>0</v>
      </c>
      <c r="I172">
        <v>0</v>
      </c>
      <c r="J172" s="4">
        <f t="shared" si="14"/>
        <v>0.3</v>
      </c>
      <c r="K172" s="4">
        <f t="shared" si="15"/>
        <v>0.90579588036786851</v>
      </c>
      <c r="L172">
        <f t="shared" si="16"/>
        <v>0</v>
      </c>
      <c r="M172">
        <f t="shared" si="17"/>
        <v>0</v>
      </c>
      <c r="N172">
        <f t="shared" si="18"/>
        <v>1</v>
      </c>
      <c r="O172">
        <f t="shared" si="19"/>
        <v>0</v>
      </c>
      <c r="P172">
        <f>IF(TitanicData[[#This Row],[Sex]]="male",1,0)</f>
        <v>1</v>
      </c>
      <c r="Q172">
        <v>1</v>
      </c>
      <c r="AD172" s="5">
        <f>SUMPRODUCT(TitanicData[[#This Row],[SibSp]:[Ones]],$S$5:$AB$5)</f>
        <v>0.17922127382886438</v>
      </c>
      <c r="AE172" s="4">
        <f>(AD172-TitanicData[[#This Row],[Survived]])^2</f>
        <v>3.2120264992840791E-2</v>
      </c>
      <c r="AF172" s="11">
        <f t="shared" si="20"/>
        <v>0</v>
      </c>
    </row>
    <row r="173" spans="1:32" x14ac:dyDescent="0.25">
      <c r="A173" s="11">
        <v>0</v>
      </c>
      <c r="B173">
        <v>1</v>
      </c>
      <c r="C173" t="s">
        <v>15</v>
      </c>
      <c r="D173">
        <v>2</v>
      </c>
      <c r="E173" t="s">
        <v>17</v>
      </c>
      <c r="F173">
        <v>35</v>
      </c>
      <c r="G173" s="2">
        <v>21</v>
      </c>
      <c r="H173">
        <v>0</v>
      </c>
      <c r="I173">
        <v>0</v>
      </c>
      <c r="J173" s="4">
        <f t="shared" si="14"/>
        <v>0.4375</v>
      </c>
      <c r="K173" s="4">
        <f t="shared" si="15"/>
        <v>1.3424226808222062</v>
      </c>
      <c r="L173">
        <f t="shared" si="16"/>
        <v>0</v>
      </c>
      <c r="M173">
        <f t="shared" si="17"/>
        <v>1</v>
      </c>
      <c r="N173">
        <f t="shared" si="18"/>
        <v>1</v>
      </c>
      <c r="O173">
        <f t="shared" si="19"/>
        <v>0</v>
      </c>
      <c r="P173">
        <f>IF(TitanicData[[#This Row],[Sex]]="male",1,0)</f>
        <v>0</v>
      </c>
      <c r="Q173">
        <v>1</v>
      </c>
      <c r="AD173" s="5">
        <f>SUMPRODUCT(TitanicData[[#This Row],[SibSp]:[Ones]],$S$5:$AB$5)</f>
        <v>0.4621978653494595</v>
      </c>
      <c r="AE173" s="4">
        <f>(AD173-TitanicData[[#This Row],[Survived]])^2</f>
        <v>0.28923113603467809</v>
      </c>
      <c r="AF173" s="11">
        <f t="shared" si="20"/>
        <v>0</v>
      </c>
    </row>
    <row r="174" spans="1:32" x14ac:dyDescent="0.25">
      <c r="A174" s="11">
        <v>0</v>
      </c>
      <c r="B174">
        <v>0</v>
      </c>
      <c r="C174" t="s">
        <v>15</v>
      </c>
      <c r="D174">
        <v>3</v>
      </c>
      <c r="E174" t="s">
        <v>13</v>
      </c>
      <c r="F174">
        <v>22</v>
      </c>
      <c r="G174" s="2">
        <v>7.25</v>
      </c>
      <c r="H174">
        <v>0</v>
      </c>
      <c r="I174">
        <v>0</v>
      </c>
      <c r="J174" s="4">
        <f t="shared" si="14"/>
        <v>0.27500000000000002</v>
      </c>
      <c r="K174" s="4">
        <f t="shared" si="15"/>
        <v>0.91645394854992512</v>
      </c>
      <c r="L174">
        <f t="shared" si="16"/>
        <v>0</v>
      </c>
      <c r="M174">
        <f t="shared" si="17"/>
        <v>0</v>
      </c>
      <c r="N174">
        <f t="shared" si="18"/>
        <v>1</v>
      </c>
      <c r="O174">
        <f t="shared" si="19"/>
        <v>0</v>
      </c>
      <c r="P174">
        <f>IF(TitanicData[[#This Row],[Sex]]="male",1,0)</f>
        <v>1</v>
      </c>
      <c r="Q174">
        <v>1</v>
      </c>
      <c r="AD174" s="5">
        <f>SUMPRODUCT(TitanicData[[#This Row],[SibSp]:[Ones]],$S$5:$AB$5)</f>
        <v>0.18041429664377315</v>
      </c>
      <c r="AE174" s="4">
        <f>(AD174-TitanicData[[#This Row],[Survived]])^2</f>
        <v>3.2549318433467374E-2</v>
      </c>
      <c r="AF174" s="11">
        <f t="shared" si="20"/>
        <v>0</v>
      </c>
    </row>
    <row r="175" spans="1:32" x14ac:dyDescent="0.25">
      <c r="A175" s="11">
        <v>0</v>
      </c>
      <c r="B175">
        <v>0</v>
      </c>
      <c r="C175" t="s">
        <v>15</v>
      </c>
      <c r="D175">
        <v>2</v>
      </c>
      <c r="E175" t="s">
        <v>13</v>
      </c>
      <c r="F175">
        <v>30</v>
      </c>
      <c r="G175" s="2">
        <v>13</v>
      </c>
      <c r="H175">
        <v>0</v>
      </c>
      <c r="I175">
        <v>0</v>
      </c>
      <c r="J175" s="4">
        <f t="shared" si="14"/>
        <v>0.375</v>
      </c>
      <c r="K175" s="4">
        <f t="shared" si="15"/>
        <v>1.146128035678238</v>
      </c>
      <c r="L175">
        <f t="shared" si="16"/>
        <v>0</v>
      </c>
      <c r="M175">
        <f t="shared" si="17"/>
        <v>1</v>
      </c>
      <c r="N175">
        <f t="shared" si="18"/>
        <v>1</v>
      </c>
      <c r="O175">
        <f t="shared" si="19"/>
        <v>0</v>
      </c>
      <c r="P175">
        <f>IF(TitanicData[[#This Row],[Sex]]="male",1,0)</f>
        <v>1</v>
      </c>
      <c r="Q175">
        <v>1</v>
      </c>
      <c r="AD175" s="5">
        <f>SUMPRODUCT(TitanicData[[#This Row],[SibSp]:[Ones]],$S$5:$AB$5)</f>
        <v>0.44022540410217303</v>
      </c>
      <c r="AE175" s="4">
        <f>(AD175-TitanicData[[#This Row],[Survived]])^2</f>
        <v>0.19379840641692156</v>
      </c>
      <c r="AF175" s="11">
        <f t="shared" si="20"/>
        <v>0</v>
      </c>
    </row>
    <row r="176" spans="1:32" x14ac:dyDescent="0.25">
      <c r="A176" s="11">
        <v>1</v>
      </c>
      <c r="B176">
        <v>1</v>
      </c>
      <c r="C176" t="s">
        <v>20</v>
      </c>
      <c r="D176">
        <v>1</v>
      </c>
      <c r="E176" t="s">
        <v>17</v>
      </c>
      <c r="F176">
        <v>31</v>
      </c>
      <c r="G176" s="2">
        <v>113.27500000000001</v>
      </c>
      <c r="H176">
        <v>1</v>
      </c>
      <c r="I176">
        <v>0</v>
      </c>
      <c r="J176" s="4">
        <f t="shared" si="14"/>
        <v>0.38750000000000001</v>
      </c>
      <c r="K176" s="4">
        <f t="shared" si="15"/>
        <v>2.0579512299613683</v>
      </c>
      <c r="L176">
        <f t="shared" si="16"/>
        <v>1</v>
      </c>
      <c r="M176">
        <f t="shared" si="17"/>
        <v>0</v>
      </c>
      <c r="N176">
        <f t="shared" si="18"/>
        <v>0</v>
      </c>
      <c r="O176">
        <f t="shared" si="19"/>
        <v>1</v>
      </c>
      <c r="P176">
        <f>IF(TitanicData[[#This Row],[Sex]]="male",1,0)</f>
        <v>0</v>
      </c>
      <c r="Q176">
        <v>1</v>
      </c>
      <c r="AD176" s="5">
        <f>SUMPRODUCT(TitanicData[[#This Row],[SibSp]:[Ones]],$S$5:$AB$5)</f>
        <v>0.75295083477561331</v>
      </c>
      <c r="AE176" s="4">
        <f>(AD176-TitanicData[[#This Row],[Survived]])^2</f>
        <v>6.1033290038066311E-2</v>
      </c>
      <c r="AF176" s="11">
        <f t="shared" si="20"/>
        <v>1</v>
      </c>
    </row>
    <row r="177" spans="1:32" x14ac:dyDescent="0.25">
      <c r="A177" s="11">
        <v>0</v>
      </c>
      <c r="B177">
        <v>1</v>
      </c>
      <c r="C177" t="s">
        <v>15</v>
      </c>
      <c r="D177">
        <v>3</v>
      </c>
      <c r="E177" t="s">
        <v>17</v>
      </c>
      <c r="F177">
        <v>27</v>
      </c>
      <c r="G177" s="2">
        <v>7.9249999999999998</v>
      </c>
      <c r="H177">
        <v>0</v>
      </c>
      <c r="I177">
        <v>0</v>
      </c>
      <c r="J177" s="4">
        <f t="shared" si="14"/>
        <v>0.33750000000000002</v>
      </c>
      <c r="K177" s="4">
        <f t="shared" si="15"/>
        <v>0.95060822478423079</v>
      </c>
      <c r="L177">
        <f t="shared" si="16"/>
        <v>0</v>
      </c>
      <c r="M177">
        <f t="shared" si="17"/>
        <v>0</v>
      </c>
      <c r="N177">
        <f t="shared" si="18"/>
        <v>1</v>
      </c>
      <c r="O177">
        <f t="shared" si="19"/>
        <v>0</v>
      </c>
      <c r="P177">
        <f>IF(TitanicData[[#This Row],[Sex]]="male",1,0)</f>
        <v>0</v>
      </c>
      <c r="Q177">
        <v>1</v>
      </c>
      <c r="AD177" s="5">
        <f>SUMPRODUCT(TitanicData[[#This Row],[SibSp]:[Ones]],$S$5:$AB$5)</f>
        <v>0.18423739385784638</v>
      </c>
      <c r="AE177" s="4">
        <f>(AD177-TitanicData[[#This Row],[Survived]])^2</f>
        <v>0.66546862957983854</v>
      </c>
      <c r="AF177" s="11">
        <f t="shared" si="20"/>
        <v>0</v>
      </c>
    </row>
    <row r="178" spans="1:32" x14ac:dyDescent="0.25">
      <c r="A178" s="11">
        <v>0</v>
      </c>
      <c r="B178">
        <v>0</v>
      </c>
      <c r="C178" t="s">
        <v>15</v>
      </c>
      <c r="D178">
        <v>2</v>
      </c>
      <c r="E178" t="s">
        <v>13</v>
      </c>
      <c r="F178">
        <v>42</v>
      </c>
      <c r="G178" s="2">
        <v>27</v>
      </c>
      <c r="H178">
        <v>1</v>
      </c>
      <c r="I178">
        <v>0</v>
      </c>
      <c r="J178" s="4">
        <f t="shared" si="14"/>
        <v>0.52500000000000002</v>
      </c>
      <c r="K178" s="4">
        <f t="shared" si="15"/>
        <v>1.4471580313422192</v>
      </c>
      <c r="L178">
        <f t="shared" si="16"/>
        <v>0</v>
      </c>
      <c r="M178">
        <f t="shared" si="17"/>
        <v>1</v>
      </c>
      <c r="N178">
        <f t="shared" si="18"/>
        <v>1</v>
      </c>
      <c r="O178">
        <f t="shared" si="19"/>
        <v>0</v>
      </c>
      <c r="P178">
        <f>IF(TitanicData[[#This Row],[Sex]]="male",1,0)</f>
        <v>1</v>
      </c>
      <c r="Q178">
        <v>1</v>
      </c>
      <c r="AD178" s="5">
        <f>SUMPRODUCT(TitanicData[[#This Row],[SibSp]:[Ones]],$S$5:$AB$5)</f>
        <v>0.47392153426989347</v>
      </c>
      <c r="AE178" s="4">
        <f>(AD178-TitanicData[[#This Row],[Survived]])^2</f>
        <v>0.22460162064472983</v>
      </c>
      <c r="AF178" s="11">
        <f t="shared" si="20"/>
        <v>0</v>
      </c>
    </row>
    <row r="179" spans="1:32" x14ac:dyDescent="0.25">
      <c r="A179" s="11">
        <v>1</v>
      </c>
      <c r="B179">
        <v>1</v>
      </c>
      <c r="C179" t="s">
        <v>20</v>
      </c>
      <c r="D179">
        <v>1</v>
      </c>
      <c r="E179" t="s">
        <v>17</v>
      </c>
      <c r="F179">
        <v>32</v>
      </c>
      <c r="G179" s="2">
        <v>76.291700000000006</v>
      </c>
      <c r="H179">
        <v>0</v>
      </c>
      <c r="I179">
        <v>0</v>
      </c>
      <c r="J179" s="4">
        <f t="shared" si="14"/>
        <v>0.4</v>
      </c>
      <c r="K179" s="4">
        <f t="shared" si="15"/>
        <v>1.8881328595362299</v>
      </c>
      <c r="L179">
        <f t="shared" si="16"/>
        <v>1</v>
      </c>
      <c r="M179">
        <f t="shared" si="17"/>
        <v>0</v>
      </c>
      <c r="N179">
        <f t="shared" si="18"/>
        <v>0</v>
      </c>
      <c r="O179">
        <f t="shared" si="19"/>
        <v>1</v>
      </c>
      <c r="P179">
        <f>IF(TitanicData[[#This Row],[Sex]]="male",1,0)</f>
        <v>0</v>
      </c>
      <c r="Q179">
        <v>1</v>
      </c>
      <c r="AD179" s="5">
        <f>SUMPRODUCT(TitanicData[[#This Row],[SibSp]:[Ones]],$S$5:$AB$5)</f>
        <v>0.73394202503193928</v>
      </c>
      <c r="AE179" s="4">
        <f>(AD179-TitanicData[[#This Row],[Survived]])^2</f>
        <v>7.078684604410522E-2</v>
      </c>
      <c r="AF179" s="11">
        <f t="shared" si="20"/>
        <v>1</v>
      </c>
    </row>
    <row r="180" spans="1:32" x14ac:dyDescent="0.25">
      <c r="A180" s="11">
        <v>0</v>
      </c>
      <c r="B180">
        <v>0</v>
      </c>
      <c r="C180" t="s">
        <v>15</v>
      </c>
      <c r="D180">
        <v>2</v>
      </c>
      <c r="E180" t="s">
        <v>13</v>
      </c>
      <c r="F180">
        <v>30</v>
      </c>
      <c r="G180" s="2">
        <v>10.5</v>
      </c>
      <c r="H180">
        <v>0</v>
      </c>
      <c r="I180">
        <v>0</v>
      </c>
      <c r="J180" s="4">
        <f t="shared" si="14"/>
        <v>0.375</v>
      </c>
      <c r="K180" s="4">
        <f t="shared" si="15"/>
        <v>1.0606978403536116</v>
      </c>
      <c r="L180">
        <f t="shared" si="16"/>
        <v>0</v>
      </c>
      <c r="M180">
        <f t="shared" si="17"/>
        <v>1</v>
      </c>
      <c r="N180">
        <f t="shared" si="18"/>
        <v>1</v>
      </c>
      <c r="O180">
        <f t="shared" si="19"/>
        <v>0</v>
      </c>
      <c r="P180">
        <f>IF(TitanicData[[#This Row],[Sex]]="male",1,0)</f>
        <v>1</v>
      </c>
      <c r="Q180">
        <v>1</v>
      </c>
      <c r="AD180" s="5">
        <f>SUMPRODUCT(TitanicData[[#This Row],[SibSp]:[Ones]],$S$5:$AB$5)</f>
        <v>0.43066267937913361</v>
      </c>
      <c r="AE180" s="4">
        <f>(AD180-TitanicData[[#This Row],[Survived]])^2</f>
        <v>0.18547034341001442</v>
      </c>
      <c r="AF180" s="11">
        <f t="shared" si="20"/>
        <v>0</v>
      </c>
    </row>
    <row r="181" spans="1:32" x14ac:dyDescent="0.25">
      <c r="A181" s="11">
        <v>0</v>
      </c>
      <c r="B181">
        <v>1</v>
      </c>
      <c r="C181" t="s">
        <v>15</v>
      </c>
      <c r="D181">
        <v>3</v>
      </c>
      <c r="E181" t="s">
        <v>13</v>
      </c>
      <c r="F181">
        <v>16</v>
      </c>
      <c r="G181" s="2">
        <v>8.0500000000000007</v>
      </c>
      <c r="H181">
        <v>0</v>
      </c>
      <c r="I181">
        <v>0</v>
      </c>
      <c r="J181" s="4">
        <f t="shared" si="14"/>
        <v>0.2</v>
      </c>
      <c r="K181" s="4">
        <f t="shared" si="15"/>
        <v>0.9566485792052033</v>
      </c>
      <c r="L181">
        <f t="shared" si="16"/>
        <v>0</v>
      </c>
      <c r="M181">
        <f t="shared" si="17"/>
        <v>0</v>
      </c>
      <c r="N181">
        <f t="shared" si="18"/>
        <v>1</v>
      </c>
      <c r="O181">
        <f t="shared" si="19"/>
        <v>0</v>
      </c>
      <c r="P181">
        <f>IF(TitanicData[[#This Row],[Sex]]="male",1,0)</f>
        <v>1</v>
      </c>
      <c r="Q181">
        <v>1</v>
      </c>
      <c r="AD181" s="5">
        <f>SUMPRODUCT(TitanicData[[#This Row],[SibSp]:[Ones]],$S$5:$AB$5)</f>
        <v>0.18491352770417394</v>
      </c>
      <c r="AE181" s="4">
        <f>(AD181-TitanicData[[#This Row],[Survived]])^2</f>
        <v>0.66436595731965442</v>
      </c>
      <c r="AF181" s="11">
        <f t="shared" si="20"/>
        <v>0</v>
      </c>
    </row>
    <row r="182" spans="1:32" x14ac:dyDescent="0.25">
      <c r="A182" s="11">
        <v>0</v>
      </c>
      <c r="B182">
        <v>0</v>
      </c>
      <c r="C182" t="s">
        <v>15</v>
      </c>
      <c r="D182">
        <v>2</v>
      </c>
      <c r="E182" t="s">
        <v>13</v>
      </c>
      <c r="F182">
        <v>27</v>
      </c>
      <c r="G182" s="2">
        <v>13</v>
      </c>
      <c r="H182">
        <v>0</v>
      </c>
      <c r="I182">
        <v>0</v>
      </c>
      <c r="J182" s="4">
        <f t="shared" si="14"/>
        <v>0.33750000000000002</v>
      </c>
      <c r="K182" s="4">
        <f t="shared" si="15"/>
        <v>1.146128035678238</v>
      </c>
      <c r="L182">
        <f t="shared" si="16"/>
        <v>0</v>
      </c>
      <c r="M182">
        <f t="shared" si="17"/>
        <v>1</v>
      </c>
      <c r="N182">
        <f t="shared" si="18"/>
        <v>1</v>
      </c>
      <c r="O182">
        <f t="shared" si="19"/>
        <v>0</v>
      </c>
      <c r="P182">
        <f>IF(TitanicData[[#This Row],[Sex]]="male",1,0)</f>
        <v>1</v>
      </c>
      <c r="Q182">
        <v>1</v>
      </c>
      <c r="AD182" s="5">
        <f>SUMPRODUCT(TitanicData[[#This Row],[SibSp]:[Ones]],$S$5:$AB$5)</f>
        <v>0.44022540410217303</v>
      </c>
      <c r="AE182" s="4">
        <f>(AD182-TitanicData[[#This Row],[Survived]])^2</f>
        <v>0.19379840641692156</v>
      </c>
      <c r="AF182" s="11">
        <f t="shared" si="20"/>
        <v>0</v>
      </c>
    </row>
    <row r="183" spans="1:32" x14ac:dyDescent="0.25">
      <c r="A183" s="11">
        <v>0</v>
      </c>
      <c r="B183">
        <v>0</v>
      </c>
      <c r="C183" t="s">
        <v>15</v>
      </c>
      <c r="D183">
        <v>3</v>
      </c>
      <c r="E183" t="s">
        <v>13</v>
      </c>
      <c r="F183">
        <v>51</v>
      </c>
      <c r="G183" s="2">
        <v>8.0500000000000007</v>
      </c>
      <c r="H183">
        <v>0</v>
      </c>
      <c r="I183">
        <v>0</v>
      </c>
      <c r="J183" s="4">
        <f t="shared" si="14"/>
        <v>0.63749999999999996</v>
      </c>
      <c r="K183" s="4">
        <f t="shared" si="15"/>
        <v>0.9566485792052033</v>
      </c>
      <c r="L183">
        <f t="shared" si="16"/>
        <v>0</v>
      </c>
      <c r="M183">
        <f t="shared" si="17"/>
        <v>0</v>
      </c>
      <c r="N183">
        <f t="shared" si="18"/>
        <v>1</v>
      </c>
      <c r="O183">
        <f t="shared" si="19"/>
        <v>0</v>
      </c>
      <c r="P183">
        <f>IF(TitanicData[[#This Row],[Sex]]="male",1,0)</f>
        <v>1</v>
      </c>
      <c r="Q183">
        <v>1</v>
      </c>
      <c r="AD183" s="5">
        <f>SUMPRODUCT(TitanicData[[#This Row],[SibSp]:[Ones]],$S$5:$AB$5)</f>
        <v>0.18491352770417394</v>
      </c>
      <c r="AE183" s="4">
        <f>(AD183-TitanicData[[#This Row],[Survived]])^2</f>
        <v>3.4193012728002299E-2</v>
      </c>
      <c r="AF183" s="11">
        <f t="shared" si="20"/>
        <v>0</v>
      </c>
    </row>
    <row r="184" spans="1:32" x14ac:dyDescent="0.25">
      <c r="A184" s="11">
        <v>1</v>
      </c>
      <c r="B184">
        <v>1</v>
      </c>
      <c r="C184" t="s">
        <v>15</v>
      </c>
      <c r="D184">
        <v>1</v>
      </c>
      <c r="E184" t="s">
        <v>13</v>
      </c>
      <c r="F184">
        <v>38</v>
      </c>
      <c r="G184" s="2">
        <v>90</v>
      </c>
      <c r="H184">
        <v>1</v>
      </c>
      <c r="I184">
        <v>0</v>
      </c>
      <c r="J184" s="4">
        <f t="shared" si="14"/>
        <v>0.47499999999999998</v>
      </c>
      <c r="K184" s="4">
        <f t="shared" si="15"/>
        <v>1.9590413923210936</v>
      </c>
      <c r="L184">
        <f t="shared" si="16"/>
        <v>1</v>
      </c>
      <c r="M184">
        <f t="shared" si="17"/>
        <v>0</v>
      </c>
      <c r="N184">
        <f t="shared" si="18"/>
        <v>1</v>
      </c>
      <c r="O184">
        <f t="shared" si="19"/>
        <v>0</v>
      </c>
      <c r="P184">
        <f>IF(TitanicData[[#This Row],[Sex]]="male",1,0)</f>
        <v>1</v>
      </c>
      <c r="Q184">
        <v>1</v>
      </c>
      <c r="AD184" s="5">
        <f>SUMPRODUCT(TitanicData[[#This Row],[SibSp]:[Ones]],$S$5:$AB$5)</f>
        <v>0.60503497794543271</v>
      </c>
      <c r="AE184" s="4">
        <f>(AD184-TitanicData[[#This Row],[Survived]])^2</f>
        <v>0.15599736864656483</v>
      </c>
      <c r="AF184" s="11">
        <f t="shared" si="20"/>
        <v>1</v>
      </c>
    </row>
    <row r="185" spans="1:32" x14ac:dyDescent="0.25">
      <c r="A185" s="11">
        <v>0</v>
      </c>
      <c r="B185">
        <v>0</v>
      </c>
      <c r="C185" t="s">
        <v>15</v>
      </c>
      <c r="D185">
        <v>3</v>
      </c>
      <c r="E185" t="s">
        <v>13</v>
      </c>
      <c r="F185">
        <v>22</v>
      </c>
      <c r="G185" s="2">
        <v>9.35</v>
      </c>
      <c r="H185">
        <v>0</v>
      </c>
      <c r="I185">
        <v>0</v>
      </c>
      <c r="J185" s="4">
        <f t="shared" si="14"/>
        <v>0.27500000000000002</v>
      </c>
      <c r="K185" s="4">
        <f t="shared" si="15"/>
        <v>1.0149403497929366</v>
      </c>
      <c r="L185">
        <f t="shared" si="16"/>
        <v>0</v>
      </c>
      <c r="M185">
        <f t="shared" si="17"/>
        <v>0</v>
      </c>
      <c r="N185">
        <f t="shared" si="18"/>
        <v>1</v>
      </c>
      <c r="O185">
        <f t="shared" si="19"/>
        <v>0</v>
      </c>
      <c r="P185">
        <f>IF(TitanicData[[#This Row],[Sex]]="male",1,0)</f>
        <v>1</v>
      </c>
      <c r="Q185">
        <v>1</v>
      </c>
      <c r="AD185" s="5">
        <f>SUMPRODUCT(TitanicData[[#This Row],[SibSp]:[Ones]],$S$5:$AB$5)</f>
        <v>0.19143848241873224</v>
      </c>
      <c r="AE185" s="4">
        <f>(AD185-TitanicData[[#This Row],[Survived]])^2</f>
        <v>3.6648692550787253E-2</v>
      </c>
      <c r="AF185" s="11">
        <f t="shared" si="20"/>
        <v>0</v>
      </c>
    </row>
    <row r="186" spans="1:32" x14ac:dyDescent="0.25">
      <c r="A186" s="11">
        <v>0</v>
      </c>
      <c r="B186">
        <v>1</v>
      </c>
      <c r="C186" t="s">
        <v>15</v>
      </c>
      <c r="D186">
        <v>2</v>
      </c>
      <c r="E186" t="s">
        <v>13</v>
      </c>
      <c r="F186">
        <v>19</v>
      </c>
      <c r="G186" s="2">
        <v>10.5</v>
      </c>
      <c r="H186">
        <v>0</v>
      </c>
      <c r="I186">
        <v>0</v>
      </c>
      <c r="J186" s="4">
        <f t="shared" si="14"/>
        <v>0.23749999999999999</v>
      </c>
      <c r="K186" s="4">
        <f t="shared" si="15"/>
        <v>1.0606978403536116</v>
      </c>
      <c r="L186">
        <f t="shared" si="16"/>
        <v>0</v>
      </c>
      <c r="M186">
        <f t="shared" si="17"/>
        <v>1</v>
      </c>
      <c r="N186">
        <f t="shared" si="18"/>
        <v>1</v>
      </c>
      <c r="O186">
        <f t="shared" si="19"/>
        <v>0</v>
      </c>
      <c r="P186">
        <f>IF(TitanicData[[#This Row],[Sex]]="male",1,0)</f>
        <v>1</v>
      </c>
      <c r="Q186">
        <v>1</v>
      </c>
      <c r="AD186" s="5">
        <f>SUMPRODUCT(TitanicData[[#This Row],[SibSp]:[Ones]],$S$5:$AB$5)</f>
        <v>0.43066267937913361</v>
      </c>
      <c r="AE186" s="4">
        <f>(AD186-TitanicData[[#This Row],[Survived]])^2</f>
        <v>0.32414498465174724</v>
      </c>
      <c r="AF186" s="11">
        <f t="shared" si="20"/>
        <v>0</v>
      </c>
    </row>
    <row r="187" spans="1:32" x14ac:dyDescent="0.25">
      <c r="A187" s="11">
        <v>0</v>
      </c>
      <c r="B187">
        <v>0</v>
      </c>
      <c r="C187" t="s">
        <v>15</v>
      </c>
      <c r="D187">
        <v>3</v>
      </c>
      <c r="E187" t="s">
        <v>13</v>
      </c>
      <c r="F187">
        <v>20.5</v>
      </c>
      <c r="G187" s="2">
        <v>7.25</v>
      </c>
      <c r="H187">
        <v>0</v>
      </c>
      <c r="I187">
        <v>0</v>
      </c>
      <c r="J187" s="4">
        <f t="shared" si="14"/>
        <v>0.25624999999999998</v>
      </c>
      <c r="K187" s="4">
        <f t="shared" si="15"/>
        <v>0.91645394854992512</v>
      </c>
      <c r="L187">
        <f t="shared" si="16"/>
        <v>0</v>
      </c>
      <c r="M187">
        <f t="shared" si="17"/>
        <v>0</v>
      </c>
      <c r="N187">
        <f t="shared" si="18"/>
        <v>1</v>
      </c>
      <c r="O187">
        <f t="shared" si="19"/>
        <v>0</v>
      </c>
      <c r="P187">
        <f>IF(TitanicData[[#This Row],[Sex]]="male",1,0)</f>
        <v>1</v>
      </c>
      <c r="Q187">
        <v>1</v>
      </c>
      <c r="AD187" s="5">
        <f>SUMPRODUCT(TitanicData[[#This Row],[SibSp]:[Ones]],$S$5:$AB$5)</f>
        <v>0.18041429664377315</v>
      </c>
      <c r="AE187" s="4">
        <f>(AD187-TitanicData[[#This Row],[Survived]])^2</f>
        <v>3.2549318433467374E-2</v>
      </c>
      <c r="AF187" s="11">
        <f t="shared" si="20"/>
        <v>0</v>
      </c>
    </row>
    <row r="188" spans="1:32" x14ac:dyDescent="0.25">
      <c r="A188" s="11">
        <v>0</v>
      </c>
      <c r="B188">
        <v>0</v>
      </c>
      <c r="C188" t="s">
        <v>15</v>
      </c>
      <c r="D188">
        <v>2</v>
      </c>
      <c r="E188" t="s">
        <v>13</v>
      </c>
      <c r="F188">
        <v>18</v>
      </c>
      <c r="G188" s="2">
        <v>13</v>
      </c>
      <c r="H188">
        <v>0</v>
      </c>
      <c r="I188">
        <v>0</v>
      </c>
      <c r="J188" s="4">
        <f t="shared" si="14"/>
        <v>0.22500000000000001</v>
      </c>
      <c r="K188" s="4">
        <f t="shared" si="15"/>
        <v>1.146128035678238</v>
      </c>
      <c r="L188">
        <f t="shared" si="16"/>
        <v>0</v>
      </c>
      <c r="M188">
        <f t="shared" si="17"/>
        <v>1</v>
      </c>
      <c r="N188">
        <f t="shared" si="18"/>
        <v>1</v>
      </c>
      <c r="O188">
        <f t="shared" si="19"/>
        <v>0</v>
      </c>
      <c r="P188">
        <f>IF(TitanicData[[#This Row],[Sex]]="male",1,0)</f>
        <v>1</v>
      </c>
      <c r="Q188">
        <v>1</v>
      </c>
      <c r="AD188" s="5">
        <f>SUMPRODUCT(TitanicData[[#This Row],[SibSp]:[Ones]],$S$5:$AB$5)</f>
        <v>0.44022540410217303</v>
      </c>
      <c r="AE188" s="4">
        <f>(AD188-TitanicData[[#This Row],[Survived]])^2</f>
        <v>0.19379840641692156</v>
      </c>
      <c r="AF188" s="11">
        <f t="shared" si="20"/>
        <v>0</v>
      </c>
    </row>
    <row r="189" spans="1:32" x14ac:dyDescent="0.25">
      <c r="A189" s="11">
        <v>1</v>
      </c>
      <c r="B189">
        <v>1</v>
      </c>
      <c r="C189" t="s">
        <v>15</v>
      </c>
      <c r="D189">
        <v>1</v>
      </c>
      <c r="E189" t="s">
        <v>17</v>
      </c>
      <c r="F189">
        <v>35</v>
      </c>
      <c r="G189" s="2">
        <v>83.474999999999994</v>
      </c>
      <c r="H189">
        <v>1</v>
      </c>
      <c r="I189">
        <v>0</v>
      </c>
      <c r="J189" s="4">
        <f t="shared" si="14"/>
        <v>0.4375</v>
      </c>
      <c r="K189" s="4">
        <f t="shared" si="15"/>
        <v>1.9267282004469339</v>
      </c>
      <c r="L189">
        <f t="shared" si="16"/>
        <v>1</v>
      </c>
      <c r="M189">
        <f t="shared" si="17"/>
        <v>0</v>
      </c>
      <c r="N189">
        <f t="shared" si="18"/>
        <v>1</v>
      </c>
      <c r="O189">
        <f t="shared" si="19"/>
        <v>0</v>
      </c>
      <c r="P189">
        <f>IF(TitanicData[[#This Row],[Sex]]="male",1,0)</f>
        <v>0</v>
      </c>
      <c r="Q189">
        <v>1</v>
      </c>
      <c r="AD189" s="5">
        <f>SUMPRODUCT(TitanicData[[#This Row],[SibSp]:[Ones]],$S$5:$AB$5)</f>
        <v>0.60141796457397589</v>
      </c>
      <c r="AE189" s="4">
        <f>(AD189-TitanicData[[#This Row],[Survived]])^2</f>
        <v>0.15886763896435233</v>
      </c>
      <c r="AF189" s="11">
        <f t="shared" si="20"/>
        <v>1</v>
      </c>
    </row>
    <row r="190" spans="1:32" x14ac:dyDescent="0.25">
      <c r="A190" s="11">
        <v>0</v>
      </c>
      <c r="B190">
        <v>0</v>
      </c>
      <c r="C190" t="s">
        <v>15</v>
      </c>
      <c r="D190">
        <v>3</v>
      </c>
      <c r="E190" t="s">
        <v>13</v>
      </c>
      <c r="F190">
        <v>29</v>
      </c>
      <c r="G190" s="2">
        <v>7.7750000000000004</v>
      </c>
      <c r="H190">
        <v>0</v>
      </c>
      <c r="I190">
        <v>0</v>
      </c>
      <c r="J190" s="4">
        <f t="shared" si="14"/>
        <v>0.36249999999999999</v>
      </c>
      <c r="K190" s="4">
        <f t="shared" si="15"/>
        <v>0.94324712513786169</v>
      </c>
      <c r="L190">
        <f t="shared" si="16"/>
        <v>0</v>
      </c>
      <c r="M190">
        <f t="shared" si="17"/>
        <v>0</v>
      </c>
      <c r="N190">
        <f t="shared" si="18"/>
        <v>1</v>
      </c>
      <c r="O190">
        <f t="shared" si="19"/>
        <v>0</v>
      </c>
      <c r="P190">
        <f>IF(TitanicData[[#This Row],[Sex]]="male",1,0)</f>
        <v>1</v>
      </c>
      <c r="Q190">
        <v>1</v>
      </c>
      <c r="AD190" s="5">
        <f>SUMPRODUCT(TitanicData[[#This Row],[SibSp]:[Ones]],$S$5:$AB$5)</f>
        <v>0.18341342091350735</v>
      </c>
      <c r="AE190" s="4">
        <f>(AD190-TitanicData[[#This Row],[Survived]])^2</f>
        <v>3.3640482971195415E-2</v>
      </c>
      <c r="AF190" s="11">
        <f t="shared" si="20"/>
        <v>0</v>
      </c>
    </row>
    <row r="191" spans="1:32" x14ac:dyDescent="0.25">
      <c r="A191" s="11">
        <v>0</v>
      </c>
      <c r="B191">
        <v>0</v>
      </c>
      <c r="C191" t="s">
        <v>15</v>
      </c>
      <c r="D191">
        <v>2</v>
      </c>
      <c r="E191" t="s">
        <v>13</v>
      </c>
      <c r="F191">
        <v>59</v>
      </c>
      <c r="G191" s="2">
        <v>13.5</v>
      </c>
      <c r="H191">
        <v>0</v>
      </c>
      <c r="I191">
        <v>0</v>
      </c>
      <c r="J191" s="4">
        <f t="shared" si="14"/>
        <v>0.73750000000000004</v>
      </c>
      <c r="K191" s="4">
        <f t="shared" si="15"/>
        <v>1.1613680022349748</v>
      </c>
      <c r="L191">
        <f t="shared" si="16"/>
        <v>0</v>
      </c>
      <c r="M191">
        <f t="shared" si="17"/>
        <v>1</v>
      </c>
      <c r="N191">
        <f t="shared" si="18"/>
        <v>1</v>
      </c>
      <c r="O191">
        <f t="shared" si="19"/>
        <v>0</v>
      </c>
      <c r="P191">
        <f>IF(TitanicData[[#This Row],[Sex]]="male",1,0)</f>
        <v>1</v>
      </c>
      <c r="Q191">
        <v>1</v>
      </c>
      <c r="AD191" s="5">
        <f>SUMPRODUCT(TitanicData[[#This Row],[SibSp]:[Ones]],$S$5:$AB$5)</f>
        <v>0.4419313068502192</v>
      </c>
      <c r="AE191" s="4">
        <f>(AD191-TitanicData[[#This Row],[Survived]])^2</f>
        <v>0.1953032799743426</v>
      </c>
      <c r="AF191" s="11">
        <f t="shared" si="20"/>
        <v>0</v>
      </c>
    </row>
    <row r="192" spans="1:32" x14ac:dyDescent="0.25">
      <c r="A192" s="11">
        <v>0</v>
      </c>
      <c r="B192">
        <v>1</v>
      </c>
      <c r="C192" t="s">
        <v>15</v>
      </c>
      <c r="D192">
        <v>3</v>
      </c>
      <c r="E192" t="s">
        <v>17</v>
      </c>
      <c r="F192">
        <v>5</v>
      </c>
      <c r="G192" s="2">
        <v>31.387499999999999</v>
      </c>
      <c r="H192">
        <v>4</v>
      </c>
      <c r="I192">
        <v>2</v>
      </c>
      <c r="J192" s="4">
        <f t="shared" si="14"/>
        <v>6.25E-2</v>
      </c>
      <c r="K192" s="4">
        <f t="shared" si="15"/>
        <v>1.5103774259938814</v>
      </c>
      <c r="L192">
        <f t="shared" si="16"/>
        <v>0</v>
      </c>
      <c r="M192">
        <f t="shared" si="17"/>
        <v>0</v>
      </c>
      <c r="N192">
        <f t="shared" si="18"/>
        <v>1</v>
      </c>
      <c r="O192">
        <f t="shared" si="19"/>
        <v>0</v>
      </c>
      <c r="P192">
        <f>IF(TitanicData[[#This Row],[Sex]]="male",1,0)</f>
        <v>0</v>
      </c>
      <c r="Q192">
        <v>1</v>
      </c>
      <c r="AD192" s="5">
        <f>SUMPRODUCT(TitanicData[[#This Row],[SibSp]:[Ones]],$S$5:$AB$5)</f>
        <v>0.33197541589023039</v>
      </c>
      <c r="AE192" s="4">
        <f>(AD192-TitanicData[[#This Row],[Survived]])^2</f>
        <v>0.44625684497503065</v>
      </c>
      <c r="AF192" s="11">
        <f t="shared" si="20"/>
        <v>0</v>
      </c>
    </row>
    <row r="193" spans="1:32" x14ac:dyDescent="0.25">
      <c r="A193" s="11">
        <v>0</v>
      </c>
      <c r="B193">
        <v>0</v>
      </c>
      <c r="C193" t="s">
        <v>15</v>
      </c>
      <c r="D193">
        <v>2</v>
      </c>
      <c r="E193" t="s">
        <v>13</v>
      </c>
      <c r="F193">
        <v>24</v>
      </c>
      <c r="G193" s="2">
        <v>10.5</v>
      </c>
      <c r="H193">
        <v>0</v>
      </c>
      <c r="I193">
        <v>0</v>
      </c>
      <c r="J193" s="4">
        <f t="shared" si="14"/>
        <v>0.3</v>
      </c>
      <c r="K193" s="4">
        <f t="shared" si="15"/>
        <v>1.0606978403536116</v>
      </c>
      <c r="L193">
        <f t="shared" si="16"/>
        <v>0</v>
      </c>
      <c r="M193">
        <f t="shared" si="17"/>
        <v>1</v>
      </c>
      <c r="N193">
        <f t="shared" si="18"/>
        <v>1</v>
      </c>
      <c r="O193">
        <f t="shared" si="19"/>
        <v>0</v>
      </c>
      <c r="P193">
        <f>IF(TitanicData[[#This Row],[Sex]]="male",1,0)</f>
        <v>1</v>
      </c>
      <c r="Q193">
        <v>1</v>
      </c>
      <c r="AD193" s="5">
        <f>SUMPRODUCT(TitanicData[[#This Row],[SibSp]:[Ones]],$S$5:$AB$5)</f>
        <v>0.43066267937913361</v>
      </c>
      <c r="AE193" s="4">
        <f>(AD193-TitanicData[[#This Row],[Survived]])^2</f>
        <v>0.18547034341001442</v>
      </c>
      <c r="AF193" s="11">
        <f t="shared" si="20"/>
        <v>0</v>
      </c>
    </row>
    <row r="194" spans="1:32" x14ac:dyDescent="0.25">
      <c r="A194" s="11">
        <v>0</v>
      </c>
      <c r="B194">
        <v>0</v>
      </c>
      <c r="C194" t="s">
        <v>15</v>
      </c>
      <c r="D194">
        <v>2</v>
      </c>
      <c r="E194" t="s">
        <v>13</v>
      </c>
      <c r="F194">
        <v>44</v>
      </c>
      <c r="G194" s="2">
        <v>26</v>
      </c>
      <c r="H194">
        <v>1</v>
      </c>
      <c r="I194">
        <v>0</v>
      </c>
      <c r="J194" s="4">
        <f t="shared" si="14"/>
        <v>0.55000000000000004</v>
      </c>
      <c r="K194" s="4">
        <f t="shared" si="15"/>
        <v>1.4313637641589874</v>
      </c>
      <c r="L194">
        <f t="shared" si="16"/>
        <v>0</v>
      </c>
      <c r="M194">
        <f t="shared" si="17"/>
        <v>1</v>
      </c>
      <c r="N194">
        <f t="shared" si="18"/>
        <v>1</v>
      </c>
      <c r="O194">
        <f t="shared" si="19"/>
        <v>0</v>
      </c>
      <c r="P194">
        <f>IF(TitanicData[[#This Row],[Sex]]="male",1,0)</f>
        <v>1</v>
      </c>
      <c r="Q194">
        <v>1</v>
      </c>
      <c r="AD194" s="5">
        <f>SUMPRODUCT(TitanicData[[#This Row],[SibSp]:[Ones]],$S$5:$AB$5)</f>
        <v>0.47215358525957624</v>
      </c>
      <c r="AE194" s="4">
        <f>(AD194-TitanicData[[#This Row],[Survived]])^2</f>
        <v>0.22292900807347193</v>
      </c>
      <c r="AF194" s="11">
        <f t="shared" si="20"/>
        <v>0</v>
      </c>
    </row>
    <row r="195" spans="1:32" x14ac:dyDescent="0.25">
      <c r="A195" s="11">
        <v>1</v>
      </c>
      <c r="B195">
        <v>1</v>
      </c>
      <c r="C195" t="s">
        <v>15</v>
      </c>
      <c r="D195">
        <v>2</v>
      </c>
      <c r="E195" t="s">
        <v>17</v>
      </c>
      <c r="F195">
        <v>8</v>
      </c>
      <c r="G195" s="2">
        <v>26.25</v>
      </c>
      <c r="H195">
        <v>0</v>
      </c>
      <c r="I195">
        <v>2</v>
      </c>
      <c r="J195" s="4">
        <f t="shared" si="14"/>
        <v>0.1</v>
      </c>
      <c r="K195" s="4">
        <f t="shared" si="15"/>
        <v>1.4353665066126613</v>
      </c>
      <c r="L195">
        <f t="shared" si="16"/>
        <v>0</v>
      </c>
      <c r="M195">
        <f t="shared" si="17"/>
        <v>1</v>
      </c>
      <c r="N195">
        <f t="shared" si="18"/>
        <v>1</v>
      </c>
      <c r="O195">
        <f t="shared" si="19"/>
        <v>0</v>
      </c>
      <c r="P195">
        <f>IF(TitanicData[[#This Row],[Sex]]="male",1,0)</f>
        <v>0</v>
      </c>
      <c r="Q195">
        <v>1</v>
      </c>
      <c r="AD195" s="5">
        <f>SUMPRODUCT(TitanicData[[#This Row],[SibSp]:[Ones]],$S$5:$AB$5)</f>
        <v>0.55768126544284347</v>
      </c>
      <c r="AE195" s="4">
        <f>(AD195-TitanicData[[#This Row],[Survived]])^2</f>
        <v>0.1956458629402443</v>
      </c>
      <c r="AF195" s="11">
        <f t="shared" si="20"/>
        <v>1</v>
      </c>
    </row>
    <row r="196" spans="1:32" x14ac:dyDescent="0.25">
      <c r="A196" s="11">
        <v>0</v>
      </c>
      <c r="B196">
        <v>0</v>
      </c>
      <c r="C196" t="s">
        <v>15</v>
      </c>
      <c r="D196">
        <v>2</v>
      </c>
      <c r="E196" t="s">
        <v>13</v>
      </c>
      <c r="F196">
        <v>19</v>
      </c>
      <c r="G196" s="2">
        <v>10.5</v>
      </c>
      <c r="H196">
        <v>0</v>
      </c>
      <c r="I196">
        <v>0</v>
      </c>
      <c r="J196" s="4">
        <f t="shared" si="14"/>
        <v>0.23749999999999999</v>
      </c>
      <c r="K196" s="4">
        <f t="shared" si="15"/>
        <v>1.0606978403536116</v>
      </c>
      <c r="L196">
        <f t="shared" si="16"/>
        <v>0</v>
      </c>
      <c r="M196">
        <f t="shared" si="17"/>
        <v>1</v>
      </c>
      <c r="N196">
        <f t="shared" si="18"/>
        <v>1</v>
      </c>
      <c r="O196">
        <f t="shared" si="19"/>
        <v>0</v>
      </c>
      <c r="P196">
        <f>IF(TitanicData[[#This Row],[Sex]]="male",1,0)</f>
        <v>1</v>
      </c>
      <c r="Q196">
        <v>1</v>
      </c>
      <c r="AD196" s="5">
        <f>SUMPRODUCT(TitanicData[[#This Row],[SibSp]:[Ones]],$S$5:$AB$5)</f>
        <v>0.43066267937913361</v>
      </c>
      <c r="AE196" s="4">
        <f>(AD196-TitanicData[[#This Row],[Survived]])^2</f>
        <v>0.18547034341001442</v>
      </c>
      <c r="AF196" s="11">
        <f t="shared" si="20"/>
        <v>0</v>
      </c>
    </row>
    <row r="197" spans="1:32" x14ac:dyDescent="0.25">
      <c r="A197" s="11">
        <v>0</v>
      </c>
      <c r="B197">
        <v>0</v>
      </c>
      <c r="C197" t="s">
        <v>15</v>
      </c>
      <c r="D197">
        <v>2</v>
      </c>
      <c r="E197" t="s">
        <v>13</v>
      </c>
      <c r="F197">
        <v>33</v>
      </c>
      <c r="G197" s="2">
        <v>12.275</v>
      </c>
      <c r="H197">
        <v>0</v>
      </c>
      <c r="I197">
        <v>0</v>
      </c>
      <c r="J197" s="4">
        <f t="shared" si="14"/>
        <v>0.41249999999999998</v>
      </c>
      <c r="K197" s="4">
        <f t="shared" si="15"/>
        <v>1.1230345297535067</v>
      </c>
      <c r="L197">
        <f t="shared" si="16"/>
        <v>0</v>
      </c>
      <c r="M197">
        <f t="shared" si="17"/>
        <v>1</v>
      </c>
      <c r="N197">
        <f t="shared" si="18"/>
        <v>1</v>
      </c>
      <c r="O197">
        <f t="shared" si="19"/>
        <v>0</v>
      </c>
      <c r="P197">
        <f>IF(TitanicData[[#This Row],[Sex]]="male",1,0)</f>
        <v>1</v>
      </c>
      <c r="Q197">
        <v>1</v>
      </c>
      <c r="AD197" s="5">
        <f>SUMPRODUCT(TitanicData[[#This Row],[SibSp]:[Ones]],$S$5:$AB$5)</f>
        <v>0.43764040661727993</v>
      </c>
      <c r="AE197" s="4">
        <f>(AD197-TitanicData[[#This Row],[Survived]])^2</f>
        <v>0.19152912550413811</v>
      </c>
      <c r="AF197" s="11">
        <f t="shared" si="20"/>
        <v>0</v>
      </c>
    </row>
    <row r="198" spans="1:32" x14ac:dyDescent="0.25">
      <c r="A198" s="11">
        <v>0</v>
      </c>
      <c r="B198">
        <v>0</v>
      </c>
      <c r="C198" t="s">
        <v>15</v>
      </c>
      <c r="D198">
        <v>2</v>
      </c>
      <c r="E198" t="s">
        <v>13</v>
      </c>
      <c r="F198">
        <v>29</v>
      </c>
      <c r="G198" s="2">
        <v>10.5</v>
      </c>
      <c r="H198">
        <v>0</v>
      </c>
      <c r="I198">
        <v>0</v>
      </c>
      <c r="J198" s="4">
        <f t="shared" ref="J198:J261" si="21">F198/$F$2</f>
        <v>0.36249999999999999</v>
      </c>
      <c r="K198" s="4">
        <f t="shared" ref="K198:K261" si="22">LOG10(G198+1)</f>
        <v>1.0606978403536116</v>
      </c>
      <c r="L198">
        <f t="shared" ref="L198:L261" si="23">IF(D198=1,1,0)</f>
        <v>0</v>
      </c>
      <c r="M198">
        <f t="shared" ref="M198:M261" si="24">IF(D198=2,1,0)</f>
        <v>1</v>
      </c>
      <c r="N198">
        <f t="shared" ref="N198:N261" si="25">IF($C198="S",1,0)</f>
        <v>1</v>
      </c>
      <c r="O198">
        <f t="shared" ref="O198:O261" si="26">IF($C198="C",1,0)</f>
        <v>0</v>
      </c>
      <c r="P198">
        <f>IF(TitanicData[[#This Row],[Sex]]="male",1,0)</f>
        <v>1</v>
      </c>
      <c r="Q198">
        <v>1</v>
      </c>
      <c r="AD198" s="5">
        <f>SUMPRODUCT(TitanicData[[#This Row],[SibSp]:[Ones]],$S$5:$AB$5)</f>
        <v>0.43066267937913361</v>
      </c>
      <c r="AE198" s="4">
        <f>(AD198-TitanicData[[#This Row],[Survived]])^2</f>
        <v>0.18547034341001442</v>
      </c>
      <c r="AF198" s="11">
        <f t="shared" ref="AF198:AF261" si="27">ROUND(AD198,0)</f>
        <v>0</v>
      </c>
    </row>
    <row r="199" spans="1:32" x14ac:dyDescent="0.25">
      <c r="A199" s="11">
        <v>0</v>
      </c>
      <c r="B199">
        <v>0</v>
      </c>
      <c r="C199" t="s">
        <v>15</v>
      </c>
      <c r="D199">
        <v>3</v>
      </c>
      <c r="E199" t="s">
        <v>13</v>
      </c>
      <c r="F199">
        <v>22</v>
      </c>
      <c r="G199" s="2">
        <v>7.125</v>
      </c>
      <c r="H199">
        <v>0</v>
      </c>
      <c r="I199">
        <v>0</v>
      </c>
      <c r="J199" s="4">
        <f t="shared" si="21"/>
        <v>0.27500000000000002</v>
      </c>
      <c r="K199" s="4">
        <f t="shared" si="22"/>
        <v>0.90982336965091204</v>
      </c>
      <c r="L199">
        <f t="shared" si="23"/>
        <v>0</v>
      </c>
      <c r="M199">
        <f t="shared" si="24"/>
        <v>0</v>
      </c>
      <c r="N199">
        <f t="shared" si="25"/>
        <v>1</v>
      </c>
      <c r="O199">
        <f t="shared" si="26"/>
        <v>0</v>
      </c>
      <c r="P199">
        <f>IF(TitanicData[[#This Row],[Sex]]="male",1,0)</f>
        <v>1</v>
      </c>
      <c r="Q199">
        <v>1</v>
      </c>
      <c r="AD199" s="5">
        <f>SUMPRODUCT(TitanicData[[#This Row],[SibSp]:[Ones]],$S$5:$AB$5)</f>
        <v>0.17967209535856343</v>
      </c>
      <c r="AE199" s="4">
        <f>(AD199-TitanicData[[#This Row],[Survived]])^2</f>
        <v>3.2282061850536711E-2</v>
      </c>
      <c r="AF199" s="11">
        <f t="shared" si="27"/>
        <v>0</v>
      </c>
    </row>
    <row r="200" spans="1:32" x14ac:dyDescent="0.25">
      <c r="A200" s="11">
        <v>0</v>
      </c>
      <c r="B200">
        <v>0</v>
      </c>
      <c r="C200" t="s">
        <v>20</v>
      </c>
      <c r="D200">
        <v>3</v>
      </c>
      <c r="E200" t="s">
        <v>13</v>
      </c>
      <c r="F200">
        <v>30</v>
      </c>
      <c r="G200" s="2">
        <v>7.2249999999999996</v>
      </c>
      <c r="H200">
        <v>0</v>
      </c>
      <c r="I200">
        <v>0</v>
      </c>
      <c r="J200" s="4">
        <f t="shared" si="21"/>
        <v>0.375</v>
      </c>
      <c r="K200" s="4">
        <f t="shared" si="22"/>
        <v>0.91513590662201194</v>
      </c>
      <c r="L200">
        <f t="shared" si="23"/>
        <v>0</v>
      </c>
      <c r="M200">
        <f t="shared" si="24"/>
        <v>0</v>
      </c>
      <c r="N200">
        <f t="shared" si="25"/>
        <v>0</v>
      </c>
      <c r="O200">
        <f t="shared" si="26"/>
        <v>1</v>
      </c>
      <c r="P200">
        <f>IF(TitanicData[[#This Row],[Sex]]="male",1,0)</f>
        <v>1</v>
      </c>
      <c r="Q200">
        <v>1</v>
      </c>
      <c r="AD200" s="5">
        <f>SUMPRODUCT(TitanicData[[#This Row],[SibSp]:[Ones]],$S$5:$AB$5)</f>
        <v>0.31711103336961</v>
      </c>
      <c r="AE200" s="4">
        <f>(AD200-TitanicData[[#This Row],[Survived]])^2</f>
        <v>0.1005594074847419</v>
      </c>
      <c r="AF200" s="11">
        <f t="shared" si="27"/>
        <v>0</v>
      </c>
    </row>
    <row r="201" spans="1:32" x14ac:dyDescent="0.25">
      <c r="A201" s="11">
        <v>1</v>
      </c>
      <c r="B201">
        <v>0</v>
      </c>
      <c r="C201" t="s">
        <v>27</v>
      </c>
      <c r="D201">
        <v>1</v>
      </c>
      <c r="E201" t="s">
        <v>13</v>
      </c>
      <c r="F201">
        <v>44</v>
      </c>
      <c r="G201" s="2">
        <v>90</v>
      </c>
      <c r="H201">
        <v>2</v>
      </c>
      <c r="I201">
        <v>0</v>
      </c>
      <c r="J201" s="4">
        <f t="shared" si="21"/>
        <v>0.55000000000000004</v>
      </c>
      <c r="K201" s="4">
        <f t="shared" si="22"/>
        <v>1.9590413923210936</v>
      </c>
      <c r="L201">
        <f t="shared" si="23"/>
        <v>1</v>
      </c>
      <c r="M201">
        <f t="shared" si="24"/>
        <v>0</v>
      </c>
      <c r="N201">
        <f t="shared" si="25"/>
        <v>0</v>
      </c>
      <c r="O201">
        <f t="shared" si="26"/>
        <v>0</v>
      </c>
      <c r="P201">
        <f>IF(TitanicData[[#This Row],[Sex]]="male",1,0)</f>
        <v>1</v>
      </c>
      <c r="Q201">
        <v>1</v>
      </c>
      <c r="AD201" s="5">
        <f>SUMPRODUCT(TitanicData[[#This Row],[SibSp]:[Ones]],$S$5:$AB$5)</f>
        <v>0.60503497794543271</v>
      </c>
      <c r="AE201" s="4">
        <f>(AD201-TitanicData[[#This Row],[Survived]])^2</f>
        <v>0.36606732453743024</v>
      </c>
      <c r="AF201" s="11">
        <f t="shared" si="27"/>
        <v>1</v>
      </c>
    </row>
    <row r="202" spans="1:32" x14ac:dyDescent="0.25">
      <c r="A202" s="11">
        <v>0</v>
      </c>
      <c r="B202">
        <v>0</v>
      </c>
      <c r="C202" t="s">
        <v>15</v>
      </c>
      <c r="D202">
        <v>3</v>
      </c>
      <c r="E202" t="s">
        <v>17</v>
      </c>
      <c r="F202">
        <v>25</v>
      </c>
      <c r="G202" s="2">
        <v>7.7750000000000004</v>
      </c>
      <c r="H202">
        <v>0</v>
      </c>
      <c r="I202">
        <v>0</v>
      </c>
      <c r="J202" s="4">
        <f t="shared" si="21"/>
        <v>0.3125</v>
      </c>
      <c r="K202" s="4">
        <f t="shared" si="22"/>
        <v>0.94324712513786169</v>
      </c>
      <c r="L202">
        <f t="shared" si="23"/>
        <v>0</v>
      </c>
      <c r="M202">
        <f t="shared" si="24"/>
        <v>0</v>
      </c>
      <c r="N202">
        <f t="shared" si="25"/>
        <v>1</v>
      </c>
      <c r="O202">
        <f t="shared" si="26"/>
        <v>0</v>
      </c>
      <c r="P202">
        <f>IF(TitanicData[[#This Row],[Sex]]="male",1,0)</f>
        <v>0</v>
      </c>
      <c r="Q202">
        <v>1</v>
      </c>
      <c r="AD202" s="5">
        <f>SUMPRODUCT(TitanicData[[#This Row],[SibSp]:[Ones]],$S$5:$AB$5)</f>
        <v>0.18341342091350735</v>
      </c>
      <c r="AE202" s="4">
        <f>(AD202-TitanicData[[#This Row],[Survived]])^2</f>
        <v>3.3640482971195415E-2</v>
      </c>
      <c r="AF202" s="11">
        <f t="shared" si="27"/>
        <v>0</v>
      </c>
    </row>
    <row r="203" spans="1:32" x14ac:dyDescent="0.25">
      <c r="A203" s="11">
        <v>1</v>
      </c>
      <c r="B203">
        <v>1</v>
      </c>
      <c r="C203" t="s">
        <v>15</v>
      </c>
      <c r="D203">
        <v>2</v>
      </c>
      <c r="E203" t="s">
        <v>17</v>
      </c>
      <c r="F203">
        <v>24</v>
      </c>
      <c r="G203" s="2">
        <v>14.5</v>
      </c>
      <c r="H203">
        <v>0</v>
      </c>
      <c r="I203">
        <v>2</v>
      </c>
      <c r="J203" s="4">
        <f t="shared" si="21"/>
        <v>0.3</v>
      </c>
      <c r="K203" s="4">
        <f t="shared" si="22"/>
        <v>1.1903316981702914</v>
      </c>
      <c r="L203">
        <f t="shared" si="23"/>
        <v>0</v>
      </c>
      <c r="M203">
        <f t="shared" si="24"/>
        <v>1</v>
      </c>
      <c r="N203">
        <f t="shared" si="25"/>
        <v>1</v>
      </c>
      <c r="O203">
        <f t="shared" si="26"/>
        <v>0</v>
      </c>
      <c r="P203">
        <f>IF(TitanicData[[#This Row],[Sex]]="male",1,0)</f>
        <v>0</v>
      </c>
      <c r="Q203">
        <v>1</v>
      </c>
      <c r="AD203" s="5">
        <f>SUMPRODUCT(TitanicData[[#This Row],[SibSp]:[Ones]],$S$5:$AB$5)</f>
        <v>0.53025301935499203</v>
      </c>
      <c r="AE203" s="4">
        <f>(AD203-TitanicData[[#This Row],[Survived]])^2</f>
        <v>0.2206622258251015</v>
      </c>
      <c r="AF203" s="11">
        <f t="shared" si="27"/>
        <v>1</v>
      </c>
    </row>
    <row r="204" spans="1:32" x14ac:dyDescent="0.25">
      <c r="A204" s="11">
        <v>1</v>
      </c>
      <c r="B204">
        <v>1</v>
      </c>
      <c r="C204" t="s">
        <v>15</v>
      </c>
      <c r="D204">
        <v>1</v>
      </c>
      <c r="E204" t="s">
        <v>13</v>
      </c>
      <c r="F204">
        <v>37</v>
      </c>
      <c r="G204" s="2">
        <v>52.554200000000002</v>
      </c>
      <c r="H204">
        <v>1</v>
      </c>
      <c r="I204">
        <v>1</v>
      </c>
      <c r="J204" s="4">
        <f t="shared" si="21"/>
        <v>0.46250000000000002</v>
      </c>
      <c r="K204" s="4">
        <f t="shared" si="22"/>
        <v>1.7287935361444735</v>
      </c>
      <c r="L204">
        <f t="shared" si="23"/>
        <v>1</v>
      </c>
      <c r="M204">
        <f t="shared" si="24"/>
        <v>0</v>
      </c>
      <c r="N204">
        <f t="shared" si="25"/>
        <v>1</v>
      </c>
      <c r="O204">
        <f t="shared" si="26"/>
        <v>0</v>
      </c>
      <c r="P204">
        <f>IF(TitanicData[[#This Row],[Sex]]="male",1,0)</f>
        <v>1</v>
      </c>
      <c r="Q204">
        <v>1</v>
      </c>
      <c r="AD204" s="5">
        <f>SUMPRODUCT(TitanicData[[#This Row],[SibSp]:[Ones]],$S$5:$AB$5)</f>
        <v>0.62180174030174684</v>
      </c>
      <c r="AE204" s="4">
        <f>(AD204-TitanicData[[#This Row],[Survived]])^2</f>
        <v>0.14303392363878734</v>
      </c>
      <c r="AF204" s="11">
        <f t="shared" si="27"/>
        <v>1</v>
      </c>
    </row>
    <row r="205" spans="1:32" x14ac:dyDescent="0.25">
      <c r="A205" s="11">
        <v>0</v>
      </c>
      <c r="B205">
        <v>0</v>
      </c>
      <c r="C205" t="s">
        <v>15</v>
      </c>
      <c r="D205">
        <v>2</v>
      </c>
      <c r="E205" t="s">
        <v>13</v>
      </c>
      <c r="F205">
        <v>54</v>
      </c>
      <c r="G205" s="2">
        <v>26</v>
      </c>
      <c r="H205">
        <v>1</v>
      </c>
      <c r="I205">
        <v>0</v>
      </c>
      <c r="J205" s="4">
        <f t="shared" si="21"/>
        <v>0.67500000000000004</v>
      </c>
      <c r="K205" s="4">
        <f t="shared" si="22"/>
        <v>1.4313637641589874</v>
      </c>
      <c r="L205">
        <f t="shared" si="23"/>
        <v>0</v>
      </c>
      <c r="M205">
        <f t="shared" si="24"/>
        <v>1</v>
      </c>
      <c r="N205">
        <f t="shared" si="25"/>
        <v>1</v>
      </c>
      <c r="O205">
        <f t="shared" si="26"/>
        <v>0</v>
      </c>
      <c r="P205">
        <f>IF(TitanicData[[#This Row],[Sex]]="male",1,0)</f>
        <v>1</v>
      </c>
      <c r="Q205">
        <v>1</v>
      </c>
      <c r="AD205" s="5">
        <f>SUMPRODUCT(TitanicData[[#This Row],[SibSp]:[Ones]],$S$5:$AB$5)</f>
        <v>0.47215358525957624</v>
      </c>
      <c r="AE205" s="4">
        <f>(AD205-TitanicData[[#This Row],[Survived]])^2</f>
        <v>0.22292900807347193</v>
      </c>
      <c r="AF205" s="11">
        <f t="shared" si="27"/>
        <v>0</v>
      </c>
    </row>
    <row r="206" spans="1:32" x14ac:dyDescent="0.25">
      <c r="A206" s="11">
        <v>0</v>
      </c>
      <c r="B206">
        <v>0</v>
      </c>
      <c r="C206" t="s">
        <v>15</v>
      </c>
      <c r="D206">
        <v>3</v>
      </c>
      <c r="E206" t="s">
        <v>17</v>
      </c>
      <c r="F206">
        <v>29</v>
      </c>
      <c r="G206" s="2">
        <v>10.4625</v>
      </c>
      <c r="H206">
        <v>1</v>
      </c>
      <c r="I206">
        <v>1</v>
      </c>
      <c r="J206" s="4">
        <f t="shared" si="21"/>
        <v>0.36249999999999999</v>
      </c>
      <c r="K206" s="4">
        <f t="shared" si="22"/>
        <v>1.0592793486780776</v>
      </c>
      <c r="L206">
        <f t="shared" si="23"/>
        <v>0</v>
      </c>
      <c r="M206">
        <f t="shared" si="24"/>
        <v>0</v>
      </c>
      <c r="N206">
        <f t="shared" si="25"/>
        <v>1</v>
      </c>
      <c r="O206">
        <f t="shared" si="26"/>
        <v>0</v>
      </c>
      <c r="P206">
        <f>IF(TitanicData[[#This Row],[Sex]]="male",1,0)</f>
        <v>0</v>
      </c>
      <c r="Q206">
        <v>1</v>
      </c>
      <c r="AD206" s="5">
        <f>SUMPRODUCT(TitanicData[[#This Row],[SibSp]:[Ones]],$S$5:$AB$5)</f>
        <v>0.23894143234365672</v>
      </c>
      <c r="AE206" s="4">
        <f>(AD206-TitanicData[[#This Row],[Survived]])^2</f>
        <v>5.7093008090438283E-2</v>
      </c>
      <c r="AF206" s="11">
        <f t="shared" si="27"/>
        <v>0</v>
      </c>
    </row>
    <row r="207" spans="1:32" x14ac:dyDescent="0.25">
      <c r="A207" s="11">
        <v>1</v>
      </c>
      <c r="B207">
        <v>0</v>
      </c>
      <c r="C207" t="s">
        <v>15</v>
      </c>
      <c r="D207">
        <v>1</v>
      </c>
      <c r="E207" t="s">
        <v>13</v>
      </c>
      <c r="F207">
        <v>62</v>
      </c>
      <c r="G207" s="2">
        <v>26.55</v>
      </c>
      <c r="H207">
        <v>0</v>
      </c>
      <c r="I207">
        <v>0</v>
      </c>
      <c r="J207" s="4">
        <f t="shared" si="21"/>
        <v>0.77500000000000002</v>
      </c>
      <c r="K207" s="4">
        <f t="shared" si="22"/>
        <v>1.4401216031878039</v>
      </c>
      <c r="L207">
        <f t="shared" si="23"/>
        <v>1</v>
      </c>
      <c r="M207">
        <f t="shared" si="24"/>
        <v>0</v>
      </c>
      <c r="N207">
        <f t="shared" si="25"/>
        <v>1</v>
      </c>
      <c r="O207">
        <f t="shared" si="26"/>
        <v>0</v>
      </c>
      <c r="P207">
        <f>IF(TitanicData[[#This Row],[Sex]]="male",1,0)</f>
        <v>1</v>
      </c>
      <c r="Q207">
        <v>1</v>
      </c>
      <c r="AD207" s="5">
        <f>SUMPRODUCT(TitanicData[[#This Row],[SibSp]:[Ones]],$S$5:$AB$5)</f>
        <v>0.54694910938381824</v>
      </c>
      <c r="AE207" s="4">
        <f>(AD207-TitanicData[[#This Row],[Survived]])^2</f>
        <v>0.29915332825575197</v>
      </c>
      <c r="AF207" s="11">
        <f t="shared" si="27"/>
        <v>1</v>
      </c>
    </row>
    <row r="208" spans="1:32" x14ac:dyDescent="0.25">
      <c r="A208" s="11">
        <v>0</v>
      </c>
      <c r="B208">
        <v>0</v>
      </c>
      <c r="C208" t="s">
        <v>15</v>
      </c>
      <c r="D208">
        <v>3</v>
      </c>
      <c r="E208" t="s">
        <v>13</v>
      </c>
      <c r="F208">
        <v>30</v>
      </c>
      <c r="G208" s="2">
        <v>16.100000000000001</v>
      </c>
      <c r="H208">
        <v>1</v>
      </c>
      <c r="I208">
        <v>0</v>
      </c>
      <c r="J208" s="4">
        <f t="shared" si="21"/>
        <v>0.375</v>
      </c>
      <c r="K208" s="4">
        <f t="shared" si="22"/>
        <v>1.2329961103921538</v>
      </c>
      <c r="L208">
        <f t="shared" si="23"/>
        <v>0</v>
      </c>
      <c r="M208">
        <f t="shared" si="24"/>
        <v>0</v>
      </c>
      <c r="N208">
        <f t="shared" si="25"/>
        <v>1</v>
      </c>
      <c r="O208">
        <f t="shared" si="26"/>
        <v>0</v>
      </c>
      <c r="P208">
        <f>IF(TitanicData[[#This Row],[Sex]]="male",1,0)</f>
        <v>1</v>
      </c>
      <c r="Q208">
        <v>1</v>
      </c>
      <c r="AD208" s="5">
        <f>SUMPRODUCT(TitanicData[[#This Row],[SibSp]:[Ones]],$S$5:$AB$5)</f>
        <v>0.21584679852944355</v>
      </c>
      <c r="AE208" s="4">
        <f>(AD208-TitanicData[[#This Row],[Survived]])^2</f>
        <v>4.6589840435410194E-2</v>
      </c>
      <c r="AF208" s="11">
        <f t="shared" si="27"/>
        <v>0</v>
      </c>
    </row>
    <row r="209" spans="1:32" x14ac:dyDescent="0.25">
      <c r="A209" s="11">
        <v>0</v>
      </c>
      <c r="B209">
        <v>0</v>
      </c>
      <c r="C209" t="s">
        <v>15</v>
      </c>
      <c r="D209">
        <v>3</v>
      </c>
      <c r="E209" t="s">
        <v>17</v>
      </c>
      <c r="F209">
        <v>41</v>
      </c>
      <c r="G209" s="2">
        <v>20.212499999999999</v>
      </c>
      <c r="H209">
        <v>0</v>
      </c>
      <c r="I209">
        <v>2</v>
      </c>
      <c r="J209" s="4">
        <f t="shared" si="21"/>
        <v>0.51249999999999996</v>
      </c>
      <c r="K209" s="4">
        <f t="shared" si="22"/>
        <v>1.3265918553257321</v>
      </c>
      <c r="L209">
        <f t="shared" si="23"/>
        <v>0</v>
      </c>
      <c r="M209">
        <f t="shared" si="24"/>
        <v>0</v>
      </c>
      <c r="N209">
        <f t="shared" si="25"/>
        <v>1</v>
      </c>
      <c r="O209">
        <f t="shared" si="26"/>
        <v>0</v>
      </c>
      <c r="P209">
        <f>IF(TitanicData[[#This Row],[Sex]]="male",1,0)</f>
        <v>0</v>
      </c>
      <c r="Q209">
        <v>1</v>
      </c>
      <c r="AD209" s="5">
        <f>SUMPRODUCT(TitanicData[[#This Row],[SibSp]:[Ones]],$S$5:$AB$5)</f>
        <v>0.3114031719232358</v>
      </c>
      <c r="AE209" s="4">
        <f>(AD209-TitanicData[[#This Row],[Survived]])^2</f>
        <v>9.6971935483852356E-2</v>
      </c>
      <c r="AF209" s="11">
        <f t="shared" si="27"/>
        <v>0</v>
      </c>
    </row>
    <row r="210" spans="1:32" x14ac:dyDescent="0.25">
      <c r="A210" s="11">
        <v>0</v>
      </c>
      <c r="B210">
        <v>1</v>
      </c>
      <c r="C210" t="s">
        <v>20</v>
      </c>
      <c r="D210">
        <v>3</v>
      </c>
      <c r="E210" t="s">
        <v>17</v>
      </c>
      <c r="F210">
        <v>29</v>
      </c>
      <c r="G210" s="2">
        <v>15.245799999999999</v>
      </c>
      <c r="H210">
        <v>0</v>
      </c>
      <c r="I210">
        <v>2</v>
      </c>
      <c r="J210" s="4">
        <f t="shared" si="21"/>
        <v>0.36249999999999999</v>
      </c>
      <c r="K210" s="4">
        <f t="shared" si="22"/>
        <v>1.2107411023865056</v>
      </c>
      <c r="L210">
        <f t="shared" si="23"/>
        <v>0</v>
      </c>
      <c r="M210">
        <f t="shared" si="24"/>
        <v>0</v>
      </c>
      <c r="N210">
        <f t="shared" si="25"/>
        <v>0</v>
      </c>
      <c r="O210">
        <f t="shared" si="26"/>
        <v>1</v>
      </c>
      <c r="P210">
        <f>IF(TitanicData[[#This Row],[Sex]]="male",1,0)</f>
        <v>0</v>
      </c>
      <c r="Q210">
        <v>1</v>
      </c>
      <c r="AD210" s="5">
        <f>SUMPRODUCT(TitanicData[[#This Row],[SibSp]:[Ones]],$S$5:$AB$5)</f>
        <v>0.43527956119437256</v>
      </c>
      <c r="AE210" s="4">
        <f>(AD210-TitanicData[[#This Row],[Survived]])^2</f>
        <v>0.31890917400482049</v>
      </c>
      <c r="AF210" s="11">
        <f t="shared" si="27"/>
        <v>0</v>
      </c>
    </row>
    <row r="211" spans="1:32" x14ac:dyDescent="0.25">
      <c r="A211" s="11">
        <v>1</v>
      </c>
      <c r="B211">
        <v>1</v>
      </c>
      <c r="C211" t="s">
        <v>15</v>
      </c>
      <c r="D211">
        <v>1</v>
      </c>
      <c r="E211" t="s">
        <v>17</v>
      </c>
      <c r="F211">
        <v>30</v>
      </c>
      <c r="G211" s="2">
        <v>86.5</v>
      </c>
      <c r="H211">
        <v>0</v>
      </c>
      <c r="I211">
        <v>0</v>
      </c>
      <c r="J211" s="4">
        <f t="shared" si="21"/>
        <v>0.375</v>
      </c>
      <c r="K211" s="4">
        <f t="shared" si="22"/>
        <v>1.9420080530223132</v>
      </c>
      <c r="L211">
        <f t="shared" si="23"/>
        <v>1</v>
      </c>
      <c r="M211">
        <f t="shared" si="24"/>
        <v>0</v>
      </c>
      <c r="N211">
        <f t="shared" si="25"/>
        <v>1</v>
      </c>
      <c r="O211">
        <f t="shared" si="26"/>
        <v>0</v>
      </c>
      <c r="P211">
        <f>IF(TitanicData[[#This Row],[Sex]]="male",1,0)</f>
        <v>0</v>
      </c>
      <c r="Q211">
        <v>1</v>
      </c>
      <c r="AD211" s="5">
        <f>SUMPRODUCT(TitanicData[[#This Row],[SibSp]:[Ones]],$S$5:$AB$5)</f>
        <v>0.60312833200825067</v>
      </c>
      <c r="AE211" s="4">
        <f>(AD211-TitanicData[[#This Row],[Survived]])^2</f>
        <v>0.15750712085455332</v>
      </c>
      <c r="AF211" s="11">
        <f t="shared" si="27"/>
        <v>1</v>
      </c>
    </row>
    <row r="212" spans="1:32" x14ac:dyDescent="0.25">
      <c r="A212" s="11">
        <v>1</v>
      </c>
      <c r="B212">
        <v>1</v>
      </c>
      <c r="C212" t="s">
        <v>20</v>
      </c>
      <c r="D212">
        <v>1</v>
      </c>
      <c r="E212" t="s">
        <v>17</v>
      </c>
      <c r="F212">
        <v>35</v>
      </c>
      <c r="G212" s="2">
        <v>512.32920000000001</v>
      </c>
      <c r="H212">
        <v>0</v>
      </c>
      <c r="I212">
        <v>0</v>
      </c>
      <c r="J212" s="4">
        <f t="shared" si="21"/>
        <v>0.4375</v>
      </c>
      <c r="K212" s="4">
        <f t="shared" si="22"/>
        <v>2.7103959691861146</v>
      </c>
      <c r="L212">
        <f t="shared" si="23"/>
        <v>1</v>
      </c>
      <c r="M212">
        <f t="shared" si="24"/>
        <v>0</v>
      </c>
      <c r="N212">
        <f t="shared" si="25"/>
        <v>0</v>
      </c>
      <c r="O212">
        <f t="shared" si="26"/>
        <v>1</v>
      </c>
      <c r="P212">
        <f>IF(TitanicData[[#This Row],[Sex]]="male",1,0)</f>
        <v>0</v>
      </c>
      <c r="Q212">
        <v>1</v>
      </c>
      <c r="AD212" s="5">
        <f>SUMPRODUCT(TitanicData[[#This Row],[SibSp]:[Ones]],$S$5:$AB$5)</f>
        <v>0.82598296837302931</v>
      </c>
      <c r="AE212" s="4">
        <f>(AD212-TitanicData[[#This Row],[Survived]])^2</f>
        <v>3.0281927296262116E-2</v>
      </c>
      <c r="AF212" s="11">
        <f t="shared" si="27"/>
        <v>1</v>
      </c>
    </row>
    <row r="213" spans="1:32" x14ac:dyDescent="0.25">
      <c r="A213" s="11">
        <v>1</v>
      </c>
      <c r="B213">
        <v>1</v>
      </c>
      <c r="C213" t="s">
        <v>15</v>
      </c>
      <c r="D213">
        <v>2</v>
      </c>
      <c r="E213" t="s">
        <v>17</v>
      </c>
      <c r="F213">
        <v>50</v>
      </c>
      <c r="G213" s="2">
        <v>26</v>
      </c>
      <c r="H213">
        <v>0</v>
      </c>
      <c r="I213">
        <v>1</v>
      </c>
      <c r="J213" s="4">
        <f t="shared" si="21"/>
        <v>0.625</v>
      </c>
      <c r="K213" s="4">
        <f t="shared" si="22"/>
        <v>1.4313637641589874</v>
      </c>
      <c r="L213">
        <f t="shared" si="23"/>
        <v>0</v>
      </c>
      <c r="M213">
        <f t="shared" si="24"/>
        <v>1</v>
      </c>
      <c r="N213">
        <f t="shared" si="25"/>
        <v>1</v>
      </c>
      <c r="O213">
        <f t="shared" si="26"/>
        <v>0</v>
      </c>
      <c r="P213">
        <f>IF(TitanicData[[#This Row],[Sex]]="male",1,0)</f>
        <v>0</v>
      </c>
      <c r="Q213">
        <v>1</v>
      </c>
      <c r="AD213" s="5">
        <f>SUMPRODUCT(TitanicData[[#This Row],[SibSp]:[Ones]],$S$5:$AB$5)</f>
        <v>0.51469339961840976</v>
      </c>
      <c r="AE213" s="4">
        <f>(AD213-TitanicData[[#This Row],[Survived]])^2</f>
        <v>0.23552249637393652</v>
      </c>
      <c r="AF213" s="11">
        <f t="shared" si="27"/>
        <v>1</v>
      </c>
    </row>
    <row r="214" spans="1:32" x14ac:dyDescent="0.25">
      <c r="A214" s="11">
        <v>0</v>
      </c>
      <c r="B214">
        <v>1</v>
      </c>
      <c r="C214" t="s">
        <v>15</v>
      </c>
      <c r="D214">
        <v>3</v>
      </c>
      <c r="E214" t="s">
        <v>13</v>
      </c>
      <c r="F214">
        <v>3</v>
      </c>
      <c r="G214" s="2">
        <v>31.387499999999999</v>
      </c>
      <c r="H214">
        <v>4</v>
      </c>
      <c r="I214">
        <v>2</v>
      </c>
      <c r="J214" s="4">
        <f t="shared" si="21"/>
        <v>3.7499999999999999E-2</v>
      </c>
      <c r="K214" s="4">
        <f t="shared" si="22"/>
        <v>1.5103774259938814</v>
      </c>
      <c r="L214">
        <f t="shared" si="23"/>
        <v>0</v>
      </c>
      <c r="M214">
        <f t="shared" si="24"/>
        <v>0</v>
      </c>
      <c r="N214">
        <f t="shared" si="25"/>
        <v>1</v>
      </c>
      <c r="O214">
        <f t="shared" si="26"/>
        <v>0</v>
      </c>
      <c r="P214">
        <f>IF(TitanicData[[#This Row],[Sex]]="male",1,0)</f>
        <v>1</v>
      </c>
      <c r="Q214">
        <v>1</v>
      </c>
      <c r="AD214" s="5">
        <f>SUMPRODUCT(TitanicData[[#This Row],[SibSp]:[Ones]],$S$5:$AB$5)</f>
        <v>0.33197541589023039</v>
      </c>
      <c r="AE214" s="4">
        <f>(AD214-TitanicData[[#This Row],[Survived]])^2</f>
        <v>0.44625684497503065</v>
      </c>
      <c r="AF214" s="11">
        <f t="shared" si="27"/>
        <v>0</v>
      </c>
    </row>
    <row r="215" spans="1:32" x14ac:dyDescent="0.25">
      <c r="A215" s="11">
        <v>1</v>
      </c>
      <c r="B215">
        <v>0</v>
      </c>
      <c r="C215" t="s">
        <v>15</v>
      </c>
      <c r="D215">
        <v>1</v>
      </c>
      <c r="E215" t="s">
        <v>13</v>
      </c>
      <c r="F215">
        <v>52</v>
      </c>
      <c r="G215" s="2">
        <v>79.650000000000006</v>
      </c>
      <c r="H215">
        <v>1</v>
      </c>
      <c r="I215">
        <v>1</v>
      </c>
      <c r="J215" s="4">
        <f t="shared" si="21"/>
        <v>0.65</v>
      </c>
      <c r="K215" s="4">
        <f t="shared" si="22"/>
        <v>1.9066043717249803</v>
      </c>
      <c r="L215">
        <f t="shared" si="23"/>
        <v>1</v>
      </c>
      <c r="M215">
        <f t="shared" si="24"/>
        <v>0</v>
      </c>
      <c r="N215">
        <f t="shared" si="25"/>
        <v>1</v>
      </c>
      <c r="O215">
        <f t="shared" si="26"/>
        <v>0</v>
      </c>
      <c r="P215">
        <f>IF(TitanicData[[#This Row],[Sex]]="male",1,0)</f>
        <v>1</v>
      </c>
      <c r="Q215">
        <v>1</v>
      </c>
      <c r="AD215" s="5">
        <f>SUMPRODUCT(TitanicData[[#This Row],[SibSp]:[Ones]],$S$5:$AB$5)</f>
        <v>0.64170519559608175</v>
      </c>
      <c r="AE215" s="4">
        <f>(AD215-TitanicData[[#This Row],[Survived]])^2</f>
        <v>0.41178555805500555</v>
      </c>
      <c r="AF215" s="11">
        <f t="shared" si="27"/>
        <v>1</v>
      </c>
    </row>
    <row r="216" spans="1:32" x14ac:dyDescent="0.25">
      <c r="A216" s="11">
        <v>0</v>
      </c>
      <c r="B216">
        <v>0</v>
      </c>
      <c r="C216" t="s">
        <v>15</v>
      </c>
      <c r="D216">
        <v>1</v>
      </c>
      <c r="E216" t="s">
        <v>13</v>
      </c>
      <c r="F216">
        <v>40</v>
      </c>
      <c r="G216" s="2">
        <v>0</v>
      </c>
      <c r="H216">
        <v>0</v>
      </c>
      <c r="I216">
        <v>0</v>
      </c>
      <c r="J216" s="4">
        <f t="shared" si="21"/>
        <v>0.5</v>
      </c>
      <c r="K216" s="4">
        <f t="shared" si="22"/>
        <v>0</v>
      </c>
      <c r="L216">
        <f t="shared" si="23"/>
        <v>1</v>
      </c>
      <c r="M216">
        <f t="shared" si="24"/>
        <v>0</v>
      </c>
      <c r="N216">
        <f t="shared" si="25"/>
        <v>1</v>
      </c>
      <c r="O216">
        <f t="shared" si="26"/>
        <v>0</v>
      </c>
      <c r="P216">
        <f>IF(TitanicData[[#This Row],[Sex]]="male",1,0)</f>
        <v>1</v>
      </c>
      <c r="Q216">
        <v>1</v>
      </c>
      <c r="AD216" s="5">
        <f>SUMPRODUCT(TitanicData[[#This Row],[SibSp]:[Ones]],$S$5:$AB$5)</f>
        <v>0.38574748264450398</v>
      </c>
      <c r="AE216" s="4">
        <f>(AD216-TitanicData[[#This Row],[Survived]])^2</f>
        <v>0.14880112036657189</v>
      </c>
      <c r="AF216" s="11">
        <f t="shared" si="27"/>
        <v>0</v>
      </c>
    </row>
    <row r="217" spans="1:32" x14ac:dyDescent="0.25">
      <c r="A217" s="11">
        <v>0</v>
      </c>
      <c r="B217">
        <v>0</v>
      </c>
      <c r="C217" t="s">
        <v>15</v>
      </c>
      <c r="D217">
        <v>2</v>
      </c>
      <c r="E217" t="s">
        <v>13</v>
      </c>
      <c r="F217">
        <v>36</v>
      </c>
      <c r="G217" s="2">
        <v>10.5</v>
      </c>
      <c r="H217">
        <v>0</v>
      </c>
      <c r="I217">
        <v>0</v>
      </c>
      <c r="J217" s="4">
        <f t="shared" si="21"/>
        <v>0.45</v>
      </c>
      <c r="K217" s="4">
        <f t="shared" si="22"/>
        <v>1.0606978403536116</v>
      </c>
      <c r="L217">
        <f t="shared" si="23"/>
        <v>0</v>
      </c>
      <c r="M217">
        <f t="shared" si="24"/>
        <v>1</v>
      </c>
      <c r="N217">
        <f t="shared" si="25"/>
        <v>1</v>
      </c>
      <c r="O217">
        <f t="shared" si="26"/>
        <v>0</v>
      </c>
      <c r="P217">
        <f>IF(TitanicData[[#This Row],[Sex]]="male",1,0)</f>
        <v>1</v>
      </c>
      <c r="Q217">
        <v>1</v>
      </c>
      <c r="AD217" s="5">
        <f>SUMPRODUCT(TitanicData[[#This Row],[SibSp]:[Ones]],$S$5:$AB$5)</f>
        <v>0.43066267937913361</v>
      </c>
      <c r="AE217" s="4">
        <f>(AD217-TitanicData[[#This Row],[Survived]])^2</f>
        <v>0.18547034341001442</v>
      </c>
      <c r="AF217" s="11">
        <f t="shared" si="27"/>
        <v>0</v>
      </c>
    </row>
    <row r="218" spans="1:32" x14ac:dyDescent="0.25">
      <c r="A218" s="11">
        <v>0</v>
      </c>
      <c r="B218">
        <v>0</v>
      </c>
      <c r="C218" t="s">
        <v>15</v>
      </c>
      <c r="D218">
        <v>3</v>
      </c>
      <c r="E218" t="s">
        <v>13</v>
      </c>
      <c r="F218">
        <v>16</v>
      </c>
      <c r="G218" s="2">
        <v>39.6875</v>
      </c>
      <c r="H218">
        <v>4</v>
      </c>
      <c r="I218">
        <v>1</v>
      </c>
      <c r="J218" s="4">
        <f t="shared" si="21"/>
        <v>0.2</v>
      </c>
      <c r="K218" s="4">
        <f t="shared" si="22"/>
        <v>1.6094610059122672</v>
      </c>
      <c r="L218">
        <f t="shared" si="23"/>
        <v>0</v>
      </c>
      <c r="M218">
        <f t="shared" si="24"/>
        <v>0</v>
      </c>
      <c r="N218">
        <f t="shared" si="25"/>
        <v>1</v>
      </c>
      <c r="O218">
        <f t="shared" si="26"/>
        <v>0</v>
      </c>
      <c r="P218">
        <f>IF(TitanicData[[#This Row],[Sex]]="male",1,0)</f>
        <v>1</v>
      </c>
      <c r="Q218">
        <v>1</v>
      </c>
      <c r="AD218" s="5">
        <f>SUMPRODUCT(TitanicData[[#This Row],[SibSp]:[Ones]],$S$5:$AB$5)</f>
        <v>0.30052663317111578</v>
      </c>
      <c r="AE218" s="4">
        <f>(AD218-TitanicData[[#This Row],[Survived]])^2</f>
        <v>9.0316257245166384E-2</v>
      </c>
      <c r="AF218" s="11">
        <f t="shared" si="27"/>
        <v>0</v>
      </c>
    </row>
    <row r="219" spans="1:32" x14ac:dyDescent="0.25">
      <c r="A219" s="11">
        <v>0</v>
      </c>
      <c r="B219">
        <v>1</v>
      </c>
      <c r="C219" t="s">
        <v>15</v>
      </c>
      <c r="D219">
        <v>3</v>
      </c>
      <c r="E219" t="s">
        <v>13</v>
      </c>
      <c r="F219">
        <v>25</v>
      </c>
      <c r="G219" s="2">
        <v>7.7750000000000004</v>
      </c>
      <c r="H219">
        <v>1</v>
      </c>
      <c r="I219">
        <v>0</v>
      </c>
      <c r="J219" s="4">
        <f t="shared" si="21"/>
        <v>0.3125</v>
      </c>
      <c r="K219" s="4">
        <f t="shared" si="22"/>
        <v>0.94324712513786169</v>
      </c>
      <c r="L219">
        <f t="shared" si="23"/>
        <v>0</v>
      </c>
      <c r="M219">
        <f t="shared" si="24"/>
        <v>0</v>
      </c>
      <c r="N219">
        <f t="shared" si="25"/>
        <v>1</v>
      </c>
      <c r="O219">
        <f t="shared" si="26"/>
        <v>0</v>
      </c>
      <c r="P219">
        <f>IF(TitanicData[[#This Row],[Sex]]="male",1,0)</f>
        <v>1</v>
      </c>
      <c r="Q219">
        <v>1</v>
      </c>
      <c r="AD219" s="5">
        <f>SUMPRODUCT(TitanicData[[#This Row],[SibSp]:[Ones]],$S$5:$AB$5)</f>
        <v>0.18341342091350735</v>
      </c>
      <c r="AE219" s="4">
        <f>(AD219-TitanicData[[#This Row],[Survived]])^2</f>
        <v>0.66681364114418074</v>
      </c>
      <c r="AF219" s="11">
        <f t="shared" si="27"/>
        <v>0</v>
      </c>
    </row>
    <row r="220" spans="1:32" x14ac:dyDescent="0.25">
      <c r="A220" s="11">
        <v>1</v>
      </c>
      <c r="B220">
        <v>1</v>
      </c>
      <c r="C220" t="s">
        <v>15</v>
      </c>
      <c r="D220">
        <v>1</v>
      </c>
      <c r="E220" t="s">
        <v>17</v>
      </c>
      <c r="F220">
        <v>58</v>
      </c>
      <c r="G220" s="2">
        <v>153.46250000000001</v>
      </c>
      <c r="H220">
        <v>0</v>
      </c>
      <c r="I220">
        <v>1</v>
      </c>
      <c r="J220" s="4">
        <f t="shared" si="21"/>
        <v>0.72499999999999998</v>
      </c>
      <c r="K220" s="4">
        <f t="shared" si="22"/>
        <v>2.1888230596841365</v>
      </c>
      <c r="L220">
        <f t="shared" si="23"/>
        <v>1</v>
      </c>
      <c r="M220">
        <f t="shared" si="24"/>
        <v>0</v>
      </c>
      <c r="N220">
        <f t="shared" si="25"/>
        <v>1</v>
      </c>
      <c r="O220">
        <f t="shared" si="26"/>
        <v>0</v>
      </c>
      <c r="P220">
        <f>IF(TitanicData[[#This Row],[Sex]]="male",1,0)</f>
        <v>0</v>
      </c>
      <c r="Q220">
        <v>1</v>
      </c>
      <c r="AD220" s="5">
        <f>SUMPRODUCT(TitanicData[[#This Row],[SibSp]:[Ones]],$S$5:$AB$5)</f>
        <v>0.67329566093911031</v>
      </c>
      <c r="AE220" s="4">
        <f>(AD220-TitanicData[[#This Row],[Survived]])^2</f>
        <v>0.10673572516121277</v>
      </c>
      <c r="AF220" s="11">
        <f t="shared" si="27"/>
        <v>1</v>
      </c>
    </row>
    <row r="221" spans="1:32" x14ac:dyDescent="0.25">
      <c r="A221" s="11">
        <v>1</v>
      </c>
      <c r="B221">
        <v>1</v>
      </c>
      <c r="C221" t="s">
        <v>15</v>
      </c>
      <c r="D221">
        <v>1</v>
      </c>
      <c r="E221" t="s">
        <v>17</v>
      </c>
      <c r="F221">
        <v>35</v>
      </c>
      <c r="G221" s="2">
        <v>135.63329999999999</v>
      </c>
      <c r="H221">
        <v>0</v>
      </c>
      <c r="I221">
        <v>0</v>
      </c>
      <c r="J221" s="4">
        <f t="shared" si="21"/>
        <v>0.4375</v>
      </c>
      <c r="K221" s="4">
        <f t="shared" si="22"/>
        <v>2.1355565576455011</v>
      </c>
      <c r="L221">
        <f t="shared" si="23"/>
        <v>1</v>
      </c>
      <c r="M221">
        <f t="shared" si="24"/>
        <v>0</v>
      </c>
      <c r="N221">
        <f t="shared" si="25"/>
        <v>1</v>
      </c>
      <c r="O221">
        <f t="shared" si="26"/>
        <v>0</v>
      </c>
      <c r="P221">
        <f>IF(TitanicData[[#This Row],[Sex]]="male",1,0)</f>
        <v>0</v>
      </c>
      <c r="Q221">
        <v>1</v>
      </c>
      <c r="AD221" s="5">
        <f>SUMPRODUCT(TitanicData[[#This Row],[SibSp]:[Ones]],$S$5:$AB$5)</f>
        <v>0.62479340093656588</v>
      </c>
      <c r="AE221" s="4">
        <f>(AD221-TitanicData[[#This Row],[Survived]])^2</f>
        <v>0.14077999198074861</v>
      </c>
      <c r="AF221" s="11">
        <f t="shared" si="27"/>
        <v>1</v>
      </c>
    </row>
    <row r="222" spans="1:32" x14ac:dyDescent="0.25">
      <c r="A222" s="11">
        <v>0</v>
      </c>
      <c r="B222">
        <v>1</v>
      </c>
      <c r="C222" t="s">
        <v>15</v>
      </c>
      <c r="D222">
        <v>3</v>
      </c>
      <c r="E222" t="s">
        <v>13</v>
      </c>
      <c r="F222">
        <v>25</v>
      </c>
      <c r="G222" s="2">
        <v>0</v>
      </c>
      <c r="H222">
        <v>0</v>
      </c>
      <c r="I222">
        <v>0</v>
      </c>
      <c r="J222" s="4">
        <f t="shared" si="21"/>
        <v>0.3125</v>
      </c>
      <c r="K222" s="4">
        <f t="shared" si="22"/>
        <v>0</v>
      </c>
      <c r="L222">
        <f t="shared" si="23"/>
        <v>0</v>
      </c>
      <c r="M222">
        <f t="shared" si="24"/>
        <v>0</v>
      </c>
      <c r="N222">
        <f t="shared" si="25"/>
        <v>1</v>
      </c>
      <c r="O222">
        <f t="shared" si="26"/>
        <v>0</v>
      </c>
      <c r="P222">
        <f>IF(TitanicData[[#This Row],[Sex]]="male",1,0)</f>
        <v>1</v>
      </c>
      <c r="Q222">
        <v>1</v>
      </c>
      <c r="AD222" s="5">
        <f>SUMPRODUCT(TitanicData[[#This Row],[SibSp]:[Ones]],$S$5:$AB$5)</f>
        <v>7.7829996116028047E-2</v>
      </c>
      <c r="AE222" s="4">
        <f>(AD222-TitanicData[[#This Row],[Survived]])^2</f>
        <v>0.85039751606336489</v>
      </c>
      <c r="AF222" s="11">
        <f t="shared" si="27"/>
        <v>0</v>
      </c>
    </row>
    <row r="223" spans="1:32" x14ac:dyDescent="0.25">
      <c r="A223" s="11">
        <v>1</v>
      </c>
      <c r="B223">
        <v>1</v>
      </c>
      <c r="C223" t="s">
        <v>15</v>
      </c>
      <c r="D223">
        <v>2</v>
      </c>
      <c r="E223" t="s">
        <v>17</v>
      </c>
      <c r="F223">
        <v>41</v>
      </c>
      <c r="G223" s="2">
        <v>19.5</v>
      </c>
      <c r="H223">
        <v>0</v>
      </c>
      <c r="I223">
        <v>1</v>
      </c>
      <c r="J223" s="4">
        <f t="shared" si="21"/>
        <v>0.51249999999999996</v>
      </c>
      <c r="K223" s="4">
        <f t="shared" si="22"/>
        <v>1.3117538610557542</v>
      </c>
      <c r="L223">
        <f t="shared" si="23"/>
        <v>0</v>
      </c>
      <c r="M223">
        <f t="shared" si="24"/>
        <v>1</v>
      </c>
      <c r="N223">
        <f t="shared" si="25"/>
        <v>1</v>
      </c>
      <c r="O223">
        <f t="shared" si="26"/>
        <v>0</v>
      </c>
      <c r="P223">
        <f>IF(TitanicData[[#This Row],[Sex]]="male",1,0)</f>
        <v>0</v>
      </c>
      <c r="Q223">
        <v>1</v>
      </c>
      <c r="AD223" s="5">
        <f>SUMPRODUCT(TitanicData[[#This Row],[SibSp]:[Ones]],$S$5:$AB$5)</f>
        <v>0.50130473097286454</v>
      </c>
      <c r="AE223" s="4">
        <f>(AD223-TitanicData[[#This Row],[Survived]])^2</f>
        <v>0.24869697135004701</v>
      </c>
      <c r="AF223" s="11">
        <f t="shared" si="27"/>
        <v>1</v>
      </c>
    </row>
    <row r="224" spans="1:32" x14ac:dyDescent="0.25">
      <c r="A224" s="11">
        <v>1</v>
      </c>
      <c r="B224">
        <v>0</v>
      </c>
      <c r="C224" t="s">
        <v>20</v>
      </c>
      <c r="D224">
        <v>1</v>
      </c>
      <c r="E224" t="s">
        <v>13</v>
      </c>
      <c r="F224">
        <v>37</v>
      </c>
      <c r="G224" s="2">
        <v>29.7</v>
      </c>
      <c r="H224">
        <v>0</v>
      </c>
      <c r="I224">
        <v>1</v>
      </c>
      <c r="J224" s="4">
        <f t="shared" si="21"/>
        <v>0.46250000000000002</v>
      </c>
      <c r="K224" s="4">
        <f t="shared" si="22"/>
        <v>1.4871383754771865</v>
      </c>
      <c r="L224">
        <f t="shared" si="23"/>
        <v>1</v>
      </c>
      <c r="M224">
        <f t="shared" si="24"/>
        <v>0</v>
      </c>
      <c r="N224">
        <f t="shared" si="25"/>
        <v>0</v>
      </c>
      <c r="O224">
        <f t="shared" si="26"/>
        <v>1</v>
      </c>
      <c r="P224">
        <f>IF(TitanicData[[#This Row],[Sex]]="male",1,0)</f>
        <v>1</v>
      </c>
      <c r="Q224">
        <v>1</v>
      </c>
      <c r="AD224" s="5">
        <f>SUMPRODUCT(TitanicData[[#This Row],[SibSp]:[Ones]],$S$5:$AB$5)</f>
        <v>0.73159607210506383</v>
      </c>
      <c r="AE224" s="4">
        <f>(AD224-TitanicData[[#This Row],[Survived]])^2</f>
        <v>0.5352328127195578</v>
      </c>
      <c r="AF224" s="11">
        <f t="shared" si="27"/>
        <v>1</v>
      </c>
    </row>
    <row r="225" spans="1:32" x14ac:dyDescent="0.25">
      <c r="A225" s="11">
        <v>1</v>
      </c>
      <c r="B225">
        <v>1</v>
      </c>
      <c r="C225" t="s">
        <v>15</v>
      </c>
      <c r="D225">
        <v>1</v>
      </c>
      <c r="E225" t="s">
        <v>17</v>
      </c>
      <c r="F225">
        <v>63</v>
      </c>
      <c r="G225" s="2">
        <v>77.958299999999994</v>
      </c>
      <c r="H225">
        <v>1</v>
      </c>
      <c r="I225">
        <v>0</v>
      </c>
      <c r="J225" s="4">
        <f t="shared" si="21"/>
        <v>0.78749999999999998</v>
      </c>
      <c r="K225" s="4">
        <f t="shared" si="22"/>
        <v>1.8973977892491294</v>
      </c>
      <c r="L225">
        <f t="shared" si="23"/>
        <v>1</v>
      </c>
      <c r="M225">
        <f t="shared" si="24"/>
        <v>0</v>
      </c>
      <c r="N225">
        <f t="shared" si="25"/>
        <v>1</v>
      </c>
      <c r="O225">
        <f t="shared" si="26"/>
        <v>0</v>
      </c>
      <c r="P225">
        <f>IF(TitanicData[[#This Row],[Sex]]="male",1,0)</f>
        <v>0</v>
      </c>
      <c r="Q225">
        <v>1</v>
      </c>
      <c r="AD225" s="5">
        <f>SUMPRODUCT(TitanicData[[#This Row],[SibSp]:[Ones]],$S$5:$AB$5)</f>
        <v>0.59813483210269491</v>
      </c>
      <c r="AE225" s="4">
        <f>(AD225-TitanicData[[#This Row],[Survived]])^2</f>
        <v>0.16149561316912919</v>
      </c>
      <c r="AF225" s="11">
        <f t="shared" si="27"/>
        <v>1</v>
      </c>
    </row>
    <row r="226" spans="1:32" x14ac:dyDescent="0.25">
      <c r="A226" s="11">
        <v>0</v>
      </c>
      <c r="B226">
        <v>0</v>
      </c>
      <c r="C226" t="s">
        <v>15</v>
      </c>
      <c r="D226">
        <v>3</v>
      </c>
      <c r="E226" t="s">
        <v>17</v>
      </c>
      <c r="F226">
        <v>45</v>
      </c>
      <c r="G226" s="2">
        <v>7.75</v>
      </c>
      <c r="H226">
        <v>0</v>
      </c>
      <c r="I226">
        <v>0</v>
      </c>
      <c r="J226" s="4">
        <f t="shared" si="21"/>
        <v>0.5625</v>
      </c>
      <c r="K226" s="4">
        <f t="shared" si="22"/>
        <v>0.94200805302231327</v>
      </c>
      <c r="L226">
        <f t="shared" si="23"/>
        <v>0</v>
      </c>
      <c r="M226">
        <f t="shared" si="24"/>
        <v>0</v>
      </c>
      <c r="N226">
        <f t="shared" si="25"/>
        <v>1</v>
      </c>
      <c r="O226">
        <f t="shared" si="26"/>
        <v>0</v>
      </c>
      <c r="P226">
        <f>IF(TitanicData[[#This Row],[Sex]]="male",1,0)</f>
        <v>0</v>
      </c>
      <c r="Q226">
        <v>1</v>
      </c>
      <c r="AD226" s="5">
        <f>SUMPRODUCT(TitanicData[[#This Row],[SibSp]:[Ones]],$S$5:$AB$5)</f>
        <v>0.18327472398664257</v>
      </c>
      <c r="AE226" s="4">
        <f>(AD226-TitanicData[[#This Row],[Survived]])^2</f>
        <v>3.3589624452380021E-2</v>
      </c>
      <c r="AF226" s="11">
        <f t="shared" si="27"/>
        <v>0</v>
      </c>
    </row>
    <row r="227" spans="1:32" x14ac:dyDescent="0.25">
      <c r="A227" s="11">
        <v>0</v>
      </c>
      <c r="B227">
        <v>0</v>
      </c>
      <c r="C227" t="s">
        <v>27</v>
      </c>
      <c r="D227">
        <v>3</v>
      </c>
      <c r="E227" t="s">
        <v>13</v>
      </c>
      <c r="F227">
        <v>7</v>
      </c>
      <c r="G227" s="2">
        <v>29.125</v>
      </c>
      <c r="H227">
        <v>4</v>
      </c>
      <c r="I227">
        <v>1</v>
      </c>
      <c r="J227" s="4">
        <f t="shared" si="21"/>
        <v>8.7499999999999994E-2</v>
      </c>
      <c r="K227" s="4">
        <f t="shared" si="22"/>
        <v>1.4789270555829248</v>
      </c>
      <c r="L227">
        <f t="shared" si="23"/>
        <v>0</v>
      </c>
      <c r="M227">
        <f t="shared" si="24"/>
        <v>0</v>
      </c>
      <c r="N227">
        <f t="shared" si="25"/>
        <v>0</v>
      </c>
      <c r="O227">
        <f t="shared" si="26"/>
        <v>0</v>
      </c>
      <c r="P227">
        <f>IF(TitanicData[[#This Row],[Sex]]="male",1,0)</f>
        <v>1</v>
      </c>
      <c r="Q227">
        <v>1</v>
      </c>
      <c r="AD227" s="5">
        <f>SUMPRODUCT(TitanicData[[#This Row],[SibSp]:[Ones]],$S$5:$AB$5)</f>
        <v>0.28591516904807207</v>
      </c>
      <c r="AE227" s="4">
        <f>(AD227-TitanicData[[#This Row],[Survived]])^2</f>
        <v>8.1747483891787626E-2</v>
      </c>
      <c r="AF227" s="11">
        <f t="shared" si="27"/>
        <v>0</v>
      </c>
    </row>
    <row r="228" spans="1:32" x14ac:dyDescent="0.25">
      <c r="A228" s="11">
        <v>0</v>
      </c>
      <c r="B228">
        <v>1</v>
      </c>
      <c r="C228" t="s">
        <v>15</v>
      </c>
      <c r="D228">
        <v>3</v>
      </c>
      <c r="E228" t="s">
        <v>17</v>
      </c>
      <c r="F228">
        <v>35</v>
      </c>
      <c r="G228" s="2">
        <v>20.25</v>
      </c>
      <c r="H228">
        <v>1</v>
      </c>
      <c r="I228">
        <v>1</v>
      </c>
      <c r="J228" s="4">
        <f t="shared" si="21"/>
        <v>0.4375</v>
      </c>
      <c r="K228" s="4">
        <f t="shared" si="22"/>
        <v>1.3273589343863303</v>
      </c>
      <c r="L228">
        <f t="shared" si="23"/>
        <v>0</v>
      </c>
      <c r="M228">
        <f t="shared" si="24"/>
        <v>0</v>
      </c>
      <c r="N228">
        <f t="shared" si="25"/>
        <v>1</v>
      </c>
      <c r="O228">
        <f t="shared" si="26"/>
        <v>0</v>
      </c>
      <c r="P228">
        <f>IF(TitanicData[[#This Row],[Sex]]="male",1,0)</f>
        <v>0</v>
      </c>
      <c r="Q228">
        <v>1</v>
      </c>
      <c r="AD228" s="5">
        <f>SUMPRODUCT(TitanicData[[#This Row],[SibSp]:[Ones]],$S$5:$AB$5)</f>
        <v>0.26894922141932426</v>
      </c>
      <c r="AE228" s="4">
        <f>(AD228-TitanicData[[#This Row],[Survived]])^2</f>
        <v>0.5344352408634121</v>
      </c>
      <c r="AF228" s="11">
        <f t="shared" si="27"/>
        <v>0</v>
      </c>
    </row>
    <row r="229" spans="1:32" x14ac:dyDescent="0.25">
      <c r="A229" s="11">
        <v>0</v>
      </c>
      <c r="B229">
        <v>0</v>
      </c>
      <c r="C229" t="s">
        <v>27</v>
      </c>
      <c r="D229">
        <v>3</v>
      </c>
      <c r="E229" t="s">
        <v>13</v>
      </c>
      <c r="F229">
        <v>65</v>
      </c>
      <c r="G229" s="2">
        <v>7.75</v>
      </c>
      <c r="H229">
        <v>0</v>
      </c>
      <c r="I229">
        <v>0</v>
      </c>
      <c r="J229" s="4">
        <f t="shared" si="21"/>
        <v>0.8125</v>
      </c>
      <c r="K229" s="4">
        <f t="shared" si="22"/>
        <v>0.94200805302231327</v>
      </c>
      <c r="L229">
        <f t="shared" si="23"/>
        <v>0</v>
      </c>
      <c r="M229">
        <f t="shared" si="24"/>
        <v>0</v>
      </c>
      <c r="N229">
        <f t="shared" si="25"/>
        <v>0</v>
      </c>
      <c r="O229">
        <f t="shared" si="26"/>
        <v>0</v>
      </c>
      <c r="P229">
        <f>IF(TitanicData[[#This Row],[Sex]]="male",1,0)</f>
        <v>1</v>
      </c>
      <c r="Q229">
        <v>1</v>
      </c>
      <c r="AD229" s="5">
        <f>SUMPRODUCT(TitanicData[[#This Row],[SibSp]:[Ones]],$S$5:$AB$5)</f>
        <v>0.18327472398664257</v>
      </c>
      <c r="AE229" s="4">
        <f>(AD229-TitanicData[[#This Row],[Survived]])^2</f>
        <v>3.3589624452380021E-2</v>
      </c>
      <c r="AF229" s="11">
        <f t="shared" si="27"/>
        <v>0</v>
      </c>
    </row>
    <row r="230" spans="1:32" x14ac:dyDescent="0.25">
      <c r="A230" s="11">
        <v>0</v>
      </c>
      <c r="B230">
        <v>0</v>
      </c>
      <c r="C230" t="s">
        <v>15</v>
      </c>
      <c r="D230">
        <v>3</v>
      </c>
      <c r="E230" t="s">
        <v>13</v>
      </c>
      <c r="F230">
        <v>28</v>
      </c>
      <c r="G230" s="2">
        <v>7.8541999999999996</v>
      </c>
      <c r="H230">
        <v>0</v>
      </c>
      <c r="I230">
        <v>0</v>
      </c>
      <c r="J230" s="4">
        <f t="shared" si="21"/>
        <v>0.35</v>
      </c>
      <c r="K230" s="4">
        <f t="shared" si="22"/>
        <v>0.94714932766263737</v>
      </c>
      <c r="L230">
        <f t="shared" si="23"/>
        <v>0</v>
      </c>
      <c r="M230">
        <f t="shared" si="24"/>
        <v>0</v>
      </c>
      <c r="N230">
        <f t="shared" si="25"/>
        <v>1</v>
      </c>
      <c r="O230">
        <f t="shared" si="26"/>
        <v>0</v>
      </c>
      <c r="P230">
        <f>IF(TitanicData[[#This Row],[Sex]]="male",1,0)</f>
        <v>1</v>
      </c>
      <c r="Q230">
        <v>1</v>
      </c>
      <c r="AD230" s="5">
        <f>SUMPRODUCT(TitanicData[[#This Row],[SibSp]:[Ones]],$S$5:$AB$5)</f>
        <v>0.18385021832941145</v>
      </c>
      <c r="AE230" s="4">
        <f>(AD230-TitanicData[[#This Row],[Survived]])^2</f>
        <v>3.3800902779772261E-2</v>
      </c>
      <c r="AF230" s="11">
        <f t="shared" si="27"/>
        <v>0</v>
      </c>
    </row>
    <row r="231" spans="1:32" x14ac:dyDescent="0.25">
      <c r="A231" s="11">
        <v>0</v>
      </c>
      <c r="B231">
        <v>0</v>
      </c>
      <c r="C231" t="s">
        <v>15</v>
      </c>
      <c r="D231">
        <v>3</v>
      </c>
      <c r="E231" t="s">
        <v>13</v>
      </c>
      <c r="F231">
        <v>16</v>
      </c>
      <c r="G231" s="2">
        <v>9.5</v>
      </c>
      <c r="H231">
        <v>0</v>
      </c>
      <c r="I231">
        <v>0</v>
      </c>
      <c r="J231" s="4">
        <f t="shared" si="21"/>
        <v>0.2</v>
      </c>
      <c r="K231" s="4">
        <f t="shared" si="22"/>
        <v>1.0211892990699381</v>
      </c>
      <c r="L231">
        <f t="shared" si="23"/>
        <v>0</v>
      </c>
      <c r="M231">
        <f t="shared" si="24"/>
        <v>0</v>
      </c>
      <c r="N231">
        <f t="shared" si="25"/>
        <v>1</v>
      </c>
      <c r="O231">
        <f t="shared" si="26"/>
        <v>0</v>
      </c>
      <c r="P231">
        <f>IF(TitanicData[[#This Row],[Sex]]="male",1,0)</f>
        <v>1</v>
      </c>
      <c r="Q231">
        <v>1</v>
      </c>
      <c r="AD231" s="5">
        <f>SUMPRODUCT(TitanicData[[#This Row],[SibSp]:[Ones]],$S$5:$AB$5)</f>
        <v>0.19213796556420709</v>
      </c>
      <c r="AE231" s="4">
        <f>(AD231-TitanicData[[#This Row],[Survived]])^2</f>
        <v>3.691699781115243E-2</v>
      </c>
      <c r="AF231" s="11">
        <f t="shared" si="27"/>
        <v>0</v>
      </c>
    </row>
    <row r="232" spans="1:32" x14ac:dyDescent="0.25">
      <c r="A232" s="11">
        <v>0</v>
      </c>
      <c r="B232">
        <v>1</v>
      </c>
      <c r="C232" t="s">
        <v>15</v>
      </c>
      <c r="D232">
        <v>3</v>
      </c>
      <c r="E232" t="s">
        <v>13</v>
      </c>
      <c r="F232">
        <v>19</v>
      </c>
      <c r="G232" s="2">
        <v>8.0500000000000007</v>
      </c>
      <c r="H232">
        <v>0</v>
      </c>
      <c r="I232">
        <v>0</v>
      </c>
      <c r="J232" s="4">
        <f t="shared" si="21"/>
        <v>0.23749999999999999</v>
      </c>
      <c r="K232" s="4">
        <f t="shared" si="22"/>
        <v>0.9566485792052033</v>
      </c>
      <c r="L232">
        <f t="shared" si="23"/>
        <v>0</v>
      </c>
      <c r="M232">
        <f t="shared" si="24"/>
        <v>0</v>
      </c>
      <c r="N232">
        <f t="shared" si="25"/>
        <v>1</v>
      </c>
      <c r="O232">
        <f t="shared" si="26"/>
        <v>0</v>
      </c>
      <c r="P232">
        <f>IF(TitanicData[[#This Row],[Sex]]="male",1,0)</f>
        <v>1</v>
      </c>
      <c r="Q232">
        <v>1</v>
      </c>
      <c r="AD232" s="5">
        <f>SUMPRODUCT(TitanicData[[#This Row],[SibSp]:[Ones]],$S$5:$AB$5)</f>
        <v>0.18491352770417394</v>
      </c>
      <c r="AE232" s="4">
        <f>(AD232-TitanicData[[#This Row],[Survived]])^2</f>
        <v>0.66436595731965442</v>
      </c>
      <c r="AF232" s="11">
        <f t="shared" si="27"/>
        <v>0</v>
      </c>
    </row>
    <row r="233" spans="1:32" x14ac:dyDescent="0.25">
      <c r="A233" s="11">
        <v>0</v>
      </c>
      <c r="B233">
        <v>0</v>
      </c>
      <c r="C233" t="s">
        <v>20</v>
      </c>
      <c r="D233">
        <v>3</v>
      </c>
      <c r="E233" t="s">
        <v>13</v>
      </c>
      <c r="F233">
        <v>33</v>
      </c>
      <c r="G233" s="2">
        <v>8.6624999999999996</v>
      </c>
      <c r="H233">
        <v>0</v>
      </c>
      <c r="I233">
        <v>0</v>
      </c>
      <c r="J233" s="4">
        <f t="shared" si="21"/>
        <v>0.41249999999999998</v>
      </c>
      <c r="K233" s="4">
        <f t="shared" si="22"/>
        <v>0.98508950692638131</v>
      </c>
      <c r="L233">
        <f t="shared" si="23"/>
        <v>0</v>
      </c>
      <c r="M233">
        <f t="shared" si="24"/>
        <v>0</v>
      </c>
      <c r="N233">
        <f t="shared" si="25"/>
        <v>0</v>
      </c>
      <c r="O233">
        <f t="shared" si="26"/>
        <v>1</v>
      </c>
      <c r="P233">
        <f>IF(TitanicData[[#This Row],[Sex]]="male",1,0)</f>
        <v>1</v>
      </c>
      <c r="Q233">
        <v>1</v>
      </c>
      <c r="AD233" s="5">
        <f>SUMPRODUCT(TitanicData[[#This Row],[SibSp]:[Ones]],$S$5:$AB$5)</f>
        <v>0.3249413680721619</v>
      </c>
      <c r="AE233" s="4">
        <f>(AD233-TitanicData[[#This Row],[Survived]])^2</f>
        <v>0.10558689268460819</v>
      </c>
      <c r="AF233" s="11">
        <f t="shared" si="27"/>
        <v>0</v>
      </c>
    </row>
    <row r="234" spans="1:32" x14ac:dyDescent="0.25">
      <c r="A234" s="11">
        <v>0</v>
      </c>
      <c r="B234">
        <v>1</v>
      </c>
      <c r="C234" t="s">
        <v>15</v>
      </c>
      <c r="D234">
        <v>3</v>
      </c>
      <c r="E234" t="s">
        <v>13</v>
      </c>
      <c r="F234">
        <v>30</v>
      </c>
      <c r="G234" s="2">
        <v>9.5</v>
      </c>
      <c r="H234">
        <v>0</v>
      </c>
      <c r="I234">
        <v>0</v>
      </c>
      <c r="J234" s="4">
        <f t="shared" si="21"/>
        <v>0.375</v>
      </c>
      <c r="K234" s="4">
        <f t="shared" si="22"/>
        <v>1.0211892990699381</v>
      </c>
      <c r="L234">
        <f t="shared" si="23"/>
        <v>0</v>
      </c>
      <c r="M234">
        <f t="shared" si="24"/>
        <v>0</v>
      </c>
      <c r="N234">
        <f t="shared" si="25"/>
        <v>1</v>
      </c>
      <c r="O234">
        <f t="shared" si="26"/>
        <v>0</v>
      </c>
      <c r="P234">
        <f>IF(TitanicData[[#This Row],[Sex]]="male",1,0)</f>
        <v>1</v>
      </c>
      <c r="Q234">
        <v>1</v>
      </c>
      <c r="AD234" s="5">
        <f>SUMPRODUCT(TitanicData[[#This Row],[SibSp]:[Ones]],$S$5:$AB$5)</f>
        <v>0.19213796556420709</v>
      </c>
      <c r="AE234" s="4">
        <f>(AD234-TitanicData[[#This Row],[Survived]])^2</f>
        <v>0.65264106668273836</v>
      </c>
      <c r="AF234" s="11">
        <f t="shared" si="27"/>
        <v>0</v>
      </c>
    </row>
    <row r="235" spans="1:32" x14ac:dyDescent="0.25">
      <c r="A235" s="11">
        <v>0</v>
      </c>
      <c r="B235">
        <v>0</v>
      </c>
      <c r="C235" t="s">
        <v>15</v>
      </c>
      <c r="D235">
        <v>3</v>
      </c>
      <c r="E235" t="s">
        <v>13</v>
      </c>
      <c r="F235">
        <v>22</v>
      </c>
      <c r="G235" s="2">
        <v>7.8958000000000004</v>
      </c>
      <c r="H235">
        <v>0</v>
      </c>
      <c r="I235">
        <v>0</v>
      </c>
      <c r="J235" s="4">
        <f t="shared" si="21"/>
        <v>0.27500000000000002</v>
      </c>
      <c r="K235" s="4">
        <f t="shared" si="22"/>
        <v>0.94918501031343461</v>
      </c>
      <c r="L235">
        <f t="shared" si="23"/>
        <v>0</v>
      </c>
      <c r="M235">
        <f t="shared" si="24"/>
        <v>0</v>
      </c>
      <c r="N235">
        <f t="shared" si="25"/>
        <v>1</v>
      </c>
      <c r="O235">
        <f t="shared" si="26"/>
        <v>0</v>
      </c>
      <c r="P235">
        <f>IF(TitanicData[[#This Row],[Sex]]="male",1,0)</f>
        <v>1</v>
      </c>
      <c r="Q235">
        <v>1</v>
      </c>
      <c r="AD235" s="5">
        <f>SUMPRODUCT(TitanicData[[#This Row],[SibSp]:[Ones]],$S$5:$AB$5)</f>
        <v>0.18407808474993254</v>
      </c>
      <c r="AE235" s="4">
        <f>(AD235-TitanicData[[#This Row],[Survived]])^2</f>
        <v>3.3884741285203343E-2</v>
      </c>
      <c r="AF235" s="11">
        <f t="shared" si="27"/>
        <v>0</v>
      </c>
    </row>
    <row r="236" spans="1:32" x14ac:dyDescent="0.25">
      <c r="A236" s="11">
        <v>0</v>
      </c>
      <c r="B236">
        <v>1</v>
      </c>
      <c r="C236" t="s">
        <v>15</v>
      </c>
      <c r="D236">
        <v>2</v>
      </c>
      <c r="E236" t="s">
        <v>13</v>
      </c>
      <c r="F236">
        <v>42</v>
      </c>
      <c r="G236" s="2">
        <v>13</v>
      </c>
      <c r="H236">
        <v>0</v>
      </c>
      <c r="I236">
        <v>0</v>
      </c>
      <c r="J236" s="4">
        <f t="shared" si="21"/>
        <v>0.52500000000000002</v>
      </c>
      <c r="K236" s="4">
        <f t="shared" si="22"/>
        <v>1.146128035678238</v>
      </c>
      <c r="L236">
        <f t="shared" si="23"/>
        <v>0</v>
      </c>
      <c r="M236">
        <f t="shared" si="24"/>
        <v>1</v>
      </c>
      <c r="N236">
        <f t="shared" si="25"/>
        <v>1</v>
      </c>
      <c r="O236">
        <f t="shared" si="26"/>
        <v>0</v>
      </c>
      <c r="P236">
        <f>IF(TitanicData[[#This Row],[Sex]]="male",1,0)</f>
        <v>1</v>
      </c>
      <c r="Q236">
        <v>1</v>
      </c>
      <c r="AD236" s="5">
        <f>SUMPRODUCT(TitanicData[[#This Row],[SibSp]:[Ones]],$S$5:$AB$5)</f>
        <v>0.44022540410217303</v>
      </c>
      <c r="AE236" s="4">
        <f>(AD236-TitanicData[[#This Row],[Survived]])^2</f>
        <v>0.31334759821257546</v>
      </c>
      <c r="AF236" s="11">
        <f t="shared" si="27"/>
        <v>0</v>
      </c>
    </row>
    <row r="237" spans="1:32" x14ac:dyDescent="0.25">
      <c r="A237" s="11">
        <v>0</v>
      </c>
      <c r="B237">
        <v>1</v>
      </c>
      <c r="C237" t="s">
        <v>27</v>
      </c>
      <c r="D237">
        <v>3</v>
      </c>
      <c r="E237" t="s">
        <v>17</v>
      </c>
      <c r="F237">
        <v>22</v>
      </c>
      <c r="G237" s="2">
        <v>7.75</v>
      </c>
      <c r="H237">
        <v>0</v>
      </c>
      <c r="I237">
        <v>0</v>
      </c>
      <c r="J237" s="4">
        <f t="shared" si="21"/>
        <v>0.27500000000000002</v>
      </c>
      <c r="K237" s="4">
        <f t="shared" si="22"/>
        <v>0.94200805302231327</v>
      </c>
      <c r="L237">
        <f t="shared" si="23"/>
        <v>0</v>
      </c>
      <c r="M237">
        <f t="shared" si="24"/>
        <v>0</v>
      </c>
      <c r="N237">
        <f t="shared" si="25"/>
        <v>0</v>
      </c>
      <c r="O237">
        <f t="shared" si="26"/>
        <v>0</v>
      </c>
      <c r="P237">
        <f>IF(TitanicData[[#This Row],[Sex]]="male",1,0)</f>
        <v>0</v>
      </c>
      <c r="Q237">
        <v>1</v>
      </c>
      <c r="AD237" s="5">
        <f>SUMPRODUCT(TitanicData[[#This Row],[SibSp]:[Ones]],$S$5:$AB$5)</f>
        <v>0.18327472398664257</v>
      </c>
      <c r="AE237" s="4">
        <f>(AD237-TitanicData[[#This Row],[Survived]])^2</f>
        <v>0.66704017647909486</v>
      </c>
      <c r="AF237" s="11">
        <f t="shared" si="27"/>
        <v>0</v>
      </c>
    </row>
    <row r="238" spans="1:32" x14ac:dyDescent="0.25">
      <c r="A238" s="11">
        <v>1</v>
      </c>
      <c r="B238">
        <v>1</v>
      </c>
      <c r="C238" t="s">
        <v>15</v>
      </c>
      <c r="D238">
        <v>1</v>
      </c>
      <c r="E238" t="s">
        <v>17</v>
      </c>
      <c r="F238">
        <v>26</v>
      </c>
      <c r="G238" s="2">
        <v>78.849999999999994</v>
      </c>
      <c r="H238">
        <v>0</v>
      </c>
      <c r="I238">
        <v>0</v>
      </c>
      <c r="J238" s="4">
        <f t="shared" si="21"/>
        <v>0.32500000000000001</v>
      </c>
      <c r="K238" s="4">
        <f t="shared" si="22"/>
        <v>1.9022749204745018</v>
      </c>
      <c r="L238">
        <f t="shared" si="23"/>
        <v>1</v>
      </c>
      <c r="M238">
        <f t="shared" si="24"/>
        <v>0</v>
      </c>
      <c r="N238">
        <f t="shared" si="25"/>
        <v>1</v>
      </c>
      <c r="O238">
        <f t="shared" si="26"/>
        <v>0</v>
      </c>
      <c r="P238">
        <f>IF(TitanicData[[#This Row],[Sex]]="male",1,0)</f>
        <v>0</v>
      </c>
      <c r="Q238">
        <v>1</v>
      </c>
      <c r="AD238" s="5">
        <f>SUMPRODUCT(TitanicData[[#This Row],[SibSp]:[Ones]],$S$5:$AB$5)</f>
        <v>0.59868075925607611</v>
      </c>
      <c r="AE238" s="4">
        <f>(AD238-TitanicData[[#This Row],[Survived]])^2</f>
        <v>0.16105713299127955</v>
      </c>
      <c r="AF238" s="11">
        <f t="shared" si="27"/>
        <v>1</v>
      </c>
    </row>
    <row r="239" spans="1:32" x14ac:dyDescent="0.25">
      <c r="A239" s="11">
        <v>1</v>
      </c>
      <c r="B239">
        <v>1</v>
      </c>
      <c r="C239" t="s">
        <v>20</v>
      </c>
      <c r="D239">
        <v>1</v>
      </c>
      <c r="E239" t="s">
        <v>17</v>
      </c>
      <c r="F239">
        <v>19</v>
      </c>
      <c r="G239" s="2">
        <v>91.0792</v>
      </c>
      <c r="H239">
        <v>1</v>
      </c>
      <c r="I239">
        <v>0</v>
      </c>
      <c r="J239" s="4">
        <f t="shared" si="21"/>
        <v>0.23749999999999999</v>
      </c>
      <c r="K239" s="4">
        <f t="shared" si="22"/>
        <v>1.9641615374126258</v>
      </c>
      <c r="L239">
        <f t="shared" si="23"/>
        <v>1</v>
      </c>
      <c r="M239">
        <f t="shared" si="24"/>
        <v>0</v>
      </c>
      <c r="N239">
        <f t="shared" si="25"/>
        <v>0</v>
      </c>
      <c r="O239">
        <f t="shared" si="26"/>
        <v>1</v>
      </c>
      <c r="P239">
        <f>IF(TitanicData[[#This Row],[Sex]]="male",1,0)</f>
        <v>0</v>
      </c>
      <c r="Q239">
        <v>1</v>
      </c>
      <c r="AD239" s="5">
        <f>SUMPRODUCT(TitanicData[[#This Row],[SibSp]:[Ones]],$S$5:$AB$5)</f>
        <v>0.74245238035567374</v>
      </c>
      <c r="AE239" s="4">
        <f>(AD239-TitanicData[[#This Row],[Survived]])^2</f>
        <v>6.6330776384458556E-2</v>
      </c>
      <c r="AF239" s="11">
        <f t="shared" si="27"/>
        <v>1</v>
      </c>
    </row>
    <row r="240" spans="1:32" x14ac:dyDescent="0.25">
      <c r="A240" s="11">
        <v>1</v>
      </c>
      <c r="B240">
        <v>0</v>
      </c>
      <c r="C240" t="s">
        <v>20</v>
      </c>
      <c r="D240">
        <v>2</v>
      </c>
      <c r="E240" t="s">
        <v>13</v>
      </c>
      <c r="F240">
        <v>36</v>
      </c>
      <c r="G240" s="2">
        <v>12.875</v>
      </c>
      <c r="H240">
        <v>0</v>
      </c>
      <c r="I240">
        <v>0</v>
      </c>
      <c r="J240" s="4">
        <f t="shared" si="21"/>
        <v>0.45</v>
      </c>
      <c r="K240" s="4">
        <f t="shared" si="22"/>
        <v>1.1422329917947138</v>
      </c>
      <c r="L240">
        <f t="shared" si="23"/>
        <v>0</v>
      </c>
      <c r="M240">
        <f t="shared" si="24"/>
        <v>1</v>
      </c>
      <c r="N240">
        <f t="shared" si="25"/>
        <v>0</v>
      </c>
      <c r="O240">
        <f t="shared" si="26"/>
        <v>1</v>
      </c>
      <c r="P240">
        <f>IF(TitanicData[[#This Row],[Sex]]="male",1,0)</f>
        <v>1</v>
      </c>
      <c r="Q240">
        <v>1</v>
      </c>
      <c r="AD240" s="5">
        <f>SUMPRODUCT(TitanicData[[#This Row],[SibSp]:[Ones]],$S$5:$AB$5)</f>
        <v>0.57663368122401859</v>
      </c>
      <c r="AE240" s="4">
        <f>(AD240-TitanicData[[#This Row],[Survived]])^2</f>
        <v>0.3325064023219631</v>
      </c>
      <c r="AF240" s="11">
        <f t="shared" si="27"/>
        <v>1</v>
      </c>
    </row>
    <row r="241" spans="1:32" x14ac:dyDescent="0.25">
      <c r="A241" s="11">
        <v>0</v>
      </c>
      <c r="B241">
        <v>0</v>
      </c>
      <c r="C241" t="s">
        <v>15</v>
      </c>
      <c r="D241">
        <v>3</v>
      </c>
      <c r="E241" t="s">
        <v>17</v>
      </c>
      <c r="F241">
        <v>24</v>
      </c>
      <c r="G241" s="2">
        <v>8.85</v>
      </c>
      <c r="H241">
        <v>0</v>
      </c>
      <c r="I241">
        <v>0</v>
      </c>
      <c r="J241" s="4">
        <f t="shared" si="21"/>
        <v>0.3</v>
      </c>
      <c r="K241" s="4">
        <f t="shared" si="22"/>
        <v>0.99343623049761176</v>
      </c>
      <c r="L241">
        <f t="shared" si="23"/>
        <v>0</v>
      </c>
      <c r="M241">
        <f t="shared" si="24"/>
        <v>0</v>
      </c>
      <c r="N241">
        <f t="shared" si="25"/>
        <v>1</v>
      </c>
      <c r="O241">
        <f t="shared" si="26"/>
        <v>0</v>
      </c>
      <c r="P241">
        <f>IF(TitanicData[[#This Row],[Sex]]="male",1,0)</f>
        <v>0</v>
      </c>
      <c r="Q241">
        <v>1</v>
      </c>
      <c r="AD241" s="5">
        <f>SUMPRODUCT(TitanicData[[#This Row],[SibSp]:[Ones]],$S$5:$AB$5)</f>
        <v>0.18903139470868796</v>
      </c>
      <c r="AE241" s="4">
        <f>(AD241-TitanicData[[#This Row],[Survived]])^2</f>
        <v>3.5732868185511781E-2</v>
      </c>
      <c r="AF241" s="11">
        <f t="shared" si="27"/>
        <v>0</v>
      </c>
    </row>
    <row r="242" spans="1:32" x14ac:dyDescent="0.25">
      <c r="A242" s="11">
        <v>0</v>
      </c>
      <c r="B242">
        <v>0</v>
      </c>
      <c r="C242" t="s">
        <v>15</v>
      </c>
      <c r="D242">
        <v>3</v>
      </c>
      <c r="E242" t="s">
        <v>13</v>
      </c>
      <c r="F242">
        <v>24</v>
      </c>
      <c r="G242" s="2">
        <v>7.8958000000000004</v>
      </c>
      <c r="H242">
        <v>0</v>
      </c>
      <c r="I242">
        <v>0</v>
      </c>
      <c r="J242" s="4">
        <f t="shared" si="21"/>
        <v>0.3</v>
      </c>
      <c r="K242" s="4">
        <f t="shared" si="22"/>
        <v>0.94918501031343461</v>
      </c>
      <c r="L242">
        <f t="shared" si="23"/>
        <v>0</v>
      </c>
      <c r="M242">
        <f t="shared" si="24"/>
        <v>0</v>
      </c>
      <c r="N242">
        <f t="shared" si="25"/>
        <v>1</v>
      </c>
      <c r="O242">
        <f t="shared" si="26"/>
        <v>0</v>
      </c>
      <c r="P242">
        <f>IF(TitanicData[[#This Row],[Sex]]="male",1,0)</f>
        <v>1</v>
      </c>
      <c r="Q242">
        <v>1</v>
      </c>
      <c r="AD242" s="5">
        <f>SUMPRODUCT(TitanicData[[#This Row],[SibSp]:[Ones]],$S$5:$AB$5)</f>
        <v>0.18407808474993254</v>
      </c>
      <c r="AE242" s="4">
        <f>(AD242-TitanicData[[#This Row],[Survived]])^2</f>
        <v>3.3884741285203343E-2</v>
      </c>
      <c r="AF242" s="11">
        <f t="shared" si="27"/>
        <v>0</v>
      </c>
    </row>
    <row r="243" spans="1:32" x14ac:dyDescent="0.25">
      <c r="A243" s="11">
        <v>0</v>
      </c>
      <c r="B243">
        <v>0</v>
      </c>
      <c r="C243" t="s">
        <v>20</v>
      </c>
      <c r="D243">
        <v>3</v>
      </c>
      <c r="E243" t="s">
        <v>13</v>
      </c>
      <c r="F243">
        <v>23.5</v>
      </c>
      <c r="G243" s="2">
        <v>7.2291999999999996</v>
      </c>
      <c r="H243">
        <v>0</v>
      </c>
      <c r="I243">
        <v>0</v>
      </c>
      <c r="J243" s="4">
        <f t="shared" si="21"/>
        <v>0.29375000000000001</v>
      </c>
      <c r="K243" s="4">
        <f t="shared" si="22"/>
        <v>0.91535761741483168</v>
      </c>
      <c r="L243">
        <f t="shared" si="23"/>
        <v>0</v>
      </c>
      <c r="M243">
        <f t="shared" si="24"/>
        <v>0</v>
      </c>
      <c r="N243">
        <f t="shared" si="25"/>
        <v>0</v>
      </c>
      <c r="O243">
        <f t="shared" si="26"/>
        <v>1</v>
      </c>
      <c r="P243">
        <f>IF(TitanicData[[#This Row],[Sex]]="male",1,0)</f>
        <v>1</v>
      </c>
      <c r="Q243">
        <v>1</v>
      </c>
      <c r="AD243" s="5">
        <f>SUMPRODUCT(TitanicData[[#This Row],[SibSp]:[Ones]],$S$5:$AB$5)</f>
        <v>0.31713585081585144</v>
      </c>
      <c r="AE243" s="4">
        <f>(AD243-TitanicData[[#This Row],[Survived]])^2</f>
        <v>0.10057514787269398</v>
      </c>
      <c r="AF243" s="11">
        <f t="shared" si="27"/>
        <v>0</v>
      </c>
    </row>
    <row r="244" spans="1:32" x14ac:dyDescent="0.25">
      <c r="A244" s="11">
        <v>1</v>
      </c>
      <c r="B244">
        <v>0</v>
      </c>
      <c r="C244" t="s">
        <v>15</v>
      </c>
      <c r="D244">
        <v>1</v>
      </c>
      <c r="E244" t="s">
        <v>17</v>
      </c>
      <c r="F244">
        <v>2</v>
      </c>
      <c r="G244" s="2">
        <v>151.55000000000001</v>
      </c>
      <c r="H244">
        <v>1</v>
      </c>
      <c r="I244">
        <v>2</v>
      </c>
      <c r="J244" s="4">
        <f t="shared" si="21"/>
        <v>2.5000000000000001E-2</v>
      </c>
      <c r="K244" s="4">
        <f t="shared" si="22"/>
        <v>2.1834122119784261</v>
      </c>
      <c r="L244">
        <f t="shared" si="23"/>
        <v>1</v>
      </c>
      <c r="M244">
        <f t="shared" si="24"/>
        <v>0</v>
      </c>
      <c r="N244">
        <f t="shared" si="25"/>
        <v>1</v>
      </c>
      <c r="O244">
        <f t="shared" si="26"/>
        <v>0</v>
      </c>
      <c r="P244">
        <f>IF(TitanicData[[#This Row],[Sex]]="male",1,0)</f>
        <v>0</v>
      </c>
      <c r="Q244">
        <v>1</v>
      </c>
      <c r="AD244" s="5">
        <f>SUMPRODUCT(TitanicData[[#This Row],[SibSp]:[Ones]],$S$5:$AB$5)</f>
        <v>0.71522980599177655</v>
      </c>
      <c r="AE244" s="4">
        <f>(AD244-TitanicData[[#This Row],[Survived]])^2</f>
        <v>0.51155367537903429</v>
      </c>
      <c r="AF244" s="11">
        <f t="shared" si="27"/>
        <v>1</v>
      </c>
    </row>
    <row r="245" spans="1:32" x14ac:dyDescent="0.25">
      <c r="A245" s="11">
        <v>1</v>
      </c>
      <c r="B245">
        <v>1</v>
      </c>
      <c r="C245" t="s">
        <v>20</v>
      </c>
      <c r="D245">
        <v>1</v>
      </c>
      <c r="E245" t="s">
        <v>17</v>
      </c>
      <c r="F245">
        <v>50</v>
      </c>
      <c r="G245" s="2">
        <v>247.52080000000001</v>
      </c>
      <c r="H245">
        <v>0</v>
      </c>
      <c r="I245">
        <v>1</v>
      </c>
      <c r="J245" s="4">
        <f t="shared" si="21"/>
        <v>0.625</v>
      </c>
      <c r="K245" s="4">
        <f t="shared" si="22"/>
        <v>2.3953627429574396</v>
      </c>
      <c r="L245">
        <f t="shared" si="23"/>
        <v>1</v>
      </c>
      <c r="M245">
        <f t="shared" si="24"/>
        <v>0</v>
      </c>
      <c r="N245">
        <f t="shared" si="25"/>
        <v>0</v>
      </c>
      <c r="O245">
        <f t="shared" si="26"/>
        <v>1</v>
      </c>
      <c r="P245">
        <f>IF(TitanicData[[#This Row],[Sex]]="male",1,0)</f>
        <v>0</v>
      </c>
      <c r="Q245">
        <v>1</v>
      </c>
      <c r="AD245" s="5">
        <f>SUMPRODUCT(TitanicData[[#This Row],[SibSp]:[Ones]],$S$5:$AB$5)</f>
        <v>0.83325918524635656</v>
      </c>
      <c r="AE245" s="4">
        <f>(AD245-TitanicData[[#This Row],[Survived]])^2</f>
        <v>2.7802499304708839E-2</v>
      </c>
      <c r="AF245" s="11">
        <f t="shared" si="27"/>
        <v>1</v>
      </c>
    </row>
    <row r="246" spans="1:32" x14ac:dyDescent="0.25">
      <c r="A246" s="11">
        <v>0</v>
      </c>
      <c r="B246">
        <v>0</v>
      </c>
      <c r="C246" t="s">
        <v>15</v>
      </c>
      <c r="D246">
        <v>3</v>
      </c>
      <c r="E246" t="s">
        <v>13</v>
      </c>
      <c r="F246">
        <v>19</v>
      </c>
      <c r="G246" s="2">
        <v>0</v>
      </c>
      <c r="H246">
        <v>0</v>
      </c>
      <c r="I246">
        <v>0</v>
      </c>
      <c r="J246" s="4">
        <f t="shared" si="21"/>
        <v>0.23749999999999999</v>
      </c>
      <c r="K246" s="4">
        <f t="shared" si="22"/>
        <v>0</v>
      </c>
      <c r="L246">
        <f t="shared" si="23"/>
        <v>0</v>
      </c>
      <c r="M246">
        <f t="shared" si="24"/>
        <v>0</v>
      </c>
      <c r="N246">
        <f t="shared" si="25"/>
        <v>1</v>
      </c>
      <c r="O246">
        <f t="shared" si="26"/>
        <v>0</v>
      </c>
      <c r="P246">
        <f>IF(TitanicData[[#This Row],[Sex]]="male",1,0)</f>
        <v>1</v>
      </c>
      <c r="Q246">
        <v>1</v>
      </c>
      <c r="AD246" s="5">
        <f>SUMPRODUCT(TitanicData[[#This Row],[SibSp]:[Ones]],$S$5:$AB$5)</f>
        <v>7.7829996116028047E-2</v>
      </c>
      <c r="AE246" s="4">
        <f>(AD246-TitanicData[[#This Row],[Survived]])^2</f>
        <v>6.0575082954209408E-3</v>
      </c>
      <c r="AF246" s="11">
        <f t="shared" si="27"/>
        <v>0</v>
      </c>
    </row>
    <row r="247" spans="1:32" x14ac:dyDescent="0.25">
      <c r="A247" s="11">
        <v>1</v>
      </c>
      <c r="B247">
        <v>1</v>
      </c>
      <c r="C247" t="s">
        <v>15</v>
      </c>
      <c r="D247">
        <v>1</v>
      </c>
      <c r="E247" t="s">
        <v>13</v>
      </c>
      <c r="F247">
        <v>0.92</v>
      </c>
      <c r="G247" s="2">
        <v>151.55000000000001</v>
      </c>
      <c r="H247">
        <v>1</v>
      </c>
      <c r="I247">
        <v>2</v>
      </c>
      <c r="J247" s="4">
        <f t="shared" si="21"/>
        <v>1.15E-2</v>
      </c>
      <c r="K247" s="4">
        <f t="shared" si="22"/>
        <v>2.1834122119784261</v>
      </c>
      <c r="L247">
        <f t="shared" si="23"/>
        <v>1</v>
      </c>
      <c r="M247">
        <f t="shared" si="24"/>
        <v>0</v>
      </c>
      <c r="N247">
        <f t="shared" si="25"/>
        <v>1</v>
      </c>
      <c r="O247">
        <f t="shared" si="26"/>
        <v>0</v>
      </c>
      <c r="P247">
        <f>IF(TitanicData[[#This Row],[Sex]]="male",1,0)</f>
        <v>1</v>
      </c>
      <c r="Q247">
        <v>1</v>
      </c>
      <c r="AD247" s="5">
        <f>SUMPRODUCT(TitanicData[[#This Row],[SibSp]:[Ones]],$S$5:$AB$5)</f>
        <v>0.71522980599177655</v>
      </c>
      <c r="AE247" s="4">
        <f>(AD247-TitanicData[[#This Row],[Survived]])^2</f>
        <v>8.1094063395481225E-2</v>
      </c>
      <c r="AF247" s="11">
        <f t="shared" si="27"/>
        <v>1</v>
      </c>
    </row>
    <row r="248" spans="1:32" x14ac:dyDescent="0.25">
      <c r="A248" s="11">
        <v>1</v>
      </c>
      <c r="B248">
        <v>1</v>
      </c>
      <c r="C248" t="s">
        <v>20</v>
      </c>
      <c r="D248">
        <v>1</v>
      </c>
      <c r="E248" t="s">
        <v>17</v>
      </c>
      <c r="F248">
        <v>17</v>
      </c>
      <c r="G248" s="2">
        <v>108.9</v>
      </c>
      <c r="H248">
        <v>1</v>
      </c>
      <c r="I248">
        <v>0</v>
      </c>
      <c r="J248" s="4">
        <f t="shared" si="21"/>
        <v>0.21249999999999999</v>
      </c>
      <c r="K248" s="4">
        <f t="shared" si="22"/>
        <v>2.0409976924234905</v>
      </c>
      <c r="L248">
        <f t="shared" si="23"/>
        <v>1</v>
      </c>
      <c r="M248">
        <f t="shared" si="24"/>
        <v>0</v>
      </c>
      <c r="N248">
        <f t="shared" si="25"/>
        <v>0</v>
      </c>
      <c r="O248">
        <f t="shared" si="26"/>
        <v>1</v>
      </c>
      <c r="P248">
        <f>IF(TitanicData[[#This Row],[Sex]]="male",1,0)</f>
        <v>0</v>
      </c>
      <c r="Q248">
        <v>1</v>
      </c>
      <c r="AD248" s="5">
        <f>SUMPRODUCT(TitanicData[[#This Row],[SibSp]:[Ones]],$S$5:$AB$5)</f>
        <v>0.75105312153803494</v>
      </c>
      <c r="AE248" s="4">
        <f>(AD248-TitanicData[[#This Row],[Survived]])^2</f>
        <v>6.1974548295956403E-2</v>
      </c>
      <c r="AF248" s="11">
        <f t="shared" si="27"/>
        <v>1</v>
      </c>
    </row>
    <row r="249" spans="1:32" x14ac:dyDescent="0.25">
      <c r="A249" s="11">
        <v>1</v>
      </c>
      <c r="B249">
        <v>0</v>
      </c>
      <c r="C249" t="s">
        <v>20</v>
      </c>
      <c r="D249">
        <v>2</v>
      </c>
      <c r="E249" t="s">
        <v>13</v>
      </c>
      <c r="F249">
        <v>30</v>
      </c>
      <c r="G249" s="2">
        <v>24</v>
      </c>
      <c r="H249">
        <v>1</v>
      </c>
      <c r="I249">
        <v>0</v>
      </c>
      <c r="J249" s="4">
        <f t="shared" si="21"/>
        <v>0.375</v>
      </c>
      <c r="K249" s="4">
        <f t="shared" si="22"/>
        <v>1.3979400086720377</v>
      </c>
      <c r="L249">
        <f t="shared" si="23"/>
        <v>0</v>
      </c>
      <c r="M249">
        <f t="shared" si="24"/>
        <v>1</v>
      </c>
      <c r="N249">
        <f t="shared" si="25"/>
        <v>0</v>
      </c>
      <c r="O249">
        <f t="shared" si="26"/>
        <v>1</v>
      </c>
      <c r="P249">
        <f>IF(TitanicData[[#This Row],[Sex]]="male",1,0)</f>
        <v>1</v>
      </c>
      <c r="Q249">
        <v>1</v>
      </c>
      <c r="AD249" s="5">
        <f>SUMPRODUCT(TitanicData[[#This Row],[SibSp]:[Ones]],$S$5:$AB$5)</f>
        <v>0.60525653293184511</v>
      </c>
      <c r="AE249" s="4">
        <f>(AD249-TitanicData[[#This Row],[Survived]])^2</f>
        <v>0.36633547065667771</v>
      </c>
      <c r="AF249" s="11">
        <f t="shared" si="27"/>
        <v>1</v>
      </c>
    </row>
    <row r="250" spans="1:32" x14ac:dyDescent="0.25">
      <c r="A250" s="11">
        <v>1</v>
      </c>
      <c r="B250">
        <v>1</v>
      </c>
      <c r="C250" t="s">
        <v>20</v>
      </c>
      <c r="D250">
        <v>1</v>
      </c>
      <c r="E250" t="s">
        <v>17</v>
      </c>
      <c r="F250">
        <v>30</v>
      </c>
      <c r="G250" s="2">
        <v>56.929200000000002</v>
      </c>
      <c r="H250">
        <v>0</v>
      </c>
      <c r="I250">
        <v>0</v>
      </c>
      <c r="J250" s="4">
        <f t="shared" si="21"/>
        <v>0.375</v>
      </c>
      <c r="K250" s="4">
        <f t="shared" si="22"/>
        <v>1.7628975309505581</v>
      </c>
      <c r="L250">
        <f t="shared" si="23"/>
        <v>1</v>
      </c>
      <c r="M250">
        <f t="shared" si="24"/>
        <v>0</v>
      </c>
      <c r="N250">
        <f t="shared" si="25"/>
        <v>0</v>
      </c>
      <c r="O250">
        <f t="shared" si="26"/>
        <v>1</v>
      </c>
      <c r="P250">
        <f>IF(TitanicData[[#This Row],[Sex]]="male",1,0)</f>
        <v>0</v>
      </c>
      <c r="Q250">
        <v>1</v>
      </c>
      <c r="AD250" s="5">
        <f>SUMPRODUCT(TitanicData[[#This Row],[SibSp]:[Ones]],$S$5:$AB$5)</f>
        <v>0.71992366807614117</v>
      </c>
      <c r="AE250" s="4">
        <f>(AD250-TitanicData[[#This Row],[Survived]])^2</f>
        <v>7.8442751703923549E-2</v>
      </c>
      <c r="AF250" s="11">
        <f t="shared" si="27"/>
        <v>1</v>
      </c>
    </row>
    <row r="251" spans="1:32" x14ac:dyDescent="0.25">
      <c r="A251" s="11">
        <v>1</v>
      </c>
      <c r="B251">
        <v>1</v>
      </c>
      <c r="C251" t="s">
        <v>20</v>
      </c>
      <c r="D251">
        <v>1</v>
      </c>
      <c r="E251" t="s">
        <v>17</v>
      </c>
      <c r="F251">
        <v>24</v>
      </c>
      <c r="G251" s="2">
        <v>83.158299999999997</v>
      </c>
      <c r="H251">
        <v>0</v>
      </c>
      <c r="I251">
        <v>0</v>
      </c>
      <c r="J251" s="4">
        <f t="shared" si="21"/>
        <v>0.3</v>
      </c>
      <c r="K251" s="4">
        <f t="shared" si="22"/>
        <v>1.9250969541376577</v>
      </c>
      <c r="L251">
        <f t="shared" si="23"/>
        <v>1</v>
      </c>
      <c r="M251">
        <f t="shared" si="24"/>
        <v>0</v>
      </c>
      <c r="N251">
        <f t="shared" si="25"/>
        <v>0</v>
      </c>
      <c r="O251">
        <f t="shared" si="26"/>
        <v>1</v>
      </c>
      <c r="P251">
        <f>IF(TitanicData[[#This Row],[Sex]]="male",1,0)</f>
        <v>0</v>
      </c>
      <c r="Q251">
        <v>1</v>
      </c>
      <c r="AD251" s="5">
        <f>SUMPRODUCT(TitanicData[[#This Row],[SibSp]:[Ones]],$S$5:$AB$5)</f>
        <v>0.73807964241612833</v>
      </c>
      <c r="AE251" s="4">
        <f>(AD251-TitanicData[[#This Row],[Survived]])^2</f>
        <v>6.8602273716863199E-2</v>
      </c>
      <c r="AF251" s="11">
        <f t="shared" si="27"/>
        <v>1</v>
      </c>
    </row>
    <row r="252" spans="1:32" x14ac:dyDescent="0.25">
      <c r="A252" s="11">
        <v>1</v>
      </c>
      <c r="B252">
        <v>1</v>
      </c>
      <c r="C252" t="s">
        <v>20</v>
      </c>
      <c r="D252">
        <v>1</v>
      </c>
      <c r="E252" t="s">
        <v>17</v>
      </c>
      <c r="F252">
        <v>18</v>
      </c>
      <c r="G252" s="2">
        <v>262.375</v>
      </c>
      <c r="H252">
        <v>2</v>
      </c>
      <c r="I252">
        <v>2</v>
      </c>
      <c r="J252" s="4">
        <f t="shared" si="21"/>
        <v>0.22500000000000001</v>
      </c>
      <c r="K252" s="4">
        <f t="shared" si="22"/>
        <v>2.4205745486161567</v>
      </c>
      <c r="L252">
        <f t="shared" si="23"/>
        <v>1</v>
      </c>
      <c r="M252">
        <f t="shared" si="24"/>
        <v>0</v>
      </c>
      <c r="N252">
        <f t="shared" si="25"/>
        <v>0</v>
      </c>
      <c r="O252">
        <f t="shared" si="26"/>
        <v>1</v>
      </c>
      <c r="P252">
        <f>IF(TitanicData[[#This Row],[Sex]]="male",1,0)</f>
        <v>0</v>
      </c>
      <c r="Q252">
        <v>1</v>
      </c>
      <c r="AD252" s="5">
        <f>SUMPRODUCT(TitanicData[[#This Row],[SibSp]:[Ones]],$S$5:$AB$5)</f>
        <v>0.87862111134646548</v>
      </c>
      <c r="AE252" s="4">
        <f>(AD252-TitanicData[[#This Row],[Survived]])^2</f>
        <v>1.4732834610767132E-2</v>
      </c>
      <c r="AF252" s="11">
        <f t="shared" si="27"/>
        <v>1</v>
      </c>
    </row>
    <row r="253" spans="1:32" x14ac:dyDescent="0.25">
      <c r="A253" s="11">
        <v>1</v>
      </c>
      <c r="B253">
        <v>0</v>
      </c>
      <c r="C253" t="s">
        <v>15</v>
      </c>
      <c r="D253">
        <v>2</v>
      </c>
      <c r="E253" t="s">
        <v>17</v>
      </c>
      <c r="F253">
        <v>26</v>
      </c>
      <c r="G253" s="2">
        <v>26</v>
      </c>
      <c r="H253">
        <v>1</v>
      </c>
      <c r="I253">
        <v>1</v>
      </c>
      <c r="J253" s="4">
        <f t="shared" si="21"/>
        <v>0.32500000000000001</v>
      </c>
      <c r="K253" s="4">
        <f t="shared" si="22"/>
        <v>1.4313637641589874</v>
      </c>
      <c r="L253">
        <f t="shared" si="23"/>
        <v>0</v>
      </c>
      <c r="M253">
        <f t="shared" si="24"/>
        <v>1</v>
      </c>
      <c r="N253">
        <f t="shared" si="25"/>
        <v>1</v>
      </c>
      <c r="O253">
        <f t="shared" si="26"/>
        <v>0</v>
      </c>
      <c r="P253">
        <f>IF(TitanicData[[#This Row],[Sex]]="male",1,0)</f>
        <v>0</v>
      </c>
      <c r="Q253">
        <v>1</v>
      </c>
      <c r="AD253" s="5">
        <f>SUMPRODUCT(TitanicData[[#This Row],[SibSp]:[Ones]],$S$5:$AB$5)</f>
        <v>0.51469339961840976</v>
      </c>
      <c r="AE253" s="4">
        <f>(AD253-TitanicData[[#This Row],[Survived]])^2</f>
        <v>0.26490929561075605</v>
      </c>
      <c r="AF253" s="11">
        <f t="shared" si="27"/>
        <v>1</v>
      </c>
    </row>
    <row r="254" spans="1:32" x14ac:dyDescent="0.25">
      <c r="A254" s="11">
        <v>0</v>
      </c>
      <c r="B254">
        <v>0</v>
      </c>
      <c r="C254" t="s">
        <v>15</v>
      </c>
      <c r="D254">
        <v>3</v>
      </c>
      <c r="E254" t="s">
        <v>13</v>
      </c>
      <c r="F254">
        <v>28</v>
      </c>
      <c r="G254" s="2">
        <v>7.8958000000000004</v>
      </c>
      <c r="H254">
        <v>0</v>
      </c>
      <c r="I254">
        <v>0</v>
      </c>
      <c r="J254" s="4">
        <f t="shared" si="21"/>
        <v>0.35</v>
      </c>
      <c r="K254" s="4">
        <f t="shared" si="22"/>
        <v>0.94918501031343461</v>
      </c>
      <c r="L254">
        <f t="shared" si="23"/>
        <v>0</v>
      </c>
      <c r="M254">
        <f t="shared" si="24"/>
        <v>0</v>
      </c>
      <c r="N254">
        <f t="shared" si="25"/>
        <v>1</v>
      </c>
      <c r="O254">
        <f t="shared" si="26"/>
        <v>0</v>
      </c>
      <c r="P254">
        <f>IF(TitanicData[[#This Row],[Sex]]="male",1,0)</f>
        <v>1</v>
      </c>
      <c r="Q254">
        <v>1</v>
      </c>
      <c r="AD254" s="5">
        <f>SUMPRODUCT(TitanicData[[#This Row],[SibSp]:[Ones]],$S$5:$AB$5)</f>
        <v>0.18407808474993254</v>
      </c>
      <c r="AE254" s="4">
        <f>(AD254-TitanicData[[#This Row],[Survived]])^2</f>
        <v>3.3884741285203343E-2</v>
      </c>
      <c r="AF254" s="11">
        <f t="shared" si="27"/>
        <v>0</v>
      </c>
    </row>
    <row r="255" spans="1:32" x14ac:dyDescent="0.25">
      <c r="A255" s="11">
        <v>1</v>
      </c>
      <c r="B255">
        <v>0</v>
      </c>
      <c r="C255" t="s">
        <v>15</v>
      </c>
      <c r="D255">
        <v>2</v>
      </c>
      <c r="E255" t="s">
        <v>13</v>
      </c>
      <c r="F255">
        <v>43</v>
      </c>
      <c r="G255" s="2">
        <v>26.25</v>
      </c>
      <c r="H255">
        <v>1</v>
      </c>
      <c r="I255">
        <v>1</v>
      </c>
      <c r="J255" s="4">
        <f t="shared" si="21"/>
        <v>0.53749999999999998</v>
      </c>
      <c r="K255" s="4">
        <f t="shared" si="22"/>
        <v>1.4353665066126613</v>
      </c>
      <c r="L255">
        <f t="shared" si="23"/>
        <v>0</v>
      </c>
      <c r="M255">
        <f t="shared" si="24"/>
        <v>1</v>
      </c>
      <c r="N255">
        <f t="shared" si="25"/>
        <v>1</v>
      </c>
      <c r="O255">
        <f t="shared" si="26"/>
        <v>0</v>
      </c>
      <c r="P255">
        <f>IF(TitanicData[[#This Row],[Sex]]="male",1,0)</f>
        <v>1</v>
      </c>
      <c r="Q255">
        <v>1</v>
      </c>
      <c r="AD255" s="5">
        <f>SUMPRODUCT(TitanicData[[#This Row],[SibSp]:[Ones]],$S$5:$AB$5)</f>
        <v>0.51514145108400999</v>
      </c>
      <c r="AE255" s="4">
        <f>(AD255-TitanicData[[#This Row],[Survived]])^2</f>
        <v>0.26537071462493944</v>
      </c>
      <c r="AF255" s="11">
        <f t="shared" si="27"/>
        <v>1</v>
      </c>
    </row>
    <row r="256" spans="1:32" x14ac:dyDescent="0.25">
      <c r="A256" s="11">
        <v>0</v>
      </c>
      <c r="B256">
        <v>1</v>
      </c>
      <c r="C256" t="s">
        <v>15</v>
      </c>
      <c r="D256">
        <v>3</v>
      </c>
      <c r="E256" t="s">
        <v>17</v>
      </c>
      <c r="F256">
        <v>26</v>
      </c>
      <c r="G256" s="2">
        <v>7.8541999999999996</v>
      </c>
      <c r="H256">
        <v>0</v>
      </c>
      <c r="I256">
        <v>0</v>
      </c>
      <c r="J256" s="4">
        <f t="shared" si="21"/>
        <v>0.32500000000000001</v>
      </c>
      <c r="K256" s="4">
        <f t="shared" si="22"/>
        <v>0.94714932766263737</v>
      </c>
      <c r="L256">
        <f t="shared" si="23"/>
        <v>0</v>
      </c>
      <c r="M256">
        <f t="shared" si="24"/>
        <v>0</v>
      </c>
      <c r="N256">
        <f t="shared" si="25"/>
        <v>1</v>
      </c>
      <c r="O256">
        <f t="shared" si="26"/>
        <v>0</v>
      </c>
      <c r="P256">
        <f>IF(TitanicData[[#This Row],[Sex]]="male",1,0)</f>
        <v>0</v>
      </c>
      <c r="Q256">
        <v>1</v>
      </c>
      <c r="AD256" s="5">
        <f>SUMPRODUCT(TitanicData[[#This Row],[SibSp]:[Ones]],$S$5:$AB$5)</f>
        <v>0.18385021832941145</v>
      </c>
      <c r="AE256" s="4">
        <f>(AD256-TitanicData[[#This Row],[Survived]])^2</f>
        <v>0.66610046612094931</v>
      </c>
      <c r="AF256" s="11">
        <f t="shared" si="27"/>
        <v>0</v>
      </c>
    </row>
    <row r="257" spans="1:32" x14ac:dyDescent="0.25">
      <c r="A257" s="11">
        <v>0</v>
      </c>
      <c r="B257">
        <v>1</v>
      </c>
      <c r="C257" t="s">
        <v>15</v>
      </c>
      <c r="D257">
        <v>2</v>
      </c>
      <c r="E257" t="s">
        <v>17</v>
      </c>
      <c r="F257">
        <v>24</v>
      </c>
      <c r="G257" s="2">
        <v>26</v>
      </c>
      <c r="H257">
        <v>1</v>
      </c>
      <c r="I257">
        <v>0</v>
      </c>
      <c r="J257" s="4">
        <f t="shared" si="21"/>
        <v>0.3</v>
      </c>
      <c r="K257" s="4">
        <f t="shared" si="22"/>
        <v>1.4313637641589874</v>
      </c>
      <c r="L257">
        <f t="shared" si="23"/>
        <v>0</v>
      </c>
      <c r="M257">
        <f t="shared" si="24"/>
        <v>1</v>
      </c>
      <c r="N257">
        <f t="shared" si="25"/>
        <v>1</v>
      </c>
      <c r="O257">
        <f t="shared" si="26"/>
        <v>0</v>
      </c>
      <c r="P257">
        <f>IF(TitanicData[[#This Row],[Sex]]="male",1,0)</f>
        <v>0</v>
      </c>
      <c r="Q257">
        <v>1</v>
      </c>
      <c r="AD257" s="5">
        <f>SUMPRODUCT(TitanicData[[#This Row],[SibSp]:[Ones]],$S$5:$AB$5)</f>
        <v>0.47215358525957624</v>
      </c>
      <c r="AE257" s="4">
        <f>(AD257-TitanicData[[#This Row],[Survived]])^2</f>
        <v>0.27862183755431952</v>
      </c>
      <c r="AF257" s="11">
        <f t="shared" si="27"/>
        <v>0</v>
      </c>
    </row>
    <row r="258" spans="1:32" x14ac:dyDescent="0.25">
      <c r="A258" s="11">
        <v>0</v>
      </c>
      <c r="B258">
        <v>0</v>
      </c>
      <c r="C258" t="s">
        <v>15</v>
      </c>
      <c r="D258">
        <v>2</v>
      </c>
      <c r="E258" t="s">
        <v>13</v>
      </c>
      <c r="F258">
        <v>54</v>
      </c>
      <c r="G258" s="2">
        <v>14</v>
      </c>
      <c r="H258">
        <v>0</v>
      </c>
      <c r="I258">
        <v>0</v>
      </c>
      <c r="J258" s="4">
        <f t="shared" si="21"/>
        <v>0.67500000000000004</v>
      </c>
      <c r="K258" s="4">
        <f t="shared" si="22"/>
        <v>1.1760912590556813</v>
      </c>
      <c r="L258">
        <f t="shared" si="23"/>
        <v>0</v>
      </c>
      <c r="M258">
        <f t="shared" si="24"/>
        <v>1</v>
      </c>
      <c r="N258">
        <f t="shared" si="25"/>
        <v>1</v>
      </c>
      <c r="O258">
        <f t="shared" si="26"/>
        <v>0</v>
      </c>
      <c r="P258">
        <f>IF(TitanicData[[#This Row],[Sex]]="male",1,0)</f>
        <v>1</v>
      </c>
      <c r="Q258">
        <v>1</v>
      </c>
      <c r="AD258" s="5">
        <f>SUMPRODUCT(TitanicData[[#This Row],[SibSp]:[Ones]],$S$5:$AB$5)</f>
        <v>0.44357937111447637</v>
      </c>
      <c r="AE258" s="4">
        <f>(AD258-TitanicData[[#This Row],[Survived]])^2</f>
        <v>0.19676265847831437</v>
      </c>
      <c r="AF258" s="11">
        <f t="shared" si="27"/>
        <v>0</v>
      </c>
    </row>
    <row r="259" spans="1:32" x14ac:dyDescent="0.25">
      <c r="A259" s="11">
        <v>1</v>
      </c>
      <c r="B259">
        <v>1</v>
      </c>
      <c r="C259" t="s">
        <v>15</v>
      </c>
      <c r="D259">
        <v>1</v>
      </c>
      <c r="E259" t="s">
        <v>17</v>
      </c>
      <c r="F259">
        <v>31</v>
      </c>
      <c r="G259" s="2">
        <v>164.86670000000001</v>
      </c>
      <c r="H259">
        <v>0</v>
      </c>
      <c r="I259">
        <v>2</v>
      </c>
      <c r="J259" s="4">
        <f t="shared" si="21"/>
        <v>0.38750000000000001</v>
      </c>
      <c r="K259" s="4">
        <f t="shared" si="22"/>
        <v>2.2197592042409209</v>
      </c>
      <c r="L259">
        <f t="shared" si="23"/>
        <v>1</v>
      </c>
      <c r="M259">
        <f t="shared" si="24"/>
        <v>0</v>
      </c>
      <c r="N259">
        <f t="shared" si="25"/>
        <v>1</v>
      </c>
      <c r="O259">
        <f t="shared" si="26"/>
        <v>0</v>
      </c>
      <c r="P259">
        <f>IF(TitanicData[[#This Row],[Sex]]="male",1,0)</f>
        <v>0</v>
      </c>
      <c r="Q259">
        <v>1</v>
      </c>
      <c r="AD259" s="5">
        <f>SUMPRODUCT(TitanicData[[#This Row],[SibSp]:[Ones]],$S$5:$AB$5)</f>
        <v>0.719298347333581</v>
      </c>
      <c r="AE259" s="4">
        <f>(AD259-TitanicData[[#This Row],[Survived]])^2</f>
        <v>7.8793417809658928E-2</v>
      </c>
      <c r="AF259" s="11">
        <f t="shared" si="27"/>
        <v>1</v>
      </c>
    </row>
    <row r="260" spans="1:32" x14ac:dyDescent="0.25">
      <c r="A260" s="11">
        <v>1</v>
      </c>
      <c r="B260">
        <v>1</v>
      </c>
      <c r="C260" t="s">
        <v>20</v>
      </c>
      <c r="D260">
        <v>1</v>
      </c>
      <c r="E260" t="s">
        <v>17</v>
      </c>
      <c r="F260">
        <v>40</v>
      </c>
      <c r="G260" s="2">
        <v>134.5</v>
      </c>
      <c r="H260">
        <v>1</v>
      </c>
      <c r="I260">
        <v>1</v>
      </c>
      <c r="J260" s="4">
        <f t="shared" si="21"/>
        <v>0.5</v>
      </c>
      <c r="K260" s="4">
        <f t="shared" si="22"/>
        <v>2.1319392952104246</v>
      </c>
      <c r="L260">
        <f t="shared" si="23"/>
        <v>1</v>
      </c>
      <c r="M260">
        <f t="shared" si="24"/>
        <v>0</v>
      </c>
      <c r="N260">
        <f t="shared" si="25"/>
        <v>0</v>
      </c>
      <c r="O260">
        <f t="shared" si="26"/>
        <v>1</v>
      </c>
      <c r="P260">
        <f>IF(TitanicData[[#This Row],[Sex]]="male",1,0)</f>
        <v>0</v>
      </c>
      <c r="Q260">
        <v>1</v>
      </c>
      <c r="AD260" s="5">
        <f>SUMPRODUCT(TitanicData[[#This Row],[SibSp]:[Ones]],$S$5:$AB$5)</f>
        <v>0.80377258619520697</v>
      </c>
      <c r="AE260" s="4">
        <f>(AD260-TitanicData[[#This Row],[Survived]])^2</f>
        <v>3.8505197928517476E-2</v>
      </c>
      <c r="AF260" s="11">
        <f t="shared" si="27"/>
        <v>1</v>
      </c>
    </row>
    <row r="261" spans="1:32" x14ac:dyDescent="0.25">
      <c r="A261" s="11">
        <v>0</v>
      </c>
      <c r="B261">
        <v>0</v>
      </c>
      <c r="C261" t="s">
        <v>15</v>
      </c>
      <c r="D261">
        <v>3</v>
      </c>
      <c r="E261" t="s">
        <v>13</v>
      </c>
      <c r="F261">
        <v>22</v>
      </c>
      <c r="G261" s="2">
        <v>7.25</v>
      </c>
      <c r="H261">
        <v>0</v>
      </c>
      <c r="I261">
        <v>0</v>
      </c>
      <c r="J261" s="4">
        <f t="shared" si="21"/>
        <v>0.27500000000000002</v>
      </c>
      <c r="K261" s="4">
        <f t="shared" si="22"/>
        <v>0.91645394854992512</v>
      </c>
      <c r="L261">
        <f t="shared" si="23"/>
        <v>0</v>
      </c>
      <c r="M261">
        <f t="shared" si="24"/>
        <v>0</v>
      </c>
      <c r="N261">
        <f t="shared" si="25"/>
        <v>1</v>
      </c>
      <c r="O261">
        <f t="shared" si="26"/>
        <v>0</v>
      </c>
      <c r="P261">
        <f>IF(TitanicData[[#This Row],[Sex]]="male",1,0)</f>
        <v>1</v>
      </c>
      <c r="Q261">
        <v>1</v>
      </c>
      <c r="AD261" s="5">
        <f>SUMPRODUCT(TitanicData[[#This Row],[SibSp]:[Ones]],$S$5:$AB$5)</f>
        <v>0.18041429664377315</v>
      </c>
      <c r="AE261" s="4">
        <f>(AD261-TitanicData[[#This Row],[Survived]])^2</f>
        <v>3.2549318433467374E-2</v>
      </c>
      <c r="AF261" s="11">
        <f t="shared" si="27"/>
        <v>0</v>
      </c>
    </row>
    <row r="262" spans="1:32" x14ac:dyDescent="0.25">
      <c r="A262" s="11">
        <v>0</v>
      </c>
      <c r="B262">
        <v>0</v>
      </c>
      <c r="C262" t="s">
        <v>15</v>
      </c>
      <c r="D262">
        <v>3</v>
      </c>
      <c r="E262" t="s">
        <v>13</v>
      </c>
      <c r="F262">
        <v>27</v>
      </c>
      <c r="G262" s="2">
        <v>7.8958000000000004</v>
      </c>
      <c r="H262">
        <v>0</v>
      </c>
      <c r="I262">
        <v>0</v>
      </c>
      <c r="J262" s="4">
        <f t="shared" ref="J262:J325" si="28">F262/$F$2</f>
        <v>0.33750000000000002</v>
      </c>
      <c r="K262" s="4">
        <f t="shared" ref="K262:K325" si="29">LOG10(G262+1)</f>
        <v>0.94918501031343461</v>
      </c>
      <c r="L262">
        <f t="shared" ref="L262:L325" si="30">IF(D262=1,1,0)</f>
        <v>0</v>
      </c>
      <c r="M262">
        <f t="shared" ref="M262:M325" si="31">IF(D262=2,1,0)</f>
        <v>0</v>
      </c>
      <c r="N262">
        <f t="shared" ref="N262:N325" si="32">IF($C262="S",1,0)</f>
        <v>1</v>
      </c>
      <c r="O262">
        <f t="shared" ref="O262:O325" si="33">IF($C262="C",1,0)</f>
        <v>0</v>
      </c>
      <c r="P262">
        <f>IF(TitanicData[[#This Row],[Sex]]="male",1,0)</f>
        <v>1</v>
      </c>
      <c r="Q262">
        <v>1</v>
      </c>
      <c r="AD262" s="5">
        <f>SUMPRODUCT(TitanicData[[#This Row],[SibSp]:[Ones]],$S$5:$AB$5)</f>
        <v>0.18407808474993254</v>
      </c>
      <c r="AE262" s="4">
        <f>(AD262-TitanicData[[#This Row],[Survived]])^2</f>
        <v>3.3884741285203343E-2</v>
      </c>
      <c r="AF262" s="11">
        <f t="shared" ref="AF262:AF325" si="34">ROUND(AD262,0)</f>
        <v>0</v>
      </c>
    </row>
    <row r="263" spans="1:32" x14ac:dyDescent="0.25">
      <c r="A263" s="11">
        <v>0</v>
      </c>
      <c r="B263">
        <v>1</v>
      </c>
      <c r="C263" t="s">
        <v>27</v>
      </c>
      <c r="D263">
        <v>2</v>
      </c>
      <c r="E263" t="s">
        <v>17</v>
      </c>
      <c r="F263">
        <v>30</v>
      </c>
      <c r="G263" s="2">
        <v>12.35</v>
      </c>
      <c r="H263">
        <v>0</v>
      </c>
      <c r="I263">
        <v>0</v>
      </c>
      <c r="J263" s="4">
        <f t="shared" si="28"/>
        <v>0.375</v>
      </c>
      <c r="K263" s="4">
        <f t="shared" si="29"/>
        <v>1.1254812657005939</v>
      </c>
      <c r="L263">
        <f t="shared" si="30"/>
        <v>0</v>
      </c>
      <c r="M263">
        <f t="shared" si="31"/>
        <v>1</v>
      </c>
      <c r="N263">
        <f t="shared" si="32"/>
        <v>0</v>
      </c>
      <c r="O263">
        <f t="shared" si="33"/>
        <v>0</v>
      </c>
      <c r="P263">
        <f>IF(TitanicData[[#This Row],[Sex]]="male",1,0)</f>
        <v>0</v>
      </c>
      <c r="Q263">
        <v>1</v>
      </c>
      <c r="AD263" s="5">
        <f>SUMPRODUCT(TitanicData[[#This Row],[SibSp]:[Ones]],$S$5:$AB$5)</f>
        <v>0.43791428474951472</v>
      </c>
      <c r="AE263" s="4">
        <f>(AD263-TitanicData[[#This Row],[Survived]])^2</f>
        <v>0.31594035128864956</v>
      </c>
      <c r="AF263" s="11">
        <f t="shared" si="34"/>
        <v>0</v>
      </c>
    </row>
    <row r="264" spans="1:32" x14ac:dyDescent="0.25">
      <c r="A264" s="11">
        <v>1</v>
      </c>
      <c r="B264">
        <v>1</v>
      </c>
      <c r="C264" t="s">
        <v>15</v>
      </c>
      <c r="D264">
        <v>2</v>
      </c>
      <c r="E264" t="s">
        <v>17</v>
      </c>
      <c r="F264">
        <v>22</v>
      </c>
      <c r="G264" s="2">
        <v>29</v>
      </c>
      <c r="H264">
        <v>1</v>
      </c>
      <c r="I264">
        <v>1</v>
      </c>
      <c r="J264" s="4">
        <f t="shared" si="28"/>
        <v>0.27500000000000002</v>
      </c>
      <c r="K264" s="4">
        <f t="shared" si="29"/>
        <v>1.4771212547196624</v>
      </c>
      <c r="L264">
        <f t="shared" si="30"/>
        <v>0</v>
      </c>
      <c r="M264">
        <f t="shared" si="31"/>
        <v>1</v>
      </c>
      <c r="N264">
        <f t="shared" si="32"/>
        <v>1</v>
      </c>
      <c r="O264">
        <f t="shared" si="33"/>
        <v>0</v>
      </c>
      <c r="P264">
        <f>IF(TitanicData[[#This Row],[Sex]]="male",1,0)</f>
        <v>0</v>
      </c>
      <c r="Q264">
        <v>1</v>
      </c>
      <c r="AD264" s="5">
        <f>SUMPRODUCT(TitanicData[[#This Row],[SibSp]:[Ones]],$S$5:$AB$5)</f>
        <v>0.51981531564103034</v>
      </c>
      <c r="AE264" s="4">
        <f>(AD264-TitanicData[[#This Row],[Survived]])^2</f>
        <v>0.23057733109292333</v>
      </c>
      <c r="AF264" s="11">
        <f t="shared" si="34"/>
        <v>1</v>
      </c>
    </row>
    <row r="265" spans="1:32" x14ac:dyDescent="0.25">
      <c r="A265" s="11">
        <v>1</v>
      </c>
      <c r="B265">
        <v>1</v>
      </c>
      <c r="C265" t="s">
        <v>20</v>
      </c>
      <c r="D265">
        <v>1</v>
      </c>
      <c r="E265" t="s">
        <v>17</v>
      </c>
      <c r="F265">
        <v>36</v>
      </c>
      <c r="G265" s="2">
        <v>135.63329999999999</v>
      </c>
      <c r="H265">
        <v>0</v>
      </c>
      <c r="I265">
        <v>0</v>
      </c>
      <c r="J265" s="4">
        <f t="shared" si="28"/>
        <v>0.45</v>
      </c>
      <c r="K265" s="4">
        <f t="shared" si="29"/>
        <v>2.1355565576455011</v>
      </c>
      <c r="L265">
        <f t="shared" si="30"/>
        <v>1</v>
      </c>
      <c r="M265">
        <f t="shared" si="31"/>
        <v>0</v>
      </c>
      <c r="N265">
        <f t="shared" si="32"/>
        <v>0</v>
      </c>
      <c r="O265">
        <f t="shared" si="33"/>
        <v>1</v>
      </c>
      <c r="P265">
        <f>IF(TitanicData[[#This Row],[Sex]]="male",1,0)</f>
        <v>0</v>
      </c>
      <c r="Q265">
        <v>1</v>
      </c>
      <c r="AD265" s="5">
        <f>SUMPRODUCT(TitanicData[[#This Row],[SibSp]:[Ones]],$S$5:$AB$5)</f>
        <v>0.7616376741637787</v>
      </c>
      <c r="AE265" s="4">
        <f>(AD265-TitanicData[[#This Row],[Survived]])^2</f>
        <v>5.6816598378052932E-2</v>
      </c>
      <c r="AF265" s="11">
        <f t="shared" si="34"/>
        <v>1</v>
      </c>
    </row>
    <row r="266" spans="1:32" x14ac:dyDescent="0.25">
      <c r="A266" s="11">
        <v>0</v>
      </c>
      <c r="B266">
        <v>0</v>
      </c>
      <c r="C266" t="s">
        <v>15</v>
      </c>
      <c r="D266">
        <v>3</v>
      </c>
      <c r="E266" t="s">
        <v>13</v>
      </c>
      <c r="F266">
        <v>61</v>
      </c>
      <c r="G266" s="2">
        <v>6.2374999999999998</v>
      </c>
      <c r="H266">
        <v>0</v>
      </c>
      <c r="I266">
        <v>0</v>
      </c>
      <c r="J266" s="4">
        <f t="shared" si="28"/>
        <v>0.76249999999999996</v>
      </c>
      <c r="K266" s="4">
        <f t="shared" si="29"/>
        <v>0.8595885767354926</v>
      </c>
      <c r="L266">
        <f t="shared" si="30"/>
        <v>0</v>
      </c>
      <c r="M266">
        <f t="shared" si="31"/>
        <v>0</v>
      </c>
      <c r="N266">
        <f t="shared" si="32"/>
        <v>1</v>
      </c>
      <c r="O266">
        <f t="shared" si="33"/>
        <v>0</v>
      </c>
      <c r="P266">
        <f>IF(TitanicData[[#This Row],[Sex]]="male",1,0)</f>
        <v>1</v>
      </c>
      <c r="Q266">
        <v>1</v>
      </c>
      <c r="AD266" s="5">
        <f>SUMPRODUCT(TitanicData[[#This Row],[SibSp]:[Ones]],$S$5:$AB$5)</f>
        <v>0.1740490074756007</v>
      </c>
      <c r="AE266" s="4">
        <f>(AD266-TitanicData[[#This Row],[Survived]])^2</f>
        <v>3.0293057003241711E-2</v>
      </c>
      <c r="AF266" s="11">
        <f t="shared" si="34"/>
        <v>0</v>
      </c>
    </row>
    <row r="267" spans="1:32" x14ac:dyDescent="0.25">
      <c r="A267" s="11">
        <v>0</v>
      </c>
      <c r="B267">
        <v>1</v>
      </c>
      <c r="C267" t="s">
        <v>15</v>
      </c>
      <c r="D267">
        <v>2</v>
      </c>
      <c r="E267" t="s">
        <v>17</v>
      </c>
      <c r="F267">
        <v>36</v>
      </c>
      <c r="G267" s="2">
        <v>13</v>
      </c>
      <c r="H267">
        <v>0</v>
      </c>
      <c r="I267">
        <v>0</v>
      </c>
      <c r="J267" s="4">
        <f t="shared" si="28"/>
        <v>0.45</v>
      </c>
      <c r="K267" s="4">
        <f t="shared" si="29"/>
        <v>1.146128035678238</v>
      </c>
      <c r="L267">
        <f t="shared" si="30"/>
        <v>0</v>
      </c>
      <c r="M267">
        <f t="shared" si="31"/>
        <v>1</v>
      </c>
      <c r="N267">
        <f t="shared" si="32"/>
        <v>1</v>
      </c>
      <c r="O267">
        <f t="shared" si="33"/>
        <v>0</v>
      </c>
      <c r="P267">
        <f>IF(TitanicData[[#This Row],[Sex]]="male",1,0)</f>
        <v>0</v>
      </c>
      <c r="Q267">
        <v>1</v>
      </c>
      <c r="AD267" s="5">
        <f>SUMPRODUCT(TitanicData[[#This Row],[SibSp]:[Ones]],$S$5:$AB$5)</f>
        <v>0.44022540410217303</v>
      </c>
      <c r="AE267" s="4">
        <f>(AD267-TitanicData[[#This Row],[Survived]])^2</f>
        <v>0.31334759821257546</v>
      </c>
      <c r="AF267" s="11">
        <f t="shared" si="34"/>
        <v>0</v>
      </c>
    </row>
    <row r="268" spans="1:32" x14ac:dyDescent="0.25">
      <c r="A268" s="11">
        <v>0</v>
      </c>
      <c r="B268">
        <v>1</v>
      </c>
      <c r="C268" t="s">
        <v>15</v>
      </c>
      <c r="D268">
        <v>3</v>
      </c>
      <c r="E268" t="s">
        <v>17</v>
      </c>
      <c r="F268">
        <v>31</v>
      </c>
      <c r="G268" s="2">
        <v>20.524999999999999</v>
      </c>
      <c r="H268">
        <v>1</v>
      </c>
      <c r="I268">
        <v>1</v>
      </c>
      <c r="J268" s="4">
        <f t="shared" si="28"/>
        <v>0.38750000000000001</v>
      </c>
      <c r="K268" s="4">
        <f t="shared" si="29"/>
        <v>1.3329431601256923</v>
      </c>
      <c r="L268">
        <f t="shared" si="30"/>
        <v>0</v>
      </c>
      <c r="M268">
        <f t="shared" si="31"/>
        <v>0</v>
      </c>
      <c r="N268">
        <f t="shared" si="32"/>
        <v>1</v>
      </c>
      <c r="O268">
        <f t="shared" si="33"/>
        <v>0</v>
      </c>
      <c r="P268">
        <f>IF(TitanicData[[#This Row],[Sex]]="male",1,0)</f>
        <v>0</v>
      </c>
      <c r="Q268">
        <v>1</v>
      </c>
      <c r="AD268" s="5">
        <f>SUMPRODUCT(TitanicData[[#This Row],[SibSp]:[Ones]],$S$5:$AB$5)</f>
        <v>0.26957429799013055</v>
      </c>
      <c r="AE268" s="4">
        <f>(AD268-TitanicData[[#This Row],[Survived]])^2</f>
        <v>0.53352170615661065</v>
      </c>
      <c r="AF268" s="11">
        <f t="shared" si="34"/>
        <v>0</v>
      </c>
    </row>
    <row r="269" spans="1:32" x14ac:dyDescent="0.25">
      <c r="A269" s="11">
        <v>1</v>
      </c>
      <c r="B269">
        <v>1</v>
      </c>
      <c r="C269" t="s">
        <v>20</v>
      </c>
      <c r="D269">
        <v>1</v>
      </c>
      <c r="E269" t="s">
        <v>17</v>
      </c>
      <c r="F269">
        <v>16</v>
      </c>
      <c r="G269" s="2">
        <v>57.979199999999999</v>
      </c>
      <c r="H269">
        <v>0</v>
      </c>
      <c r="I269">
        <v>1</v>
      </c>
      <c r="J269" s="4">
        <f t="shared" si="28"/>
        <v>0.2</v>
      </c>
      <c r="K269" s="4">
        <f t="shared" si="29"/>
        <v>1.770698877440231</v>
      </c>
      <c r="L269">
        <f t="shared" si="30"/>
        <v>1</v>
      </c>
      <c r="M269">
        <f t="shared" si="31"/>
        <v>0</v>
      </c>
      <c r="N269">
        <f t="shared" si="32"/>
        <v>0</v>
      </c>
      <c r="O269">
        <f t="shared" si="33"/>
        <v>1</v>
      </c>
      <c r="P269">
        <f>IF(TitanicData[[#This Row],[Sex]]="male",1,0)</f>
        <v>0</v>
      </c>
      <c r="Q269">
        <v>1</v>
      </c>
      <c r="AD269" s="5">
        <f>SUMPRODUCT(TitanicData[[#This Row],[SibSp]:[Ones]],$S$5:$AB$5)</f>
        <v>0.76333673490345277</v>
      </c>
      <c r="AE269" s="4">
        <f>(AD269-TitanicData[[#This Row],[Survived]])^2</f>
        <v>5.6009501046158587E-2</v>
      </c>
      <c r="AF269" s="11">
        <f t="shared" si="34"/>
        <v>1</v>
      </c>
    </row>
    <row r="270" spans="1:32" x14ac:dyDescent="0.25">
      <c r="A270" s="11">
        <v>1</v>
      </c>
      <c r="B270">
        <v>0</v>
      </c>
      <c r="C270" t="s">
        <v>15</v>
      </c>
      <c r="D270">
        <v>1</v>
      </c>
      <c r="E270" t="s">
        <v>13</v>
      </c>
      <c r="F270">
        <v>45.5</v>
      </c>
      <c r="G270" s="2">
        <v>28.5</v>
      </c>
      <c r="H270">
        <v>0</v>
      </c>
      <c r="I270">
        <v>0</v>
      </c>
      <c r="J270" s="4">
        <f t="shared" si="28"/>
        <v>0.56874999999999998</v>
      </c>
      <c r="K270" s="4">
        <f t="shared" si="29"/>
        <v>1.469822015978163</v>
      </c>
      <c r="L270">
        <f t="shared" si="30"/>
        <v>1</v>
      </c>
      <c r="M270">
        <f t="shared" si="31"/>
        <v>0</v>
      </c>
      <c r="N270">
        <f t="shared" si="32"/>
        <v>1</v>
      </c>
      <c r="O270">
        <f t="shared" si="33"/>
        <v>0</v>
      </c>
      <c r="P270">
        <f>IF(TitanicData[[#This Row],[Sex]]="male",1,0)</f>
        <v>1</v>
      </c>
      <c r="Q270">
        <v>1</v>
      </c>
      <c r="AD270" s="5">
        <f>SUMPRODUCT(TitanicData[[#This Row],[SibSp]:[Ones]],$S$5:$AB$5)</f>
        <v>0.5502736583983161</v>
      </c>
      <c r="AE270" s="4">
        <f>(AD270-TitanicData[[#This Row],[Survived]])^2</f>
        <v>0.30280109912706665</v>
      </c>
      <c r="AF270" s="11">
        <f t="shared" si="34"/>
        <v>1</v>
      </c>
    </row>
    <row r="271" spans="1:32" x14ac:dyDescent="0.25">
      <c r="A271" s="11">
        <v>1</v>
      </c>
      <c r="B271">
        <v>0</v>
      </c>
      <c r="C271" t="s">
        <v>15</v>
      </c>
      <c r="D271">
        <v>1</v>
      </c>
      <c r="E271" t="s">
        <v>13</v>
      </c>
      <c r="F271">
        <v>38</v>
      </c>
      <c r="G271" s="2">
        <v>153.46250000000001</v>
      </c>
      <c r="H271">
        <v>0</v>
      </c>
      <c r="I271">
        <v>1</v>
      </c>
      <c r="J271" s="4">
        <f t="shared" si="28"/>
        <v>0.47499999999999998</v>
      </c>
      <c r="K271" s="4">
        <f t="shared" si="29"/>
        <v>2.1888230596841365</v>
      </c>
      <c r="L271">
        <f t="shared" si="30"/>
        <v>1</v>
      </c>
      <c r="M271">
        <f t="shared" si="31"/>
        <v>0</v>
      </c>
      <c r="N271">
        <f t="shared" si="32"/>
        <v>1</v>
      </c>
      <c r="O271">
        <f t="shared" si="33"/>
        <v>0</v>
      </c>
      <c r="P271">
        <f>IF(TitanicData[[#This Row],[Sex]]="male",1,0)</f>
        <v>1</v>
      </c>
      <c r="Q271">
        <v>1</v>
      </c>
      <c r="AD271" s="5">
        <f>SUMPRODUCT(TitanicData[[#This Row],[SibSp]:[Ones]],$S$5:$AB$5)</f>
        <v>0.67329566093911031</v>
      </c>
      <c r="AE271" s="4">
        <f>(AD271-TitanicData[[#This Row],[Survived]])^2</f>
        <v>0.45332704703943338</v>
      </c>
      <c r="AF271" s="11">
        <f t="shared" si="34"/>
        <v>1</v>
      </c>
    </row>
    <row r="272" spans="1:32" x14ac:dyDescent="0.25">
      <c r="A272" s="11">
        <v>0</v>
      </c>
      <c r="B272">
        <v>0</v>
      </c>
      <c r="C272" t="s">
        <v>15</v>
      </c>
      <c r="D272">
        <v>3</v>
      </c>
      <c r="E272" t="s">
        <v>13</v>
      </c>
      <c r="F272">
        <v>16</v>
      </c>
      <c r="G272" s="2">
        <v>18</v>
      </c>
      <c r="H272">
        <v>2</v>
      </c>
      <c r="I272">
        <v>0</v>
      </c>
      <c r="J272" s="4">
        <f t="shared" si="28"/>
        <v>0.2</v>
      </c>
      <c r="K272" s="4">
        <f t="shared" si="29"/>
        <v>1.2787536009528289</v>
      </c>
      <c r="L272">
        <f t="shared" si="30"/>
        <v>0</v>
      </c>
      <c r="M272">
        <f t="shared" si="31"/>
        <v>0</v>
      </c>
      <c r="N272">
        <f t="shared" si="32"/>
        <v>1</v>
      </c>
      <c r="O272">
        <f t="shared" si="33"/>
        <v>0</v>
      </c>
      <c r="P272">
        <f>IF(TitanicData[[#This Row],[Sex]]="male",1,0)</f>
        <v>1</v>
      </c>
      <c r="Q272">
        <v>1</v>
      </c>
      <c r="AD272" s="5">
        <f>SUMPRODUCT(TitanicData[[#This Row],[SibSp]:[Ones]],$S$5:$AB$5)</f>
        <v>0.22096871455206413</v>
      </c>
      <c r="AE272" s="4">
        <f>(AD272-TitanicData[[#This Row],[Survived]])^2</f>
        <v>4.8827172810791596E-2</v>
      </c>
      <c r="AF272" s="11">
        <f t="shared" si="34"/>
        <v>0</v>
      </c>
    </row>
    <row r="273" spans="1:32" x14ac:dyDescent="0.25">
      <c r="A273" s="11">
        <v>1</v>
      </c>
      <c r="B273">
        <v>0</v>
      </c>
      <c r="C273" t="s">
        <v>15</v>
      </c>
      <c r="D273">
        <v>1</v>
      </c>
      <c r="E273" t="s">
        <v>13</v>
      </c>
      <c r="F273">
        <v>29</v>
      </c>
      <c r="G273" s="2">
        <v>66.599999999999994</v>
      </c>
      <c r="H273">
        <v>1</v>
      </c>
      <c r="I273">
        <v>0</v>
      </c>
      <c r="J273" s="4">
        <f t="shared" si="28"/>
        <v>0.36249999999999999</v>
      </c>
      <c r="K273" s="4">
        <f t="shared" si="29"/>
        <v>1.8299466959416359</v>
      </c>
      <c r="L273">
        <f t="shared" si="30"/>
        <v>1</v>
      </c>
      <c r="M273">
        <f t="shared" si="31"/>
        <v>0</v>
      </c>
      <c r="N273">
        <f t="shared" si="32"/>
        <v>1</v>
      </c>
      <c r="O273">
        <f t="shared" si="33"/>
        <v>0</v>
      </c>
      <c r="P273">
        <f>IF(TitanicData[[#This Row],[Sex]]="male",1,0)</f>
        <v>1</v>
      </c>
      <c r="Q273">
        <v>1</v>
      </c>
      <c r="AD273" s="5">
        <f>SUMPRODUCT(TitanicData[[#This Row],[SibSp]:[Ones]],$S$5:$AB$5)</f>
        <v>0.59058461832738263</v>
      </c>
      <c r="AE273" s="4">
        <f>(AD273-TitanicData[[#This Row],[Survived]])^2</f>
        <v>0.3487901914049002</v>
      </c>
      <c r="AF273" s="11">
        <f t="shared" si="34"/>
        <v>1</v>
      </c>
    </row>
    <row r="274" spans="1:32" x14ac:dyDescent="0.25">
      <c r="A274" s="11">
        <v>1</v>
      </c>
      <c r="B274">
        <v>1</v>
      </c>
      <c r="C274" t="s">
        <v>20</v>
      </c>
      <c r="D274">
        <v>1</v>
      </c>
      <c r="E274" t="s">
        <v>17</v>
      </c>
      <c r="F274">
        <v>41</v>
      </c>
      <c r="G274" s="2">
        <v>134.5</v>
      </c>
      <c r="H274">
        <v>0</v>
      </c>
      <c r="I274">
        <v>0</v>
      </c>
      <c r="J274" s="4">
        <f t="shared" si="28"/>
        <v>0.51249999999999996</v>
      </c>
      <c r="K274" s="4">
        <f t="shared" si="29"/>
        <v>2.1319392952104246</v>
      </c>
      <c r="L274">
        <f t="shared" si="30"/>
        <v>1</v>
      </c>
      <c r="M274">
        <f t="shared" si="31"/>
        <v>0</v>
      </c>
      <c r="N274">
        <f t="shared" si="32"/>
        <v>0</v>
      </c>
      <c r="O274">
        <f t="shared" si="33"/>
        <v>1</v>
      </c>
      <c r="P274">
        <f>IF(TitanicData[[#This Row],[Sex]]="male",1,0)</f>
        <v>0</v>
      </c>
      <c r="Q274">
        <v>1</v>
      </c>
      <c r="AD274" s="5">
        <f>SUMPRODUCT(TitanicData[[#This Row],[SibSp]:[Ones]],$S$5:$AB$5)</f>
        <v>0.76123277183637339</v>
      </c>
      <c r="AE274" s="4">
        <f>(AD274-TitanicData[[#This Row],[Survived]])^2</f>
        <v>5.7009789244941329E-2</v>
      </c>
      <c r="AF274" s="11">
        <f t="shared" si="34"/>
        <v>1</v>
      </c>
    </row>
    <row r="275" spans="1:32" x14ac:dyDescent="0.25">
      <c r="A275" s="11">
        <v>0</v>
      </c>
      <c r="B275">
        <v>1</v>
      </c>
      <c r="C275" t="s">
        <v>15</v>
      </c>
      <c r="D275">
        <v>3</v>
      </c>
      <c r="E275" t="s">
        <v>13</v>
      </c>
      <c r="F275">
        <v>45</v>
      </c>
      <c r="G275" s="2">
        <v>8.0500000000000007</v>
      </c>
      <c r="H275">
        <v>0</v>
      </c>
      <c r="I275">
        <v>0</v>
      </c>
      <c r="J275" s="4">
        <f t="shared" si="28"/>
        <v>0.5625</v>
      </c>
      <c r="K275" s="4">
        <f t="shared" si="29"/>
        <v>0.9566485792052033</v>
      </c>
      <c r="L275">
        <f t="shared" si="30"/>
        <v>0</v>
      </c>
      <c r="M275">
        <f t="shared" si="31"/>
        <v>0</v>
      </c>
      <c r="N275">
        <f t="shared" si="32"/>
        <v>1</v>
      </c>
      <c r="O275">
        <f t="shared" si="33"/>
        <v>0</v>
      </c>
      <c r="P275">
        <f>IF(TitanicData[[#This Row],[Sex]]="male",1,0)</f>
        <v>1</v>
      </c>
      <c r="Q275">
        <v>1</v>
      </c>
      <c r="AD275" s="5">
        <f>SUMPRODUCT(TitanicData[[#This Row],[SibSp]:[Ones]],$S$5:$AB$5)</f>
        <v>0.18491352770417394</v>
      </c>
      <c r="AE275" s="4">
        <f>(AD275-TitanicData[[#This Row],[Survived]])^2</f>
        <v>0.66436595731965442</v>
      </c>
      <c r="AF275" s="11">
        <f t="shared" si="34"/>
        <v>0</v>
      </c>
    </row>
    <row r="276" spans="1:32" x14ac:dyDescent="0.25">
      <c r="A276" s="11">
        <v>1</v>
      </c>
      <c r="B276">
        <v>0</v>
      </c>
      <c r="C276" t="s">
        <v>15</v>
      </c>
      <c r="D276">
        <v>1</v>
      </c>
      <c r="E276" t="s">
        <v>13</v>
      </c>
      <c r="F276">
        <v>45</v>
      </c>
      <c r="G276" s="2">
        <v>35.5</v>
      </c>
      <c r="H276">
        <v>0</v>
      </c>
      <c r="I276">
        <v>0</v>
      </c>
      <c r="J276" s="4">
        <f t="shared" si="28"/>
        <v>0.5625</v>
      </c>
      <c r="K276" s="4">
        <f t="shared" si="29"/>
        <v>1.5622928644564746</v>
      </c>
      <c r="L276">
        <f t="shared" si="30"/>
        <v>1</v>
      </c>
      <c r="M276">
        <f t="shared" si="31"/>
        <v>0</v>
      </c>
      <c r="N276">
        <f t="shared" si="32"/>
        <v>1</v>
      </c>
      <c r="O276">
        <f t="shared" si="33"/>
        <v>0</v>
      </c>
      <c r="P276">
        <f>IF(TitanicData[[#This Row],[Sex]]="male",1,0)</f>
        <v>1</v>
      </c>
      <c r="Q276">
        <v>1</v>
      </c>
      <c r="AD276" s="5">
        <f>SUMPRODUCT(TitanicData[[#This Row],[SibSp]:[Ones]],$S$5:$AB$5)</f>
        <v>0.56062448652815733</v>
      </c>
      <c r="AE276" s="4">
        <f>(AD276-TitanicData[[#This Row],[Survived]])^2</f>
        <v>0.31429981489496006</v>
      </c>
      <c r="AF276" s="11">
        <f t="shared" si="34"/>
        <v>1</v>
      </c>
    </row>
    <row r="277" spans="1:32" x14ac:dyDescent="0.25">
      <c r="A277" s="11">
        <v>1</v>
      </c>
      <c r="B277">
        <v>1</v>
      </c>
      <c r="C277" t="s">
        <v>15</v>
      </c>
      <c r="D277">
        <v>2</v>
      </c>
      <c r="E277" t="s">
        <v>13</v>
      </c>
      <c r="F277">
        <v>2</v>
      </c>
      <c r="G277" s="2">
        <v>26</v>
      </c>
      <c r="H277">
        <v>1</v>
      </c>
      <c r="I277">
        <v>1</v>
      </c>
      <c r="J277" s="4">
        <f t="shared" si="28"/>
        <v>2.5000000000000001E-2</v>
      </c>
      <c r="K277" s="4">
        <f t="shared" si="29"/>
        <v>1.4313637641589874</v>
      </c>
      <c r="L277">
        <f t="shared" si="30"/>
        <v>0</v>
      </c>
      <c r="M277">
        <f t="shared" si="31"/>
        <v>1</v>
      </c>
      <c r="N277">
        <f t="shared" si="32"/>
        <v>1</v>
      </c>
      <c r="O277">
        <f t="shared" si="33"/>
        <v>0</v>
      </c>
      <c r="P277">
        <f>IF(TitanicData[[#This Row],[Sex]]="male",1,0)</f>
        <v>1</v>
      </c>
      <c r="Q277">
        <v>1</v>
      </c>
      <c r="AD277" s="5">
        <f>SUMPRODUCT(TitanicData[[#This Row],[SibSp]:[Ones]],$S$5:$AB$5)</f>
        <v>0.51469339961840976</v>
      </c>
      <c r="AE277" s="4">
        <f>(AD277-TitanicData[[#This Row],[Survived]])^2</f>
        <v>0.23552249637393652</v>
      </c>
      <c r="AF277" s="11">
        <f t="shared" si="34"/>
        <v>1</v>
      </c>
    </row>
    <row r="278" spans="1:32" x14ac:dyDescent="0.25">
      <c r="A278" s="11">
        <v>1</v>
      </c>
      <c r="B278">
        <v>1</v>
      </c>
      <c r="C278" t="s">
        <v>15</v>
      </c>
      <c r="D278">
        <v>1</v>
      </c>
      <c r="E278" t="s">
        <v>17</v>
      </c>
      <c r="F278">
        <v>24</v>
      </c>
      <c r="G278" s="2">
        <v>263</v>
      </c>
      <c r="H278">
        <v>3</v>
      </c>
      <c r="I278">
        <v>2</v>
      </c>
      <c r="J278" s="4">
        <f t="shared" si="28"/>
        <v>0.3</v>
      </c>
      <c r="K278" s="4">
        <f t="shared" si="29"/>
        <v>2.4216039268698313</v>
      </c>
      <c r="L278">
        <f t="shared" si="30"/>
        <v>1</v>
      </c>
      <c r="M278">
        <f t="shared" si="31"/>
        <v>0</v>
      </c>
      <c r="N278">
        <f t="shared" si="32"/>
        <v>1</v>
      </c>
      <c r="O278">
        <f t="shared" si="33"/>
        <v>0</v>
      </c>
      <c r="P278">
        <f>IF(TitanicData[[#This Row],[Sex]]="male",1,0)</f>
        <v>0</v>
      </c>
      <c r="Q278">
        <v>1</v>
      </c>
      <c r="AD278" s="5">
        <f>SUMPRODUCT(TitanicData[[#This Row],[SibSp]:[Ones]],$S$5:$AB$5)</f>
        <v>0.74189206272851838</v>
      </c>
      <c r="AE278" s="4">
        <f>(AD278-TitanicData[[#This Row],[Survived]])^2</f>
        <v>6.661970728253909E-2</v>
      </c>
      <c r="AF278" s="11">
        <f t="shared" si="34"/>
        <v>1</v>
      </c>
    </row>
    <row r="279" spans="1:32" x14ac:dyDescent="0.25">
      <c r="A279" s="11">
        <v>0</v>
      </c>
      <c r="B279">
        <v>0</v>
      </c>
      <c r="C279" t="s">
        <v>15</v>
      </c>
      <c r="D279">
        <v>2</v>
      </c>
      <c r="E279" t="s">
        <v>13</v>
      </c>
      <c r="F279">
        <v>28</v>
      </c>
      <c r="G279" s="2">
        <v>13</v>
      </c>
      <c r="H279">
        <v>0</v>
      </c>
      <c r="I279">
        <v>0</v>
      </c>
      <c r="J279" s="4">
        <f t="shared" si="28"/>
        <v>0.35</v>
      </c>
      <c r="K279" s="4">
        <f t="shared" si="29"/>
        <v>1.146128035678238</v>
      </c>
      <c r="L279">
        <f t="shared" si="30"/>
        <v>0</v>
      </c>
      <c r="M279">
        <f t="shared" si="31"/>
        <v>1</v>
      </c>
      <c r="N279">
        <f t="shared" si="32"/>
        <v>1</v>
      </c>
      <c r="O279">
        <f t="shared" si="33"/>
        <v>0</v>
      </c>
      <c r="P279">
        <f>IF(TitanicData[[#This Row],[Sex]]="male",1,0)</f>
        <v>1</v>
      </c>
      <c r="Q279">
        <v>1</v>
      </c>
      <c r="AD279" s="5">
        <f>SUMPRODUCT(TitanicData[[#This Row],[SibSp]:[Ones]],$S$5:$AB$5)</f>
        <v>0.44022540410217303</v>
      </c>
      <c r="AE279" s="4">
        <f>(AD279-TitanicData[[#This Row],[Survived]])^2</f>
        <v>0.19379840641692156</v>
      </c>
      <c r="AF279" s="11">
        <f t="shared" si="34"/>
        <v>0</v>
      </c>
    </row>
    <row r="280" spans="1:32" x14ac:dyDescent="0.25">
      <c r="A280" s="11">
        <v>0</v>
      </c>
      <c r="B280">
        <v>0</v>
      </c>
      <c r="C280" t="s">
        <v>15</v>
      </c>
      <c r="D280">
        <v>2</v>
      </c>
      <c r="E280" t="s">
        <v>13</v>
      </c>
      <c r="F280">
        <v>25</v>
      </c>
      <c r="G280" s="2">
        <v>13</v>
      </c>
      <c r="H280">
        <v>0</v>
      </c>
      <c r="I280">
        <v>0</v>
      </c>
      <c r="J280" s="4">
        <f t="shared" si="28"/>
        <v>0.3125</v>
      </c>
      <c r="K280" s="4">
        <f t="shared" si="29"/>
        <v>1.146128035678238</v>
      </c>
      <c r="L280">
        <f t="shared" si="30"/>
        <v>0</v>
      </c>
      <c r="M280">
        <f t="shared" si="31"/>
        <v>1</v>
      </c>
      <c r="N280">
        <f t="shared" si="32"/>
        <v>1</v>
      </c>
      <c r="O280">
        <f t="shared" si="33"/>
        <v>0</v>
      </c>
      <c r="P280">
        <f>IF(TitanicData[[#This Row],[Sex]]="male",1,0)</f>
        <v>1</v>
      </c>
      <c r="Q280">
        <v>1</v>
      </c>
      <c r="AD280" s="5">
        <f>SUMPRODUCT(TitanicData[[#This Row],[SibSp]:[Ones]],$S$5:$AB$5)</f>
        <v>0.44022540410217303</v>
      </c>
      <c r="AE280" s="4">
        <f>(AD280-TitanicData[[#This Row],[Survived]])^2</f>
        <v>0.19379840641692156</v>
      </c>
      <c r="AF280" s="11">
        <f t="shared" si="34"/>
        <v>0</v>
      </c>
    </row>
    <row r="281" spans="1:32" x14ac:dyDescent="0.25">
      <c r="A281" s="11">
        <v>0</v>
      </c>
      <c r="B281">
        <v>0</v>
      </c>
      <c r="C281" t="s">
        <v>15</v>
      </c>
      <c r="D281">
        <v>2</v>
      </c>
      <c r="E281" t="s">
        <v>13</v>
      </c>
      <c r="F281">
        <v>36</v>
      </c>
      <c r="G281" s="2">
        <v>13</v>
      </c>
      <c r="H281">
        <v>0</v>
      </c>
      <c r="I281">
        <v>0</v>
      </c>
      <c r="J281" s="4">
        <f t="shared" si="28"/>
        <v>0.45</v>
      </c>
      <c r="K281" s="4">
        <f t="shared" si="29"/>
        <v>1.146128035678238</v>
      </c>
      <c r="L281">
        <f t="shared" si="30"/>
        <v>0</v>
      </c>
      <c r="M281">
        <f t="shared" si="31"/>
        <v>1</v>
      </c>
      <c r="N281">
        <f t="shared" si="32"/>
        <v>1</v>
      </c>
      <c r="O281">
        <f t="shared" si="33"/>
        <v>0</v>
      </c>
      <c r="P281">
        <f>IF(TitanicData[[#This Row],[Sex]]="male",1,0)</f>
        <v>1</v>
      </c>
      <c r="Q281">
        <v>1</v>
      </c>
      <c r="AD281" s="5">
        <f>SUMPRODUCT(TitanicData[[#This Row],[SibSp]:[Ones]],$S$5:$AB$5)</f>
        <v>0.44022540410217303</v>
      </c>
      <c r="AE281" s="4">
        <f>(AD281-TitanicData[[#This Row],[Survived]])^2</f>
        <v>0.19379840641692156</v>
      </c>
      <c r="AF281" s="11">
        <f t="shared" si="34"/>
        <v>0</v>
      </c>
    </row>
    <row r="282" spans="1:32" x14ac:dyDescent="0.25">
      <c r="A282" s="11">
        <v>0</v>
      </c>
      <c r="B282">
        <v>1</v>
      </c>
      <c r="C282" t="s">
        <v>15</v>
      </c>
      <c r="D282">
        <v>2</v>
      </c>
      <c r="E282" t="s">
        <v>17</v>
      </c>
      <c r="F282">
        <v>24</v>
      </c>
      <c r="G282" s="2">
        <v>13</v>
      </c>
      <c r="H282">
        <v>0</v>
      </c>
      <c r="I282">
        <v>0</v>
      </c>
      <c r="J282" s="4">
        <f t="shared" si="28"/>
        <v>0.3</v>
      </c>
      <c r="K282" s="4">
        <f t="shared" si="29"/>
        <v>1.146128035678238</v>
      </c>
      <c r="L282">
        <f t="shared" si="30"/>
        <v>0</v>
      </c>
      <c r="M282">
        <f t="shared" si="31"/>
        <v>1</v>
      </c>
      <c r="N282">
        <f t="shared" si="32"/>
        <v>1</v>
      </c>
      <c r="O282">
        <f t="shared" si="33"/>
        <v>0</v>
      </c>
      <c r="P282">
        <f>IF(TitanicData[[#This Row],[Sex]]="male",1,0)</f>
        <v>0</v>
      </c>
      <c r="Q282">
        <v>1</v>
      </c>
      <c r="AD282" s="5">
        <f>SUMPRODUCT(TitanicData[[#This Row],[SibSp]:[Ones]],$S$5:$AB$5)</f>
        <v>0.44022540410217303</v>
      </c>
      <c r="AE282" s="4">
        <f>(AD282-TitanicData[[#This Row],[Survived]])^2</f>
        <v>0.31334759821257546</v>
      </c>
      <c r="AF282" s="11">
        <f t="shared" si="34"/>
        <v>0</v>
      </c>
    </row>
    <row r="283" spans="1:32" x14ac:dyDescent="0.25">
      <c r="A283" s="11">
        <v>0</v>
      </c>
      <c r="B283">
        <v>1</v>
      </c>
      <c r="C283" t="s">
        <v>15</v>
      </c>
      <c r="D283">
        <v>2</v>
      </c>
      <c r="E283" t="s">
        <v>17</v>
      </c>
      <c r="F283">
        <v>40</v>
      </c>
      <c r="G283" s="2">
        <v>13</v>
      </c>
      <c r="H283">
        <v>0</v>
      </c>
      <c r="I283">
        <v>0</v>
      </c>
      <c r="J283" s="4">
        <f t="shared" si="28"/>
        <v>0.5</v>
      </c>
      <c r="K283" s="4">
        <f t="shared" si="29"/>
        <v>1.146128035678238</v>
      </c>
      <c r="L283">
        <f t="shared" si="30"/>
        <v>0</v>
      </c>
      <c r="M283">
        <f t="shared" si="31"/>
        <v>1</v>
      </c>
      <c r="N283">
        <f t="shared" si="32"/>
        <v>1</v>
      </c>
      <c r="O283">
        <f t="shared" si="33"/>
        <v>0</v>
      </c>
      <c r="P283">
        <f>IF(TitanicData[[#This Row],[Sex]]="male",1,0)</f>
        <v>0</v>
      </c>
      <c r="Q283">
        <v>1</v>
      </c>
      <c r="AD283" s="5">
        <f>SUMPRODUCT(TitanicData[[#This Row],[SibSp]:[Ones]],$S$5:$AB$5)</f>
        <v>0.44022540410217303</v>
      </c>
      <c r="AE283" s="4">
        <f>(AD283-TitanicData[[#This Row],[Survived]])^2</f>
        <v>0.31334759821257546</v>
      </c>
      <c r="AF283" s="11">
        <f t="shared" si="34"/>
        <v>0</v>
      </c>
    </row>
    <row r="284" spans="1:32" x14ac:dyDescent="0.25">
      <c r="A284" s="11">
        <v>0</v>
      </c>
      <c r="B284">
        <v>1</v>
      </c>
      <c r="C284" t="s">
        <v>15</v>
      </c>
      <c r="D284">
        <v>3</v>
      </c>
      <c r="E284" t="s">
        <v>13</v>
      </c>
      <c r="F284">
        <v>3</v>
      </c>
      <c r="G284" s="2">
        <v>15.9</v>
      </c>
      <c r="H284">
        <v>1</v>
      </c>
      <c r="I284">
        <v>1</v>
      </c>
      <c r="J284" s="4">
        <f t="shared" si="28"/>
        <v>3.7499999999999999E-2</v>
      </c>
      <c r="K284" s="4">
        <f t="shared" si="29"/>
        <v>1.2278867046136734</v>
      </c>
      <c r="L284">
        <f t="shared" si="30"/>
        <v>0</v>
      </c>
      <c r="M284">
        <f t="shared" si="31"/>
        <v>0</v>
      </c>
      <c r="N284">
        <f t="shared" si="32"/>
        <v>1</v>
      </c>
      <c r="O284">
        <f t="shared" si="33"/>
        <v>0</v>
      </c>
      <c r="P284">
        <f>IF(TitanicData[[#This Row],[Sex]]="male",1,0)</f>
        <v>1</v>
      </c>
      <c r="Q284">
        <v>1</v>
      </c>
      <c r="AD284" s="5">
        <f>SUMPRODUCT(TitanicData[[#This Row],[SibSp]:[Ones]],$S$5:$AB$5)</f>
        <v>0.25781468582229938</v>
      </c>
      <c r="AE284" s="4">
        <f>(AD284-TitanicData[[#This Row],[Survived]])^2</f>
        <v>0.55083904058105215</v>
      </c>
      <c r="AF284" s="11">
        <f t="shared" si="34"/>
        <v>0</v>
      </c>
    </row>
    <row r="285" spans="1:32" x14ac:dyDescent="0.25">
      <c r="A285" s="11">
        <v>0</v>
      </c>
      <c r="B285">
        <v>0</v>
      </c>
      <c r="C285" t="s">
        <v>15</v>
      </c>
      <c r="D285">
        <v>3</v>
      </c>
      <c r="E285" t="s">
        <v>13</v>
      </c>
      <c r="F285">
        <v>42</v>
      </c>
      <c r="G285" s="2">
        <v>8.6624999999999996</v>
      </c>
      <c r="H285">
        <v>0</v>
      </c>
      <c r="I285">
        <v>0</v>
      </c>
      <c r="J285" s="4">
        <f t="shared" si="28"/>
        <v>0.52500000000000002</v>
      </c>
      <c r="K285" s="4">
        <f t="shared" si="29"/>
        <v>0.98508950692638131</v>
      </c>
      <c r="L285">
        <f t="shared" si="30"/>
        <v>0</v>
      </c>
      <c r="M285">
        <f t="shared" si="31"/>
        <v>0</v>
      </c>
      <c r="N285">
        <f t="shared" si="32"/>
        <v>1</v>
      </c>
      <c r="O285">
        <f t="shared" si="33"/>
        <v>0</v>
      </c>
      <c r="P285">
        <f>IF(TitanicData[[#This Row],[Sex]]="male",1,0)</f>
        <v>1</v>
      </c>
      <c r="Q285">
        <v>1</v>
      </c>
      <c r="AD285" s="5">
        <f>SUMPRODUCT(TitanicData[[#This Row],[SibSp]:[Ones]],$S$5:$AB$5)</f>
        <v>0.1880970948449491</v>
      </c>
      <c r="AE285" s="4">
        <f>(AD285-TitanicData[[#This Row],[Survived]])^2</f>
        <v>3.5380517089109775E-2</v>
      </c>
      <c r="AF285" s="11">
        <f t="shared" si="34"/>
        <v>0</v>
      </c>
    </row>
    <row r="286" spans="1:32" x14ac:dyDescent="0.25">
      <c r="A286" s="11">
        <v>0</v>
      </c>
      <c r="B286">
        <v>0</v>
      </c>
      <c r="C286" t="s">
        <v>15</v>
      </c>
      <c r="D286">
        <v>3</v>
      </c>
      <c r="E286" t="s">
        <v>13</v>
      </c>
      <c r="F286">
        <v>23</v>
      </c>
      <c r="G286" s="2">
        <v>9.2249999999999996</v>
      </c>
      <c r="H286">
        <v>0</v>
      </c>
      <c r="I286">
        <v>0</v>
      </c>
      <c r="J286" s="4">
        <f t="shared" si="28"/>
        <v>0.28749999999999998</v>
      </c>
      <c r="K286" s="4">
        <f t="shared" si="29"/>
        <v>1.0096633166793794</v>
      </c>
      <c r="L286">
        <f t="shared" si="30"/>
        <v>0</v>
      </c>
      <c r="M286">
        <f t="shared" si="31"/>
        <v>0</v>
      </c>
      <c r="N286">
        <f t="shared" si="32"/>
        <v>1</v>
      </c>
      <c r="O286">
        <f t="shared" si="33"/>
        <v>0</v>
      </c>
      <c r="P286">
        <f>IF(TitanicData[[#This Row],[Sex]]="male",1,0)</f>
        <v>1</v>
      </c>
      <c r="Q286">
        <v>1</v>
      </c>
      <c r="AD286" s="5">
        <f>SUMPRODUCT(TitanicData[[#This Row],[SibSp]:[Ones]],$S$5:$AB$5)</f>
        <v>0.19084779179900979</v>
      </c>
      <c r="AE286" s="4">
        <f>(AD286-TitanicData[[#This Row],[Survived]])^2</f>
        <v>3.6422879634558189E-2</v>
      </c>
      <c r="AF286" s="11">
        <f t="shared" si="34"/>
        <v>0</v>
      </c>
    </row>
    <row r="287" spans="1:32" x14ac:dyDescent="0.25">
      <c r="A287" s="11">
        <v>0</v>
      </c>
      <c r="B287">
        <v>0</v>
      </c>
      <c r="C287" t="s">
        <v>20</v>
      </c>
      <c r="D287">
        <v>3</v>
      </c>
      <c r="E287" t="s">
        <v>13</v>
      </c>
      <c r="F287">
        <v>15</v>
      </c>
      <c r="G287" s="2">
        <v>7.2291999999999996</v>
      </c>
      <c r="H287">
        <v>1</v>
      </c>
      <c r="I287">
        <v>1</v>
      </c>
      <c r="J287" s="4">
        <f t="shared" si="28"/>
        <v>0.1875</v>
      </c>
      <c r="K287" s="4">
        <f t="shared" si="29"/>
        <v>0.91535761741483168</v>
      </c>
      <c r="L287">
        <f t="shared" si="30"/>
        <v>0</v>
      </c>
      <c r="M287">
        <f t="shared" si="31"/>
        <v>0</v>
      </c>
      <c r="N287">
        <f t="shared" si="32"/>
        <v>0</v>
      </c>
      <c r="O287">
        <f t="shared" si="33"/>
        <v>1</v>
      </c>
      <c r="P287">
        <f>IF(TitanicData[[#This Row],[Sex]]="male",1,0)</f>
        <v>1</v>
      </c>
      <c r="Q287">
        <v>1</v>
      </c>
      <c r="AD287" s="5">
        <f>SUMPRODUCT(TitanicData[[#This Row],[SibSp]:[Ones]],$S$5:$AB$5)</f>
        <v>0.35967566517468497</v>
      </c>
      <c r="AE287" s="4">
        <f>(AD287-TitanicData[[#This Row],[Survived]])^2</f>
        <v>0.1293665841188521</v>
      </c>
      <c r="AF287" s="11">
        <f t="shared" si="34"/>
        <v>0</v>
      </c>
    </row>
    <row r="288" spans="1:32" x14ac:dyDescent="0.25">
      <c r="A288" s="11">
        <v>0</v>
      </c>
      <c r="B288">
        <v>0</v>
      </c>
      <c r="C288" t="s">
        <v>15</v>
      </c>
      <c r="D288">
        <v>3</v>
      </c>
      <c r="E288" t="s">
        <v>13</v>
      </c>
      <c r="F288">
        <v>25</v>
      </c>
      <c r="G288" s="2">
        <v>17.8</v>
      </c>
      <c r="H288">
        <v>1</v>
      </c>
      <c r="I288">
        <v>0</v>
      </c>
      <c r="J288" s="4">
        <f t="shared" si="28"/>
        <v>0.3125</v>
      </c>
      <c r="K288" s="4">
        <f t="shared" si="29"/>
        <v>1.2741578492636798</v>
      </c>
      <c r="L288">
        <f t="shared" si="30"/>
        <v>0</v>
      </c>
      <c r="M288">
        <f t="shared" si="31"/>
        <v>0</v>
      </c>
      <c r="N288">
        <f t="shared" si="32"/>
        <v>1</v>
      </c>
      <c r="O288">
        <f t="shared" si="33"/>
        <v>0</v>
      </c>
      <c r="P288">
        <f>IF(TitanicData[[#This Row],[Sex]]="male",1,0)</f>
        <v>1</v>
      </c>
      <c r="Q288">
        <v>1</v>
      </c>
      <c r="AD288" s="5">
        <f>SUMPRODUCT(TitanicData[[#This Row],[SibSp]:[Ones]],$S$5:$AB$5)</f>
        <v>0.22045428393263528</v>
      </c>
      <c r="AE288" s="4">
        <f>(AD288-TitanicData[[#This Row],[Survived]])^2</f>
        <v>4.860009130425097E-2</v>
      </c>
      <c r="AF288" s="11">
        <f t="shared" si="34"/>
        <v>0</v>
      </c>
    </row>
    <row r="289" spans="1:32" x14ac:dyDescent="0.25">
      <c r="A289" s="11">
        <v>0</v>
      </c>
      <c r="B289">
        <v>0</v>
      </c>
      <c r="C289" t="s">
        <v>15</v>
      </c>
      <c r="D289">
        <v>3</v>
      </c>
      <c r="E289" t="s">
        <v>13</v>
      </c>
      <c r="F289">
        <v>28</v>
      </c>
      <c r="G289" s="2">
        <v>9.5</v>
      </c>
      <c r="H289">
        <v>0</v>
      </c>
      <c r="I289">
        <v>0</v>
      </c>
      <c r="J289" s="4">
        <f t="shared" si="28"/>
        <v>0.35</v>
      </c>
      <c r="K289" s="4">
        <f t="shared" si="29"/>
        <v>1.0211892990699381</v>
      </c>
      <c r="L289">
        <f t="shared" si="30"/>
        <v>0</v>
      </c>
      <c r="M289">
        <f t="shared" si="31"/>
        <v>0</v>
      </c>
      <c r="N289">
        <f t="shared" si="32"/>
        <v>1</v>
      </c>
      <c r="O289">
        <f t="shared" si="33"/>
        <v>0</v>
      </c>
      <c r="P289">
        <f>IF(TitanicData[[#This Row],[Sex]]="male",1,0)</f>
        <v>1</v>
      </c>
      <c r="Q289">
        <v>1</v>
      </c>
      <c r="AD289" s="5">
        <f>SUMPRODUCT(TitanicData[[#This Row],[SibSp]:[Ones]],$S$5:$AB$5)</f>
        <v>0.19213796556420709</v>
      </c>
      <c r="AE289" s="4">
        <f>(AD289-TitanicData[[#This Row],[Survived]])^2</f>
        <v>3.691699781115243E-2</v>
      </c>
      <c r="AF289" s="11">
        <f t="shared" si="34"/>
        <v>0</v>
      </c>
    </row>
    <row r="290" spans="1:32" x14ac:dyDescent="0.25">
      <c r="A290" s="11">
        <v>1</v>
      </c>
      <c r="B290">
        <v>1</v>
      </c>
      <c r="C290" t="s">
        <v>15</v>
      </c>
      <c r="D290">
        <v>1</v>
      </c>
      <c r="E290" t="s">
        <v>17</v>
      </c>
      <c r="F290">
        <v>22</v>
      </c>
      <c r="G290" s="2">
        <v>55</v>
      </c>
      <c r="H290">
        <v>0</v>
      </c>
      <c r="I290">
        <v>1</v>
      </c>
      <c r="J290" s="4">
        <f t="shared" si="28"/>
        <v>0.27500000000000002</v>
      </c>
      <c r="K290" s="4">
        <f t="shared" si="29"/>
        <v>1.7481880270062005</v>
      </c>
      <c r="L290">
        <f t="shared" si="30"/>
        <v>1</v>
      </c>
      <c r="M290">
        <f t="shared" si="31"/>
        <v>0</v>
      </c>
      <c r="N290">
        <f t="shared" si="32"/>
        <v>1</v>
      </c>
      <c r="O290">
        <f t="shared" si="33"/>
        <v>0</v>
      </c>
      <c r="P290">
        <f>IF(TitanicData[[#This Row],[Sex]]="male",1,0)</f>
        <v>0</v>
      </c>
      <c r="Q290">
        <v>1</v>
      </c>
      <c r="AD290" s="5">
        <f>SUMPRODUCT(TitanicData[[#This Row],[SibSp]:[Ones]],$S$5:$AB$5)</f>
        <v>0.62397268438714248</v>
      </c>
      <c r="AE290" s="4">
        <f>(AD290-TitanicData[[#This Row],[Survived]])^2</f>
        <v>0.14139654208701155</v>
      </c>
      <c r="AF290" s="11">
        <f t="shared" si="34"/>
        <v>1</v>
      </c>
    </row>
    <row r="291" spans="1:32" x14ac:dyDescent="0.25">
      <c r="A291" s="11">
        <v>0</v>
      </c>
      <c r="B291">
        <v>0</v>
      </c>
      <c r="C291" t="s">
        <v>15</v>
      </c>
      <c r="D291">
        <v>2</v>
      </c>
      <c r="E291" t="s">
        <v>17</v>
      </c>
      <c r="F291">
        <v>38</v>
      </c>
      <c r="G291" s="2">
        <v>13</v>
      </c>
      <c r="H291">
        <v>0</v>
      </c>
      <c r="I291">
        <v>0</v>
      </c>
      <c r="J291" s="4">
        <f t="shared" si="28"/>
        <v>0.47499999999999998</v>
      </c>
      <c r="K291" s="4">
        <f t="shared" si="29"/>
        <v>1.146128035678238</v>
      </c>
      <c r="L291">
        <f t="shared" si="30"/>
        <v>0</v>
      </c>
      <c r="M291">
        <f t="shared" si="31"/>
        <v>1</v>
      </c>
      <c r="N291">
        <f t="shared" si="32"/>
        <v>1</v>
      </c>
      <c r="O291">
        <f t="shared" si="33"/>
        <v>0</v>
      </c>
      <c r="P291">
        <f>IF(TitanicData[[#This Row],[Sex]]="male",1,0)</f>
        <v>0</v>
      </c>
      <c r="Q291">
        <v>1</v>
      </c>
      <c r="AD291" s="5">
        <f>SUMPRODUCT(TitanicData[[#This Row],[SibSp]:[Ones]],$S$5:$AB$5)</f>
        <v>0.44022540410217303</v>
      </c>
      <c r="AE291" s="4">
        <f>(AD291-TitanicData[[#This Row],[Survived]])^2</f>
        <v>0.19379840641692156</v>
      </c>
      <c r="AF291" s="11">
        <f t="shared" si="34"/>
        <v>0</v>
      </c>
    </row>
    <row r="292" spans="1:32" x14ac:dyDescent="0.25">
      <c r="A292" s="11">
        <v>0</v>
      </c>
      <c r="B292">
        <v>0</v>
      </c>
      <c r="C292" t="s">
        <v>15</v>
      </c>
      <c r="D292">
        <v>3</v>
      </c>
      <c r="E292" t="s">
        <v>13</v>
      </c>
      <c r="F292">
        <v>40</v>
      </c>
      <c r="G292" s="2">
        <v>27.9</v>
      </c>
      <c r="H292">
        <v>1</v>
      </c>
      <c r="I292">
        <v>4</v>
      </c>
      <c r="J292" s="4">
        <f t="shared" si="28"/>
        <v>0.5</v>
      </c>
      <c r="K292" s="4">
        <f t="shared" si="29"/>
        <v>1.4608978427565478</v>
      </c>
      <c r="L292">
        <f t="shared" si="30"/>
        <v>0</v>
      </c>
      <c r="M292">
        <f t="shared" si="31"/>
        <v>0</v>
      </c>
      <c r="N292">
        <f t="shared" si="32"/>
        <v>1</v>
      </c>
      <c r="O292">
        <f t="shared" si="33"/>
        <v>0</v>
      </c>
      <c r="P292">
        <f>IF(TitanicData[[#This Row],[Sex]]="male",1,0)</f>
        <v>1</v>
      </c>
      <c r="Q292">
        <v>1</v>
      </c>
      <c r="AD292" s="5">
        <f>SUMPRODUCT(TitanicData[[#This Row],[SibSp]:[Ones]],$S$5:$AB$5)</f>
        <v>0.41151649196721374</v>
      </c>
      <c r="AE292" s="4">
        <f>(AD292-TitanicData[[#This Row],[Survived]])^2</f>
        <v>0.16934582316100188</v>
      </c>
      <c r="AF292" s="11">
        <f t="shared" si="34"/>
        <v>0</v>
      </c>
    </row>
    <row r="293" spans="1:32" x14ac:dyDescent="0.25">
      <c r="A293" s="11">
        <v>1</v>
      </c>
      <c r="B293">
        <v>0</v>
      </c>
      <c r="C293" t="s">
        <v>20</v>
      </c>
      <c r="D293">
        <v>2</v>
      </c>
      <c r="E293" t="s">
        <v>13</v>
      </c>
      <c r="F293">
        <v>29</v>
      </c>
      <c r="G293" s="2">
        <v>27.720800000000001</v>
      </c>
      <c r="H293">
        <v>1</v>
      </c>
      <c r="I293">
        <v>0</v>
      </c>
      <c r="J293" s="4">
        <f t="shared" si="28"/>
        <v>0.36249999999999999</v>
      </c>
      <c r="K293" s="4">
        <f t="shared" si="29"/>
        <v>1.4581965327411079</v>
      </c>
      <c r="L293">
        <f t="shared" si="30"/>
        <v>0</v>
      </c>
      <c r="M293">
        <f t="shared" si="31"/>
        <v>1</v>
      </c>
      <c r="N293">
        <f t="shared" si="32"/>
        <v>0</v>
      </c>
      <c r="O293">
        <f t="shared" si="33"/>
        <v>1</v>
      </c>
      <c r="P293">
        <f>IF(TitanicData[[#This Row],[Sex]]="male",1,0)</f>
        <v>1</v>
      </c>
      <c r="Q293">
        <v>1</v>
      </c>
      <c r="AD293" s="5">
        <f>SUMPRODUCT(TitanicData[[#This Row],[SibSp]:[Ones]],$S$5:$AB$5)</f>
        <v>0.61200141453079437</v>
      </c>
      <c r="AE293" s="4">
        <f>(AD293-TitanicData[[#This Row],[Survived]])^2</f>
        <v>0.3745457313876932</v>
      </c>
      <c r="AF293" s="11">
        <f t="shared" si="34"/>
        <v>1</v>
      </c>
    </row>
    <row r="294" spans="1:32" x14ac:dyDescent="0.25">
      <c r="A294" s="11">
        <v>0</v>
      </c>
      <c r="B294">
        <v>0</v>
      </c>
      <c r="C294" t="s">
        <v>20</v>
      </c>
      <c r="D294">
        <v>3</v>
      </c>
      <c r="E294" t="s">
        <v>17</v>
      </c>
      <c r="F294">
        <v>45</v>
      </c>
      <c r="G294" s="2">
        <v>14.4542</v>
      </c>
      <c r="H294">
        <v>0</v>
      </c>
      <c r="I294">
        <v>1</v>
      </c>
      <c r="J294" s="4">
        <f t="shared" si="28"/>
        <v>0.5625</v>
      </c>
      <c r="K294" s="4">
        <f t="shared" si="29"/>
        <v>1.1890465283525415</v>
      </c>
      <c r="L294">
        <f t="shared" si="30"/>
        <v>0</v>
      </c>
      <c r="M294">
        <f t="shared" si="31"/>
        <v>0</v>
      </c>
      <c r="N294">
        <f t="shared" si="32"/>
        <v>0</v>
      </c>
      <c r="O294">
        <f t="shared" si="33"/>
        <v>1</v>
      </c>
      <c r="P294">
        <f>IF(TitanicData[[#This Row],[Sex]]="male",1,0)</f>
        <v>0</v>
      </c>
      <c r="Q294">
        <v>1</v>
      </c>
      <c r="AD294" s="5">
        <f>SUMPRODUCT(TitanicData[[#This Row],[SibSp]:[Ones]],$S$5:$AB$5)</f>
        <v>0.39031134036073145</v>
      </c>
      <c r="AE294" s="4">
        <f>(AD294-TitanicData[[#This Row],[Survived]])^2</f>
        <v>0.15234294241419075</v>
      </c>
      <c r="AF294" s="11">
        <f t="shared" si="34"/>
        <v>0</v>
      </c>
    </row>
    <row r="295" spans="1:32" x14ac:dyDescent="0.25">
      <c r="A295" s="11">
        <v>0</v>
      </c>
      <c r="B295">
        <v>0</v>
      </c>
      <c r="C295" t="s">
        <v>15</v>
      </c>
      <c r="D295">
        <v>3</v>
      </c>
      <c r="E295" t="s">
        <v>13</v>
      </c>
      <c r="F295">
        <v>35</v>
      </c>
      <c r="G295" s="2">
        <v>7.05</v>
      </c>
      <c r="H295">
        <v>0</v>
      </c>
      <c r="I295">
        <v>0</v>
      </c>
      <c r="J295" s="4">
        <f t="shared" si="28"/>
        <v>0.4375</v>
      </c>
      <c r="K295" s="4">
        <f t="shared" si="29"/>
        <v>0.90579588036786851</v>
      </c>
      <c r="L295">
        <f t="shared" si="30"/>
        <v>0</v>
      </c>
      <c r="M295">
        <f t="shared" si="31"/>
        <v>0</v>
      </c>
      <c r="N295">
        <f t="shared" si="32"/>
        <v>1</v>
      </c>
      <c r="O295">
        <f t="shared" si="33"/>
        <v>0</v>
      </c>
      <c r="P295">
        <f>IF(TitanicData[[#This Row],[Sex]]="male",1,0)</f>
        <v>1</v>
      </c>
      <c r="Q295">
        <v>1</v>
      </c>
      <c r="AD295" s="5">
        <f>SUMPRODUCT(TitanicData[[#This Row],[SibSp]:[Ones]],$S$5:$AB$5)</f>
        <v>0.17922127382886438</v>
      </c>
      <c r="AE295" s="4">
        <f>(AD295-TitanicData[[#This Row],[Survived]])^2</f>
        <v>3.2120264992840791E-2</v>
      </c>
      <c r="AF295" s="11">
        <f t="shared" si="34"/>
        <v>0</v>
      </c>
    </row>
    <row r="296" spans="1:32" x14ac:dyDescent="0.25">
      <c r="A296" s="11">
        <v>0</v>
      </c>
      <c r="B296">
        <v>0</v>
      </c>
      <c r="C296" t="s">
        <v>15</v>
      </c>
      <c r="D296">
        <v>3</v>
      </c>
      <c r="E296" t="s">
        <v>13</v>
      </c>
      <c r="F296">
        <v>30</v>
      </c>
      <c r="G296" s="2">
        <v>7.25</v>
      </c>
      <c r="H296">
        <v>0</v>
      </c>
      <c r="I296">
        <v>0</v>
      </c>
      <c r="J296" s="4">
        <f t="shared" si="28"/>
        <v>0.375</v>
      </c>
      <c r="K296" s="4">
        <f t="shared" si="29"/>
        <v>0.91645394854992512</v>
      </c>
      <c r="L296">
        <f t="shared" si="30"/>
        <v>0</v>
      </c>
      <c r="M296">
        <f t="shared" si="31"/>
        <v>0</v>
      </c>
      <c r="N296">
        <f t="shared" si="32"/>
        <v>1</v>
      </c>
      <c r="O296">
        <f t="shared" si="33"/>
        <v>0</v>
      </c>
      <c r="P296">
        <f>IF(TitanicData[[#This Row],[Sex]]="male",1,0)</f>
        <v>1</v>
      </c>
      <c r="Q296">
        <v>1</v>
      </c>
      <c r="AD296" s="5">
        <f>SUMPRODUCT(TitanicData[[#This Row],[SibSp]:[Ones]],$S$5:$AB$5)</f>
        <v>0.18041429664377315</v>
      </c>
      <c r="AE296" s="4">
        <f>(AD296-TitanicData[[#This Row],[Survived]])^2</f>
        <v>3.2549318433467374E-2</v>
      </c>
      <c r="AF296" s="11">
        <f t="shared" si="34"/>
        <v>0</v>
      </c>
    </row>
    <row r="297" spans="1:32" x14ac:dyDescent="0.25">
      <c r="A297" s="11">
        <v>1</v>
      </c>
      <c r="B297">
        <v>1</v>
      </c>
      <c r="C297" t="s">
        <v>20</v>
      </c>
      <c r="D297">
        <v>1</v>
      </c>
      <c r="E297" t="s">
        <v>17</v>
      </c>
      <c r="F297">
        <v>60</v>
      </c>
      <c r="G297" s="2">
        <v>75.25</v>
      </c>
      <c r="H297">
        <v>1</v>
      </c>
      <c r="I297">
        <v>0</v>
      </c>
      <c r="J297" s="4">
        <f t="shared" si="28"/>
        <v>0.75</v>
      </c>
      <c r="K297" s="4">
        <f t="shared" si="29"/>
        <v>1.8822398480188234</v>
      </c>
      <c r="L297">
        <f t="shared" si="30"/>
        <v>1</v>
      </c>
      <c r="M297">
        <f t="shared" si="31"/>
        <v>0</v>
      </c>
      <c r="N297">
        <f t="shared" si="32"/>
        <v>0</v>
      </c>
      <c r="O297">
        <f t="shared" si="33"/>
        <v>1</v>
      </c>
      <c r="P297">
        <f>IF(TitanicData[[#This Row],[Sex]]="male",1,0)</f>
        <v>0</v>
      </c>
      <c r="Q297">
        <v>1</v>
      </c>
      <c r="AD297" s="5">
        <f>SUMPRODUCT(TitanicData[[#This Row],[SibSp]:[Ones]],$S$5:$AB$5)</f>
        <v>0.73328238417876634</v>
      </c>
      <c r="AE297" s="4">
        <f>(AD297-TitanicData[[#This Row],[Survived]])^2</f>
        <v>7.1138286589363192E-2</v>
      </c>
      <c r="AF297" s="11">
        <f t="shared" si="34"/>
        <v>1</v>
      </c>
    </row>
    <row r="298" spans="1:32" x14ac:dyDescent="0.25">
      <c r="A298" s="11">
        <v>1</v>
      </c>
      <c r="B298">
        <v>1</v>
      </c>
      <c r="C298" t="s">
        <v>20</v>
      </c>
      <c r="D298">
        <v>1</v>
      </c>
      <c r="E298" t="s">
        <v>17</v>
      </c>
      <c r="F298">
        <v>24</v>
      </c>
      <c r="G298" s="2">
        <v>69.3</v>
      </c>
      <c r="H298">
        <v>0</v>
      </c>
      <c r="I298">
        <v>0</v>
      </c>
      <c r="J298" s="4">
        <f t="shared" si="28"/>
        <v>0.3</v>
      </c>
      <c r="K298" s="4">
        <f t="shared" si="29"/>
        <v>1.8469553250198238</v>
      </c>
      <c r="L298">
        <f t="shared" si="30"/>
        <v>1</v>
      </c>
      <c r="M298">
        <f t="shared" si="31"/>
        <v>0</v>
      </c>
      <c r="N298">
        <f t="shared" si="32"/>
        <v>0</v>
      </c>
      <c r="O298">
        <f t="shared" si="33"/>
        <v>1</v>
      </c>
      <c r="P298">
        <f>IF(TitanicData[[#This Row],[Sex]]="male",1,0)</f>
        <v>0</v>
      </c>
      <c r="Q298">
        <v>1</v>
      </c>
      <c r="AD298" s="5">
        <f>SUMPRODUCT(TitanicData[[#This Row],[SibSp]:[Ones]],$S$5:$AB$5)</f>
        <v>0.72933277152552312</v>
      </c>
      <c r="AE298" s="4">
        <f>(AD298-TitanicData[[#This Row],[Survived]])^2</f>
        <v>7.3260748570054671E-2</v>
      </c>
      <c r="AF298" s="11">
        <f t="shared" si="34"/>
        <v>1</v>
      </c>
    </row>
    <row r="299" spans="1:32" x14ac:dyDescent="0.25">
      <c r="A299" s="11">
        <v>1</v>
      </c>
      <c r="B299">
        <v>1</v>
      </c>
      <c r="C299" t="s">
        <v>20</v>
      </c>
      <c r="D299">
        <v>1</v>
      </c>
      <c r="E299" t="s">
        <v>13</v>
      </c>
      <c r="F299">
        <v>25</v>
      </c>
      <c r="G299" s="2">
        <v>55.441699999999997</v>
      </c>
      <c r="H299">
        <v>1</v>
      </c>
      <c r="I299">
        <v>0</v>
      </c>
      <c r="J299" s="4">
        <f t="shared" si="28"/>
        <v>0.3125</v>
      </c>
      <c r="K299" s="4">
        <f t="shared" si="29"/>
        <v>1.7516000860444023</v>
      </c>
      <c r="L299">
        <f t="shared" si="30"/>
        <v>1</v>
      </c>
      <c r="M299">
        <f t="shared" si="31"/>
        <v>0</v>
      </c>
      <c r="N299">
        <f t="shared" si="32"/>
        <v>0</v>
      </c>
      <c r="O299">
        <f t="shared" si="33"/>
        <v>1</v>
      </c>
      <c r="P299">
        <f>IF(TitanicData[[#This Row],[Sex]]="male",1,0)</f>
        <v>1</v>
      </c>
      <c r="Q299">
        <v>1</v>
      </c>
      <c r="AD299" s="5">
        <f>SUMPRODUCT(TitanicData[[#This Row],[SibSp]:[Ones]],$S$5:$AB$5)</f>
        <v>0.71865907591056377</v>
      </c>
      <c r="AE299" s="4">
        <f>(AD299-TitanicData[[#This Row],[Survived]])^2</f>
        <v>7.9152715567497922E-2</v>
      </c>
      <c r="AF299" s="11">
        <f t="shared" si="34"/>
        <v>1</v>
      </c>
    </row>
    <row r="300" spans="1:32" x14ac:dyDescent="0.25">
      <c r="A300" s="11">
        <v>0</v>
      </c>
      <c r="B300">
        <v>0</v>
      </c>
      <c r="C300" t="s">
        <v>15</v>
      </c>
      <c r="D300">
        <v>3</v>
      </c>
      <c r="E300" t="s">
        <v>13</v>
      </c>
      <c r="F300">
        <v>18</v>
      </c>
      <c r="G300" s="2">
        <v>6.4958</v>
      </c>
      <c r="H300">
        <v>1</v>
      </c>
      <c r="I300">
        <v>0</v>
      </c>
      <c r="J300" s="4">
        <f t="shared" si="28"/>
        <v>0.22500000000000001</v>
      </c>
      <c r="K300" s="4">
        <f t="shared" si="29"/>
        <v>0.87481799035902574</v>
      </c>
      <c r="L300">
        <f t="shared" si="30"/>
        <v>0</v>
      </c>
      <c r="M300">
        <f t="shared" si="31"/>
        <v>0</v>
      </c>
      <c r="N300">
        <f t="shared" si="32"/>
        <v>1</v>
      </c>
      <c r="O300">
        <f t="shared" si="33"/>
        <v>0</v>
      </c>
      <c r="P300">
        <f>IF(TitanicData[[#This Row],[Sex]]="male",1,0)</f>
        <v>1</v>
      </c>
      <c r="Q300">
        <v>1</v>
      </c>
      <c r="AD300" s="5">
        <f>SUMPRODUCT(TitanicData[[#This Row],[SibSp]:[Ones]],$S$5:$AB$5)</f>
        <v>0.17575372896923366</v>
      </c>
      <c r="AE300" s="4">
        <f>(AD300-TitanicData[[#This Row],[Survived]])^2</f>
        <v>3.0889373246590843E-2</v>
      </c>
      <c r="AF300" s="11">
        <f t="shared" si="34"/>
        <v>0</v>
      </c>
    </row>
    <row r="301" spans="1:32" x14ac:dyDescent="0.25">
      <c r="A301" s="11">
        <v>0</v>
      </c>
      <c r="B301">
        <v>0</v>
      </c>
      <c r="C301" t="s">
        <v>15</v>
      </c>
      <c r="D301">
        <v>3</v>
      </c>
      <c r="E301" t="s">
        <v>13</v>
      </c>
      <c r="F301">
        <v>19</v>
      </c>
      <c r="G301" s="2">
        <v>8.0500000000000007</v>
      </c>
      <c r="H301">
        <v>0</v>
      </c>
      <c r="I301">
        <v>0</v>
      </c>
      <c r="J301" s="4">
        <f t="shared" si="28"/>
        <v>0.23749999999999999</v>
      </c>
      <c r="K301" s="4">
        <f t="shared" si="29"/>
        <v>0.9566485792052033</v>
      </c>
      <c r="L301">
        <f t="shared" si="30"/>
        <v>0</v>
      </c>
      <c r="M301">
        <f t="shared" si="31"/>
        <v>0</v>
      </c>
      <c r="N301">
        <f t="shared" si="32"/>
        <v>1</v>
      </c>
      <c r="O301">
        <f t="shared" si="33"/>
        <v>0</v>
      </c>
      <c r="P301">
        <f>IF(TitanicData[[#This Row],[Sex]]="male",1,0)</f>
        <v>1</v>
      </c>
      <c r="Q301">
        <v>1</v>
      </c>
      <c r="AD301" s="5">
        <f>SUMPRODUCT(TitanicData[[#This Row],[SibSp]:[Ones]],$S$5:$AB$5)</f>
        <v>0.18491352770417394</v>
      </c>
      <c r="AE301" s="4">
        <f>(AD301-TitanicData[[#This Row],[Survived]])^2</f>
        <v>3.4193012728002299E-2</v>
      </c>
      <c r="AF301" s="11">
        <f t="shared" si="34"/>
        <v>0</v>
      </c>
    </row>
    <row r="302" spans="1:32" x14ac:dyDescent="0.25">
      <c r="A302" s="11">
        <v>1</v>
      </c>
      <c r="B302">
        <v>0</v>
      </c>
      <c r="C302" t="s">
        <v>20</v>
      </c>
      <c r="D302">
        <v>1</v>
      </c>
      <c r="E302" t="s">
        <v>13</v>
      </c>
      <c r="F302">
        <v>22</v>
      </c>
      <c r="G302" s="2">
        <v>135.63329999999999</v>
      </c>
      <c r="H302">
        <v>0</v>
      </c>
      <c r="I302">
        <v>0</v>
      </c>
      <c r="J302" s="4">
        <f t="shared" si="28"/>
        <v>0.27500000000000002</v>
      </c>
      <c r="K302" s="4">
        <f t="shared" si="29"/>
        <v>2.1355565576455011</v>
      </c>
      <c r="L302">
        <f t="shared" si="30"/>
        <v>1</v>
      </c>
      <c r="M302">
        <f t="shared" si="31"/>
        <v>0</v>
      </c>
      <c r="N302">
        <f t="shared" si="32"/>
        <v>0</v>
      </c>
      <c r="O302">
        <f t="shared" si="33"/>
        <v>1</v>
      </c>
      <c r="P302">
        <f>IF(TitanicData[[#This Row],[Sex]]="male",1,0)</f>
        <v>1</v>
      </c>
      <c r="Q302">
        <v>1</v>
      </c>
      <c r="AD302" s="5">
        <f>SUMPRODUCT(TitanicData[[#This Row],[SibSp]:[Ones]],$S$5:$AB$5)</f>
        <v>0.7616376741637787</v>
      </c>
      <c r="AE302" s="4">
        <f>(AD302-TitanicData[[#This Row],[Survived]])^2</f>
        <v>0.58009194670561037</v>
      </c>
      <c r="AF302" s="11">
        <f t="shared" si="34"/>
        <v>1</v>
      </c>
    </row>
    <row r="303" spans="1:32" x14ac:dyDescent="0.25">
      <c r="A303" s="11">
        <v>0</v>
      </c>
      <c r="B303">
        <v>0</v>
      </c>
      <c r="C303" t="s">
        <v>15</v>
      </c>
      <c r="D303">
        <v>3</v>
      </c>
      <c r="E303" t="s">
        <v>17</v>
      </c>
      <c r="F303">
        <v>3</v>
      </c>
      <c r="G303" s="2">
        <v>21.074999999999999</v>
      </c>
      <c r="H303">
        <v>3</v>
      </c>
      <c r="I303">
        <v>1</v>
      </c>
      <c r="J303" s="4">
        <f t="shared" si="28"/>
        <v>3.7499999999999999E-2</v>
      </c>
      <c r="K303" s="4">
        <f t="shared" si="29"/>
        <v>1.3439007122496063</v>
      </c>
      <c r="L303">
        <f t="shared" si="30"/>
        <v>0</v>
      </c>
      <c r="M303">
        <f t="shared" si="31"/>
        <v>0</v>
      </c>
      <c r="N303">
        <f t="shared" si="32"/>
        <v>1</v>
      </c>
      <c r="O303">
        <f t="shared" si="33"/>
        <v>0</v>
      </c>
      <c r="P303">
        <f>IF(TitanicData[[#This Row],[Sex]]="male",1,0)</f>
        <v>0</v>
      </c>
      <c r="Q303">
        <v>1</v>
      </c>
      <c r="AD303" s="5">
        <f>SUMPRODUCT(TitanicData[[#This Row],[SibSp]:[Ones]],$S$5:$AB$5)</f>
        <v>0.27080084387594033</v>
      </c>
      <c r="AE303" s="4">
        <f>(AD303-TitanicData[[#This Row],[Survived]])^2</f>
        <v>7.3333097043921408E-2</v>
      </c>
      <c r="AF303" s="11">
        <f t="shared" si="34"/>
        <v>0</v>
      </c>
    </row>
    <row r="304" spans="1:32" x14ac:dyDescent="0.25">
      <c r="A304" s="11">
        <v>0</v>
      </c>
      <c r="B304">
        <v>1</v>
      </c>
      <c r="C304" t="s">
        <v>15</v>
      </c>
      <c r="D304">
        <v>3</v>
      </c>
      <c r="E304" t="s">
        <v>17</v>
      </c>
      <c r="F304">
        <v>22</v>
      </c>
      <c r="G304" s="2">
        <v>7.25</v>
      </c>
      <c r="H304">
        <v>0</v>
      </c>
      <c r="I304">
        <v>0</v>
      </c>
      <c r="J304" s="4">
        <f t="shared" si="28"/>
        <v>0.27500000000000002</v>
      </c>
      <c r="K304" s="4">
        <f t="shared" si="29"/>
        <v>0.91645394854992512</v>
      </c>
      <c r="L304">
        <f t="shared" si="30"/>
        <v>0</v>
      </c>
      <c r="M304">
        <f t="shared" si="31"/>
        <v>0</v>
      </c>
      <c r="N304">
        <f t="shared" si="32"/>
        <v>1</v>
      </c>
      <c r="O304">
        <f t="shared" si="33"/>
        <v>0</v>
      </c>
      <c r="P304">
        <f>IF(TitanicData[[#This Row],[Sex]]="male",1,0)</f>
        <v>0</v>
      </c>
      <c r="Q304">
        <v>1</v>
      </c>
      <c r="AD304" s="5">
        <f>SUMPRODUCT(TitanicData[[#This Row],[SibSp]:[Ones]],$S$5:$AB$5)</f>
        <v>0.18041429664377315</v>
      </c>
      <c r="AE304" s="4">
        <f>(AD304-TitanicData[[#This Row],[Survived]])^2</f>
        <v>0.67172072514592107</v>
      </c>
      <c r="AF304" s="11">
        <f t="shared" si="34"/>
        <v>0</v>
      </c>
    </row>
    <row r="305" spans="1:32" x14ac:dyDescent="0.25">
      <c r="A305" s="11">
        <v>1</v>
      </c>
      <c r="B305">
        <v>0</v>
      </c>
      <c r="C305" t="s">
        <v>20</v>
      </c>
      <c r="D305">
        <v>1</v>
      </c>
      <c r="E305" t="s">
        <v>13</v>
      </c>
      <c r="F305">
        <v>27</v>
      </c>
      <c r="G305" s="2">
        <v>211.5</v>
      </c>
      <c r="H305">
        <v>0</v>
      </c>
      <c r="I305">
        <v>2</v>
      </c>
      <c r="J305" s="4">
        <f t="shared" si="28"/>
        <v>0.33750000000000002</v>
      </c>
      <c r="K305" s="4">
        <f t="shared" si="29"/>
        <v>2.3273589343863303</v>
      </c>
      <c r="L305">
        <f t="shared" si="30"/>
        <v>1</v>
      </c>
      <c r="M305">
        <f t="shared" si="31"/>
        <v>0</v>
      </c>
      <c r="N305">
        <f t="shared" si="32"/>
        <v>0</v>
      </c>
      <c r="O305">
        <f t="shared" si="33"/>
        <v>1</v>
      </c>
      <c r="P305">
        <f>IF(TitanicData[[#This Row],[Sex]]="male",1,0)</f>
        <v>1</v>
      </c>
      <c r="Q305">
        <v>1</v>
      </c>
      <c r="AD305" s="5">
        <f>SUMPRODUCT(TitanicData[[#This Row],[SibSp]:[Ones]],$S$5:$AB$5)</f>
        <v>0.8681869170269787</v>
      </c>
      <c r="AE305" s="4">
        <f>(AD305-TitanicData[[#This Row],[Survived]])^2</f>
        <v>0.75374852289681005</v>
      </c>
      <c r="AF305" s="11">
        <f t="shared" si="34"/>
        <v>1</v>
      </c>
    </row>
    <row r="306" spans="1:32" x14ac:dyDescent="0.25">
      <c r="A306" s="11">
        <v>0</v>
      </c>
      <c r="B306">
        <v>0</v>
      </c>
      <c r="C306" t="s">
        <v>20</v>
      </c>
      <c r="D306">
        <v>3</v>
      </c>
      <c r="E306" t="s">
        <v>13</v>
      </c>
      <c r="F306">
        <v>20</v>
      </c>
      <c r="G306" s="2">
        <v>4.0125000000000002</v>
      </c>
      <c r="H306">
        <v>0</v>
      </c>
      <c r="I306">
        <v>0</v>
      </c>
      <c r="J306" s="4">
        <f t="shared" si="28"/>
        <v>0.25</v>
      </c>
      <c r="K306" s="4">
        <f t="shared" si="29"/>
        <v>0.70005438562823874</v>
      </c>
      <c r="L306">
        <f t="shared" si="30"/>
        <v>0</v>
      </c>
      <c r="M306">
        <f t="shared" si="31"/>
        <v>0</v>
      </c>
      <c r="N306">
        <f t="shared" si="32"/>
        <v>0</v>
      </c>
      <c r="O306">
        <f t="shared" si="33"/>
        <v>1</v>
      </c>
      <c r="P306">
        <f>IF(TitanicData[[#This Row],[Sex]]="male",1,0)</f>
        <v>1</v>
      </c>
      <c r="Q306">
        <v>1</v>
      </c>
      <c r="AD306" s="5">
        <f>SUMPRODUCT(TitanicData[[#This Row],[SibSp]:[Ones]],$S$5:$AB$5)</f>
        <v>0.29303564210472338</v>
      </c>
      <c r="AE306" s="4">
        <f>(AD306-TitanicData[[#This Row],[Survived]])^2</f>
        <v>8.5869887543727527E-2</v>
      </c>
      <c r="AF306" s="11">
        <f t="shared" si="34"/>
        <v>0</v>
      </c>
    </row>
    <row r="307" spans="1:32" x14ac:dyDescent="0.25">
      <c r="A307" s="11">
        <v>0</v>
      </c>
      <c r="B307">
        <v>0</v>
      </c>
      <c r="C307" t="s">
        <v>15</v>
      </c>
      <c r="D307">
        <v>3</v>
      </c>
      <c r="E307" t="s">
        <v>13</v>
      </c>
      <c r="F307">
        <v>19</v>
      </c>
      <c r="G307" s="2">
        <v>7.7750000000000004</v>
      </c>
      <c r="H307">
        <v>0</v>
      </c>
      <c r="I307">
        <v>0</v>
      </c>
      <c r="J307" s="4">
        <f t="shared" si="28"/>
        <v>0.23749999999999999</v>
      </c>
      <c r="K307" s="4">
        <f t="shared" si="29"/>
        <v>0.94324712513786169</v>
      </c>
      <c r="L307">
        <f t="shared" si="30"/>
        <v>0</v>
      </c>
      <c r="M307">
        <f t="shared" si="31"/>
        <v>0</v>
      </c>
      <c r="N307">
        <f t="shared" si="32"/>
        <v>1</v>
      </c>
      <c r="O307">
        <f t="shared" si="33"/>
        <v>0</v>
      </c>
      <c r="P307">
        <f>IF(TitanicData[[#This Row],[Sex]]="male",1,0)</f>
        <v>1</v>
      </c>
      <c r="Q307">
        <v>1</v>
      </c>
      <c r="AD307" s="5">
        <f>SUMPRODUCT(TitanicData[[#This Row],[SibSp]:[Ones]],$S$5:$AB$5)</f>
        <v>0.18341342091350735</v>
      </c>
      <c r="AE307" s="4">
        <f>(AD307-TitanicData[[#This Row],[Survived]])^2</f>
        <v>3.3640482971195415E-2</v>
      </c>
      <c r="AF307" s="11">
        <f t="shared" si="34"/>
        <v>0</v>
      </c>
    </row>
    <row r="308" spans="1:32" x14ac:dyDescent="0.25">
      <c r="A308" s="11">
        <v>1</v>
      </c>
      <c r="B308">
        <v>1</v>
      </c>
      <c r="C308" t="s">
        <v>20</v>
      </c>
      <c r="D308">
        <v>1</v>
      </c>
      <c r="E308" t="s">
        <v>17</v>
      </c>
      <c r="F308">
        <v>42</v>
      </c>
      <c r="G308" s="2">
        <v>227.52500000000001</v>
      </c>
      <c r="H308">
        <v>0</v>
      </c>
      <c r="I308">
        <v>0</v>
      </c>
      <c r="J308" s="4">
        <f t="shared" si="28"/>
        <v>0.52500000000000002</v>
      </c>
      <c r="K308" s="4">
        <f t="shared" si="29"/>
        <v>2.3589337176143736</v>
      </c>
      <c r="L308">
        <f t="shared" si="30"/>
        <v>1</v>
      </c>
      <c r="M308">
        <f t="shared" si="31"/>
        <v>0</v>
      </c>
      <c r="N308">
        <f t="shared" si="32"/>
        <v>0</v>
      </c>
      <c r="O308">
        <f t="shared" si="33"/>
        <v>1</v>
      </c>
      <c r="P308">
        <f>IF(TitanicData[[#This Row],[Sex]]="male",1,0)</f>
        <v>0</v>
      </c>
      <c r="Q308">
        <v>1</v>
      </c>
      <c r="AD308" s="5">
        <f>SUMPRODUCT(TitanicData[[#This Row],[SibSp]:[Ones]],$S$5:$AB$5)</f>
        <v>0.78664164708084527</v>
      </c>
      <c r="AE308" s="4">
        <f>(AD308-TitanicData[[#This Row],[Survived]])^2</f>
        <v>4.5521786760374577E-2</v>
      </c>
      <c r="AF308" s="11">
        <f t="shared" si="34"/>
        <v>1</v>
      </c>
    </row>
    <row r="309" spans="1:32" x14ac:dyDescent="0.25">
      <c r="A309" s="11">
        <v>0</v>
      </c>
      <c r="B309">
        <v>1</v>
      </c>
      <c r="C309" t="s">
        <v>20</v>
      </c>
      <c r="D309">
        <v>3</v>
      </c>
      <c r="E309" t="s">
        <v>17</v>
      </c>
      <c r="F309">
        <v>1</v>
      </c>
      <c r="G309" s="2">
        <v>15.7417</v>
      </c>
      <c r="H309">
        <v>0</v>
      </c>
      <c r="I309">
        <v>2</v>
      </c>
      <c r="J309" s="4">
        <f t="shared" si="28"/>
        <v>1.2500000000000001E-2</v>
      </c>
      <c r="K309" s="4">
        <f t="shared" si="29"/>
        <v>1.2237995553975871</v>
      </c>
      <c r="L309">
        <f t="shared" si="30"/>
        <v>0</v>
      </c>
      <c r="M309">
        <f t="shared" si="31"/>
        <v>0</v>
      </c>
      <c r="N309">
        <f t="shared" si="32"/>
        <v>0</v>
      </c>
      <c r="O309">
        <f t="shared" si="33"/>
        <v>1</v>
      </c>
      <c r="P309">
        <f>IF(TitanicData[[#This Row],[Sex]]="male",1,0)</f>
        <v>0</v>
      </c>
      <c r="Q309">
        <v>1</v>
      </c>
      <c r="AD309" s="5">
        <f>SUMPRODUCT(TitanicData[[#This Row],[SibSp]:[Ones]],$S$5:$AB$5)</f>
        <v>0.43674127377713329</v>
      </c>
      <c r="AE309" s="4">
        <f>(AD309-TitanicData[[#This Row],[Survived]])^2</f>
        <v>0.31726039266620637</v>
      </c>
      <c r="AF309" s="11">
        <f t="shared" si="34"/>
        <v>0</v>
      </c>
    </row>
    <row r="310" spans="1:32" x14ac:dyDescent="0.25">
      <c r="A310" s="11">
        <v>0</v>
      </c>
      <c r="B310">
        <v>0</v>
      </c>
      <c r="C310" t="s">
        <v>15</v>
      </c>
      <c r="D310">
        <v>3</v>
      </c>
      <c r="E310" t="s">
        <v>13</v>
      </c>
      <c r="F310">
        <v>32</v>
      </c>
      <c r="G310" s="2">
        <v>7.9249999999999998</v>
      </c>
      <c r="H310">
        <v>0</v>
      </c>
      <c r="I310">
        <v>0</v>
      </c>
      <c r="J310" s="4">
        <f t="shared" si="28"/>
        <v>0.4</v>
      </c>
      <c r="K310" s="4">
        <f t="shared" si="29"/>
        <v>0.95060822478423079</v>
      </c>
      <c r="L310">
        <f t="shared" si="30"/>
        <v>0</v>
      </c>
      <c r="M310">
        <f t="shared" si="31"/>
        <v>0</v>
      </c>
      <c r="N310">
        <f t="shared" si="32"/>
        <v>1</v>
      </c>
      <c r="O310">
        <f t="shared" si="33"/>
        <v>0</v>
      </c>
      <c r="P310">
        <f>IF(TitanicData[[#This Row],[Sex]]="male",1,0)</f>
        <v>1</v>
      </c>
      <c r="Q310">
        <v>1</v>
      </c>
      <c r="AD310" s="5">
        <f>SUMPRODUCT(TitanicData[[#This Row],[SibSp]:[Ones]],$S$5:$AB$5)</f>
        <v>0.18423739385784638</v>
      </c>
      <c r="AE310" s="4">
        <f>(AD310-TitanicData[[#This Row],[Survived]])^2</f>
        <v>3.3943417295531207E-2</v>
      </c>
      <c r="AF310" s="11">
        <f t="shared" si="34"/>
        <v>0</v>
      </c>
    </row>
    <row r="311" spans="1:32" x14ac:dyDescent="0.25">
      <c r="A311" s="11">
        <v>1</v>
      </c>
      <c r="B311">
        <v>1</v>
      </c>
      <c r="C311" t="s">
        <v>15</v>
      </c>
      <c r="D311">
        <v>1</v>
      </c>
      <c r="E311" t="s">
        <v>17</v>
      </c>
      <c r="F311">
        <v>35</v>
      </c>
      <c r="G311" s="2">
        <v>52</v>
      </c>
      <c r="H311">
        <v>1</v>
      </c>
      <c r="I311">
        <v>0</v>
      </c>
      <c r="J311" s="4">
        <f t="shared" si="28"/>
        <v>0.4375</v>
      </c>
      <c r="K311" s="4">
        <f t="shared" si="29"/>
        <v>1.7242758696007889</v>
      </c>
      <c r="L311">
        <f t="shared" si="30"/>
        <v>1</v>
      </c>
      <c r="M311">
        <f t="shared" si="31"/>
        <v>0</v>
      </c>
      <c r="N311">
        <f t="shared" si="32"/>
        <v>1</v>
      </c>
      <c r="O311">
        <f t="shared" si="33"/>
        <v>0</v>
      </c>
      <c r="P311">
        <f>IF(TitanicData[[#This Row],[Sex]]="male",1,0)</f>
        <v>0</v>
      </c>
      <c r="Q311">
        <v>1</v>
      </c>
      <c r="AD311" s="5">
        <f>SUMPRODUCT(TitanicData[[#This Row],[SibSp]:[Ones]],$S$5:$AB$5)</f>
        <v>0.57875623587181391</v>
      </c>
      <c r="AE311" s="4">
        <f>(AD311-TitanicData[[#This Row],[Survived]])^2</f>
        <v>0.17744630881688289</v>
      </c>
      <c r="AF311" s="11">
        <f t="shared" si="34"/>
        <v>1</v>
      </c>
    </row>
    <row r="312" spans="1:32" x14ac:dyDescent="0.25">
      <c r="A312" s="11">
        <v>1</v>
      </c>
      <c r="B312">
        <v>0</v>
      </c>
      <c r="C312" t="s">
        <v>15</v>
      </c>
      <c r="D312">
        <v>2</v>
      </c>
      <c r="E312" t="s">
        <v>13</v>
      </c>
      <c r="F312">
        <v>18</v>
      </c>
      <c r="G312" s="2">
        <v>73.5</v>
      </c>
      <c r="H312">
        <v>0</v>
      </c>
      <c r="I312">
        <v>0</v>
      </c>
      <c r="J312" s="4">
        <f t="shared" si="28"/>
        <v>0.22500000000000001</v>
      </c>
      <c r="K312" s="4">
        <f t="shared" si="29"/>
        <v>1.8721562727482928</v>
      </c>
      <c r="L312">
        <f t="shared" si="30"/>
        <v>0</v>
      </c>
      <c r="M312">
        <f t="shared" si="31"/>
        <v>1</v>
      </c>
      <c r="N312">
        <f t="shared" si="32"/>
        <v>1</v>
      </c>
      <c r="O312">
        <f t="shared" si="33"/>
        <v>0</v>
      </c>
      <c r="P312">
        <f>IF(TitanicData[[#This Row],[Sex]]="male",1,0)</f>
        <v>1</v>
      </c>
      <c r="Q312">
        <v>1</v>
      </c>
      <c r="AD312" s="5">
        <f>SUMPRODUCT(TitanicData[[#This Row],[SibSp]:[Ones]],$S$5:$AB$5)</f>
        <v>0.52149418905429124</v>
      </c>
      <c r="AE312" s="4">
        <f>(AD312-TitanicData[[#This Row],[Survived]])^2</f>
        <v>0.27195618921739284</v>
      </c>
      <c r="AF312" s="11">
        <f t="shared" si="34"/>
        <v>1</v>
      </c>
    </row>
    <row r="313" spans="1:32" x14ac:dyDescent="0.25">
      <c r="A313" s="11">
        <v>0</v>
      </c>
      <c r="B313">
        <v>0</v>
      </c>
      <c r="C313" t="s">
        <v>15</v>
      </c>
      <c r="D313">
        <v>3</v>
      </c>
      <c r="E313" t="s">
        <v>13</v>
      </c>
      <c r="F313">
        <v>1</v>
      </c>
      <c r="G313" s="2">
        <v>46.9</v>
      </c>
      <c r="H313">
        <v>5</v>
      </c>
      <c r="I313">
        <v>2</v>
      </c>
      <c r="J313" s="4">
        <f t="shared" si="28"/>
        <v>1.2500000000000001E-2</v>
      </c>
      <c r="K313" s="4">
        <f t="shared" si="29"/>
        <v>1.6803355134145632</v>
      </c>
      <c r="L313">
        <f t="shared" si="30"/>
        <v>0</v>
      </c>
      <c r="M313">
        <f t="shared" si="31"/>
        <v>0</v>
      </c>
      <c r="N313">
        <f t="shared" si="32"/>
        <v>1</v>
      </c>
      <c r="O313">
        <f t="shared" si="33"/>
        <v>0</v>
      </c>
      <c r="P313">
        <f>IF(TitanicData[[#This Row],[Sex]]="male",1,0)</f>
        <v>1</v>
      </c>
      <c r="Q313">
        <v>1</v>
      </c>
      <c r="AD313" s="5">
        <f>SUMPRODUCT(TitanicData[[#This Row],[SibSp]:[Ones]],$S$5:$AB$5)</f>
        <v>0.3509998650124922</v>
      </c>
      <c r="AE313" s="4">
        <f>(AD313-TitanicData[[#This Row],[Survived]])^2</f>
        <v>0.12320090523878774</v>
      </c>
      <c r="AF313" s="11">
        <f t="shared" si="34"/>
        <v>0</v>
      </c>
    </row>
    <row r="314" spans="1:32" x14ac:dyDescent="0.25">
      <c r="A314" s="11">
        <v>0</v>
      </c>
      <c r="B314">
        <v>1</v>
      </c>
      <c r="C314" t="s">
        <v>15</v>
      </c>
      <c r="D314">
        <v>2</v>
      </c>
      <c r="E314" t="s">
        <v>17</v>
      </c>
      <c r="F314">
        <v>36</v>
      </c>
      <c r="G314" s="2">
        <v>13</v>
      </c>
      <c r="H314">
        <v>0</v>
      </c>
      <c r="I314">
        <v>0</v>
      </c>
      <c r="J314" s="4">
        <f t="shared" si="28"/>
        <v>0.45</v>
      </c>
      <c r="K314" s="4">
        <f t="shared" si="29"/>
        <v>1.146128035678238</v>
      </c>
      <c r="L314">
        <f t="shared" si="30"/>
        <v>0</v>
      </c>
      <c r="M314">
        <f t="shared" si="31"/>
        <v>1</v>
      </c>
      <c r="N314">
        <f t="shared" si="32"/>
        <v>1</v>
      </c>
      <c r="O314">
        <f t="shared" si="33"/>
        <v>0</v>
      </c>
      <c r="P314">
        <f>IF(TitanicData[[#This Row],[Sex]]="male",1,0)</f>
        <v>0</v>
      </c>
      <c r="Q314">
        <v>1</v>
      </c>
      <c r="AD314" s="5">
        <f>SUMPRODUCT(TitanicData[[#This Row],[SibSp]:[Ones]],$S$5:$AB$5)</f>
        <v>0.44022540410217303</v>
      </c>
      <c r="AE314" s="4">
        <f>(AD314-TitanicData[[#This Row],[Survived]])^2</f>
        <v>0.31334759821257546</v>
      </c>
      <c r="AF314" s="11">
        <f t="shared" si="34"/>
        <v>0</v>
      </c>
    </row>
    <row r="315" spans="1:32" x14ac:dyDescent="0.25">
      <c r="A315" s="11">
        <v>1</v>
      </c>
      <c r="B315">
        <v>1</v>
      </c>
      <c r="C315" t="s">
        <v>20</v>
      </c>
      <c r="D315">
        <v>2</v>
      </c>
      <c r="E315" t="s">
        <v>17</v>
      </c>
      <c r="F315">
        <v>17</v>
      </c>
      <c r="G315" s="2">
        <v>12</v>
      </c>
      <c r="H315">
        <v>0</v>
      </c>
      <c r="I315">
        <v>0</v>
      </c>
      <c r="J315" s="4">
        <f t="shared" si="28"/>
        <v>0.21249999999999999</v>
      </c>
      <c r="K315" s="4">
        <f t="shared" si="29"/>
        <v>1.1139433523068367</v>
      </c>
      <c r="L315">
        <f t="shared" si="30"/>
        <v>0</v>
      </c>
      <c r="M315">
        <f t="shared" si="31"/>
        <v>1</v>
      </c>
      <c r="N315">
        <f t="shared" si="32"/>
        <v>0</v>
      </c>
      <c r="O315">
        <f t="shared" si="33"/>
        <v>1</v>
      </c>
      <c r="P315">
        <f>IF(TitanicData[[#This Row],[Sex]]="male",1,0)</f>
        <v>0</v>
      </c>
      <c r="Q315">
        <v>1</v>
      </c>
      <c r="AD315" s="5">
        <f>SUMPRODUCT(TitanicData[[#This Row],[SibSp]:[Ones]],$S$5:$AB$5)</f>
        <v>0.57346704870130671</v>
      </c>
      <c r="AE315" s="4">
        <f>(AD315-TitanicData[[#This Row],[Survived]])^2</f>
        <v>0.18193035854357345</v>
      </c>
      <c r="AF315" s="11">
        <f t="shared" si="34"/>
        <v>1</v>
      </c>
    </row>
    <row r="316" spans="1:32" x14ac:dyDescent="0.25">
      <c r="A316" s="11">
        <v>1</v>
      </c>
      <c r="B316">
        <v>1</v>
      </c>
      <c r="C316" t="s">
        <v>15</v>
      </c>
      <c r="D316">
        <v>1</v>
      </c>
      <c r="E316" t="s">
        <v>13</v>
      </c>
      <c r="F316">
        <v>36</v>
      </c>
      <c r="G316" s="2">
        <v>120</v>
      </c>
      <c r="H316">
        <v>1</v>
      </c>
      <c r="I316">
        <v>2</v>
      </c>
      <c r="J316" s="4">
        <f t="shared" si="28"/>
        <v>0.45</v>
      </c>
      <c r="K316" s="4">
        <f t="shared" si="29"/>
        <v>2.0827853703164503</v>
      </c>
      <c r="L316">
        <f t="shared" si="30"/>
        <v>1</v>
      </c>
      <c r="M316">
        <f t="shared" si="31"/>
        <v>0</v>
      </c>
      <c r="N316">
        <f t="shared" si="32"/>
        <v>1</v>
      </c>
      <c r="O316">
        <f t="shared" si="33"/>
        <v>0</v>
      </c>
      <c r="P316">
        <f>IF(TitanicData[[#This Row],[Sex]]="male",1,0)</f>
        <v>1</v>
      </c>
      <c r="Q316">
        <v>1</v>
      </c>
      <c r="AD316" s="5">
        <f>SUMPRODUCT(TitanicData[[#This Row],[SibSp]:[Ones]],$S$5:$AB$5)</f>
        <v>0.70396602761803151</v>
      </c>
      <c r="AE316" s="4">
        <f>(AD316-TitanicData[[#This Row],[Survived]])^2</f>
        <v>8.7636112804248087E-2</v>
      </c>
      <c r="AF316" s="11">
        <f t="shared" si="34"/>
        <v>1</v>
      </c>
    </row>
    <row r="317" spans="1:32" x14ac:dyDescent="0.25">
      <c r="A317" s="11">
        <v>0</v>
      </c>
      <c r="B317">
        <v>1</v>
      </c>
      <c r="C317" t="s">
        <v>15</v>
      </c>
      <c r="D317">
        <v>3</v>
      </c>
      <c r="E317" t="s">
        <v>13</v>
      </c>
      <c r="F317">
        <v>21</v>
      </c>
      <c r="G317" s="2">
        <v>7.7957999999999998</v>
      </c>
      <c r="H317">
        <v>0</v>
      </c>
      <c r="I317">
        <v>0</v>
      </c>
      <c r="J317" s="4">
        <f t="shared" si="28"/>
        <v>0.26250000000000001</v>
      </c>
      <c r="K317" s="4">
        <f t="shared" si="29"/>
        <v>0.94427534575879857</v>
      </c>
      <c r="L317">
        <f t="shared" si="30"/>
        <v>0</v>
      </c>
      <c r="M317">
        <f t="shared" si="31"/>
        <v>0</v>
      </c>
      <c r="N317">
        <f t="shared" si="32"/>
        <v>1</v>
      </c>
      <c r="O317">
        <f t="shared" si="33"/>
        <v>0</v>
      </c>
      <c r="P317">
        <f>IF(TitanicData[[#This Row],[Sex]]="male",1,0)</f>
        <v>1</v>
      </c>
      <c r="Q317">
        <v>1</v>
      </c>
      <c r="AD317" s="5">
        <f>SUMPRODUCT(TitanicData[[#This Row],[SibSp]:[Ones]],$S$5:$AB$5)</f>
        <v>0.18352851594185429</v>
      </c>
      <c r="AE317" s="4">
        <f>(AD317-TitanicData[[#This Row],[Survived]])^2</f>
        <v>0.66662568428011093</v>
      </c>
      <c r="AF317" s="11">
        <f t="shared" si="34"/>
        <v>0</v>
      </c>
    </row>
    <row r="318" spans="1:32" x14ac:dyDescent="0.25">
      <c r="A318" s="11">
        <v>0</v>
      </c>
      <c r="B318">
        <v>0</v>
      </c>
      <c r="C318" t="s">
        <v>15</v>
      </c>
      <c r="D318">
        <v>3</v>
      </c>
      <c r="E318" t="s">
        <v>13</v>
      </c>
      <c r="F318">
        <v>28</v>
      </c>
      <c r="G318" s="2">
        <v>7.9249999999999998</v>
      </c>
      <c r="H318">
        <v>2</v>
      </c>
      <c r="I318">
        <v>0</v>
      </c>
      <c r="J318" s="4">
        <f t="shared" si="28"/>
        <v>0.35</v>
      </c>
      <c r="K318" s="4">
        <f t="shared" si="29"/>
        <v>0.95060822478423079</v>
      </c>
      <c r="L318">
        <f t="shared" si="30"/>
        <v>0</v>
      </c>
      <c r="M318">
        <f t="shared" si="31"/>
        <v>0</v>
      </c>
      <c r="N318">
        <f t="shared" si="32"/>
        <v>1</v>
      </c>
      <c r="O318">
        <f t="shared" si="33"/>
        <v>0</v>
      </c>
      <c r="P318">
        <f>IF(TitanicData[[#This Row],[Sex]]="male",1,0)</f>
        <v>1</v>
      </c>
      <c r="Q318">
        <v>1</v>
      </c>
      <c r="AD318" s="5">
        <f>SUMPRODUCT(TitanicData[[#This Row],[SibSp]:[Ones]],$S$5:$AB$5)</f>
        <v>0.18423739385784638</v>
      </c>
      <c r="AE318" s="4">
        <f>(AD318-TitanicData[[#This Row],[Survived]])^2</f>
        <v>3.3943417295531207E-2</v>
      </c>
      <c r="AF318" s="11">
        <f t="shared" si="34"/>
        <v>0</v>
      </c>
    </row>
    <row r="319" spans="1:32" x14ac:dyDescent="0.25">
      <c r="A319" s="11">
        <v>1</v>
      </c>
      <c r="B319">
        <v>1</v>
      </c>
      <c r="C319" t="s">
        <v>20</v>
      </c>
      <c r="D319">
        <v>1</v>
      </c>
      <c r="E319" t="s">
        <v>17</v>
      </c>
      <c r="F319">
        <v>23</v>
      </c>
      <c r="G319" s="2">
        <v>113.27500000000001</v>
      </c>
      <c r="H319">
        <v>1</v>
      </c>
      <c r="I319">
        <v>0</v>
      </c>
      <c r="J319" s="4">
        <f t="shared" si="28"/>
        <v>0.28749999999999998</v>
      </c>
      <c r="K319" s="4">
        <f t="shared" si="29"/>
        <v>2.0579512299613683</v>
      </c>
      <c r="L319">
        <f t="shared" si="30"/>
        <v>1</v>
      </c>
      <c r="M319">
        <f t="shared" si="31"/>
        <v>0</v>
      </c>
      <c r="N319">
        <f t="shared" si="32"/>
        <v>0</v>
      </c>
      <c r="O319">
        <f t="shared" si="33"/>
        <v>1</v>
      </c>
      <c r="P319">
        <f>IF(TitanicData[[#This Row],[Sex]]="male",1,0)</f>
        <v>0</v>
      </c>
      <c r="Q319">
        <v>1</v>
      </c>
      <c r="AD319" s="5">
        <f>SUMPRODUCT(TitanicData[[#This Row],[SibSp]:[Ones]],$S$5:$AB$5)</f>
        <v>0.75295083477561331</v>
      </c>
      <c r="AE319" s="4">
        <f>(AD319-TitanicData[[#This Row],[Survived]])^2</f>
        <v>6.1033290038066311E-2</v>
      </c>
      <c r="AF319" s="11">
        <f t="shared" si="34"/>
        <v>1</v>
      </c>
    </row>
    <row r="320" spans="1:32" x14ac:dyDescent="0.25">
      <c r="A320" s="11">
        <v>0</v>
      </c>
      <c r="B320">
        <v>1</v>
      </c>
      <c r="C320" t="s">
        <v>15</v>
      </c>
      <c r="D320">
        <v>3</v>
      </c>
      <c r="E320" t="s">
        <v>17</v>
      </c>
      <c r="F320">
        <v>24</v>
      </c>
      <c r="G320" s="2">
        <v>16.7</v>
      </c>
      <c r="H320">
        <v>0</v>
      </c>
      <c r="I320">
        <v>2</v>
      </c>
      <c r="J320" s="4">
        <f t="shared" si="28"/>
        <v>0.3</v>
      </c>
      <c r="K320" s="4">
        <f t="shared" si="29"/>
        <v>1.2479732663618066</v>
      </c>
      <c r="L320">
        <f t="shared" si="30"/>
        <v>0</v>
      </c>
      <c r="M320">
        <f t="shared" si="31"/>
        <v>0</v>
      </c>
      <c r="N320">
        <f t="shared" si="32"/>
        <v>1</v>
      </c>
      <c r="O320">
        <f t="shared" si="33"/>
        <v>0</v>
      </c>
      <c r="P320">
        <f>IF(TitanicData[[#This Row],[Sex]]="male",1,0)</f>
        <v>0</v>
      </c>
      <c r="Q320">
        <v>1</v>
      </c>
      <c r="AD320" s="5">
        <f>SUMPRODUCT(TitanicData[[#This Row],[SibSp]:[Ones]],$S$5:$AB$5)</f>
        <v>0.30260291199735123</v>
      </c>
      <c r="AE320" s="4">
        <f>(AD320-TitanicData[[#This Row],[Survived]])^2</f>
        <v>0.48636269835457424</v>
      </c>
      <c r="AF320" s="11">
        <f t="shared" si="34"/>
        <v>0</v>
      </c>
    </row>
    <row r="321" spans="1:32" x14ac:dyDescent="0.25">
      <c r="A321" s="11">
        <v>0</v>
      </c>
      <c r="B321">
        <v>0</v>
      </c>
      <c r="C321" t="s">
        <v>15</v>
      </c>
      <c r="D321">
        <v>3</v>
      </c>
      <c r="E321" t="s">
        <v>13</v>
      </c>
      <c r="F321">
        <v>22</v>
      </c>
      <c r="G321" s="2">
        <v>7.7957999999999998</v>
      </c>
      <c r="H321">
        <v>0</v>
      </c>
      <c r="I321">
        <v>0</v>
      </c>
      <c r="J321" s="4">
        <f t="shared" si="28"/>
        <v>0.27500000000000002</v>
      </c>
      <c r="K321" s="4">
        <f t="shared" si="29"/>
        <v>0.94427534575879857</v>
      </c>
      <c r="L321">
        <f t="shared" si="30"/>
        <v>0</v>
      </c>
      <c r="M321">
        <f t="shared" si="31"/>
        <v>0</v>
      </c>
      <c r="N321">
        <f t="shared" si="32"/>
        <v>1</v>
      </c>
      <c r="O321">
        <f t="shared" si="33"/>
        <v>0</v>
      </c>
      <c r="P321">
        <f>IF(TitanicData[[#This Row],[Sex]]="male",1,0)</f>
        <v>1</v>
      </c>
      <c r="Q321">
        <v>1</v>
      </c>
      <c r="AD321" s="5">
        <f>SUMPRODUCT(TitanicData[[#This Row],[SibSp]:[Ones]],$S$5:$AB$5)</f>
        <v>0.18352851594185429</v>
      </c>
      <c r="AE321" s="4">
        <f>(AD321-TitanicData[[#This Row],[Survived]])^2</f>
        <v>3.3682716163819466E-2</v>
      </c>
      <c r="AF321" s="11">
        <f t="shared" si="34"/>
        <v>0</v>
      </c>
    </row>
    <row r="322" spans="1:32" x14ac:dyDescent="0.25">
      <c r="A322" s="11">
        <v>0</v>
      </c>
      <c r="B322">
        <v>0</v>
      </c>
      <c r="C322" t="s">
        <v>15</v>
      </c>
      <c r="D322">
        <v>3</v>
      </c>
      <c r="E322" t="s">
        <v>17</v>
      </c>
      <c r="F322">
        <v>31</v>
      </c>
      <c r="G322" s="2">
        <v>7.8541999999999996</v>
      </c>
      <c r="H322">
        <v>0</v>
      </c>
      <c r="I322">
        <v>0</v>
      </c>
      <c r="J322" s="4">
        <f t="shared" si="28"/>
        <v>0.38750000000000001</v>
      </c>
      <c r="K322" s="4">
        <f t="shared" si="29"/>
        <v>0.94714932766263737</v>
      </c>
      <c r="L322">
        <f t="shared" si="30"/>
        <v>0</v>
      </c>
      <c r="M322">
        <f t="shared" si="31"/>
        <v>0</v>
      </c>
      <c r="N322">
        <f t="shared" si="32"/>
        <v>1</v>
      </c>
      <c r="O322">
        <f t="shared" si="33"/>
        <v>0</v>
      </c>
      <c r="P322">
        <f>IF(TitanicData[[#This Row],[Sex]]="male",1,0)</f>
        <v>0</v>
      </c>
      <c r="Q322">
        <v>1</v>
      </c>
      <c r="AD322" s="5">
        <f>SUMPRODUCT(TitanicData[[#This Row],[SibSp]:[Ones]],$S$5:$AB$5)</f>
        <v>0.18385021832941145</v>
      </c>
      <c r="AE322" s="4">
        <f>(AD322-TitanicData[[#This Row],[Survived]])^2</f>
        <v>3.3800902779772261E-2</v>
      </c>
      <c r="AF322" s="11">
        <f t="shared" si="34"/>
        <v>0</v>
      </c>
    </row>
    <row r="323" spans="1:32" x14ac:dyDescent="0.25">
      <c r="A323" s="11">
        <v>0</v>
      </c>
      <c r="B323">
        <v>0</v>
      </c>
      <c r="C323" t="s">
        <v>15</v>
      </c>
      <c r="D323">
        <v>2</v>
      </c>
      <c r="E323" t="s">
        <v>13</v>
      </c>
      <c r="F323">
        <v>46</v>
      </c>
      <c r="G323" s="2">
        <v>26</v>
      </c>
      <c r="H323">
        <v>0</v>
      </c>
      <c r="I323">
        <v>0</v>
      </c>
      <c r="J323" s="4">
        <f t="shared" si="28"/>
        <v>0.57499999999999996</v>
      </c>
      <c r="K323" s="4">
        <f t="shared" si="29"/>
        <v>1.4313637641589874</v>
      </c>
      <c r="L323">
        <f t="shared" si="30"/>
        <v>0</v>
      </c>
      <c r="M323">
        <f t="shared" si="31"/>
        <v>1</v>
      </c>
      <c r="N323">
        <f t="shared" si="32"/>
        <v>1</v>
      </c>
      <c r="O323">
        <f t="shared" si="33"/>
        <v>0</v>
      </c>
      <c r="P323">
        <f>IF(TitanicData[[#This Row],[Sex]]="male",1,0)</f>
        <v>1</v>
      </c>
      <c r="Q323">
        <v>1</v>
      </c>
      <c r="AD323" s="5">
        <f>SUMPRODUCT(TitanicData[[#This Row],[SibSp]:[Ones]],$S$5:$AB$5)</f>
        <v>0.47215358525957624</v>
      </c>
      <c r="AE323" s="4">
        <f>(AD323-TitanicData[[#This Row],[Survived]])^2</f>
        <v>0.22292900807347193</v>
      </c>
      <c r="AF323" s="11">
        <f t="shared" si="34"/>
        <v>0</v>
      </c>
    </row>
    <row r="324" spans="1:32" x14ac:dyDescent="0.25">
      <c r="A324" s="11">
        <v>0</v>
      </c>
      <c r="B324">
        <v>0</v>
      </c>
      <c r="C324" t="s">
        <v>15</v>
      </c>
      <c r="D324">
        <v>2</v>
      </c>
      <c r="E324" t="s">
        <v>13</v>
      </c>
      <c r="F324">
        <v>23</v>
      </c>
      <c r="G324" s="2">
        <v>10.5</v>
      </c>
      <c r="H324">
        <v>0</v>
      </c>
      <c r="I324">
        <v>0</v>
      </c>
      <c r="J324" s="4">
        <f t="shared" si="28"/>
        <v>0.28749999999999998</v>
      </c>
      <c r="K324" s="4">
        <f t="shared" si="29"/>
        <v>1.0606978403536116</v>
      </c>
      <c r="L324">
        <f t="shared" si="30"/>
        <v>0</v>
      </c>
      <c r="M324">
        <f t="shared" si="31"/>
        <v>1</v>
      </c>
      <c r="N324">
        <f t="shared" si="32"/>
        <v>1</v>
      </c>
      <c r="O324">
        <f t="shared" si="33"/>
        <v>0</v>
      </c>
      <c r="P324">
        <f>IF(TitanicData[[#This Row],[Sex]]="male",1,0)</f>
        <v>1</v>
      </c>
      <c r="Q324">
        <v>1</v>
      </c>
      <c r="AD324" s="5">
        <f>SUMPRODUCT(TitanicData[[#This Row],[SibSp]:[Ones]],$S$5:$AB$5)</f>
        <v>0.43066267937913361</v>
      </c>
      <c r="AE324" s="4">
        <f>(AD324-TitanicData[[#This Row],[Survived]])^2</f>
        <v>0.18547034341001442</v>
      </c>
      <c r="AF324" s="11">
        <f t="shared" si="34"/>
        <v>0</v>
      </c>
    </row>
    <row r="325" spans="1:32" x14ac:dyDescent="0.25">
      <c r="A325" s="11">
        <v>0</v>
      </c>
      <c r="B325">
        <v>1</v>
      </c>
      <c r="C325" t="s">
        <v>15</v>
      </c>
      <c r="D325">
        <v>2</v>
      </c>
      <c r="E325" t="s">
        <v>17</v>
      </c>
      <c r="F325">
        <v>28</v>
      </c>
      <c r="G325" s="2">
        <v>12.65</v>
      </c>
      <c r="H325">
        <v>0</v>
      </c>
      <c r="I325">
        <v>0</v>
      </c>
      <c r="J325" s="4">
        <f t="shared" si="28"/>
        <v>0.35</v>
      </c>
      <c r="K325" s="4">
        <f t="shared" si="29"/>
        <v>1.1351326513767748</v>
      </c>
      <c r="L325">
        <f t="shared" si="30"/>
        <v>0</v>
      </c>
      <c r="M325">
        <f t="shared" si="31"/>
        <v>1</v>
      </c>
      <c r="N325">
        <f t="shared" si="32"/>
        <v>1</v>
      </c>
      <c r="O325">
        <f t="shared" si="33"/>
        <v>0</v>
      </c>
      <c r="P325">
        <f>IF(TitanicData[[#This Row],[Sex]]="male",1,0)</f>
        <v>0</v>
      </c>
      <c r="Q325">
        <v>1</v>
      </c>
      <c r="AD325" s="5">
        <f>SUMPRODUCT(TitanicData[[#This Row],[SibSp]:[Ones]],$S$5:$AB$5)</f>
        <v>0.43899462342914075</v>
      </c>
      <c r="AE325" s="4">
        <f>(AD325-TitanicData[[#This Row],[Survived]])^2</f>
        <v>0.3147270325414116</v>
      </c>
      <c r="AF325" s="11">
        <f t="shared" si="34"/>
        <v>0</v>
      </c>
    </row>
    <row r="326" spans="1:32" x14ac:dyDescent="0.25">
      <c r="A326" s="11">
        <v>0</v>
      </c>
      <c r="B326">
        <v>1</v>
      </c>
      <c r="C326" t="s">
        <v>15</v>
      </c>
      <c r="D326">
        <v>3</v>
      </c>
      <c r="E326" t="s">
        <v>13</v>
      </c>
      <c r="F326">
        <v>39</v>
      </c>
      <c r="G326" s="2">
        <v>7.9249999999999998</v>
      </c>
      <c r="H326">
        <v>0</v>
      </c>
      <c r="I326">
        <v>0</v>
      </c>
      <c r="J326" s="4">
        <f t="shared" ref="J326:J389" si="35">F326/$F$2</f>
        <v>0.48749999999999999</v>
      </c>
      <c r="K326" s="4">
        <f t="shared" ref="K326:K389" si="36">LOG10(G326+1)</f>
        <v>0.95060822478423079</v>
      </c>
      <c r="L326">
        <f t="shared" ref="L326:L389" si="37">IF(D326=1,1,0)</f>
        <v>0</v>
      </c>
      <c r="M326">
        <f t="shared" ref="M326:M389" si="38">IF(D326=2,1,0)</f>
        <v>0</v>
      </c>
      <c r="N326">
        <f t="shared" ref="N326:N389" si="39">IF($C326="S",1,0)</f>
        <v>1</v>
      </c>
      <c r="O326">
        <f t="shared" ref="O326:O389" si="40">IF($C326="C",1,0)</f>
        <v>0</v>
      </c>
      <c r="P326">
        <f>IF(TitanicData[[#This Row],[Sex]]="male",1,0)</f>
        <v>1</v>
      </c>
      <c r="Q326">
        <v>1</v>
      </c>
      <c r="AD326" s="5">
        <f>SUMPRODUCT(TitanicData[[#This Row],[SibSp]:[Ones]],$S$5:$AB$5)</f>
        <v>0.18423739385784638</v>
      </c>
      <c r="AE326" s="4">
        <f>(AD326-TitanicData[[#This Row],[Survived]])^2</f>
        <v>0.66546862957983854</v>
      </c>
      <c r="AF326" s="11">
        <f t="shared" ref="AF326:AF389" si="41">ROUND(AD326,0)</f>
        <v>0</v>
      </c>
    </row>
    <row r="327" spans="1:32" x14ac:dyDescent="0.25">
      <c r="A327" s="11">
        <v>0</v>
      </c>
      <c r="B327">
        <v>0</v>
      </c>
      <c r="C327" t="s">
        <v>15</v>
      </c>
      <c r="D327">
        <v>3</v>
      </c>
      <c r="E327" t="s">
        <v>13</v>
      </c>
      <c r="F327">
        <v>26</v>
      </c>
      <c r="G327" s="2">
        <v>8.0500000000000007</v>
      </c>
      <c r="H327">
        <v>0</v>
      </c>
      <c r="I327">
        <v>0</v>
      </c>
      <c r="J327" s="4">
        <f t="shared" si="35"/>
        <v>0.32500000000000001</v>
      </c>
      <c r="K327" s="4">
        <f t="shared" si="36"/>
        <v>0.9566485792052033</v>
      </c>
      <c r="L327">
        <f t="shared" si="37"/>
        <v>0</v>
      </c>
      <c r="M327">
        <f t="shared" si="38"/>
        <v>0</v>
      </c>
      <c r="N327">
        <f t="shared" si="39"/>
        <v>1</v>
      </c>
      <c r="O327">
        <f t="shared" si="40"/>
        <v>0</v>
      </c>
      <c r="P327">
        <f>IF(TitanicData[[#This Row],[Sex]]="male",1,0)</f>
        <v>1</v>
      </c>
      <c r="Q327">
        <v>1</v>
      </c>
      <c r="AD327" s="5">
        <f>SUMPRODUCT(TitanicData[[#This Row],[SibSp]:[Ones]],$S$5:$AB$5)</f>
        <v>0.18491352770417394</v>
      </c>
      <c r="AE327" s="4">
        <f>(AD327-TitanicData[[#This Row],[Survived]])^2</f>
        <v>3.4193012728002299E-2</v>
      </c>
      <c r="AF327" s="11">
        <f t="shared" si="41"/>
        <v>0</v>
      </c>
    </row>
    <row r="328" spans="1:32" x14ac:dyDescent="0.25">
      <c r="A328" s="11">
        <v>0</v>
      </c>
      <c r="B328">
        <v>0</v>
      </c>
      <c r="C328" t="s">
        <v>15</v>
      </c>
      <c r="D328">
        <v>3</v>
      </c>
      <c r="E328" t="s">
        <v>17</v>
      </c>
      <c r="F328">
        <v>21</v>
      </c>
      <c r="G328" s="2">
        <v>9.8249999999999993</v>
      </c>
      <c r="H328">
        <v>1</v>
      </c>
      <c r="I328">
        <v>0</v>
      </c>
      <c r="J328" s="4">
        <f t="shared" si="35"/>
        <v>0.26250000000000001</v>
      </c>
      <c r="K328" s="4">
        <f t="shared" si="36"/>
        <v>1.034427905025403</v>
      </c>
      <c r="L328">
        <f t="shared" si="37"/>
        <v>0</v>
      </c>
      <c r="M328">
        <f t="shared" si="38"/>
        <v>0</v>
      </c>
      <c r="N328">
        <f t="shared" si="39"/>
        <v>1</v>
      </c>
      <c r="O328">
        <f t="shared" si="40"/>
        <v>0</v>
      </c>
      <c r="P328">
        <f>IF(TitanicData[[#This Row],[Sex]]="male",1,0)</f>
        <v>0</v>
      </c>
      <c r="Q328">
        <v>1</v>
      </c>
      <c r="AD328" s="5">
        <f>SUMPRODUCT(TitanicData[[#This Row],[SibSp]:[Ones]],$S$5:$AB$5)</f>
        <v>0.19361984376883773</v>
      </c>
      <c r="AE328" s="4">
        <f>(AD328-TitanicData[[#This Row],[Survived]])^2</f>
        <v>3.7488643901069131E-2</v>
      </c>
      <c r="AF328" s="11">
        <f t="shared" si="41"/>
        <v>0</v>
      </c>
    </row>
    <row r="329" spans="1:32" x14ac:dyDescent="0.25">
      <c r="A329" s="11">
        <v>0</v>
      </c>
      <c r="B329">
        <v>0</v>
      </c>
      <c r="C329" t="s">
        <v>15</v>
      </c>
      <c r="D329">
        <v>3</v>
      </c>
      <c r="E329" t="s">
        <v>13</v>
      </c>
      <c r="F329">
        <v>28</v>
      </c>
      <c r="G329" s="2">
        <v>15.85</v>
      </c>
      <c r="H329">
        <v>1</v>
      </c>
      <c r="I329">
        <v>0</v>
      </c>
      <c r="J329" s="4">
        <f t="shared" si="35"/>
        <v>0.35</v>
      </c>
      <c r="K329" s="4">
        <f t="shared" si="36"/>
        <v>1.2265999052073575</v>
      </c>
      <c r="L329">
        <f t="shared" si="37"/>
        <v>0</v>
      </c>
      <c r="M329">
        <f t="shared" si="38"/>
        <v>0</v>
      </c>
      <c r="N329">
        <f t="shared" si="39"/>
        <v>1</v>
      </c>
      <c r="O329">
        <f t="shared" si="40"/>
        <v>0</v>
      </c>
      <c r="P329">
        <f>IF(TitanicData[[#This Row],[Sex]]="male",1,0)</f>
        <v>1</v>
      </c>
      <c r="Q329">
        <v>1</v>
      </c>
      <c r="AD329" s="5">
        <f>SUMPRODUCT(TitanicData[[#This Row],[SibSp]:[Ones]],$S$5:$AB$5)</f>
        <v>0.2151308321287832</v>
      </c>
      <c r="AE329" s="4">
        <f>(AD329-TitanicData[[#This Row],[Survived]])^2</f>
        <v>4.6281274932422699E-2</v>
      </c>
      <c r="AF329" s="11">
        <f t="shared" si="41"/>
        <v>0</v>
      </c>
    </row>
    <row r="330" spans="1:32" x14ac:dyDescent="0.25">
      <c r="A330" s="11">
        <v>0</v>
      </c>
      <c r="B330">
        <v>0</v>
      </c>
      <c r="C330" t="s">
        <v>15</v>
      </c>
      <c r="D330">
        <v>3</v>
      </c>
      <c r="E330" t="s">
        <v>17</v>
      </c>
      <c r="F330">
        <v>20</v>
      </c>
      <c r="G330" s="2">
        <v>8.6624999999999996</v>
      </c>
      <c r="H330">
        <v>0</v>
      </c>
      <c r="I330">
        <v>0</v>
      </c>
      <c r="J330" s="4">
        <f t="shared" si="35"/>
        <v>0.25</v>
      </c>
      <c r="K330" s="4">
        <f t="shared" si="36"/>
        <v>0.98508950692638131</v>
      </c>
      <c r="L330">
        <f t="shared" si="37"/>
        <v>0</v>
      </c>
      <c r="M330">
        <f t="shared" si="38"/>
        <v>0</v>
      </c>
      <c r="N330">
        <f t="shared" si="39"/>
        <v>1</v>
      </c>
      <c r="O330">
        <f t="shared" si="40"/>
        <v>0</v>
      </c>
      <c r="P330">
        <f>IF(TitanicData[[#This Row],[Sex]]="male",1,0)</f>
        <v>0</v>
      </c>
      <c r="Q330">
        <v>1</v>
      </c>
      <c r="AD330" s="5">
        <f>SUMPRODUCT(TitanicData[[#This Row],[SibSp]:[Ones]],$S$5:$AB$5)</f>
        <v>0.1880970948449491</v>
      </c>
      <c r="AE330" s="4">
        <f>(AD330-TitanicData[[#This Row],[Survived]])^2</f>
        <v>3.5380517089109775E-2</v>
      </c>
      <c r="AF330" s="11">
        <f t="shared" si="41"/>
        <v>0</v>
      </c>
    </row>
    <row r="331" spans="1:32" x14ac:dyDescent="0.25">
      <c r="A331" s="11">
        <v>0</v>
      </c>
      <c r="B331">
        <v>0</v>
      </c>
      <c r="C331" t="s">
        <v>15</v>
      </c>
      <c r="D331">
        <v>2</v>
      </c>
      <c r="E331" t="s">
        <v>13</v>
      </c>
      <c r="F331">
        <v>34</v>
      </c>
      <c r="G331" s="2">
        <v>21</v>
      </c>
      <c r="H331">
        <v>1</v>
      </c>
      <c r="I331">
        <v>0</v>
      </c>
      <c r="J331" s="4">
        <f t="shared" si="35"/>
        <v>0.42499999999999999</v>
      </c>
      <c r="K331" s="4">
        <f t="shared" si="36"/>
        <v>1.3424226808222062</v>
      </c>
      <c r="L331">
        <f t="shared" si="37"/>
        <v>0</v>
      </c>
      <c r="M331">
        <f t="shared" si="38"/>
        <v>1</v>
      </c>
      <c r="N331">
        <f t="shared" si="39"/>
        <v>1</v>
      </c>
      <c r="O331">
        <f t="shared" si="40"/>
        <v>0</v>
      </c>
      <c r="P331">
        <f>IF(TitanicData[[#This Row],[Sex]]="male",1,0)</f>
        <v>1</v>
      </c>
      <c r="Q331">
        <v>1</v>
      </c>
      <c r="AD331" s="5">
        <f>SUMPRODUCT(TitanicData[[#This Row],[SibSp]:[Ones]],$S$5:$AB$5)</f>
        <v>0.4621978653494595</v>
      </c>
      <c r="AE331" s="4">
        <f>(AD331-TitanicData[[#This Row],[Survived]])^2</f>
        <v>0.2136268667335971</v>
      </c>
      <c r="AF331" s="11">
        <f t="shared" si="41"/>
        <v>0</v>
      </c>
    </row>
    <row r="332" spans="1:32" x14ac:dyDescent="0.25">
      <c r="A332" s="11">
        <v>0</v>
      </c>
      <c r="B332">
        <v>0</v>
      </c>
      <c r="C332" t="s">
        <v>15</v>
      </c>
      <c r="D332">
        <v>3</v>
      </c>
      <c r="E332" t="s">
        <v>13</v>
      </c>
      <c r="F332">
        <v>51</v>
      </c>
      <c r="G332" s="2">
        <v>7.75</v>
      </c>
      <c r="H332">
        <v>0</v>
      </c>
      <c r="I332">
        <v>0</v>
      </c>
      <c r="J332" s="4">
        <f t="shared" si="35"/>
        <v>0.63749999999999996</v>
      </c>
      <c r="K332" s="4">
        <f t="shared" si="36"/>
        <v>0.94200805302231327</v>
      </c>
      <c r="L332">
        <f t="shared" si="37"/>
        <v>0</v>
      </c>
      <c r="M332">
        <f t="shared" si="38"/>
        <v>0</v>
      </c>
      <c r="N332">
        <f t="shared" si="39"/>
        <v>1</v>
      </c>
      <c r="O332">
        <f t="shared" si="40"/>
        <v>0</v>
      </c>
      <c r="P332">
        <f>IF(TitanicData[[#This Row],[Sex]]="male",1,0)</f>
        <v>1</v>
      </c>
      <c r="Q332">
        <v>1</v>
      </c>
      <c r="AD332" s="5">
        <f>SUMPRODUCT(TitanicData[[#This Row],[SibSp]:[Ones]],$S$5:$AB$5)</f>
        <v>0.18327472398664257</v>
      </c>
      <c r="AE332" s="4">
        <f>(AD332-TitanicData[[#This Row],[Survived]])^2</f>
        <v>3.3589624452380021E-2</v>
      </c>
      <c r="AF332" s="11">
        <f t="shared" si="41"/>
        <v>0</v>
      </c>
    </row>
    <row r="333" spans="1:32" x14ac:dyDescent="0.25">
      <c r="A333" s="11">
        <v>0</v>
      </c>
      <c r="B333">
        <v>1</v>
      </c>
      <c r="C333" t="s">
        <v>15</v>
      </c>
      <c r="D333">
        <v>2</v>
      </c>
      <c r="E333" t="s">
        <v>13</v>
      </c>
      <c r="F333">
        <v>3</v>
      </c>
      <c r="G333" s="2">
        <v>18.75</v>
      </c>
      <c r="H333">
        <v>1</v>
      </c>
      <c r="I333">
        <v>1</v>
      </c>
      <c r="J333" s="4">
        <f t="shared" si="35"/>
        <v>3.7499999999999999E-2</v>
      </c>
      <c r="K333" s="4">
        <f t="shared" si="36"/>
        <v>1.2955670999624791</v>
      </c>
      <c r="L333">
        <f t="shared" si="37"/>
        <v>0</v>
      </c>
      <c r="M333">
        <f t="shared" si="38"/>
        <v>1</v>
      </c>
      <c r="N333">
        <f t="shared" si="39"/>
        <v>1</v>
      </c>
      <c r="O333">
        <f t="shared" si="40"/>
        <v>0</v>
      </c>
      <c r="P333">
        <f>IF(TitanicData[[#This Row],[Sex]]="male",1,0)</f>
        <v>1</v>
      </c>
      <c r="Q333">
        <v>1</v>
      </c>
      <c r="AD333" s="5">
        <f>SUMPRODUCT(TitanicData[[#This Row],[SibSp]:[Ones]],$S$5:$AB$5)</f>
        <v>0.49949284771654734</v>
      </c>
      <c r="AE333" s="4">
        <f>(AD333-TitanicData[[#This Row],[Survived]])^2</f>
        <v>0.25050740948689126</v>
      </c>
      <c r="AF333" s="11">
        <f t="shared" si="41"/>
        <v>0</v>
      </c>
    </row>
    <row r="334" spans="1:32" x14ac:dyDescent="0.25">
      <c r="A334" s="11">
        <v>0</v>
      </c>
      <c r="B334">
        <v>0</v>
      </c>
      <c r="C334" t="s">
        <v>15</v>
      </c>
      <c r="D334">
        <v>3</v>
      </c>
      <c r="E334" t="s">
        <v>13</v>
      </c>
      <c r="F334">
        <v>21</v>
      </c>
      <c r="G334" s="2">
        <v>7.7750000000000004</v>
      </c>
      <c r="H334">
        <v>0</v>
      </c>
      <c r="I334">
        <v>0</v>
      </c>
      <c r="J334" s="4">
        <f t="shared" si="35"/>
        <v>0.26250000000000001</v>
      </c>
      <c r="K334" s="4">
        <f t="shared" si="36"/>
        <v>0.94324712513786169</v>
      </c>
      <c r="L334">
        <f t="shared" si="37"/>
        <v>0</v>
      </c>
      <c r="M334">
        <f t="shared" si="38"/>
        <v>0</v>
      </c>
      <c r="N334">
        <f t="shared" si="39"/>
        <v>1</v>
      </c>
      <c r="O334">
        <f t="shared" si="40"/>
        <v>0</v>
      </c>
      <c r="P334">
        <f>IF(TitanicData[[#This Row],[Sex]]="male",1,0)</f>
        <v>1</v>
      </c>
      <c r="Q334">
        <v>1</v>
      </c>
      <c r="AD334" s="5">
        <f>SUMPRODUCT(TitanicData[[#This Row],[SibSp]:[Ones]],$S$5:$AB$5)</f>
        <v>0.18341342091350735</v>
      </c>
      <c r="AE334" s="4">
        <f>(AD334-TitanicData[[#This Row],[Survived]])^2</f>
        <v>3.3640482971195415E-2</v>
      </c>
      <c r="AF334" s="11">
        <f t="shared" si="41"/>
        <v>0</v>
      </c>
    </row>
    <row r="335" spans="1:32" x14ac:dyDescent="0.25">
      <c r="A335" s="11">
        <v>1</v>
      </c>
      <c r="B335">
        <v>1</v>
      </c>
      <c r="C335" t="s">
        <v>27</v>
      </c>
      <c r="D335">
        <v>1</v>
      </c>
      <c r="E335" t="s">
        <v>17</v>
      </c>
      <c r="F335">
        <v>33</v>
      </c>
      <c r="G335" s="2">
        <v>90</v>
      </c>
      <c r="H335">
        <v>1</v>
      </c>
      <c r="I335">
        <v>0</v>
      </c>
      <c r="J335" s="4">
        <f t="shared" si="35"/>
        <v>0.41249999999999998</v>
      </c>
      <c r="K335" s="4">
        <f t="shared" si="36"/>
        <v>1.9590413923210936</v>
      </c>
      <c r="L335">
        <f t="shared" si="37"/>
        <v>1</v>
      </c>
      <c r="M335">
        <f t="shared" si="38"/>
        <v>0</v>
      </c>
      <c r="N335">
        <f t="shared" si="39"/>
        <v>0</v>
      </c>
      <c r="O335">
        <f t="shared" si="40"/>
        <v>0</v>
      </c>
      <c r="P335">
        <f>IF(TitanicData[[#This Row],[Sex]]="male",1,0)</f>
        <v>0</v>
      </c>
      <c r="Q335">
        <v>1</v>
      </c>
      <c r="AD335" s="5">
        <f>SUMPRODUCT(TitanicData[[#This Row],[SibSp]:[Ones]],$S$5:$AB$5)</f>
        <v>0.60503497794543271</v>
      </c>
      <c r="AE335" s="4">
        <f>(AD335-TitanicData[[#This Row],[Survived]])^2</f>
        <v>0.15599736864656483</v>
      </c>
      <c r="AF335" s="11">
        <f t="shared" si="41"/>
        <v>1</v>
      </c>
    </row>
    <row r="336" spans="1:32" x14ac:dyDescent="0.25">
      <c r="A336" s="11">
        <v>0</v>
      </c>
      <c r="B336">
        <v>1</v>
      </c>
      <c r="C336" t="s">
        <v>15</v>
      </c>
      <c r="D336">
        <v>3</v>
      </c>
      <c r="E336" t="s">
        <v>13</v>
      </c>
      <c r="F336">
        <v>44</v>
      </c>
      <c r="G336" s="2">
        <v>7.9249999999999998</v>
      </c>
      <c r="H336">
        <v>0</v>
      </c>
      <c r="I336">
        <v>0</v>
      </c>
      <c r="J336" s="4">
        <f t="shared" si="35"/>
        <v>0.55000000000000004</v>
      </c>
      <c r="K336" s="4">
        <f t="shared" si="36"/>
        <v>0.95060822478423079</v>
      </c>
      <c r="L336">
        <f t="shared" si="37"/>
        <v>0</v>
      </c>
      <c r="M336">
        <f t="shared" si="38"/>
        <v>0</v>
      </c>
      <c r="N336">
        <f t="shared" si="39"/>
        <v>1</v>
      </c>
      <c r="O336">
        <f t="shared" si="40"/>
        <v>0</v>
      </c>
      <c r="P336">
        <f>IF(TitanicData[[#This Row],[Sex]]="male",1,0)</f>
        <v>1</v>
      </c>
      <c r="Q336">
        <v>1</v>
      </c>
      <c r="AD336" s="5">
        <f>SUMPRODUCT(TitanicData[[#This Row],[SibSp]:[Ones]],$S$5:$AB$5)</f>
        <v>0.18423739385784638</v>
      </c>
      <c r="AE336" s="4">
        <f>(AD336-TitanicData[[#This Row],[Survived]])^2</f>
        <v>0.66546862957983854</v>
      </c>
      <c r="AF336" s="11">
        <f t="shared" si="41"/>
        <v>0</v>
      </c>
    </row>
    <row r="337" spans="1:32" x14ac:dyDescent="0.25">
      <c r="A337" s="11">
        <v>1</v>
      </c>
      <c r="B337">
        <v>1</v>
      </c>
      <c r="C337" t="s">
        <v>15</v>
      </c>
      <c r="D337">
        <v>2</v>
      </c>
      <c r="E337" t="s">
        <v>17</v>
      </c>
      <c r="F337">
        <v>34</v>
      </c>
      <c r="G337" s="2">
        <v>32.5</v>
      </c>
      <c r="H337">
        <v>1</v>
      </c>
      <c r="I337">
        <v>1</v>
      </c>
      <c r="J337" s="4">
        <f t="shared" si="35"/>
        <v>0.42499999999999999</v>
      </c>
      <c r="K337" s="4">
        <f t="shared" si="36"/>
        <v>1.5250448070368452</v>
      </c>
      <c r="L337">
        <f t="shared" si="37"/>
        <v>0</v>
      </c>
      <c r="M337">
        <f t="shared" si="38"/>
        <v>1</v>
      </c>
      <c r="N337">
        <f t="shared" si="39"/>
        <v>1</v>
      </c>
      <c r="O337">
        <f t="shared" si="40"/>
        <v>0</v>
      </c>
      <c r="P337">
        <f>IF(TitanicData[[#This Row],[Sex]]="male",1,0)</f>
        <v>0</v>
      </c>
      <c r="Q337">
        <v>1</v>
      </c>
      <c r="AD337" s="5">
        <f>SUMPRODUCT(TitanicData[[#This Row],[SibSp]:[Ones]],$S$5:$AB$5)</f>
        <v>0.52517969221558902</v>
      </c>
      <c r="AE337" s="4">
        <f>(AD337-TitanicData[[#This Row],[Survived]])^2</f>
        <v>0.22545432468448276</v>
      </c>
      <c r="AF337" s="11">
        <f t="shared" si="41"/>
        <v>1</v>
      </c>
    </row>
    <row r="338" spans="1:32" x14ac:dyDescent="0.25">
      <c r="A338" s="11">
        <v>1</v>
      </c>
      <c r="B338">
        <v>1</v>
      </c>
      <c r="C338" t="s">
        <v>15</v>
      </c>
      <c r="D338">
        <v>2</v>
      </c>
      <c r="E338" t="s">
        <v>17</v>
      </c>
      <c r="F338">
        <v>18</v>
      </c>
      <c r="G338" s="2">
        <v>13</v>
      </c>
      <c r="H338">
        <v>0</v>
      </c>
      <c r="I338">
        <v>2</v>
      </c>
      <c r="J338" s="4">
        <f t="shared" si="35"/>
        <v>0.22500000000000001</v>
      </c>
      <c r="K338" s="4">
        <f t="shared" si="36"/>
        <v>1.146128035678238</v>
      </c>
      <c r="L338">
        <f t="shared" si="37"/>
        <v>0</v>
      </c>
      <c r="M338">
        <f t="shared" si="38"/>
        <v>1</v>
      </c>
      <c r="N338">
        <f t="shared" si="39"/>
        <v>1</v>
      </c>
      <c r="O338">
        <f t="shared" si="40"/>
        <v>0</v>
      </c>
      <c r="P338">
        <f>IF(TitanicData[[#This Row],[Sex]]="male",1,0)</f>
        <v>0</v>
      </c>
      <c r="Q338">
        <v>1</v>
      </c>
      <c r="AD338" s="5">
        <f>SUMPRODUCT(TitanicData[[#This Row],[SibSp]:[Ones]],$S$5:$AB$5)</f>
        <v>0.52530503281984009</v>
      </c>
      <c r="AE338" s="4">
        <f>(AD338-TitanicData[[#This Row],[Survived]])^2</f>
        <v>0.22533531186617309</v>
      </c>
      <c r="AF338" s="11">
        <f t="shared" si="41"/>
        <v>1</v>
      </c>
    </row>
    <row r="339" spans="1:32" x14ac:dyDescent="0.25">
      <c r="A339" s="11">
        <v>0</v>
      </c>
      <c r="B339">
        <v>0</v>
      </c>
      <c r="C339" t="s">
        <v>15</v>
      </c>
      <c r="D339">
        <v>2</v>
      </c>
      <c r="E339" t="s">
        <v>13</v>
      </c>
      <c r="F339">
        <v>30</v>
      </c>
      <c r="G339" s="2">
        <v>13</v>
      </c>
      <c r="H339">
        <v>0</v>
      </c>
      <c r="I339">
        <v>0</v>
      </c>
      <c r="J339" s="4">
        <f t="shared" si="35"/>
        <v>0.375</v>
      </c>
      <c r="K339" s="4">
        <f t="shared" si="36"/>
        <v>1.146128035678238</v>
      </c>
      <c r="L339">
        <f t="shared" si="37"/>
        <v>0</v>
      </c>
      <c r="M339">
        <f t="shared" si="38"/>
        <v>1</v>
      </c>
      <c r="N339">
        <f t="shared" si="39"/>
        <v>1</v>
      </c>
      <c r="O339">
        <f t="shared" si="40"/>
        <v>0</v>
      </c>
      <c r="P339">
        <f>IF(TitanicData[[#This Row],[Sex]]="male",1,0)</f>
        <v>1</v>
      </c>
      <c r="Q339">
        <v>1</v>
      </c>
      <c r="AD339" s="5">
        <f>SUMPRODUCT(TitanicData[[#This Row],[SibSp]:[Ones]],$S$5:$AB$5)</f>
        <v>0.44022540410217303</v>
      </c>
      <c r="AE339" s="4">
        <f>(AD339-TitanicData[[#This Row],[Survived]])^2</f>
        <v>0.19379840641692156</v>
      </c>
      <c r="AF339" s="11">
        <f t="shared" si="41"/>
        <v>0</v>
      </c>
    </row>
    <row r="340" spans="1:32" x14ac:dyDescent="0.25">
      <c r="A340" s="11">
        <v>0</v>
      </c>
      <c r="B340">
        <v>0</v>
      </c>
      <c r="C340" t="s">
        <v>15</v>
      </c>
      <c r="D340">
        <v>3</v>
      </c>
      <c r="E340" t="s">
        <v>17</v>
      </c>
      <c r="F340">
        <v>10</v>
      </c>
      <c r="G340" s="2">
        <v>24.15</v>
      </c>
      <c r="H340">
        <v>0</v>
      </c>
      <c r="I340">
        <v>2</v>
      </c>
      <c r="J340" s="4">
        <f t="shared" si="35"/>
        <v>0.125</v>
      </c>
      <c r="K340" s="4">
        <f t="shared" si="36"/>
        <v>1.4005379893919461</v>
      </c>
      <c r="L340">
        <f t="shared" si="37"/>
        <v>0</v>
      </c>
      <c r="M340">
        <f t="shared" si="38"/>
        <v>0</v>
      </c>
      <c r="N340">
        <f t="shared" si="39"/>
        <v>1</v>
      </c>
      <c r="O340">
        <f t="shared" si="40"/>
        <v>0</v>
      </c>
      <c r="P340">
        <f>IF(TitanicData[[#This Row],[Sex]]="male",1,0)</f>
        <v>0</v>
      </c>
      <c r="Q340">
        <v>1</v>
      </c>
      <c r="AD340" s="5">
        <f>SUMPRODUCT(TitanicData[[#This Row],[SibSp]:[Ones]],$S$5:$AB$5)</f>
        <v>0.31968041537001896</v>
      </c>
      <c r="AE340" s="4">
        <f>(AD340-TitanicData[[#This Row],[Survived]])^2</f>
        <v>0.10219556797114786</v>
      </c>
      <c r="AF340" s="11">
        <f t="shared" si="41"/>
        <v>0</v>
      </c>
    </row>
    <row r="341" spans="1:32" x14ac:dyDescent="0.25">
      <c r="A341" s="11">
        <v>0</v>
      </c>
      <c r="B341">
        <v>0</v>
      </c>
      <c r="C341" t="s">
        <v>27</v>
      </c>
      <c r="D341">
        <v>3</v>
      </c>
      <c r="E341" t="s">
        <v>13</v>
      </c>
      <c r="F341">
        <v>21</v>
      </c>
      <c r="G341" s="2">
        <v>7.7332999999999998</v>
      </c>
      <c r="H341">
        <v>0</v>
      </c>
      <c r="I341">
        <v>0</v>
      </c>
      <c r="J341" s="4">
        <f t="shared" si="35"/>
        <v>0.26250000000000001</v>
      </c>
      <c r="K341" s="4">
        <f t="shared" si="36"/>
        <v>0.94117837898439327</v>
      </c>
      <c r="L341">
        <f t="shared" si="37"/>
        <v>0</v>
      </c>
      <c r="M341">
        <f t="shared" si="38"/>
        <v>0</v>
      </c>
      <c r="N341">
        <f t="shared" si="39"/>
        <v>0</v>
      </c>
      <c r="O341">
        <f t="shared" si="40"/>
        <v>0</v>
      </c>
      <c r="P341">
        <f>IF(TitanicData[[#This Row],[Sex]]="male",1,0)</f>
        <v>1</v>
      </c>
      <c r="Q341">
        <v>1</v>
      </c>
      <c r="AD341" s="5">
        <f>SUMPRODUCT(TitanicData[[#This Row],[SibSp]:[Ones]],$S$5:$AB$5)</f>
        <v>0.18318185349273425</v>
      </c>
      <c r="AE341" s="4">
        <f>(AD341-TitanicData[[#This Row],[Survived]])^2</f>
        <v>3.3555591449033556E-2</v>
      </c>
      <c r="AF341" s="11">
        <f t="shared" si="41"/>
        <v>0</v>
      </c>
    </row>
    <row r="342" spans="1:32" x14ac:dyDescent="0.25">
      <c r="A342" s="11">
        <v>0</v>
      </c>
      <c r="B342">
        <v>0</v>
      </c>
      <c r="C342" t="s">
        <v>15</v>
      </c>
      <c r="D342">
        <v>3</v>
      </c>
      <c r="E342" t="s">
        <v>13</v>
      </c>
      <c r="F342">
        <v>29</v>
      </c>
      <c r="G342" s="2">
        <v>7.875</v>
      </c>
      <c r="H342">
        <v>0</v>
      </c>
      <c r="I342">
        <v>0</v>
      </c>
      <c r="J342" s="4">
        <f t="shared" si="35"/>
        <v>0.36249999999999999</v>
      </c>
      <c r="K342" s="4">
        <f t="shared" si="36"/>
        <v>0.9481683617271317</v>
      </c>
      <c r="L342">
        <f t="shared" si="37"/>
        <v>0</v>
      </c>
      <c r="M342">
        <f t="shared" si="38"/>
        <v>0</v>
      </c>
      <c r="N342">
        <f t="shared" si="39"/>
        <v>1</v>
      </c>
      <c r="O342">
        <f t="shared" si="40"/>
        <v>0</v>
      </c>
      <c r="P342">
        <f>IF(TitanicData[[#This Row],[Sex]]="male",1,0)</f>
        <v>1</v>
      </c>
      <c r="Q342">
        <v>1</v>
      </c>
      <c r="AD342" s="5">
        <f>SUMPRODUCT(TitanicData[[#This Row],[SibSp]:[Ones]],$S$5:$AB$5)</f>
        <v>0.18396428505026033</v>
      </c>
      <c r="AE342" s="4">
        <f>(AD342-TitanicData[[#This Row],[Survived]])^2</f>
        <v>3.3842858174053435E-2</v>
      </c>
      <c r="AF342" s="11">
        <f t="shared" si="41"/>
        <v>0</v>
      </c>
    </row>
    <row r="343" spans="1:32" x14ac:dyDescent="0.25">
      <c r="A343" s="11">
        <v>0</v>
      </c>
      <c r="B343">
        <v>0</v>
      </c>
      <c r="C343" t="s">
        <v>15</v>
      </c>
      <c r="D343">
        <v>3</v>
      </c>
      <c r="E343" t="s">
        <v>17</v>
      </c>
      <c r="F343">
        <v>28</v>
      </c>
      <c r="G343" s="2">
        <v>14.4</v>
      </c>
      <c r="H343">
        <v>1</v>
      </c>
      <c r="I343">
        <v>1</v>
      </c>
      <c r="J343" s="4">
        <f t="shared" si="35"/>
        <v>0.35</v>
      </c>
      <c r="K343" s="4">
        <f t="shared" si="36"/>
        <v>1.1875207208364631</v>
      </c>
      <c r="L343">
        <f t="shared" si="37"/>
        <v>0</v>
      </c>
      <c r="M343">
        <f t="shared" si="38"/>
        <v>0</v>
      </c>
      <c r="N343">
        <f t="shared" si="39"/>
        <v>1</v>
      </c>
      <c r="O343">
        <f t="shared" si="40"/>
        <v>0</v>
      </c>
      <c r="P343">
        <f>IF(TitanicData[[#This Row],[Sex]]="male",1,0)</f>
        <v>0</v>
      </c>
      <c r="Q343">
        <v>1</v>
      </c>
      <c r="AD343" s="5">
        <f>SUMPRODUCT(TitanicData[[#This Row],[SibSp]:[Ones]],$S$5:$AB$5)</f>
        <v>0.25329627415802375</v>
      </c>
      <c r="AE343" s="4">
        <f>(AD343-TitanicData[[#This Row],[Survived]])^2</f>
        <v>6.4159002502336734E-2</v>
      </c>
      <c r="AF343" s="11">
        <f t="shared" si="41"/>
        <v>0</v>
      </c>
    </row>
    <row r="344" spans="1:32" x14ac:dyDescent="0.25">
      <c r="A344" s="11">
        <v>0</v>
      </c>
      <c r="B344">
        <v>0</v>
      </c>
      <c r="C344" t="s">
        <v>15</v>
      </c>
      <c r="D344">
        <v>3</v>
      </c>
      <c r="E344" t="s">
        <v>13</v>
      </c>
      <c r="F344">
        <v>18</v>
      </c>
      <c r="G344" s="2">
        <v>20.212499999999999</v>
      </c>
      <c r="H344">
        <v>1</v>
      </c>
      <c r="I344">
        <v>1</v>
      </c>
      <c r="J344" s="4">
        <f t="shared" si="35"/>
        <v>0.22500000000000001</v>
      </c>
      <c r="K344" s="4">
        <f t="shared" si="36"/>
        <v>1.3265918553257321</v>
      </c>
      <c r="L344">
        <f t="shared" si="37"/>
        <v>0</v>
      </c>
      <c r="M344">
        <f t="shared" si="38"/>
        <v>0</v>
      </c>
      <c r="N344">
        <f t="shared" si="39"/>
        <v>1</v>
      </c>
      <c r="O344">
        <f t="shared" si="40"/>
        <v>0</v>
      </c>
      <c r="P344">
        <f>IF(TitanicData[[#This Row],[Sex]]="male",1,0)</f>
        <v>1</v>
      </c>
      <c r="Q344">
        <v>1</v>
      </c>
      <c r="AD344" s="5">
        <f>SUMPRODUCT(TitanicData[[#This Row],[SibSp]:[Ones]],$S$5:$AB$5)</f>
        <v>0.26886335756440233</v>
      </c>
      <c r="AE344" s="4">
        <f>(AD344-TitanicData[[#This Row],[Survived]])^2</f>
        <v>7.2287505040803654E-2</v>
      </c>
      <c r="AF344" s="11">
        <f t="shared" si="41"/>
        <v>0</v>
      </c>
    </row>
    <row r="345" spans="1:32" x14ac:dyDescent="0.25">
      <c r="A345" s="11">
        <v>0</v>
      </c>
      <c r="B345">
        <v>1</v>
      </c>
      <c r="C345" t="s">
        <v>15</v>
      </c>
      <c r="D345">
        <v>2</v>
      </c>
      <c r="E345" t="s">
        <v>17</v>
      </c>
      <c r="F345">
        <v>28</v>
      </c>
      <c r="G345" s="2">
        <v>26</v>
      </c>
      <c r="H345">
        <v>1</v>
      </c>
      <c r="I345">
        <v>0</v>
      </c>
      <c r="J345" s="4">
        <f t="shared" si="35"/>
        <v>0.35</v>
      </c>
      <c r="K345" s="4">
        <f t="shared" si="36"/>
        <v>1.4313637641589874</v>
      </c>
      <c r="L345">
        <f t="shared" si="37"/>
        <v>0</v>
      </c>
      <c r="M345">
        <f t="shared" si="38"/>
        <v>1</v>
      </c>
      <c r="N345">
        <f t="shared" si="39"/>
        <v>1</v>
      </c>
      <c r="O345">
        <f t="shared" si="40"/>
        <v>0</v>
      </c>
      <c r="P345">
        <f>IF(TitanicData[[#This Row],[Sex]]="male",1,0)</f>
        <v>0</v>
      </c>
      <c r="Q345">
        <v>1</v>
      </c>
      <c r="AD345" s="5">
        <f>SUMPRODUCT(TitanicData[[#This Row],[SibSp]:[Ones]],$S$5:$AB$5)</f>
        <v>0.47215358525957624</v>
      </c>
      <c r="AE345" s="4">
        <f>(AD345-TitanicData[[#This Row],[Survived]])^2</f>
        <v>0.27862183755431952</v>
      </c>
      <c r="AF345" s="11">
        <f t="shared" si="41"/>
        <v>0</v>
      </c>
    </row>
    <row r="346" spans="1:32" x14ac:dyDescent="0.25">
      <c r="A346" s="11">
        <v>0</v>
      </c>
      <c r="B346">
        <v>1</v>
      </c>
      <c r="C346" t="s">
        <v>15</v>
      </c>
      <c r="D346">
        <v>2</v>
      </c>
      <c r="E346" t="s">
        <v>17</v>
      </c>
      <c r="F346">
        <v>19</v>
      </c>
      <c r="G346" s="2">
        <v>26</v>
      </c>
      <c r="H346">
        <v>0</v>
      </c>
      <c r="I346">
        <v>0</v>
      </c>
      <c r="J346" s="4">
        <f t="shared" si="35"/>
        <v>0.23749999999999999</v>
      </c>
      <c r="K346" s="4">
        <f t="shared" si="36"/>
        <v>1.4313637641589874</v>
      </c>
      <c r="L346">
        <f t="shared" si="37"/>
        <v>0</v>
      </c>
      <c r="M346">
        <f t="shared" si="38"/>
        <v>1</v>
      </c>
      <c r="N346">
        <f t="shared" si="39"/>
        <v>1</v>
      </c>
      <c r="O346">
        <f t="shared" si="40"/>
        <v>0</v>
      </c>
      <c r="P346">
        <f>IF(TitanicData[[#This Row],[Sex]]="male",1,0)</f>
        <v>0</v>
      </c>
      <c r="Q346">
        <v>1</v>
      </c>
      <c r="AD346" s="5">
        <f>SUMPRODUCT(TitanicData[[#This Row],[SibSp]:[Ones]],$S$5:$AB$5)</f>
        <v>0.47215358525957624</v>
      </c>
      <c r="AE346" s="4">
        <f>(AD346-TitanicData[[#This Row],[Survived]])^2</f>
        <v>0.27862183755431952</v>
      </c>
      <c r="AF346" s="11">
        <f t="shared" si="41"/>
        <v>0</v>
      </c>
    </row>
    <row r="347" spans="1:32" x14ac:dyDescent="0.25">
      <c r="A347" s="11">
        <v>0</v>
      </c>
      <c r="B347">
        <v>1</v>
      </c>
      <c r="C347" t="s">
        <v>15</v>
      </c>
      <c r="D347">
        <v>3</v>
      </c>
      <c r="E347" t="s">
        <v>13</v>
      </c>
      <c r="F347">
        <v>32</v>
      </c>
      <c r="G347" s="2">
        <v>8.0500000000000007</v>
      </c>
      <c r="H347">
        <v>0</v>
      </c>
      <c r="I347">
        <v>0</v>
      </c>
      <c r="J347" s="4">
        <f t="shared" si="35"/>
        <v>0.4</v>
      </c>
      <c r="K347" s="4">
        <f t="shared" si="36"/>
        <v>0.9566485792052033</v>
      </c>
      <c r="L347">
        <f t="shared" si="37"/>
        <v>0</v>
      </c>
      <c r="M347">
        <f t="shared" si="38"/>
        <v>0</v>
      </c>
      <c r="N347">
        <f t="shared" si="39"/>
        <v>1</v>
      </c>
      <c r="O347">
        <f t="shared" si="40"/>
        <v>0</v>
      </c>
      <c r="P347">
        <f>IF(TitanicData[[#This Row],[Sex]]="male",1,0)</f>
        <v>1</v>
      </c>
      <c r="Q347">
        <v>1</v>
      </c>
      <c r="AD347" s="5">
        <f>SUMPRODUCT(TitanicData[[#This Row],[SibSp]:[Ones]],$S$5:$AB$5)</f>
        <v>0.18491352770417394</v>
      </c>
      <c r="AE347" s="4">
        <f>(AD347-TitanicData[[#This Row],[Survived]])^2</f>
        <v>0.66436595731965442</v>
      </c>
      <c r="AF347" s="11">
        <f t="shared" si="41"/>
        <v>0</v>
      </c>
    </row>
    <row r="348" spans="1:32" x14ac:dyDescent="0.25">
      <c r="A348" s="11">
        <v>1</v>
      </c>
      <c r="B348">
        <v>1</v>
      </c>
      <c r="C348" t="s">
        <v>15</v>
      </c>
      <c r="D348">
        <v>1</v>
      </c>
      <c r="E348" t="s">
        <v>13</v>
      </c>
      <c r="F348">
        <v>28</v>
      </c>
      <c r="G348" s="2">
        <v>26.55</v>
      </c>
      <c r="H348">
        <v>0</v>
      </c>
      <c r="I348">
        <v>0</v>
      </c>
      <c r="J348" s="4">
        <f t="shared" si="35"/>
        <v>0.35</v>
      </c>
      <c r="K348" s="4">
        <f t="shared" si="36"/>
        <v>1.4401216031878039</v>
      </c>
      <c r="L348">
        <f t="shared" si="37"/>
        <v>1</v>
      </c>
      <c r="M348">
        <f t="shared" si="38"/>
        <v>0</v>
      </c>
      <c r="N348">
        <f t="shared" si="39"/>
        <v>1</v>
      </c>
      <c r="O348">
        <f t="shared" si="40"/>
        <v>0</v>
      </c>
      <c r="P348">
        <f>IF(TitanicData[[#This Row],[Sex]]="male",1,0)</f>
        <v>1</v>
      </c>
      <c r="Q348">
        <v>1</v>
      </c>
      <c r="AD348" s="5">
        <f>SUMPRODUCT(TitanicData[[#This Row],[SibSp]:[Ones]],$S$5:$AB$5)</f>
        <v>0.54694910938381824</v>
      </c>
      <c r="AE348" s="4">
        <f>(AD348-TitanicData[[#This Row],[Survived]])^2</f>
        <v>0.20525510948811548</v>
      </c>
      <c r="AF348" s="11">
        <f t="shared" si="41"/>
        <v>1</v>
      </c>
    </row>
    <row r="349" spans="1:32" x14ac:dyDescent="0.25">
      <c r="A349" s="11">
        <v>0</v>
      </c>
      <c r="B349">
        <v>1</v>
      </c>
      <c r="C349" t="s">
        <v>15</v>
      </c>
      <c r="D349">
        <v>2</v>
      </c>
      <c r="E349" t="s">
        <v>17</v>
      </c>
      <c r="F349">
        <v>42</v>
      </c>
      <c r="G349" s="2">
        <v>26</v>
      </c>
      <c r="H349">
        <v>1</v>
      </c>
      <c r="I349">
        <v>0</v>
      </c>
      <c r="J349" s="4">
        <f t="shared" si="35"/>
        <v>0.52500000000000002</v>
      </c>
      <c r="K349" s="4">
        <f t="shared" si="36"/>
        <v>1.4313637641589874</v>
      </c>
      <c r="L349">
        <f t="shared" si="37"/>
        <v>0</v>
      </c>
      <c r="M349">
        <f t="shared" si="38"/>
        <v>1</v>
      </c>
      <c r="N349">
        <f t="shared" si="39"/>
        <v>1</v>
      </c>
      <c r="O349">
        <f t="shared" si="40"/>
        <v>0</v>
      </c>
      <c r="P349">
        <f>IF(TitanicData[[#This Row],[Sex]]="male",1,0)</f>
        <v>0</v>
      </c>
      <c r="Q349">
        <v>1</v>
      </c>
      <c r="AD349" s="5">
        <f>SUMPRODUCT(TitanicData[[#This Row],[SibSp]:[Ones]],$S$5:$AB$5)</f>
        <v>0.47215358525957624</v>
      </c>
      <c r="AE349" s="4">
        <f>(AD349-TitanicData[[#This Row],[Survived]])^2</f>
        <v>0.27862183755431952</v>
      </c>
      <c r="AF349" s="11">
        <f t="shared" si="41"/>
        <v>0</v>
      </c>
    </row>
    <row r="350" spans="1:32" x14ac:dyDescent="0.25">
      <c r="A350" s="11">
        <v>0</v>
      </c>
      <c r="B350">
        <v>0</v>
      </c>
      <c r="C350" t="s">
        <v>15</v>
      </c>
      <c r="D350">
        <v>3</v>
      </c>
      <c r="E350" t="s">
        <v>13</v>
      </c>
      <c r="F350">
        <v>17</v>
      </c>
      <c r="G350" s="2">
        <v>7.125</v>
      </c>
      <c r="H350">
        <v>0</v>
      </c>
      <c r="I350">
        <v>0</v>
      </c>
      <c r="J350" s="4">
        <f t="shared" si="35"/>
        <v>0.21249999999999999</v>
      </c>
      <c r="K350" s="4">
        <f t="shared" si="36"/>
        <v>0.90982336965091204</v>
      </c>
      <c r="L350">
        <f t="shared" si="37"/>
        <v>0</v>
      </c>
      <c r="M350">
        <f t="shared" si="38"/>
        <v>0</v>
      </c>
      <c r="N350">
        <f t="shared" si="39"/>
        <v>1</v>
      </c>
      <c r="O350">
        <f t="shared" si="40"/>
        <v>0</v>
      </c>
      <c r="P350">
        <f>IF(TitanicData[[#This Row],[Sex]]="male",1,0)</f>
        <v>1</v>
      </c>
      <c r="Q350">
        <v>1</v>
      </c>
      <c r="AD350" s="5">
        <f>SUMPRODUCT(TitanicData[[#This Row],[SibSp]:[Ones]],$S$5:$AB$5)</f>
        <v>0.17967209535856343</v>
      </c>
      <c r="AE350" s="4">
        <f>(AD350-TitanicData[[#This Row],[Survived]])^2</f>
        <v>3.2282061850536711E-2</v>
      </c>
      <c r="AF350" s="11">
        <f t="shared" si="41"/>
        <v>0</v>
      </c>
    </row>
    <row r="351" spans="1:32" x14ac:dyDescent="0.25">
      <c r="A351" s="11">
        <v>1</v>
      </c>
      <c r="B351">
        <v>0</v>
      </c>
      <c r="C351" t="s">
        <v>15</v>
      </c>
      <c r="D351">
        <v>1</v>
      </c>
      <c r="E351" t="s">
        <v>13</v>
      </c>
      <c r="F351">
        <v>50</v>
      </c>
      <c r="G351" s="2">
        <v>55.9</v>
      </c>
      <c r="H351">
        <v>1</v>
      </c>
      <c r="I351">
        <v>0</v>
      </c>
      <c r="J351" s="4">
        <f t="shared" si="35"/>
        <v>0.625</v>
      </c>
      <c r="K351" s="4">
        <f t="shared" si="36"/>
        <v>1.7551122663950711</v>
      </c>
      <c r="L351">
        <f t="shared" si="37"/>
        <v>1</v>
      </c>
      <c r="M351">
        <f t="shared" si="38"/>
        <v>0</v>
      </c>
      <c r="N351">
        <f t="shared" si="39"/>
        <v>1</v>
      </c>
      <c r="O351">
        <f t="shared" si="40"/>
        <v>0</v>
      </c>
      <c r="P351">
        <f>IF(TitanicData[[#This Row],[Sex]]="male",1,0)</f>
        <v>1</v>
      </c>
      <c r="Q351">
        <v>1</v>
      </c>
      <c r="AD351" s="5">
        <f>SUMPRODUCT(TitanicData[[#This Row],[SibSp]:[Ones]],$S$5:$AB$5)</f>
        <v>0.58220794252978914</v>
      </c>
      <c r="AE351" s="4">
        <f>(AD351-TitanicData[[#This Row],[Survived]])^2</f>
        <v>0.33896608834477027</v>
      </c>
      <c r="AF351" s="11">
        <f t="shared" si="41"/>
        <v>1</v>
      </c>
    </row>
    <row r="352" spans="1:32" x14ac:dyDescent="0.25">
      <c r="A352" s="11">
        <v>1</v>
      </c>
      <c r="B352">
        <v>1</v>
      </c>
      <c r="C352" t="s">
        <v>15</v>
      </c>
      <c r="D352">
        <v>1</v>
      </c>
      <c r="E352" t="s">
        <v>17</v>
      </c>
      <c r="F352">
        <v>14</v>
      </c>
      <c r="G352" s="2">
        <v>120</v>
      </c>
      <c r="H352">
        <v>1</v>
      </c>
      <c r="I352">
        <v>2</v>
      </c>
      <c r="J352" s="4">
        <f t="shared" si="35"/>
        <v>0.17499999999999999</v>
      </c>
      <c r="K352" s="4">
        <f t="shared" si="36"/>
        <v>2.0827853703164503</v>
      </c>
      <c r="L352">
        <f t="shared" si="37"/>
        <v>1</v>
      </c>
      <c r="M352">
        <f t="shared" si="38"/>
        <v>0</v>
      </c>
      <c r="N352">
        <f t="shared" si="39"/>
        <v>1</v>
      </c>
      <c r="O352">
        <f t="shared" si="40"/>
        <v>0</v>
      </c>
      <c r="P352">
        <f>IF(TitanicData[[#This Row],[Sex]]="male",1,0)</f>
        <v>0</v>
      </c>
      <c r="Q352">
        <v>1</v>
      </c>
      <c r="AD352" s="5">
        <f>SUMPRODUCT(TitanicData[[#This Row],[SibSp]:[Ones]],$S$5:$AB$5)</f>
        <v>0.70396602761803151</v>
      </c>
      <c r="AE352" s="4">
        <f>(AD352-TitanicData[[#This Row],[Survived]])^2</f>
        <v>8.7636112804248087E-2</v>
      </c>
      <c r="AF352" s="11">
        <f t="shared" si="41"/>
        <v>1</v>
      </c>
    </row>
    <row r="353" spans="1:32" x14ac:dyDescent="0.25">
      <c r="A353" s="11">
        <v>0</v>
      </c>
      <c r="B353">
        <v>0</v>
      </c>
      <c r="C353" t="s">
        <v>15</v>
      </c>
      <c r="D353">
        <v>3</v>
      </c>
      <c r="E353" t="s">
        <v>17</v>
      </c>
      <c r="F353">
        <v>21</v>
      </c>
      <c r="G353" s="2">
        <v>34.375</v>
      </c>
      <c r="H353">
        <v>2</v>
      </c>
      <c r="I353">
        <v>2</v>
      </c>
      <c r="J353" s="4">
        <f t="shared" si="35"/>
        <v>0.26250000000000001</v>
      </c>
      <c r="K353" s="4">
        <f t="shared" si="36"/>
        <v>1.5486964485323467</v>
      </c>
      <c r="L353">
        <f t="shared" si="37"/>
        <v>0</v>
      </c>
      <c r="M353">
        <f t="shared" si="38"/>
        <v>0</v>
      </c>
      <c r="N353">
        <f t="shared" si="39"/>
        <v>1</v>
      </c>
      <c r="O353">
        <f t="shared" si="40"/>
        <v>0</v>
      </c>
      <c r="P353">
        <f>IF(TitanicData[[#This Row],[Sex]]="male",1,0)</f>
        <v>0</v>
      </c>
      <c r="Q353">
        <v>1</v>
      </c>
      <c r="AD353" s="5">
        <f>SUMPRODUCT(TitanicData[[#This Row],[SibSp]:[Ones]],$S$5:$AB$5)</f>
        <v>0.33626469865259412</v>
      </c>
      <c r="AE353" s="4">
        <f>(AD353-TitanicData[[#This Row],[Survived]])^2</f>
        <v>0.11307394755991994</v>
      </c>
      <c r="AF353" s="11">
        <f t="shared" si="41"/>
        <v>0</v>
      </c>
    </row>
    <row r="354" spans="1:32" x14ac:dyDescent="0.25">
      <c r="A354" s="11">
        <v>1</v>
      </c>
      <c r="B354">
        <v>1</v>
      </c>
      <c r="C354" t="s">
        <v>15</v>
      </c>
      <c r="D354">
        <v>2</v>
      </c>
      <c r="E354" t="s">
        <v>17</v>
      </c>
      <c r="F354">
        <v>24</v>
      </c>
      <c r="G354" s="2">
        <v>18.75</v>
      </c>
      <c r="H354">
        <v>2</v>
      </c>
      <c r="I354">
        <v>3</v>
      </c>
      <c r="J354" s="4">
        <f t="shared" si="35"/>
        <v>0.3</v>
      </c>
      <c r="K354" s="4">
        <f t="shared" si="36"/>
        <v>1.2955670999624791</v>
      </c>
      <c r="L354">
        <f t="shared" si="37"/>
        <v>0</v>
      </c>
      <c r="M354">
        <f t="shared" si="38"/>
        <v>1</v>
      </c>
      <c r="N354">
        <f t="shared" si="39"/>
        <v>1</v>
      </c>
      <c r="O354">
        <f t="shared" si="40"/>
        <v>0</v>
      </c>
      <c r="P354">
        <f>IF(TitanicData[[#This Row],[Sex]]="male",1,0)</f>
        <v>0</v>
      </c>
      <c r="Q354">
        <v>1</v>
      </c>
      <c r="AD354" s="5">
        <f>SUMPRODUCT(TitanicData[[#This Row],[SibSp]:[Ones]],$S$5:$AB$5)</f>
        <v>0.58457247643421439</v>
      </c>
      <c r="AE354" s="4">
        <f>(AD354-TitanicData[[#This Row],[Survived]])^2</f>
        <v>0.17258002733600136</v>
      </c>
      <c r="AF354" s="11">
        <f t="shared" si="41"/>
        <v>1</v>
      </c>
    </row>
    <row r="355" spans="1:32" x14ac:dyDescent="0.25">
      <c r="A355" s="11">
        <v>1</v>
      </c>
      <c r="B355">
        <v>0</v>
      </c>
      <c r="C355" t="s">
        <v>15</v>
      </c>
      <c r="D355">
        <v>1</v>
      </c>
      <c r="E355" t="s">
        <v>13</v>
      </c>
      <c r="F355">
        <v>64</v>
      </c>
      <c r="G355" s="2">
        <v>263</v>
      </c>
      <c r="H355">
        <v>1</v>
      </c>
      <c r="I355">
        <v>4</v>
      </c>
      <c r="J355" s="4">
        <f t="shared" si="35"/>
        <v>0.8</v>
      </c>
      <c r="K355" s="4">
        <f t="shared" si="36"/>
        <v>2.4216039268698313</v>
      </c>
      <c r="L355">
        <f t="shared" si="37"/>
        <v>1</v>
      </c>
      <c r="M355">
        <f t="shared" si="38"/>
        <v>0</v>
      </c>
      <c r="N355">
        <f t="shared" si="39"/>
        <v>1</v>
      </c>
      <c r="O355">
        <f t="shared" si="40"/>
        <v>0</v>
      </c>
      <c r="P355">
        <f>IF(TitanicData[[#This Row],[Sex]]="male",1,0)</f>
        <v>1</v>
      </c>
      <c r="Q355">
        <v>1</v>
      </c>
      <c r="AD355" s="5">
        <f>SUMPRODUCT(TitanicData[[#This Row],[SibSp]:[Ones]],$S$5:$AB$5)</f>
        <v>0.82697169144618543</v>
      </c>
      <c r="AE355" s="4">
        <f>(AD355-TitanicData[[#This Row],[Survived]])^2</f>
        <v>0.68388217845336496</v>
      </c>
      <c r="AF355" s="11">
        <f t="shared" si="41"/>
        <v>1</v>
      </c>
    </row>
    <row r="356" spans="1:32" x14ac:dyDescent="0.25">
      <c r="A356" s="11">
        <v>0</v>
      </c>
      <c r="B356">
        <v>0</v>
      </c>
      <c r="C356" t="s">
        <v>15</v>
      </c>
      <c r="D356">
        <v>2</v>
      </c>
      <c r="E356" t="s">
        <v>13</v>
      </c>
      <c r="F356">
        <v>31</v>
      </c>
      <c r="G356" s="2">
        <v>10.5</v>
      </c>
      <c r="H356">
        <v>0</v>
      </c>
      <c r="I356">
        <v>0</v>
      </c>
      <c r="J356" s="4">
        <f t="shared" si="35"/>
        <v>0.38750000000000001</v>
      </c>
      <c r="K356" s="4">
        <f t="shared" si="36"/>
        <v>1.0606978403536116</v>
      </c>
      <c r="L356">
        <f t="shared" si="37"/>
        <v>0</v>
      </c>
      <c r="M356">
        <f t="shared" si="38"/>
        <v>1</v>
      </c>
      <c r="N356">
        <f t="shared" si="39"/>
        <v>1</v>
      </c>
      <c r="O356">
        <f t="shared" si="40"/>
        <v>0</v>
      </c>
      <c r="P356">
        <f>IF(TitanicData[[#This Row],[Sex]]="male",1,0)</f>
        <v>1</v>
      </c>
      <c r="Q356">
        <v>1</v>
      </c>
      <c r="AD356" s="5">
        <f>SUMPRODUCT(TitanicData[[#This Row],[SibSp]:[Ones]],$S$5:$AB$5)</f>
        <v>0.43066267937913361</v>
      </c>
      <c r="AE356" s="4">
        <f>(AD356-TitanicData[[#This Row],[Survived]])^2</f>
        <v>0.18547034341001442</v>
      </c>
      <c r="AF356" s="11">
        <f t="shared" si="41"/>
        <v>0</v>
      </c>
    </row>
    <row r="357" spans="1:32" x14ac:dyDescent="0.25">
      <c r="A357" s="11">
        <v>1</v>
      </c>
      <c r="B357">
        <v>1</v>
      </c>
      <c r="C357" t="s">
        <v>15</v>
      </c>
      <c r="D357">
        <v>2</v>
      </c>
      <c r="E357" t="s">
        <v>17</v>
      </c>
      <c r="F357">
        <v>45</v>
      </c>
      <c r="G357" s="2">
        <v>26.25</v>
      </c>
      <c r="H357">
        <v>1</v>
      </c>
      <c r="I357">
        <v>1</v>
      </c>
      <c r="J357" s="4">
        <f t="shared" si="35"/>
        <v>0.5625</v>
      </c>
      <c r="K357" s="4">
        <f t="shared" si="36"/>
        <v>1.4353665066126613</v>
      </c>
      <c r="L357">
        <f t="shared" si="37"/>
        <v>0</v>
      </c>
      <c r="M357">
        <f t="shared" si="38"/>
        <v>1</v>
      </c>
      <c r="N357">
        <f t="shared" si="39"/>
        <v>1</v>
      </c>
      <c r="O357">
        <f t="shared" si="40"/>
        <v>0</v>
      </c>
      <c r="P357">
        <f>IF(TitanicData[[#This Row],[Sex]]="male",1,0)</f>
        <v>0</v>
      </c>
      <c r="Q357">
        <v>1</v>
      </c>
      <c r="AD357" s="5">
        <f>SUMPRODUCT(TitanicData[[#This Row],[SibSp]:[Ones]],$S$5:$AB$5)</f>
        <v>0.51514145108400999</v>
      </c>
      <c r="AE357" s="4">
        <f>(AD357-TitanicData[[#This Row],[Survived]])^2</f>
        <v>0.23508781245691948</v>
      </c>
      <c r="AF357" s="11">
        <f t="shared" si="41"/>
        <v>1</v>
      </c>
    </row>
    <row r="358" spans="1:32" x14ac:dyDescent="0.25">
      <c r="A358" s="11">
        <v>0</v>
      </c>
      <c r="B358">
        <v>0</v>
      </c>
      <c r="C358" t="s">
        <v>15</v>
      </c>
      <c r="D358">
        <v>3</v>
      </c>
      <c r="E358" t="s">
        <v>13</v>
      </c>
      <c r="F358">
        <v>20</v>
      </c>
      <c r="G358" s="2">
        <v>9.5</v>
      </c>
      <c r="H358">
        <v>0</v>
      </c>
      <c r="I358">
        <v>0</v>
      </c>
      <c r="J358" s="4">
        <f t="shared" si="35"/>
        <v>0.25</v>
      </c>
      <c r="K358" s="4">
        <f t="shared" si="36"/>
        <v>1.0211892990699381</v>
      </c>
      <c r="L358">
        <f t="shared" si="37"/>
        <v>0</v>
      </c>
      <c r="M358">
        <f t="shared" si="38"/>
        <v>0</v>
      </c>
      <c r="N358">
        <f t="shared" si="39"/>
        <v>1</v>
      </c>
      <c r="O358">
        <f t="shared" si="40"/>
        <v>0</v>
      </c>
      <c r="P358">
        <f>IF(TitanicData[[#This Row],[Sex]]="male",1,0)</f>
        <v>1</v>
      </c>
      <c r="Q358">
        <v>1</v>
      </c>
      <c r="AD358" s="5">
        <f>SUMPRODUCT(TitanicData[[#This Row],[SibSp]:[Ones]],$S$5:$AB$5)</f>
        <v>0.19213796556420709</v>
      </c>
      <c r="AE358" s="4">
        <f>(AD358-TitanicData[[#This Row],[Survived]])^2</f>
        <v>3.691699781115243E-2</v>
      </c>
      <c r="AF358" s="11">
        <f t="shared" si="41"/>
        <v>0</v>
      </c>
    </row>
    <row r="359" spans="1:32" x14ac:dyDescent="0.25">
      <c r="A359" s="11">
        <v>0</v>
      </c>
      <c r="B359">
        <v>0</v>
      </c>
      <c r="C359" t="s">
        <v>15</v>
      </c>
      <c r="D359">
        <v>3</v>
      </c>
      <c r="E359" t="s">
        <v>13</v>
      </c>
      <c r="F359">
        <v>25</v>
      </c>
      <c r="G359" s="2">
        <v>7.7750000000000004</v>
      </c>
      <c r="H359">
        <v>1</v>
      </c>
      <c r="I359">
        <v>0</v>
      </c>
      <c r="J359" s="4">
        <f t="shared" si="35"/>
        <v>0.3125</v>
      </c>
      <c r="K359" s="4">
        <f t="shared" si="36"/>
        <v>0.94324712513786169</v>
      </c>
      <c r="L359">
        <f t="shared" si="37"/>
        <v>0</v>
      </c>
      <c r="M359">
        <f t="shared" si="38"/>
        <v>0</v>
      </c>
      <c r="N359">
        <f t="shared" si="39"/>
        <v>1</v>
      </c>
      <c r="O359">
        <f t="shared" si="40"/>
        <v>0</v>
      </c>
      <c r="P359">
        <f>IF(TitanicData[[#This Row],[Sex]]="male",1,0)</f>
        <v>1</v>
      </c>
      <c r="Q359">
        <v>1</v>
      </c>
      <c r="AD359" s="5">
        <f>SUMPRODUCT(TitanicData[[#This Row],[SibSp]:[Ones]],$S$5:$AB$5)</f>
        <v>0.18341342091350735</v>
      </c>
      <c r="AE359" s="4">
        <f>(AD359-TitanicData[[#This Row],[Survived]])^2</f>
        <v>3.3640482971195415E-2</v>
      </c>
      <c r="AF359" s="11">
        <f t="shared" si="41"/>
        <v>0</v>
      </c>
    </row>
    <row r="360" spans="1:32" x14ac:dyDescent="0.25">
      <c r="A360" s="11">
        <v>0</v>
      </c>
      <c r="B360">
        <v>1</v>
      </c>
      <c r="C360" t="s">
        <v>15</v>
      </c>
      <c r="D360">
        <v>2</v>
      </c>
      <c r="E360" t="s">
        <v>17</v>
      </c>
      <c r="F360">
        <v>28</v>
      </c>
      <c r="G360" s="2">
        <v>13</v>
      </c>
      <c r="H360">
        <v>0</v>
      </c>
      <c r="I360">
        <v>0</v>
      </c>
      <c r="J360" s="4">
        <f t="shared" si="35"/>
        <v>0.35</v>
      </c>
      <c r="K360" s="4">
        <f t="shared" si="36"/>
        <v>1.146128035678238</v>
      </c>
      <c r="L360">
        <f t="shared" si="37"/>
        <v>0</v>
      </c>
      <c r="M360">
        <f t="shared" si="38"/>
        <v>1</v>
      </c>
      <c r="N360">
        <f t="shared" si="39"/>
        <v>1</v>
      </c>
      <c r="O360">
        <f t="shared" si="40"/>
        <v>0</v>
      </c>
      <c r="P360">
        <f>IF(TitanicData[[#This Row],[Sex]]="male",1,0)</f>
        <v>0</v>
      </c>
      <c r="Q360">
        <v>1</v>
      </c>
      <c r="AD360" s="5">
        <f>SUMPRODUCT(TitanicData[[#This Row],[SibSp]:[Ones]],$S$5:$AB$5)</f>
        <v>0.44022540410217303</v>
      </c>
      <c r="AE360" s="4">
        <f>(AD360-TitanicData[[#This Row],[Survived]])^2</f>
        <v>0.31334759821257546</v>
      </c>
      <c r="AF360" s="11">
        <f t="shared" si="41"/>
        <v>0</v>
      </c>
    </row>
    <row r="361" spans="1:32" x14ac:dyDescent="0.25">
      <c r="A361" s="11">
        <v>1</v>
      </c>
      <c r="B361">
        <v>1</v>
      </c>
      <c r="C361" t="s">
        <v>15</v>
      </c>
      <c r="D361">
        <v>1</v>
      </c>
      <c r="E361" t="s">
        <v>13</v>
      </c>
      <c r="F361">
        <v>4</v>
      </c>
      <c r="G361" s="2">
        <v>81.8583</v>
      </c>
      <c r="H361">
        <v>0</v>
      </c>
      <c r="I361">
        <v>2</v>
      </c>
      <c r="J361" s="4">
        <f t="shared" si="35"/>
        <v>0.05</v>
      </c>
      <c r="K361" s="4">
        <f t="shared" si="36"/>
        <v>1.9183360186534042</v>
      </c>
      <c r="L361">
        <f t="shared" si="37"/>
        <v>1</v>
      </c>
      <c r="M361">
        <f t="shared" si="38"/>
        <v>0</v>
      </c>
      <c r="N361">
        <f t="shared" si="39"/>
        <v>1</v>
      </c>
      <c r="O361">
        <f t="shared" si="40"/>
        <v>0</v>
      </c>
      <c r="P361">
        <f>IF(TitanicData[[#This Row],[Sex]]="male",1,0)</f>
        <v>1</v>
      </c>
      <c r="Q361">
        <v>1</v>
      </c>
      <c r="AD361" s="5">
        <f>SUMPRODUCT(TitanicData[[#This Row],[SibSp]:[Ones]],$S$5:$AB$5)</f>
        <v>0.68555820501080988</v>
      </c>
      <c r="AE361" s="4">
        <f>(AD361-TitanicData[[#This Row],[Survived]])^2</f>
        <v>9.8873642436023867E-2</v>
      </c>
      <c r="AF361" s="11">
        <f t="shared" si="41"/>
        <v>1</v>
      </c>
    </row>
    <row r="362" spans="1:32" x14ac:dyDescent="0.25">
      <c r="A362" s="11">
        <v>1</v>
      </c>
      <c r="B362">
        <v>1</v>
      </c>
      <c r="C362" t="s">
        <v>15</v>
      </c>
      <c r="D362">
        <v>2</v>
      </c>
      <c r="E362" t="s">
        <v>17</v>
      </c>
      <c r="F362">
        <v>13</v>
      </c>
      <c r="G362" s="2">
        <v>19.5</v>
      </c>
      <c r="H362">
        <v>0</v>
      </c>
      <c r="I362">
        <v>1</v>
      </c>
      <c r="J362" s="4">
        <f t="shared" si="35"/>
        <v>0.16250000000000001</v>
      </c>
      <c r="K362" s="4">
        <f t="shared" si="36"/>
        <v>1.3117538610557542</v>
      </c>
      <c r="L362">
        <f t="shared" si="37"/>
        <v>0</v>
      </c>
      <c r="M362">
        <f t="shared" si="38"/>
        <v>1</v>
      </c>
      <c r="N362">
        <f t="shared" si="39"/>
        <v>1</v>
      </c>
      <c r="O362">
        <f t="shared" si="40"/>
        <v>0</v>
      </c>
      <c r="P362">
        <f>IF(TitanicData[[#This Row],[Sex]]="male",1,0)</f>
        <v>0</v>
      </c>
      <c r="Q362">
        <v>1</v>
      </c>
      <c r="AD362" s="5">
        <f>SUMPRODUCT(TitanicData[[#This Row],[SibSp]:[Ones]],$S$5:$AB$5)</f>
        <v>0.50130473097286454</v>
      </c>
      <c r="AE362" s="4">
        <f>(AD362-TitanicData[[#This Row],[Survived]])^2</f>
        <v>0.24869697135004701</v>
      </c>
      <c r="AF362" s="11">
        <f t="shared" si="41"/>
        <v>1</v>
      </c>
    </row>
    <row r="363" spans="1:32" x14ac:dyDescent="0.25">
      <c r="A363" s="11">
        <v>1</v>
      </c>
      <c r="B363">
        <v>1</v>
      </c>
      <c r="C363" t="s">
        <v>15</v>
      </c>
      <c r="D363">
        <v>1</v>
      </c>
      <c r="E363" t="s">
        <v>13</v>
      </c>
      <c r="F363">
        <v>34</v>
      </c>
      <c r="G363" s="2">
        <v>26.55</v>
      </c>
      <c r="H363">
        <v>0</v>
      </c>
      <c r="I363">
        <v>0</v>
      </c>
      <c r="J363" s="4">
        <f t="shared" si="35"/>
        <v>0.42499999999999999</v>
      </c>
      <c r="K363" s="4">
        <f t="shared" si="36"/>
        <v>1.4401216031878039</v>
      </c>
      <c r="L363">
        <f t="shared" si="37"/>
        <v>1</v>
      </c>
      <c r="M363">
        <f t="shared" si="38"/>
        <v>0</v>
      </c>
      <c r="N363">
        <f t="shared" si="39"/>
        <v>1</v>
      </c>
      <c r="O363">
        <f t="shared" si="40"/>
        <v>0</v>
      </c>
      <c r="P363">
        <f>IF(TitanicData[[#This Row],[Sex]]="male",1,0)</f>
        <v>1</v>
      </c>
      <c r="Q363">
        <v>1</v>
      </c>
      <c r="AD363" s="5">
        <f>SUMPRODUCT(TitanicData[[#This Row],[SibSp]:[Ones]],$S$5:$AB$5)</f>
        <v>0.54694910938381824</v>
      </c>
      <c r="AE363" s="4">
        <f>(AD363-TitanicData[[#This Row],[Survived]])^2</f>
        <v>0.20525510948811548</v>
      </c>
      <c r="AF363" s="11">
        <f t="shared" si="41"/>
        <v>1</v>
      </c>
    </row>
    <row r="364" spans="1:32" x14ac:dyDescent="0.25">
      <c r="A364" s="11">
        <v>0</v>
      </c>
      <c r="B364">
        <v>1</v>
      </c>
      <c r="C364" t="s">
        <v>20</v>
      </c>
      <c r="D364">
        <v>3</v>
      </c>
      <c r="E364" t="s">
        <v>17</v>
      </c>
      <c r="F364">
        <v>5</v>
      </c>
      <c r="G364" s="2">
        <v>19.258299999999998</v>
      </c>
      <c r="H364">
        <v>2</v>
      </c>
      <c r="I364">
        <v>1</v>
      </c>
      <c r="J364" s="4">
        <f t="shared" si="35"/>
        <v>6.25E-2</v>
      </c>
      <c r="K364" s="4">
        <f t="shared" si="36"/>
        <v>1.3066029982011584</v>
      </c>
      <c r="L364">
        <f t="shared" si="37"/>
        <v>0</v>
      </c>
      <c r="M364">
        <f t="shared" si="38"/>
        <v>0</v>
      </c>
      <c r="N364">
        <f t="shared" si="39"/>
        <v>0</v>
      </c>
      <c r="O364">
        <f t="shared" si="40"/>
        <v>1</v>
      </c>
      <c r="P364">
        <f>IF(TitanicData[[#This Row],[Sex]]="male",1,0)</f>
        <v>0</v>
      </c>
      <c r="Q364">
        <v>1</v>
      </c>
      <c r="AD364" s="5">
        <f>SUMPRODUCT(TitanicData[[#This Row],[SibSp]:[Ones]],$S$5:$AB$5)</f>
        <v>0.40347015565200994</v>
      </c>
      <c r="AE364" s="4">
        <f>(AD364-TitanicData[[#This Row],[Survived]])^2</f>
        <v>0.35584785519783724</v>
      </c>
      <c r="AF364" s="11">
        <f t="shared" si="41"/>
        <v>0</v>
      </c>
    </row>
    <row r="365" spans="1:32" x14ac:dyDescent="0.25">
      <c r="A365" s="11">
        <v>1</v>
      </c>
      <c r="B365">
        <v>1</v>
      </c>
      <c r="C365" t="s">
        <v>15</v>
      </c>
      <c r="D365">
        <v>1</v>
      </c>
      <c r="E365" t="s">
        <v>13</v>
      </c>
      <c r="F365">
        <v>52</v>
      </c>
      <c r="G365" s="2">
        <v>30.5</v>
      </c>
      <c r="H365">
        <v>0</v>
      </c>
      <c r="I365">
        <v>0</v>
      </c>
      <c r="J365" s="4">
        <f t="shared" si="35"/>
        <v>0.65</v>
      </c>
      <c r="K365" s="4">
        <f t="shared" si="36"/>
        <v>1.4983105537896004</v>
      </c>
      <c r="L365">
        <f t="shared" si="37"/>
        <v>1</v>
      </c>
      <c r="M365">
        <f t="shared" si="38"/>
        <v>0</v>
      </c>
      <c r="N365">
        <f t="shared" si="39"/>
        <v>1</v>
      </c>
      <c r="O365">
        <f t="shared" si="40"/>
        <v>0</v>
      </c>
      <c r="P365">
        <f>IF(TitanicData[[#This Row],[Sex]]="male",1,0)</f>
        <v>1</v>
      </c>
      <c r="Q365">
        <v>1</v>
      </c>
      <c r="AD365" s="5">
        <f>SUMPRODUCT(TitanicData[[#This Row],[SibSp]:[Ones]],$S$5:$AB$5)</f>
        <v>0.55346255482793882</v>
      </c>
      <c r="AE365" s="4">
        <f>(AD365-TitanicData[[#This Row],[Survived]])^2</f>
        <v>0.19939568994079154</v>
      </c>
      <c r="AF365" s="11">
        <f t="shared" si="41"/>
        <v>1</v>
      </c>
    </row>
    <row r="366" spans="1:32" x14ac:dyDescent="0.25">
      <c r="A366" s="11">
        <v>1</v>
      </c>
      <c r="B366">
        <v>0</v>
      </c>
      <c r="C366" t="s">
        <v>15</v>
      </c>
      <c r="D366">
        <v>2</v>
      </c>
      <c r="E366" t="s">
        <v>13</v>
      </c>
      <c r="F366">
        <v>36</v>
      </c>
      <c r="G366" s="2">
        <v>27.75</v>
      </c>
      <c r="H366">
        <v>1</v>
      </c>
      <c r="I366">
        <v>2</v>
      </c>
      <c r="J366" s="4">
        <f t="shared" si="35"/>
        <v>0.45</v>
      </c>
      <c r="K366" s="4">
        <f t="shared" si="36"/>
        <v>1.4586378490256493</v>
      </c>
      <c r="L366">
        <f t="shared" si="37"/>
        <v>0</v>
      </c>
      <c r="M366">
        <f t="shared" si="38"/>
        <v>1</v>
      </c>
      <c r="N366">
        <f t="shared" si="39"/>
        <v>1</v>
      </c>
      <c r="O366">
        <f t="shared" si="40"/>
        <v>0</v>
      </c>
      <c r="P366">
        <f>IF(TitanicData[[#This Row],[Sex]]="male",1,0)</f>
        <v>1</v>
      </c>
      <c r="Q366">
        <v>1</v>
      </c>
      <c r="AD366" s="5">
        <f>SUMPRODUCT(TitanicData[[#This Row],[SibSp]:[Ones]],$S$5:$AB$5)</f>
        <v>0.56028616925449193</v>
      </c>
      <c r="AE366" s="4">
        <f>(AD366-TitanicData[[#This Row],[Survived]])^2</f>
        <v>0.31392059145787315</v>
      </c>
      <c r="AF366" s="11">
        <f t="shared" si="41"/>
        <v>1</v>
      </c>
    </row>
    <row r="367" spans="1:32" x14ac:dyDescent="0.25">
      <c r="A367" s="11">
        <v>1</v>
      </c>
      <c r="B367">
        <v>0</v>
      </c>
      <c r="C367" t="s">
        <v>20</v>
      </c>
      <c r="D367">
        <v>1</v>
      </c>
      <c r="E367" t="s">
        <v>13</v>
      </c>
      <c r="F367">
        <v>30</v>
      </c>
      <c r="G367" s="2">
        <v>27.75</v>
      </c>
      <c r="H367">
        <v>0</v>
      </c>
      <c r="I367">
        <v>0</v>
      </c>
      <c r="J367" s="4">
        <f t="shared" si="35"/>
        <v>0.375</v>
      </c>
      <c r="K367" s="4">
        <f t="shared" si="36"/>
        <v>1.4586378490256493</v>
      </c>
      <c r="L367">
        <f t="shared" si="37"/>
        <v>1</v>
      </c>
      <c r="M367">
        <f t="shared" si="38"/>
        <v>0</v>
      </c>
      <c r="N367">
        <f t="shared" si="39"/>
        <v>0</v>
      </c>
      <c r="O367">
        <f t="shared" si="40"/>
        <v>1</v>
      </c>
      <c r="P367">
        <f>IF(TitanicData[[#This Row],[Sex]]="male",1,0)</f>
        <v>1</v>
      </c>
      <c r="Q367">
        <v>1</v>
      </c>
      <c r="AD367" s="5">
        <f>SUMPRODUCT(TitanicData[[#This Row],[SibSp]:[Ones]],$S$5:$AB$5)</f>
        <v>0.68586601935473279</v>
      </c>
      <c r="AE367" s="4">
        <f>(AD367-TitanicData[[#This Row],[Survived]])^2</f>
        <v>0.4704121965055067</v>
      </c>
      <c r="AF367" s="11">
        <f t="shared" si="41"/>
        <v>1</v>
      </c>
    </row>
    <row r="368" spans="1:32" x14ac:dyDescent="0.25">
      <c r="A368" s="11">
        <v>1</v>
      </c>
      <c r="B368">
        <v>1</v>
      </c>
      <c r="C368" t="s">
        <v>20</v>
      </c>
      <c r="D368">
        <v>1</v>
      </c>
      <c r="E368" t="s">
        <v>13</v>
      </c>
      <c r="F368">
        <v>49</v>
      </c>
      <c r="G368" s="2">
        <v>89.104200000000006</v>
      </c>
      <c r="H368">
        <v>1</v>
      </c>
      <c r="I368">
        <v>0</v>
      </c>
      <c r="J368" s="4">
        <f t="shared" si="35"/>
        <v>0.61250000000000004</v>
      </c>
      <c r="K368" s="4">
        <f t="shared" si="36"/>
        <v>1.9547450350890707</v>
      </c>
      <c r="L368">
        <f t="shared" si="37"/>
        <v>1</v>
      </c>
      <c r="M368">
        <f t="shared" si="38"/>
        <v>0</v>
      </c>
      <c r="N368">
        <f t="shared" si="39"/>
        <v>0</v>
      </c>
      <c r="O368">
        <f t="shared" si="40"/>
        <v>1</v>
      </c>
      <c r="P368">
        <f>IF(TitanicData[[#This Row],[Sex]]="male",1,0)</f>
        <v>1</v>
      </c>
      <c r="Q368">
        <v>1</v>
      </c>
      <c r="AD368" s="5">
        <f>SUMPRODUCT(TitanicData[[#This Row],[SibSp]:[Ones]],$S$5:$AB$5)</f>
        <v>0.74139833360754381</v>
      </c>
      <c r="AE368" s="4">
        <f>(AD368-TitanicData[[#This Row],[Survived]])^2</f>
        <v>6.6874821860955197E-2</v>
      </c>
      <c r="AF368" s="11">
        <f t="shared" si="41"/>
        <v>1</v>
      </c>
    </row>
    <row r="369" spans="1:32" x14ac:dyDescent="0.25">
      <c r="A369" s="11">
        <v>0</v>
      </c>
      <c r="B369">
        <v>1</v>
      </c>
      <c r="C369" t="s">
        <v>20</v>
      </c>
      <c r="D369">
        <v>3</v>
      </c>
      <c r="E369" t="s">
        <v>13</v>
      </c>
      <c r="F369">
        <v>29</v>
      </c>
      <c r="G369" s="2">
        <v>7.8958000000000004</v>
      </c>
      <c r="H369">
        <v>0</v>
      </c>
      <c r="I369">
        <v>0</v>
      </c>
      <c r="J369" s="4">
        <f t="shared" si="35"/>
        <v>0.36249999999999999</v>
      </c>
      <c r="K369" s="4">
        <f t="shared" si="36"/>
        <v>0.94918501031343461</v>
      </c>
      <c r="L369">
        <f t="shared" si="37"/>
        <v>0</v>
      </c>
      <c r="M369">
        <f t="shared" si="38"/>
        <v>0</v>
      </c>
      <c r="N369">
        <f t="shared" si="39"/>
        <v>0</v>
      </c>
      <c r="O369">
        <f t="shared" si="40"/>
        <v>1</v>
      </c>
      <c r="P369">
        <f>IF(TitanicData[[#This Row],[Sex]]="male",1,0)</f>
        <v>1</v>
      </c>
      <c r="Q369">
        <v>1</v>
      </c>
      <c r="AD369" s="5">
        <f>SUMPRODUCT(TitanicData[[#This Row],[SibSp]:[Ones]],$S$5:$AB$5)</f>
        <v>0.32092235797714536</v>
      </c>
      <c r="AE369" s="4">
        <f>(AD369-TitanicData[[#This Row],[Survived]])^2</f>
        <v>0.46114644389532022</v>
      </c>
      <c r="AF369" s="11">
        <f t="shared" si="41"/>
        <v>0</v>
      </c>
    </row>
    <row r="370" spans="1:32" x14ac:dyDescent="0.25">
      <c r="A370" s="11">
        <v>1</v>
      </c>
      <c r="B370">
        <v>0</v>
      </c>
      <c r="C370" t="s">
        <v>15</v>
      </c>
      <c r="D370">
        <v>1</v>
      </c>
      <c r="E370" t="s">
        <v>13</v>
      </c>
      <c r="F370">
        <v>65</v>
      </c>
      <c r="G370" s="2">
        <v>26.55</v>
      </c>
      <c r="H370">
        <v>0</v>
      </c>
      <c r="I370">
        <v>0</v>
      </c>
      <c r="J370" s="4">
        <f t="shared" si="35"/>
        <v>0.8125</v>
      </c>
      <c r="K370" s="4">
        <f t="shared" si="36"/>
        <v>1.4401216031878039</v>
      </c>
      <c r="L370">
        <f t="shared" si="37"/>
        <v>1</v>
      </c>
      <c r="M370">
        <f t="shared" si="38"/>
        <v>0</v>
      </c>
      <c r="N370">
        <f t="shared" si="39"/>
        <v>1</v>
      </c>
      <c r="O370">
        <f t="shared" si="40"/>
        <v>0</v>
      </c>
      <c r="P370">
        <f>IF(TitanicData[[#This Row],[Sex]]="male",1,0)</f>
        <v>1</v>
      </c>
      <c r="Q370">
        <v>1</v>
      </c>
      <c r="AD370" s="5">
        <f>SUMPRODUCT(TitanicData[[#This Row],[SibSp]:[Ones]],$S$5:$AB$5)</f>
        <v>0.54694910938381824</v>
      </c>
      <c r="AE370" s="4">
        <f>(AD370-TitanicData[[#This Row],[Survived]])^2</f>
        <v>0.29915332825575197</v>
      </c>
      <c r="AF370" s="11">
        <f t="shared" si="41"/>
        <v>1</v>
      </c>
    </row>
    <row r="371" spans="1:32" x14ac:dyDescent="0.25">
      <c r="A371" s="11">
        <v>0</v>
      </c>
      <c r="B371">
        <v>1</v>
      </c>
      <c r="C371" t="s">
        <v>15</v>
      </c>
      <c r="D371">
        <v>2</v>
      </c>
      <c r="E371" t="s">
        <v>17</v>
      </c>
      <c r="F371">
        <v>50</v>
      </c>
      <c r="G371" s="2">
        <v>10.5</v>
      </c>
      <c r="H371">
        <v>0</v>
      </c>
      <c r="I371">
        <v>0</v>
      </c>
      <c r="J371" s="4">
        <f t="shared" si="35"/>
        <v>0.625</v>
      </c>
      <c r="K371" s="4">
        <f t="shared" si="36"/>
        <v>1.0606978403536116</v>
      </c>
      <c r="L371">
        <f t="shared" si="37"/>
        <v>0</v>
      </c>
      <c r="M371">
        <f t="shared" si="38"/>
        <v>1</v>
      </c>
      <c r="N371">
        <f t="shared" si="39"/>
        <v>1</v>
      </c>
      <c r="O371">
        <f t="shared" si="40"/>
        <v>0</v>
      </c>
      <c r="P371">
        <f>IF(TitanicData[[#This Row],[Sex]]="male",1,0)</f>
        <v>0</v>
      </c>
      <c r="Q371">
        <v>1</v>
      </c>
      <c r="AD371" s="5">
        <f>SUMPRODUCT(TitanicData[[#This Row],[SibSp]:[Ones]],$S$5:$AB$5)</f>
        <v>0.43066267937913361</v>
      </c>
      <c r="AE371" s="4">
        <f>(AD371-TitanicData[[#This Row],[Survived]])^2</f>
        <v>0.32414498465174724</v>
      </c>
      <c r="AF371" s="11">
        <f t="shared" si="41"/>
        <v>0</v>
      </c>
    </row>
    <row r="372" spans="1:32" x14ac:dyDescent="0.25">
      <c r="A372" s="11">
        <v>1</v>
      </c>
      <c r="B372">
        <v>1</v>
      </c>
      <c r="C372" t="s">
        <v>15</v>
      </c>
      <c r="D372">
        <v>1</v>
      </c>
      <c r="E372" t="s">
        <v>13</v>
      </c>
      <c r="F372">
        <v>48</v>
      </c>
      <c r="G372" s="2">
        <v>26.55</v>
      </c>
      <c r="H372">
        <v>0</v>
      </c>
      <c r="I372">
        <v>0</v>
      </c>
      <c r="J372" s="4">
        <f t="shared" si="35"/>
        <v>0.6</v>
      </c>
      <c r="K372" s="4">
        <f t="shared" si="36"/>
        <v>1.4401216031878039</v>
      </c>
      <c r="L372">
        <f t="shared" si="37"/>
        <v>1</v>
      </c>
      <c r="M372">
        <f t="shared" si="38"/>
        <v>0</v>
      </c>
      <c r="N372">
        <f t="shared" si="39"/>
        <v>1</v>
      </c>
      <c r="O372">
        <f t="shared" si="40"/>
        <v>0</v>
      </c>
      <c r="P372">
        <f>IF(TitanicData[[#This Row],[Sex]]="male",1,0)</f>
        <v>1</v>
      </c>
      <c r="Q372">
        <v>1</v>
      </c>
      <c r="AD372" s="5">
        <f>SUMPRODUCT(TitanicData[[#This Row],[SibSp]:[Ones]],$S$5:$AB$5)</f>
        <v>0.54694910938381824</v>
      </c>
      <c r="AE372" s="4">
        <f>(AD372-TitanicData[[#This Row],[Survived]])^2</f>
        <v>0.20525510948811548</v>
      </c>
      <c r="AF372" s="11">
        <f t="shared" si="41"/>
        <v>1</v>
      </c>
    </row>
    <row r="373" spans="1:32" x14ac:dyDescent="0.25">
      <c r="A373" s="11">
        <v>0</v>
      </c>
      <c r="B373">
        <v>0</v>
      </c>
      <c r="C373" t="s">
        <v>15</v>
      </c>
      <c r="D373">
        <v>3</v>
      </c>
      <c r="E373" t="s">
        <v>13</v>
      </c>
      <c r="F373">
        <v>34</v>
      </c>
      <c r="G373" s="2">
        <v>8.0500000000000007</v>
      </c>
      <c r="H373">
        <v>0</v>
      </c>
      <c r="I373">
        <v>0</v>
      </c>
      <c r="J373" s="4">
        <f t="shared" si="35"/>
        <v>0.42499999999999999</v>
      </c>
      <c r="K373" s="4">
        <f t="shared" si="36"/>
        <v>0.9566485792052033</v>
      </c>
      <c r="L373">
        <f t="shared" si="37"/>
        <v>0</v>
      </c>
      <c r="M373">
        <f t="shared" si="38"/>
        <v>0</v>
      </c>
      <c r="N373">
        <f t="shared" si="39"/>
        <v>1</v>
      </c>
      <c r="O373">
        <f t="shared" si="40"/>
        <v>0</v>
      </c>
      <c r="P373">
        <f>IF(TitanicData[[#This Row],[Sex]]="male",1,0)</f>
        <v>1</v>
      </c>
      <c r="Q373">
        <v>1</v>
      </c>
      <c r="AD373" s="5">
        <f>SUMPRODUCT(TitanicData[[#This Row],[SibSp]:[Ones]],$S$5:$AB$5)</f>
        <v>0.18491352770417394</v>
      </c>
      <c r="AE373" s="4">
        <f>(AD373-TitanicData[[#This Row],[Survived]])^2</f>
        <v>3.4193012728002299E-2</v>
      </c>
      <c r="AF373" s="11">
        <f t="shared" si="41"/>
        <v>0</v>
      </c>
    </row>
    <row r="374" spans="1:32" x14ac:dyDescent="0.25">
      <c r="A374" s="11">
        <v>1</v>
      </c>
      <c r="B374">
        <v>0</v>
      </c>
      <c r="C374" t="s">
        <v>15</v>
      </c>
      <c r="D374">
        <v>1</v>
      </c>
      <c r="E374" t="s">
        <v>13</v>
      </c>
      <c r="F374">
        <v>47</v>
      </c>
      <c r="G374" s="2">
        <v>38.5</v>
      </c>
      <c r="H374">
        <v>0</v>
      </c>
      <c r="I374">
        <v>0</v>
      </c>
      <c r="J374" s="4">
        <f t="shared" si="35"/>
        <v>0.58750000000000002</v>
      </c>
      <c r="K374" s="4">
        <f t="shared" si="36"/>
        <v>1.5965970956264601</v>
      </c>
      <c r="L374">
        <f t="shared" si="37"/>
        <v>1</v>
      </c>
      <c r="M374">
        <f t="shared" si="38"/>
        <v>0</v>
      </c>
      <c r="N374">
        <f t="shared" si="39"/>
        <v>1</v>
      </c>
      <c r="O374">
        <f t="shared" si="40"/>
        <v>0</v>
      </c>
      <c r="P374">
        <f>IF(TitanicData[[#This Row],[Sex]]="male",1,0)</f>
        <v>1</v>
      </c>
      <c r="Q374">
        <v>1</v>
      </c>
      <c r="AD374" s="5">
        <f>SUMPRODUCT(TitanicData[[#This Row],[SibSp]:[Ones]],$S$5:$AB$5)</f>
        <v>0.56446436911612941</v>
      </c>
      <c r="AE374" s="4">
        <f>(AD374-TitanicData[[#This Row],[Survived]])^2</f>
        <v>0.31862002400167</v>
      </c>
      <c r="AF374" s="11">
        <f t="shared" si="41"/>
        <v>1</v>
      </c>
    </row>
    <row r="375" spans="1:32" x14ac:dyDescent="0.25">
      <c r="A375" s="11">
        <v>0</v>
      </c>
      <c r="B375">
        <v>0</v>
      </c>
      <c r="C375" t="s">
        <v>15</v>
      </c>
      <c r="D375">
        <v>2</v>
      </c>
      <c r="E375" t="s">
        <v>13</v>
      </c>
      <c r="F375">
        <v>48</v>
      </c>
      <c r="G375" s="2">
        <v>13</v>
      </c>
      <c r="H375">
        <v>0</v>
      </c>
      <c r="I375">
        <v>0</v>
      </c>
      <c r="J375" s="4">
        <f t="shared" si="35"/>
        <v>0.6</v>
      </c>
      <c r="K375" s="4">
        <f t="shared" si="36"/>
        <v>1.146128035678238</v>
      </c>
      <c r="L375">
        <f t="shared" si="37"/>
        <v>0</v>
      </c>
      <c r="M375">
        <f t="shared" si="38"/>
        <v>1</v>
      </c>
      <c r="N375">
        <f t="shared" si="39"/>
        <v>1</v>
      </c>
      <c r="O375">
        <f t="shared" si="40"/>
        <v>0</v>
      </c>
      <c r="P375">
        <f>IF(TitanicData[[#This Row],[Sex]]="male",1,0)</f>
        <v>1</v>
      </c>
      <c r="Q375">
        <v>1</v>
      </c>
      <c r="AD375" s="5">
        <f>SUMPRODUCT(TitanicData[[#This Row],[SibSp]:[Ones]],$S$5:$AB$5)</f>
        <v>0.44022540410217303</v>
      </c>
      <c r="AE375" s="4">
        <f>(AD375-TitanicData[[#This Row],[Survived]])^2</f>
        <v>0.19379840641692156</v>
      </c>
      <c r="AF375" s="11">
        <f t="shared" si="41"/>
        <v>0</v>
      </c>
    </row>
    <row r="376" spans="1:32" x14ac:dyDescent="0.25">
      <c r="A376" s="11">
        <v>0</v>
      </c>
      <c r="B376">
        <v>0</v>
      </c>
      <c r="C376" t="s">
        <v>15</v>
      </c>
      <c r="D376">
        <v>3</v>
      </c>
      <c r="E376" t="s">
        <v>13</v>
      </c>
      <c r="F376">
        <v>38</v>
      </c>
      <c r="G376" s="2">
        <v>7.05</v>
      </c>
      <c r="H376">
        <v>0</v>
      </c>
      <c r="I376">
        <v>0</v>
      </c>
      <c r="J376" s="4">
        <f t="shared" si="35"/>
        <v>0.47499999999999998</v>
      </c>
      <c r="K376" s="4">
        <f t="shared" si="36"/>
        <v>0.90579588036786851</v>
      </c>
      <c r="L376">
        <f t="shared" si="37"/>
        <v>0</v>
      </c>
      <c r="M376">
        <f t="shared" si="38"/>
        <v>0</v>
      </c>
      <c r="N376">
        <f t="shared" si="39"/>
        <v>1</v>
      </c>
      <c r="O376">
        <f t="shared" si="40"/>
        <v>0</v>
      </c>
      <c r="P376">
        <f>IF(TitanicData[[#This Row],[Sex]]="male",1,0)</f>
        <v>1</v>
      </c>
      <c r="Q376">
        <v>1</v>
      </c>
      <c r="AD376" s="5">
        <f>SUMPRODUCT(TitanicData[[#This Row],[SibSp]:[Ones]],$S$5:$AB$5)</f>
        <v>0.17922127382886438</v>
      </c>
      <c r="AE376" s="4">
        <f>(AD376-TitanicData[[#This Row],[Survived]])^2</f>
        <v>3.2120264992840791E-2</v>
      </c>
      <c r="AF376" s="11">
        <f t="shared" si="41"/>
        <v>0</v>
      </c>
    </row>
    <row r="377" spans="1:32" x14ac:dyDescent="0.25">
      <c r="A377" s="11">
        <v>1</v>
      </c>
      <c r="B377">
        <v>0</v>
      </c>
      <c r="C377" t="s">
        <v>15</v>
      </c>
      <c r="D377">
        <v>1</v>
      </c>
      <c r="E377" t="s">
        <v>13</v>
      </c>
      <c r="F377">
        <v>56</v>
      </c>
      <c r="G377" s="2">
        <v>26.55</v>
      </c>
      <c r="H377">
        <v>0</v>
      </c>
      <c r="I377">
        <v>0</v>
      </c>
      <c r="J377" s="4">
        <f t="shared" si="35"/>
        <v>0.7</v>
      </c>
      <c r="K377" s="4">
        <f t="shared" si="36"/>
        <v>1.4401216031878039</v>
      </c>
      <c r="L377">
        <f t="shared" si="37"/>
        <v>1</v>
      </c>
      <c r="M377">
        <f t="shared" si="38"/>
        <v>0</v>
      </c>
      <c r="N377">
        <f t="shared" si="39"/>
        <v>1</v>
      </c>
      <c r="O377">
        <f t="shared" si="40"/>
        <v>0</v>
      </c>
      <c r="P377">
        <f>IF(TitanicData[[#This Row],[Sex]]="male",1,0)</f>
        <v>1</v>
      </c>
      <c r="Q377">
        <v>1</v>
      </c>
      <c r="AD377" s="5">
        <f>SUMPRODUCT(TitanicData[[#This Row],[SibSp]:[Ones]],$S$5:$AB$5)</f>
        <v>0.54694910938381824</v>
      </c>
      <c r="AE377" s="4">
        <f>(AD377-TitanicData[[#This Row],[Survived]])^2</f>
        <v>0.29915332825575197</v>
      </c>
      <c r="AF377" s="11">
        <f t="shared" si="41"/>
        <v>1</v>
      </c>
    </row>
    <row r="378" spans="1:32" x14ac:dyDescent="0.25">
      <c r="A378" s="11">
        <v>0</v>
      </c>
      <c r="B378">
        <v>1</v>
      </c>
      <c r="C378" t="s">
        <v>20</v>
      </c>
      <c r="D378">
        <v>3</v>
      </c>
      <c r="E378" t="s">
        <v>17</v>
      </c>
      <c r="F378">
        <v>0.75</v>
      </c>
      <c r="G378" s="2">
        <v>19.258299999999998</v>
      </c>
      <c r="H378">
        <v>2</v>
      </c>
      <c r="I378">
        <v>1</v>
      </c>
      <c r="J378" s="4">
        <f t="shared" si="35"/>
        <v>9.3749999999999997E-3</v>
      </c>
      <c r="K378" s="4">
        <f t="shared" si="36"/>
        <v>1.3066029982011584</v>
      </c>
      <c r="L378">
        <f t="shared" si="37"/>
        <v>0</v>
      </c>
      <c r="M378">
        <f t="shared" si="38"/>
        <v>0</v>
      </c>
      <c r="N378">
        <f t="shared" si="39"/>
        <v>0</v>
      </c>
      <c r="O378">
        <f t="shared" si="40"/>
        <v>1</v>
      </c>
      <c r="P378">
        <f>IF(TitanicData[[#This Row],[Sex]]="male",1,0)</f>
        <v>0</v>
      </c>
      <c r="Q378">
        <v>1</v>
      </c>
      <c r="AD378" s="5">
        <f>SUMPRODUCT(TitanicData[[#This Row],[SibSp]:[Ones]],$S$5:$AB$5)</f>
        <v>0.40347015565200994</v>
      </c>
      <c r="AE378" s="4">
        <f>(AD378-TitanicData[[#This Row],[Survived]])^2</f>
        <v>0.35584785519783724</v>
      </c>
      <c r="AF378" s="11">
        <f t="shared" si="41"/>
        <v>0</v>
      </c>
    </row>
    <row r="379" spans="1:32" x14ac:dyDescent="0.25">
      <c r="A379" s="11">
        <v>0</v>
      </c>
      <c r="B379">
        <v>0</v>
      </c>
      <c r="C379" t="s">
        <v>15</v>
      </c>
      <c r="D379">
        <v>3</v>
      </c>
      <c r="E379" t="s">
        <v>13</v>
      </c>
      <c r="F379">
        <v>38</v>
      </c>
      <c r="G379" s="2">
        <v>8.6624999999999996</v>
      </c>
      <c r="H379">
        <v>0</v>
      </c>
      <c r="I379">
        <v>0</v>
      </c>
      <c r="J379" s="4">
        <f t="shared" si="35"/>
        <v>0.47499999999999998</v>
      </c>
      <c r="K379" s="4">
        <f t="shared" si="36"/>
        <v>0.98508950692638131</v>
      </c>
      <c r="L379">
        <f t="shared" si="37"/>
        <v>0</v>
      </c>
      <c r="M379">
        <f t="shared" si="38"/>
        <v>0</v>
      </c>
      <c r="N379">
        <f t="shared" si="39"/>
        <v>1</v>
      </c>
      <c r="O379">
        <f t="shared" si="40"/>
        <v>0</v>
      </c>
      <c r="P379">
        <f>IF(TitanicData[[#This Row],[Sex]]="male",1,0)</f>
        <v>1</v>
      </c>
      <c r="Q379">
        <v>1</v>
      </c>
      <c r="AD379" s="5">
        <f>SUMPRODUCT(TitanicData[[#This Row],[SibSp]:[Ones]],$S$5:$AB$5)</f>
        <v>0.1880970948449491</v>
      </c>
      <c r="AE379" s="4">
        <f>(AD379-TitanicData[[#This Row],[Survived]])^2</f>
        <v>3.5380517089109775E-2</v>
      </c>
      <c r="AF379" s="11">
        <f t="shared" si="41"/>
        <v>0</v>
      </c>
    </row>
    <row r="380" spans="1:32" x14ac:dyDescent="0.25">
      <c r="A380" s="11">
        <v>1</v>
      </c>
      <c r="B380">
        <v>1</v>
      </c>
      <c r="C380" t="s">
        <v>15</v>
      </c>
      <c r="D380">
        <v>2</v>
      </c>
      <c r="E380" t="s">
        <v>17</v>
      </c>
      <c r="F380">
        <v>33</v>
      </c>
      <c r="G380" s="2">
        <v>27.75</v>
      </c>
      <c r="H380">
        <v>1</v>
      </c>
      <c r="I380">
        <v>2</v>
      </c>
      <c r="J380" s="4">
        <f t="shared" si="35"/>
        <v>0.41249999999999998</v>
      </c>
      <c r="K380" s="4">
        <f t="shared" si="36"/>
        <v>1.4586378490256493</v>
      </c>
      <c r="L380">
        <f t="shared" si="37"/>
        <v>0</v>
      </c>
      <c r="M380">
        <f t="shared" si="38"/>
        <v>1</v>
      </c>
      <c r="N380">
        <f t="shared" si="39"/>
        <v>1</v>
      </c>
      <c r="O380">
        <f t="shared" si="40"/>
        <v>0</v>
      </c>
      <c r="P380">
        <f>IF(TitanicData[[#This Row],[Sex]]="male",1,0)</f>
        <v>0</v>
      </c>
      <c r="Q380">
        <v>1</v>
      </c>
      <c r="AD380" s="5">
        <f>SUMPRODUCT(TitanicData[[#This Row],[SibSp]:[Ones]],$S$5:$AB$5)</f>
        <v>0.56028616925449193</v>
      </c>
      <c r="AE380" s="4">
        <f>(AD380-TitanicData[[#This Row],[Survived]])^2</f>
        <v>0.19334825294888933</v>
      </c>
      <c r="AF380" s="11">
        <f t="shared" si="41"/>
        <v>1</v>
      </c>
    </row>
    <row r="381" spans="1:32" x14ac:dyDescent="0.25">
      <c r="A381" s="11">
        <v>1</v>
      </c>
      <c r="B381">
        <v>1</v>
      </c>
      <c r="C381" t="s">
        <v>20</v>
      </c>
      <c r="D381">
        <v>2</v>
      </c>
      <c r="E381" t="s">
        <v>17</v>
      </c>
      <c r="F381">
        <v>23</v>
      </c>
      <c r="G381" s="2">
        <v>13.791700000000001</v>
      </c>
      <c r="H381">
        <v>0</v>
      </c>
      <c r="I381">
        <v>0</v>
      </c>
      <c r="J381" s="4">
        <f t="shared" si="35"/>
        <v>0.28749999999999998</v>
      </c>
      <c r="K381" s="4">
        <f t="shared" si="36"/>
        <v>1.1700180900341755</v>
      </c>
      <c r="L381">
        <f t="shared" si="37"/>
        <v>0</v>
      </c>
      <c r="M381">
        <f t="shared" si="38"/>
        <v>1</v>
      </c>
      <c r="N381">
        <f t="shared" si="39"/>
        <v>0</v>
      </c>
      <c r="O381">
        <f t="shared" si="40"/>
        <v>1</v>
      </c>
      <c r="P381">
        <f>IF(TitanicData[[#This Row],[Sex]]="male",1,0)</f>
        <v>0</v>
      </c>
      <c r="Q381">
        <v>1</v>
      </c>
      <c r="AD381" s="5">
        <f>SUMPRODUCT(TitanicData[[#This Row],[SibSp]:[Ones]],$S$5:$AB$5)</f>
        <v>0.57974383735624957</v>
      </c>
      <c r="AE381" s="4">
        <f>(AD381-TitanicData[[#This Row],[Survived]])^2</f>
        <v>0.1766152422400504</v>
      </c>
      <c r="AF381" s="11">
        <f t="shared" si="41"/>
        <v>1</v>
      </c>
    </row>
    <row r="382" spans="1:32" x14ac:dyDescent="0.25">
      <c r="A382" s="11">
        <v>0</v>
      </c>
      <c r="B382">
        <v>0</v>
      </c>
      <c r="C382" t="s">
        <v>15</v>
      </c>
      <c r="D382">
        <v>3</v>
      </c>
      <c r="E382" t="s">
        <v>17</v>
      </c>
      <c r="F382">
        <v>22</v>
      </c>
      <c r="G382" s="2">
        <v>9.8375000000000004</v>
      </c>
      <c r="H382">
        <v>0</v>
      </c>
      <c r="I382">
        <v>0</v>
      </c>
      <c r="J382" s="4">
        <f t="shared" si="35"/>
        <v>0.27500000000000002</v>
      </c>
      <c r="K382" s="4">
        <f t="shared" si="36"/>
        <v>1.0349291104842666</v>
      </c>
      <c r="L382">
        <f t="shared" si="37"/>
        <v>0</v>
      </c>
      <c r="M382">
        <f t="shared" si="38"/>
        <v>0</v>
      </c>
      <c r="N382">
        <f t="shared" si="39"/>
        <v>1</v>
      </c>
      <c r="O382">
        <f t="shared" si="40"/>
        <v>0</v>
      </c>
      <c r="P382">
        <f>IF(TitanicData[[#This Row],[Sex]]="male",1,0)</f>
        <v>0</v>
      </c>
      <c r="Q382">
        <v>1</v>
      </c>
      <c r="AD382" s="5">
        <f>SUMPRODUCT(TitanicData[[#This Row],[SibSp]:[Ones]],$S$5:$AB$5)</f>
        <v>0.19367594676397409</v>
      </c>
      <c r="AE382" s="4">
        <f>(AD382-TitanicData[[#This Row],[Survived]])^2</f>
        <v>3.7510372354921724E-2</v>
      </c>
      <c r="AF382" s="11">
        <f t="shared" si="41"/>
        <v>0</v>
      </c>
    </row>
    <row r="383" spans="1:32" x14ac:dyDescent="0.25">
      <c r="A383" s="11">
        <v>0</v>
      </c>
      <c r="B383">
        <v>0</v>
      </c>
      <c r="C383" t="s">
        <v>15</v>
      </c>
      <c r="D383">
        <v>2</v>
      </c>
      <c r="E383" t="s">
        <v>13</v>
      </c>
      <c r="F383">
        <v>34</v>
      </c>
      <c r="G383" s="2">
        <v>21</v>
      </c>
      <c r="H383">
        <v>1</v>
      </c>
      <c r="I383">
        <v>0</v>
      </c>
      <c r="J383" s="4">
        <f t="shared" si="35"/>
        <v>0.42499999999999999</v>
      </c>
      <c r="K383" s="4">
        <f t="shared" si="36"/>
        <v>1.3424226808222062</v>
      </c>
      <c r="L383">
        <f t="shared" si="37"/>
        <v>0</v>
      </c>
      <c r="M383">
        <f t="shared" si="38"/>
        <v>1</v>
      </c>
      <c r="N383">
        <f t="shared" si="39"/>
        <v>1</v>
      </c>
      <c r="O383">
        <f t="shared" si="40"/>
        <v>0</v>
      </c>
      <c r="P383">
        <f>IF(TitanicData[[#This Row],[Sex]]="male",1,0)</f>
        <v>1</v>
      </c>
      <c r="Q383">
        <v>1</v>
      </c>
      <c r="AD383" s="5">
        <f>SUMPRODUCT(TitanicData[[#This Row],[SibSp]:[Ones]],$S$5:$AB$5)</f>
        <v>0.4621978653494595</v>
      </c>
      <c r="AE383" s="4">
        <f>(AD383-TitanicData[[#This Row],[Survived]])^2</f>
        <v>0.2136268667335971</v>
      </c>
      <c r="AF383" s="11">
        <f t="shared" si="41"/>
        <v>0</v>
      </c>
    </row>
    <row r="384" spans="1:32" x14ac:dyDescent="0.25">
      <c r="A384" s="11">
        <v>0</v>
      </c>
      <c r="B384">
        <v>0</v>
      </c>
      <c r="C384" t="s">
        <v>15</v>
      </c>
      <c r="D384">
        <v>3</v>
      </c>
      <c r="E384" t="s">
        <v>13</v>
      </c>
      <c r="F384">
        <v>29</v>
      </c>
      <c r="G384" s="2">
        <v>7.0457999999999998</v>
      </c>
      <c r="H384">
        <v>1</v>
      </c>
      <c r="I384">
        <v>0</v>
      </c>
      <c r="J384" s="4">
        <f t="shared" si="35"/>
        <v>0.36249999999999999</v>
      </c>
      <c r="K384" s="4">
        <f t="shared" si="36"/>
        <v>0.90556923281193558</v>
      </c>
      <c r="L384">
        <f t="shared" si="37"/>
        <v>0</v>
      </c>
      <c r="M384">
        <f t="shared" si="38"/>
        <v>0</v>
      </c>
      <c r="N384">
        <f t="shared" si="39"/>
        <v>1</v>
      </c>
      <c r="O384">
        <f t="shared" si="40"/>
        <v>0</v>
      </c>
      <c r="P384">
        <f>IF(TitanicData[[#This Row],[Sex]]="male",1,0)</f>
        <v>1</v>
      </c>
      <c r="Q384">
        <v>1</v>
      </c>
      <c r="AD384" s="5">
        <f>SUMPRODUCT(TitanicData[[#This Row],[SibSp]:[Ones]],$S$5:$AB$5)</f>
        <v>0.17919590378050734</v>
      </c>
      <c r="AE384" s="4">
        <f>(AD384-TitanicData[[#This Row],[Survived]])^2</f>
        <v>3.2111171931712847E-2</v>
      </c>
      <c r="AF384" s="11">
        <f t="shared" si="41"/>
        <v>0</v>
      </c>
    </row>
    <row r="385" spans="1:32" x14ac:dyDescent="0.25">
      <c r="A385" s="11">
        <v>0</v>
      </c>
      <c r="B385">
        <v>0</v>
      </c>
      <c r="C385" t="s">
        <v>15</v>
      </c>
      <c r="D385">
        <v>3</v>
      </c>
      <c r="E385" t="s">
        <v>13</v>
      </c>
      <c r="F385">
        <v>22</v>
      </c>
      <c r="G385" s="2">
        <v>7.5208000000000004</v>
      </c>
      <c r="H385">
        <v>0</v>
      </c>
      <c r="I385">
        <v>0</v>
      </c>
      <c r="J385" s="4">
        <f t="shared" si="35"/>
        <v>0.27500000000000002</v>
      </c>
      <c r="K385" s="4">
        <f t="shared" si="36"/>
        <v>0.93048037167691311</v>
      </c>
      <c r="L385">
        <f t="shared" si="37"/>
        <v>0</v>
      </c>
      <c r="M385">
        <f t="shared" si="38"/>
        <v>0</v>
      </c>
      <c r="N385">
        <f t="shared" si="39"/>
        <v>1</v>
      </c>
      <c r="O385">
        <f t="shared" si="40"/>
        <v>0</v>
      </c>
      <c r="P385">
        <f>IF(TitanicData[[#This Row],[Sex]]="male",1,0)</f>
        <v>1</v>
      </c>
      <c r="Q385">
        <v>1</v>
      </c>
      <c r="AD385" s="5">
        <f>SUMPRODUCT(TitanicData[[#This Row],[SibSp]:[Ones]],$S$5:$AB$5)</f>
        <v>0.18198436004702975</v>
      </c>
      <c r="AE385" s="4">
        <f>(AD385-TitanicData[[#This Row],[Survived]])^2</f>
        <v>3.3118307301726956E-2</v>
      </c>
      <c r="AF385" s="11">
        <f t="shared" si="41"/>
        <v>0</v>
      </c>
    </row>
    <row r="386" spans="1:32" x14ac:dyDescent="0.25">
      <c r="A386" s="11">
        <v>0</v>
      </c>
      <c r="B386">
        <v>1</v>
      </c>
      <c r="C386" t="s">
        <v>15</v>
      </c>
      <c r="D386">
        <v>3</v>
      </c>
      <c r="E386" t="s">
        <v>17</v>
      </c>
      <c r="F386">
        <v>2</v>
      </c>
      <c r="G386" s="2">
        <v>12.2875</v>
      </c>
      <c r="H386">
        <v>0</v>
      </c>
      <c r="I386">
        <v>1</v>
      </c>
      <c r="J386" s="4">
        <f t="shared" si="35"/>
        <v>2.5000000000000001E-2</v>
      </c>
      <c r="K386" s="4">
        <f t="shared" si="36"/>
        <v>1.1234432775313532</v>
      </c>
      <c r="L386">
        <f t="shared" si="37"/>
        <v>0</v>
      </c>
      <c r="M386">
        <f t="shared" si="38"/>
        <v>0</v>
      </c>
      <c r="N386">
        <f t="shared" si="39"/>
        <v>1</v>
      </c>
      <c r="O386">
        <f t="shared" si="40"/>
        <v>0</v>
      </c>
      <c r="P386">
        <f>IF(TitanicData[[#This Row],[Sex]]="male",1,0)</f>
        <v>0</v>
      </c>
      <c r="Q386">
        <v>1</v>
      </c>
      <c r="AD386" s="5">
        <f>SUMPRODUCT(TitanicData[[#This Row],[SibSp]:[Ones]],$S$5:$AB$5)</f>
        <v>0.24612369367925369</v>
      </c>
      <c r="AE386" s="4">
        <f>(AD386-TitanicData[[#This Row],[Survived]])^2</f>
        <v>0.5683294852318117</v>
      </c>
      <c r="AF386" s="11">
        <f t="shared" si="41"/>
        <v>0</v>
      </c>
    </row>
    <row r="387" spans="1:32" x14ac:dyDescent="0.25">
      <c r="A387" s="11">
        <v>0</v>
      </c>
      <c r="B387">
        <v>0</v>
      </c>
      <c r="C387" t="s">
        <v>15</v>
      </c>
      <c r="D387">
        <v>3</v>
      </c>
      <c r="E387" t="s">
        <v>13</v>
      </c>
      <c r="F387">
        <v>9</v>
      </c>
      <c r="G387" s="2">
        <v>46.9</v>
      </c>
      <c r="H387">
        <v>5</v>
      </c>
      <c r="I387">
        <v>2</v>
      </c>
      <c r="J387" s="4">
        <f t="shared" si="35"/>
        <v>0.1125</v>
      </c>
      <c r="K387" s="4">
        <f t="shared" si="36"/>
        <v>1.6803355134145632</v>
      </c>
      <c r="L387">
        <f t="shared" si="37"/>
        <v>0</v>
      </c>
      <c r="M387">
        <f t="shared" si="38"/>
        <v>0</v>
      </c>
      <c r="N387">
        <f t="shared" si="39"/>
        <v>1</v>
      </c>
      <c r="O387">
        <f t="shared" si="40"/>
        <v>0</v>
      </c>
      <c r="P387">
        <f>IF(TitanicData[[#This Row],[Sex]]="male",1,0)</f>
        <v>1</v>
      </c>
      <c r="Q387">
        <v>1</v>
      </c>
      <c r="AD387" s="5">
        <f>SUMPRODUCT(TitanicData[[#This Row],[SibSp]:[Ones]],$S$5:$AB$5)</f>
        <v>0.3509998650124922</v>
      </c>
      <c r="AE387" s="4">
        <f>(AD387-TitanicData[[#This Row],[Survived]])^2</f>
        <v>0.12320090523878774</v>
      </c>
      <c r="AF387" s="11">
        <f t="shared" si="41"/>
        <v>0</v>
      </c>
    </row>
    <row r="388" spans="1:32" x14ac:dyDescent="0.25">
      <c r="A388" s="11">
        <v>0</v>
      </c>
      <c r="B388">
        <v>0</v>
      </c>
      <c r="C388" t="s">
        <v>15</v>
      </c>
      <c r="D388">
        <v>3</v>
      </c>
      <c r="E388" t="s">
        <v>13</v>
      </c>
      <c r="F388">
        <v>50</v>
      </c>
      <c r="G388" s="2">
        <v>8.0500000000000007</v>
      </c>
      <c r="H388">
        <v>0</v>
      </c>
      <c r="I388">
        <v>0</v>
      </c>
      <c r="J388" s="4">
        <f t="shared" si="35"/>
        <v>0.625</v>
      </c>
      <c r="K388" s="4">
        <f t="shared" si="36"/>
        <v>0.9566485792052033</v>
      </c>
      <c r="L388">
        <f t="shared" si="37"/>
        <v>0</v>
      </c>
      <c r="M388">
        <f t="shared" si="38"/>
        <v>0</v>
      </c>
      <c r="N388">
        <f t="shared" si="39"/>
        <v>1</v>
      </c>
      <c r="O388">
        <f t="shared" si="40"/>
        <v>0</v>
      </c>
      <c r="P388">
        <f>IF(TitanicData[[#This Row],[Sex]]="male",1,0)</f>
        <v>1</v>
      </c>
      <c r="Q388">
        <v>1</v>
      </c>
      <c r="AD388" s="5">
        <f>SUMPRODUCT(TitanicData[[#This Row],[SibSp]:[Ones]],$S$5:$AB$5)</f>
        <v>0.18491352770417394</v>
      </c>
      <c r="AE388" s="4">
        <f>(AD388-TitanicData[[#This Row],[Survived]])^2</f>
        <v>3.4193012728002299E-2</v>
      </c>
      <c r="AF388" s="11">
        <f t="shared" si="41"/>
        <v>0</v>
      </c>
    </row>
    <row r="389" spans="1:32" x14ac:dyDescent="0.25">
      <c r="A389" s="11">
        <v>0</v>
      </c>
      <c r="B389">
        <v>1</v>
      </c>
      <c r="C389" t="s">
        <v>15</v>
      </c>
      <c r="D389">
        <v>3</v>
      </c>
      <c r="E389" t="s">
        <v>17</v>
      </c>
      <c r="F389">
        <v>63</v>
      </c>
      <c r="G389" s="2">
        <v>9.5875000000000004</v>
      </c>
      <c r="H389">
        <v>0</v>
      </c>
      <c r="I389">
        <v>0</v>
      </c>
      <c r="J389" s="4">
        <f t="shared" si="35"/>
        <v>0.78749999999999998</v>
      </c>
      <c r="K389" s="4">
        <f t="shared" si="36"/>
        <v>1.0247934233387634</v>
      </c>
      <c r="L389">
        <f t="shared" si="37"/>
        <v>0</v>
      </c>
      <c r="M389">
        <f t="shared" si="38"/>
        <v>0</v>
      </c>
      <c r="N389">
        <f t="shared" si="39"/>
        <v>1</v>
      </c>
      <c r="O389">
        <f t="shared" si="40"/>
        <v>0</v>
      </c>
      <c r="P389">
        <f>IF(TitanicData[[#This Row],[Sex]]="male",1,0)</f>
        <v>0</v>
      </c>
      <c r="Q389">
        <v>1</v>
      </c>
      <c r="AD389" s="5">
        <f>SUMPRODUCT(TitanicData[[#This Row],[SibSp]:[Ones]],$S$5:$AB$5)</f>
        <v>0.19254139725623867</v>
      </c>
      <c r="AE389" s="4">
        <f>(AD389-TitanicData[[#This Row],[Survived]])^2</f>
        <v>0.65198939514490739</v>
      </c>
      <c r="AF389" s="11">
        <f t="shared" si="41"/>
        <v>0</v>
      </c>
    </row>
    <row r="390" spans="1:32" x14ac:dyDescent="0.25">
      <c r="A390" s="11">
        <v>1</v>
      </c>
      <c r="B390">
        <v>1</v>
      </c>
      <c r="C390" t="s">
        <v>20</v>
      </c>
      <c r="D390">
        <v>1</v>
      </c>
      <c r="E390" t="s">
        <v>13</v>
      </c>
      <c r="F390">
        <v>25</v>
      </c>
      <c r="G390" s="2">
        <v>91.0792</v>
      </c>
      <c r="H390">
        <v>1</v>
      </c>
      <c r="I390">
        <v>0</v>
      </c>
      <c r="J390" s="4">
        <f t="shared" ref="J390:J453" si="42">F390/$F$2</f>
        <v>0.3125</v>
      </c>
      <c r="K390" s="4">
        <f t="shared" ref="K390:K453" si="43">LOG10(G390+1)</f>
        <v>1.9641615374126258</v>
      </c>
      <c r="L390">
        <f t="shared" ref="L390:L453" si="44">IF(D390=1,1,0)</f>
        <v>1</v>
      </c>
      <c r="M390">
        <f t="shared" ref="M390:M453" si="45">IF(D390=2,1,0)</f>
        <v>0</v>
      </c>
      <c r="N390">
        <f t="shared" ref="N390:N453" si="46">IF($C390="S",1,0)</f>
        <v>0</v>
      </c>
      <c r="O390">
        <f t="shared" ref="O390:O453" si="47">IF($C390="C",1,0)</f>
        <v>1</v>
      </c>
      <c r="P390">
        <f>IF(TitanicData[[#This Row],[Sex]]="male",1,0)</f>
        <v>1</v>
      </c>
      <c r="Q390">
        <v>1</v>
      </c>
      <c r="AD390" s="5">
        <f>SUMPRODUCT(TitanicData[[#This Row],[SibSp]:[Ones]],$S$5:$AB$5)</f>
        <v>0.74245238035567374</v>
      </c>
      <c r="AE390" s="4">
        <f>(AD390-TitanicData[[#This Row],[Survived]])^2</f>
        <v>6.6330776384458556E-2</v>
      </c>
      <c r="AF390" s="11">
        <f t="shared" ref="AF390:AF453" si="48">ROUND(AD390,0)</f>
        <v>1</v>
      </c>
    </row>
    <row r="391" spans="1:32" x14ac:dyDescent="0.25">
      <c r="A391" s="11">
        <v>1</v>
      </c>
      <c r="B391">
        <v>1</v>
      </c>
      <c r="C391" t="s">
        <v>15</v>
      </c>
      <c r="D391">
        <v>1</v>
      </c>
      <c r="E391" t="s">
        <v>17</v>
      </c>
      <c r="F391">
        <v>35</v>
      </c>
      <c r="G391" s="2">
        <v>90</v>
      </c>
      <c r="H391">
        <v>1</v>
      </c>
      <c r="I391">
        <v>0</v>
      </c>
      <c r="J391" s="4">
        <f t="shared" si="42"/>
        <v>0.4375</v>
      </c>
      <c r="K391" s="4">
        <f t="shared" si="43"/>
        <v>1.9590413923210936</v>
      </c>
      <c r="L391">
        <f t="shared" si="44"/>
        <v>1</v>
      </c>
      <c r="M391">
        <f t="shared" si="45"/>
        <v>0</v>
      </c>
      <c r="N391">
        <f t="shared" si="46"/>
        <v>1</v>
      </c>
      <c r="O391">
        <f t="shared" si="47"/>
        <v>0</v>
      </c>
      <c r="P391">
        <f>IF(TitanicData[[#This Row],[Sex]]="male",1,0)</f>
        <v>0</v>
      </c>
      <c r="Q391">
        <v>1</v>
      </c>
      <c r="AD391" s="5">
        <f>SUMPRODUCT(TitanicData[[#This Row],[SibSp]:[Ones]],$S$5:$AB$5)</f>
        <v>0.60503497794543271</v>
      </c>
      <c r="AE391" s="4">
        <f>(AD391-TitanicData[[#This Row],[Survived]])^2</f>
        <v>0.15599736864656483</v>
      </c>
      <c r="AF391" s="11">
        <f t="shared" si="48"/>
        <v>1</v>
      </c>
    </row>
    <row r="392" spans="1:32" x14ac:dyDescent="0.25">
      <c r="A392" s="11">
        <v>1</v>
      </c>
      <c r="B392">
        <v>0</v>
      </c>
      <c r="C392" t="s">
        <v>20</v>
      </c>
      <c r="D392">
        <v>1</v>
      </c>
      <c r="E392" t="s">
        <v>13</v>
      </c>
      <c r="F392">
        <v>58</v>
      </c>
      <c r="G392" s="2">
        <v>29.7</v>
      </c>
      <c r="H392">
        <v>0</v>
      </c>
      <c r="I392">
        <v>0</v>
      </c>
      <c r="J392" s="4">
        <f t="shared" si="42"/>
        <v>0.72499999999999998</v>
      </c>
      <c r="K392" s="4">
        <f t="shared" si="43"/>
        <v>1.4871383754771865</v>
      </c>
      <c r="L392">
        <f t="shared" si="44"/>
        <v>1</v>
      </c>
      <c r="M392">
        <f t="shared" si="45"/>
        <v>0</v>
      </c>
      <c r="N392">
        <f t="shared" si="46"/>
        <v>0</v>
      </c>
      <c r="O392">
        <f t="shared" si="47"/>
        <v>1</v>
      </c>
      <c r="P392">
        <f>IF(TitanicData[[#This Row],[Sex]]="male",1,0)</f>
        <v>1</v>
      </c>
      <c r="Q392">
        <v>1</v>
      </c>
      <c r="AD392" s="5">
        <f>SUMPRODUCT(TitanicData[[#This Row],[SibSp]:[Ones]],$S$5:$AB$5)</f>
        <v>0.68905625774623036</v>
      </c>
      <c r="AE392" s="4">
        <f>(AD392-TitanicData[[#This Row],[Survived]])^2</f>
        <v>0.47479852633923947</v>
      </c>
      <c r="AF392" s="11">
        <f t="shared" si="48"/>
        <v>1</v>
      </c>
    </row>
    <row r="393" spans="1:32" x14ac:dyDescent="0.25">
      <c r="A393" s="11">
        <v>0</v>
      </c>
      <c r="B393">
        <v>0</v>
      </c>
      <c r="C393" t="s">
        <v>15</v>
      </c>
      <c r="D393">
        <v>3</v>
      </c>
      <c r="E393" t="s">
        <v>13</v>
      </c>
      <c r="F393">
        <v>30</v>
      </c>
      <c r="G393" s="2">
        <v>8.0500000000000007</v>
      </c>
      <c r="H393">
        <v>0</v>
      </c>
      <c r="I393">
        <v>0</v>
      </c>
      <c r="J393" s="4">
        <f t="shared" si="42"/>
        <v>0.375</v>
      </c>
      <c r="K393" s="4">
        <f t="shared" si="43"/>
        <v>0.9566485792052033</v>
      </c>
      <c r="L393">
        <f t="shared" si="44"/>
        <v>0</v>
      </c>
      <c r="M393">
        <f t="shared" si="45"/>
        <v>0</v>
      </c>
      <c r="N393">
        <f t="shared" si="46"/>
        <v>1</v>
      </c>
      <c r="O393">
        <f t="shared" si="47"/>
        <v>0</v>
      </c>
      <c r="P393">
        <f>IF(TitanicData[[#This Row],[Sex]]="male",1,0)</f>
        <v>1</v>
      </c>
      <c r="Q393">
        <v>1</v>
      </c>
      <c r="AD393" s="5">
        <f>SUMPRODUCT(TitanicData[[#This Row],[SibSp]:[Ones]],$S$5:$AB$5)</f>
        <v>0.18491352770417394</v>
      </c>
      <c r="AE393" s="4">
        <f>(AD393-TitanicData[[#This Row],[Survived]])^2</f>
        <v>3.4193012728002299E-2</v>
      </c>
      <c r="AF393" s="11">
        <f t="shared" si="48"/>
        <v>0</v>
      </c>
    </row>
    <row r="394" spans="1:32" x14ac:dyDescent="0.25">
      <c r="A394" s="11">
        <v>0</v>
      </c>
      <c r="B394">
        <v>1</v>
      </c>
      <c r="C394" t="s">
        <v>15</v>
      </c>
      <c r="D394">
        <v>3</v>
      </c>
      <c r="E394" t="s">
        <v>13</v>
      </c>
      <c r="F394">
        <v>9</v>
      </c>
      <c r="G394" s="2">
        <v>15.9</v>
      </c>
      <c r="H394">
        <v>1</v>
      </c>
      <c r="I394">
        <v>1</v>
      </c>
      <c r="J394" s="4">
        <f t="shared" si="42"/>
        <v>0.1125</v>
      </c>
      <c r="K394" s="4">
        <f t="shared" si="43"/>
        <v>1.2278867046136734</v>
      </c>
      <c r="L394">
        <f t="shared" si="44"/>
        <v>0</v>
      </c>
      <c r="M394">
        <f t="shared" si="45"/>
        <v>0</v>
      </c>
      <c r="N394">
        <f t="shared" si="46"/>
        <v>1</v>
      </c>
      <c r="O394">
        <f t="shared" si="47"/>
        <v>0</v>
      </c>
      <c r="P394">
        <f>IF(TitanicData[[#This Row],[Sex]]="male",1,0)</f>
        <v>1</v>
      </c>
      <c r="Q394">
        <v>1</v>
      </c>
      <c r="AD394" s="5">
        <f>SUMPRODUCT(TitanicData[[#This Row],[SibSp]:[Ones]],$S$5:$AB$5)</f>
        <v>0.25781468582229938</v>
      </c>
      <c r="AE394" s="4">
        <f>(AD394-TitanicData[[#This Row],[Survived]])^2</f>
        <v>0.55083904058105215</v>
      </c>
      <c r="AF394" s="11">
        <f t="shared" si="48"/>
        <v>0</v>
      </c>
    </row>
    <row r="395" spans="1:32" x14ac:dyDescent="0.25">
      <c r="A395" s="11">
        <v>0</v>
      </c>
      <c r="B395">
        <v>0</v>
      </c>
      <c r="C395" t="s">
        <v>15</v>
      </c>
      <c r="D395">
        <v>3</v>
      </c>
      <c r="E395" t="s">
        <v>13</v>
      </c>
      <c r="F395">
        <v>21</v>
      </c>
      <c r="G395" s="2">
        <v>7.25</v>
      </c>
      <c r="H395">
        <v>0</v>
      </c>
      <c r="I395">
        <v>0</v>
      </c>
      <c r="J395" s="4">
        <f t="shared" si="42"/>
        <v>0.26250000000000001</v>
      </c>
      <c r="K395" s="4">
        <f t="shared" si="43"/>
        <v>0.91645394854992512</v>
      </c>
      <c r="L395">
        <f t="shared" si="44"/>
        <v>0</v>
      </c>
      <c r="M395">
        <f t="shared" si="45"/>
        <v>0</v>
      </c>
      <c r="N395">
        <f t="shared" si="46"/>
        <v>1</v>
      </c>
      <c r="O395">
        <f t="shared" si="47"/>
        <v>0</v>
      </c>
      <c r="P395">
        <f>IF(TitanicData[[#This Row],[Sex]]="male",1,0)</f>
        <v>1</v>
      </c>
      <c r="Q395">
        <v>1</v>
      </c>
      <c r="AD395" s="5">
        <f>SUMPRODUCT(TitanicData[[#This Row],[SibSp]:[Ones]],$S$5:$AB$5)</f>
        <v>0.18041429664377315</v>
      </c>
      <c r="AE395" s="4">
        <f>(AD395-TitanicData[[#This Row],[Survived]])^2</f>
        <v>3.2549318433467374E-2</v>
      </c>
      <c r="AF395" s="11">
        <f t="shared" si="48"/>
        <v>0</v>
      </c>
    </row>
    <row r="396" spans="1:32" x14ac:dyDescent="0.25">
      <c r="A396" s="11">
        <v>1</v>
      </c>
      <c r="B396">
        <v>0</v>
      </c>
      <c r="C396" t="s">
        <v>15</v>
      </c>
      <c r="D396">
        <v>1</v>
      </c>
      <c r="E396" t="s">
        <v>13</v>
      </c>
      <c r="F396">
        <v>55</v>
      </c>
      <c r="G396" s="2">
        <v>30.5</v>
      </c>
      <c r="H396">
        <v>0</v>
      </c>
      <c r="I396">
        <v>0</v>
      </c>
      <c r="J396" s="4">
        <f t="shared" si="42"/>
        <v>0.6875</v>
      </c>
      <c r="K396" s="4">
        <f t="shared" si="43"/>
        <v>1.4983105537896004</v>
      </c>
      <c r="L396">
        <f t="shared" si="44"/>
        <v>1</v>
      </c>
      <c r="M396">
        <f t="shared" si="45"/>
        <v>0</v>
      </c>
      <c r="N396">
        <f t="shared" si="46"/>
        <v>1</v>
      </c>
      <c r="O396">
        <f t="shared" si="47"/>
        <v>0</v>
      </c>
      <c r="P396">
        <f>IF(TitanicData[[#This Row],[Sex]]="male",1,0)</f>
        <v>1</v>
      </c>
      <c r="Q396">
        <v>1</v>
      </c>
      <c r="AD396" s="5">
        <f>SUMPRODUCT(TitanicData[[#This Row],[SibSp]:[Ones]],$S$5:$AB$5)</f>
        <v>0.55346255482793882</v>
      </c>
      <c r="AE396" s="4">
        <f>(AD396-TitanicData[[#This Row],[Survived]])^2</f>
        <v>0.30632079959666919</v>
      </c>
      <c r="AF396" s="11">
        <f t="shared" si="48"/>
        <v>1</v>
      </c>
    </row>
    <row r="397" spans="1:32" x14ac:dyDescent="0.25">
      <c r="A397" s="11">
        <v>1</v>
      </c>
      <c r="B397">
        <v>0</v>
      </c>
      <c r="C397" t="s">
        <v>20</v>
      </c>
      <c r="D397">
        <v>1</v>
      </c>
      <c r="E397" t="s">
        <v>13</v>
      </c>
      <c r="F397">
        <v>71</v>
      </c>
      <c r="G397" s="2">
        <v>49.504199999999997</v>
      </c>
      <c r="H397">
        <v>0</v>
      </c>
      <c r="I397">
        <v>0</v>
      </c>
      <c r="J397" s="4">
        <f t="shared" si="42"/>
        <v>0.88749999999999996</v>
      </c>
      <c r="K397" s="4">
        <f t="shared" si="43"/>
        <v>1.7033274961578131</v>
      </c>
      <c r="L397">
        <f t="shared" si="44"/>
        <v>1</v>
      </c>
      <c r="M397">
        <f t="shared" si="45"/>
        <v>0</v>
      </c>
      <c r="N397">
        <f t="shared" si="46"/>
        <v>0</v>
      </c>
      <c r="O397">
        <f t="shared" si="47"/>
        <v>1</v>
      </c>
      <c r="P397">
        <f>IF(TitanicData[[#This Row],[Sex]]="male",1,0)</f>
        <v>1</v>
      </c>
      <c r="Q397">
        <v>1</v>
      </c>
      <c r="AD397" s="5">
        <f>SUMPRODUCT(TitanicData[[#This Row],[SibSp]:[Ones]],$S$5:$AB$5)</f>
        <v>0.71325562942423038</v>
      </c>
      <c r="AE397" s="4">
        <f>(AD397-TitanicData[[#This Row],[Survived]])^2</f>
        <v>0.50873359290535503</v>
      </c>
      <c r="AF397" s="11">
        <f t="shared" si="48"/>
        <v>1</v>
      </c>
    </row>
    <row r="398" spans="1:32" x14ac:dyDescent="0.25">
      <c r="A398" s="11">
        <v>0</v>
      </c>
      <c r="B398">
        <v>0</v>
      </c>
      <c r="C398" t="s">
        <v>15</v>
      </c>
      <c r="D398">
        <v>3</v>
      </c>
      <c r="E398" t="s">
        <v>13</v>
      </c>
      <c r="F398">
        <v>21</v>
      </c>
      <c r="G398" s="2">
        <v>8.0500000000000007</v>
      </c>
      <c r="H398">
        <v>0</v>
      </c>
      <c r="I398">
        <v>0</v>
      </c>
      <c r="J398" s="4">
        <f t="shared" si="42"/>
        <v>0.26250000000000001</v>
      </c>
      <c r="K398" s="4">
        <f t="shared" si="43"/>
        <v>0.9566485792052033</v>
      </c>
      <c r="L398">
        <f t="shared" si="44"/>
        <v>0</v>
      </c>
      <c r="M398">
        <f t="shared" si="45"/>
        <v>0</v>
      </c>
      <c r="N398">
        <f t="shared" si="46"/>
        <v>1</v>
      </c>
      <c r="O398">
        <f t="shared" si="47"/>
        <v>0</v>
      </c>
      <c r="P398">
        <f>IF(TitanicData[[#This Row],[Sex]]="male",1,0)</f>
        <v>1</v>
      </c>
      <c r="Q398">
        <v>1</v>
      </c>
      <c r="AD398" s="5">
        <f>SUMPRODUCT(TitanicData[[#This Row],[SibSp]:[Ones]],$S$5:$AB$5)</f>
        <v>0.18491352770417394</v>
      </c>
      <c r="AE398" s="4">
        <f>(AD398-TitanicData[[#This Row],[Survived]])^2</f>
        <v>3.4193012728002299E-2</v>
      </c>
      <c r="AF398" s="11">
        <f t="shared" si="48"/>
        <v>0</v>
      </c>
    </row>
    <row r="399" spans="1:32" x14ac:dyDescent="0.25">
      <c r="A399" s="11">
        <v>1</v>
      </c>
      <c r="B399">
        <v>1</v>
      </c>
      <c r="C399" t="s">
        <v>20</v>
      </c>
      <c r="D399">
        <v>1</v>
      </c>
      <c r="E399" t="s">
        <v>17</v>
      </c>
      <c r="F399">
        <v>54</v>
      </c>
      <c r="G399" s="2">
        <v>78.2667</v>
      </c>
      <c r="H399">
        <v>1</v>
      </c>
      <c r="I399">
        <v>0</v>
      </c>
      <c r="J399" s="4">
        <f t="shared" si="42"/>
        <v>0.67500000000000004</v>
      </c>
      <c r="K399" s="4">
        <f t="shared" si="43"/>
        <v>1.8990907781931157</v>
      </c>
      <c r="L399">
        <f t="shared" si="44"/>
        <v>1</v>
      </c>
      <c r="M399">
        <f t="shared" si="45"/>
        <v>0</v>
      </c>
      <c r="N399">
        <f t="shared" si="46"/>
        <v>0</v>
      </c>
      <c r="O399">
        <f t="shared" si="47"/>
        <v>1</v>
      </c>
      <c r="P399">
        <f>IF(TitanicData[[#This Row],[Sex]]="male",1,0)</f>
        <v>0</v>
      </c>
      <c r="Q399">
        <v>1</v>
      </c>
      <c r="AD399" s="5">
        <f>SUMPRODUCT(TitanicData[[#This Row],[SibSp]:[Ones]],$S$5:$AB$5)</f>
        <v>0.73516861194602823</v>
      </c>
      <c r="AE399" s="4">
        <f>(AD399-TitanicData[[#This Row],[Survived]])^2</f>
        <v>7.0135664098593384E-2</v>
      </c>
      <c r="AF399" s="11">
        <f t="shared" si="48"/>
        <v>1</v>
      </c>
    </row>
    <row r="400" spans="1:32" x14ac:dyDescent="0.25">
      <c r="A400" s="11">
        <v>1</v>
      </c>
      <c r="B400">
        <v>0</v>
      </c>
      <c r="C400" t="s">
        <v>15</v>
      </c>
      <c r="D400">
        <v>1</v>
      </c>
      <c r="E400" t="s">
        <v>17</v>
      </c>
      <c r="F400">
        <v>25</v>
      </c>
      <c r="G400" s="2">
        <v>151.55000000000001</v>
      </c>
      <c r="H400">
        <v>1</v>
      </c>
      <c r="I400">
        <v>2</v>
      </c>
      <c r="J400" s="4">
        <f t="shared" si="42"/>
        <v>0.3125</v>
      </c>
      <c r="K400" s="4">
        <f t="shared" si="43"/>
        <v>2.1834122119784261</v>
      </c>
      <c r="L400">
        <f t="shared" si="44"/>
        <v>1</v>
      </c>
      <c r="M400">
        <f t="shared" si="45"/>
        <v>0</v>
      </c>
      <c r="N400">
        <f t="shared" si="46"/>
        <v>1</v>
      </c>
      <c r="O400">
        <f t="shared" si="47"/>
        <v>0</v>
      </c>
      <c r="P400">
        <f>IF(TitanicData[[#This Row],[Sex]]="male",1,0)</f>
        <v>0</v>
      </c>
      <c r="Q400">
        <v>1</v>
      </c>
      <c r="AD400" s="5">
        <f>SUMPRODUCT(TitanicData[[#This Row],[SibSp]:[Ones]],$S$5:$AB$5)</f>
        <v>0.71522980599177655</v>
      </c>
      <c r="AE400" s="4">
        <f>(AD400-TitanicData[[#This Row],[Survived]])^2</f>
        <v>0.51155367537903429</v>
      </c>
      <c r="AF400" s="11">
        <f t="shared" si="48"/>
        <v>1</v>
      </c>
    </row>
    <row r="401" spans="1:32" x14ac:dyDescent="0.25">
      <c r="A401" s="11">
        <v>0</v>
      </c>
      <c r="B401">
        <v>0</v>
      </c>
      <c r="C401" t="s">
        <v>15</v>
      </c>
      <c r="D401">
        <v>3</v>
      </c>
      <c r="E401" t="s">
        <v>13</v>
      </c>
      <c r="F401">
        <v>24</v>
      </c>
      <c r="G401" s="2">
        <v>7.7957999999999998</v>
      </c>
      <c r="H401">
        <v>0</v>
      </c>
      <c r="I401">
        <v>0</v>
      </c>
      <c r="J401" s="4">
        <f t="shared" si="42"/>
        <v>0.3</v>
      </c>
      <c r="K401" s="4">
        <f t="shared" si="43"/>
        <v>0.94427534575879857</v>
      </c>
      <c r="L401">
        <f t="shared" si="44"/>
        <v>0</v>
      </c>
      <c r="M401">
        <f t="shared" si="45"/>
        <v>0</v>
      </c>
      <c r="N401">
        <f t="shared" si="46"/>
        <v>1</v>
      </c>
      <c r="O401">
        <f t="shared" si="47"/>
        <v>0</v>
      </c>
      <c r="P401">
        <f>IF(TitanicData[[#This Row],[Sex]]="male",1,0)</f>
        <v>1</v>
      </c>
      <c r="Q401">
        <v>1</v>
      </c>
      <c r="AD401" s="5">
        <f>SUMPRODUCT(TitanicData[[#This Row],[SibSp]:[Ones]],$S$5:$AB$5)</f>
        <v>0.18352851594185429</v>
      </c>
      <c r="AE401" s="4">
        <f>(AD401-TitanicData[[#This Row],[Survived]])^2</f>
        <v>3.3682716163819466E-2</v>
      </c>
      <c r="AF401" s="11">
        <f t="shared" si="48"/>
        <v>0</v>
      </c>
    </row>
    <row r="402" spans="1:32" x14ac:dyDescent="0.25">
      <c r="A402" s="11">
        <v>0</v>
      </c>
      <c r="B402">
        <v>0</v>
      </c>
      <c r="C402" t="s">
        <v>15</v>
      </c>
      <c r="D402">
        <v>3</v>
      </c>
      <c r="E402" t="s">
        <v>13</v>
      </c>
      <c r="F402">
        <v>17</v>
      </c>
      <c r="G402" s="2">
        <v>8.6624999999999996</v>
      </c>
      <c r="H402">
        <v>0</v>
      </c>
      <c r="I402">
        <v>0</v>
      </c>
      <c r="J402" s="4">
        <f t="shared" si="42"/>
        <v>0.21249999999999999</v>
      </c>
      <c r="K402" s="4">
        <f t="shared" si="43"/>
        <v>0.98508950692638131</v>
      </c>
      <c r="L402">
        <f t="shared" si="44"/>
        <v>0</v>
      </c>
      <c r="M402">
        <f t="shared" si="45"/>
        <v>0</v>
      </c>
      <c r="N402">
        <f t="shared" si="46"/>
        <v>1</v>
      </c>
      <c r="O402">
        <f t="shared" si="47"/>
        <v>0</v>
      </c>
      <c r="P402">
        <f>IF(TitanicData[[#This Row],[Sex]]="male",1,0)</f>
        <v>1</v>
      </c>
      <c r="Q402">
        <v>1</v>
      </c>
      <c r="AD402" s="5">
        <f>SUMPRODUCT(TitanicData[[#This Row],[SibSp]:[Ones]],$S$5:$AB$5)</f>
        <v>0.1880970948449491</v>
      </c>
      <c r="AE402" s="4">
        <f>(AD402-TitanicData[[#This Row],[Survived]])^2</f>
        <v>3.5380517089109775E-2</v>
      </c>
      <c r="AF402" s="11">
        <f t="shared" si="48"/>
        <v>0</v>
      </c>
    </row>
    <row r="403" spans="1:32" x14ac:dyDescent="0.25">
      <c r="A403" s="11">
        <v>0</v>
      </c>
      <c r="B403">
        <v>0</v>
      </c>
      <c r="C403" t="s">
        <v>27</v>
      </c>
      <c r="D403">
        <v>3</v>
      </c>
      <c r="E403" t="s">
        <v>17</v>
      </c>
      <c r="F403">
        <v>21</v>
      </c>
      <c r="G403" s="2">
        <v>7.75</v>
      </c>
      <c r="H403">
        <v>0</v>
      </c>
      <c r="I403">
        <v>0</v>
      </c>
      <c r="J403" s="4">
        <f t="shared" si="42"/>
        <v>0.26250000000000001</v>
      </c>
      <c r="K403" s="4">
        <f t="shared" si="43"/>
        <v>0.94200805302231327</v>
      </c>
      <c r="L403">
        <f t="shared" si="44"/>
        <v>0</v>
      </c>
      <c r="M403">
        <f t="shared" si="45"/>
        <v>0</v>
      </c>
      <c r="N403">
        <f t="shared" si="46"/>
        <v>0</v>
      </c>
      <c r="O403">
        <f t="shared" si="47"/>
        <v>0</v>
      </c>
      <c r="P403">
        <f>IF(TitanicData[[#This Row],[Sex]]="male",1,0)</f>
        <v>0</v>
      </c>
      <c r="Q403">
        <v>1</v>
      </c>
      <c r="AD403" s="5">
        <f>SUMPRODUCT(TitanicData[[#This Row],[SibSp]:[Ones]],$S$5:$AB$5)</f>
        <v>0.18327472398664257</v>
      </c>
      <c r="AE403" s="4">
        <f>(AD403-TitanicData[[#This Row],[Survived]])^2</f>
        <v>3.3589624452380021E-2</v>
      </c>
      <c r="AF403" s="11">
        <f t="shared" si="48"/>
        <v>0</v>
      </c>
    </row>
    <row r="404" spans="1:32" x14ac:dyDescent="0.25">
      <c r="A404" s="11">
        <v>0</v>
      </c>
      <c r="B404">
        <v>0</v>
      </c>
      <c r="C404" t="s">
        <v>15</v>
      </c>
      <c r="D404">
        <v>3</v>
      </c>
      <c r="E404" t="s">
        <v>17</v>
      </c>
      <c r="F404">
        <v>37</v>
      </c>
      <c r="G404" s="2">
        <v>9.5875000000000004</v>
      </c>
      <c r="H404">
        <v>0</v>
      </c>
      <c r="I404">
        <v>0</v>
      </c>
      <c r="J404" s="4">
        <f t="shared" si="42"/>
        <v>0.46250000000000002</v>
      </c>
      <c r="K404" s="4">
        <f t="shared" si="43"/>
        <v>1.0247934233387634</v>
      </c>
      <c r="L404">
        <f t="shared" si="44"/>
        <v>0</v>
      </c>
      <c r="M404">
        <f t="shared" si="45"/>
        <v>0</v>
      </c>
      <c r="N404">
        <f t="shared" si="46"/>
        <v>1</v>
      </c>
      <c r="O404">
        <f t="shared" si="47"/>
        <v>0</v>
      </c>
      <c r="P404">
        <f>IF(TitanicData[[#This Row],[Sex]]="male",1,0)</f>
        <v>0</v>
      </c>
      <c r="Q404">
        <v>1</v>
      </c>
      <c r="AD404" s="5">
        <f>SUMPRODUCT(TitanicData[[#This Row],[SibSp]:[Ones]],$S$5:$AB$5)</f>
        <v>0.19254139725623867</v>
      </c>
      <c r="AE404" s="4">
        <f>(AD404-TitanicData[[#This Row],[Survived]])^2</f>
        <v>3.7072189657384715E-2</v>
      </c>
      <c r="AF404" s="11">
        <f t="shared" si="48"/>
        <v>0</v>
      </c>
    </row>
    <row r="405" spans="1:32" x14ac:dyDescent="0.25">
      <c r="A405" s="11">
        <v>1</v>
      </c>
      <c r="B405">
        <v>1</v>
      </c>
      <c r="C405" t="s">
        <v>15</v>
      </c>
      <c r="D405">
        <v>1</v>
      </c>
      <c r="E405" t="s">
        <v>17</v>
      </c>
      <c r="F405">
        <v>16</v>
      </c>
      <c r="G405" s="2">
        <v>86.5</v>
      </c>
      <c r="H405">
        <v>0</v>
      </c>
      <c r="I405">
        <v>0</v>
      </c>
      <c r="J405" s="4">
        <f t="shared" si="42"/>
        <v>0.2</v>
      </c>
      <c r="K405" s="4">
        <f t="shared" si="43"/>
        <v>1.9420080530223132</v>
      </c>
      <c r="L405">
        <f t="shared" si="44"/>
        <v>1</v>
      </c>
      <c r="M405">
        <f t="shared" si="45"/>
        <v>0</v>
      </c>
      <c r="N405">
        <f t="shared" si="46"/>
        <v>1</v>
      </c>
      <c r="O405">
        <f t="shared" si="47"/>
        <v>0</v>
      </c>
      <c r="P405">
        <f>IF(TitanicData[[#This Row],[Sex]]="male",1,0)</f>
        <v>0</v>
      </c>
      <c r="Q405">
        <v>1</v>
      </c>
      <c r="AD405" s="5">
        <f>SUMPRODUCT(TitanicData[[#This Row],[SibSp]:[Ones]],$S$5:$AB$5)</f>
        <v>0.60312833200825067</v>
      </c>
      <c r="AE405" s="4">
        <f>(AD405-TitanicData[[#This Row],[Survived]])^2</f>
        <v>0.15750712085455332</v>
      </c>
      <c r="AF405" s="11">
        <f t="shared" si="48"/>
        <v>1</v>
      </c>
    </row>
    <row r="406" spans="1:32" x14ac:dyDescent="0.25">
      <c r="A406" s="11">
        <v>1</v>
      </c>
      <c r="B406">
        <v>0</v>
      </c>
      <c r="C406" t="s">
        <v>20</v>
      </c>
      <c r="D406">
        <v>1</v>
      </c>
      <c r="E406" t="s">
        <v>13</v>
      </c>
      <c r="F406">
        <v>18</v>
      </c>
      <c r="G406" s="2">
        <v>108.9</v>
      </c>
      <c r="H406">
        <v>1</v>
      </c>
      <c r="I406">
        <v>0</v>
      </c>
      <c r="J406" s="4">
        <f t="shared" si="42"/>
        <v>0.22500000000000001</v>
      </c>
      <c r="K406" s="4">
        <f t="shared" si="43"/>
        <v>2.0409976924234905</v>
      </c>
      <c r="L406">
        <f t="shared" si="44"/>
        <v>1</v>
      </c>
      <c r="M406">
        <f t="shared" si="45"/>
        <v>0</v>
      </c>
      <c r="N406">
        <f t="shared" si="46"/>
        <v>0</v>
      </c>
      <c r="O406">
        <f t="shared" si="47"/>
        <v>1</v>
      </c>
      <c r="P406">
        <f>IF(TitanicData[[#This Row],[Sex]]="male",1,0)</f>
        <v>1</v>
      </c>
      <c r="Q406">
        <v>1</v>
      </c>
      <c r="AD406" s="5">
        <f>SUMPRODUCT(TitanicData[[#This Row],[SibSp]:[Ones]],$S$5:$AB$5)</f>
        <v>0.75105312153803494</v>
      </c>
      <c r="AE406" s="4">
        <f>(AD406-TitanicData[[#This Row],[Survived]])^2</f>
        <v>0.56408079137202627</v>
      </c>
      <c r="AF406" s="11">
        <f t="shared" si="48"/>
        <v>1</v>
      </c>
    </row>
    <row r="407" spans="1:32" x14ac:dyDescent="0.25">
      <c r="A407" s="11">
        <v>1</v>
      </c>
      <c r="B407">
        <v>1</v>
      </c>
      <c r="C407" t="s">
        <v>15</v>
      </c>
      <c r="D407">
        <v>2</v>
      </c>
      <c r="E407" t="s">
        <v>17</v>
      </c>
      <c r="F407">
        <v>33</v>
      </c>
      <c r="G407" s="2">
        <v>26</v>
      </c>
      <c r="H407">
        <v>0</v>
      </c>
      <c r="I407">
        <v>2</v>
      </c>
      <c r="J407" s="4">
        <f t="shared" si="42"/>
        <v>0.41249999999999998</v>
      </c>
      <c r="K407" s="4">
        <f t="shared" si="43"/>
        <v>1.4313637641589874</v>
      </c>
      <c r="L407">
        <f t="shared" si="44"/>
        <v>0</v>
      </c>
      <c r="M407">
        <f t="shared" si="45"/>
        <v>1</v>
      </c>
      <c r="N407">
        <f t="shared" si="46"/>
        <v>1</v>
      </c>
      <c r="O407">
        <f t="shared" si="47"/>
        <v>0</v>
      </c>
      <c r="P407">
        <f>IF(TitanicData[[#This Row],[Sex]]="male",1,0)</f>
        <v>0</v>
      </c>
      <c r="Q407">
        <v>1</v>
      </c>
      <c r="AD407" s="5">
        <f>SUMPRODUCT(TitanicData[[#This Row],[SibSp]:[Ones]],$S$5:$AB$5)</f>
        <v>0.55723321397724335</v>
      </c>
      <c r="AE407" s="4">
        <f>(AD407-TitanicData[[#This Row],[Survived]])^2</f>
        <v>0.19604242680492157</v>
      </c>
      <c r="AF407" s="11">
        <f t="shared" si="48"/>
        <v>1</v>
      </c>
    </row>
    <row r="408" spans="1:32" x14ac:dyDescent="0.25">
      <c r="A408" s="11">
        <v>0</v>
      </c>
      <c r="B408">
        <v>0</v>
      </c>
      <c r="C408" t="s">
        <v>15</v>
      </c>
      <c r="D408">
        <v>3</v>
      </c>
      <c r="E408" t="s">
        <v>13</v>
      </c>
      <c r="F408">
        <v>28</v>
      </c>
      <c r="G408" s="2">
        <v>22.524999999999999</v>
      </c>
      <c r="H408">
        <v>0</v>
      </c>
      <c r="I408">
        <v>0</v>
      </c>
      <c r="J408" s="4">
        <f t="shared" si="42"/>
        <v>0.35</v>
      </c>
      <c r="K408" s="4">
        <f t="shared" si="43"/>
        <v>1.3715296320992945</v>
      </c>
      <c r="L408">
        <f t="shared" si="44"/>
        <v>0</v>
      </c>
      <c r="M408">
        <f t="shared" si="45"/>
        <v>0</v>
      </c>
      <c r="N408">
        <f t="shared" si="46"/>
        <v>1</v>
      </c>
      <c r="O408">
        <f t="shared" si="47"/>
        <v>0</v>
      </c>
      <c r="P408">
        <f>IF(TitanicData[[#This Row],[Sex]]="male",1,0)</f>
        <v>1</v>
      </c>
      <c r="Q408">
        <v>1</v>
      </c>
      <c r="AD408" s="5">
        <f>SUMPRODUCT(TitanicData[[#This Row],[SibSp]:[Ones]],$S$5:$AB$5)</f>
        <v>0.23135370364612551</v>
      </c>
      <c r="AE408" s="4">
        <f>(AD408-TitanicData[[#This Row],[Survived]])^2</f>
        <v>5.3524536190779265E-2</v>
      </c>
      <c r="AF408" s="11">
        <f t="shared" si="48"/>
        <v>0</v>
      </c>
    </row>
    <row r="409" spans="1:32" x14ac:dyDescent="0.25">
      <c r="A409" s="11">
        <v>0</v>
      </c>
      <c r="B409">
        <v>1</v>
      </c>
      <c r="C409" t="s">
        <v>15</v>
      </c>
      <c r="D409">
        <v>3</v>
      </c>
      <c r="E409" t="s">
        <v>13</v>
      </c>
      <c r="F409">
        <v>26</v>
      </c>
      <c r="G409" s="2">
        <v>56.495800000000003</v>
      </c>
      <c r="H409">
        <v>0</v>
      </c>
      <c r="I409">
        <v>0</v>
      </c>
      <c r="J409" s="4">
        <f t="shared" si="42"/>
        <v>0.32500000000000001</v>
      </c>
      <c r="K409" s="4">
        <f t="shared" si="43"/>
        <v>1.7596361211514699</v>
      </c>
      <c r="L409">
        <f t="shared" si="44"/>
        <v>0</v>
      </c>
      <c r="M409">
        <f t="shared" si="45"/>
        <v>0</v>
      </c>
      <c r="N409">
        <f t="shared" si="46"/>
        <v>1</v>
      </c>
      <c r="O409">
        <f t="shared" si="47"/>
        <v>0</v>
      </c>
      <c r="P409">
        <f>IF(TitanicData[[#This Row],[Sex]]="male",1,0)</f>
        <v>1</v>
      </c>
      <c r="Q409">
        <v>1</v>
      </c>
      <c r="AD409" s="5">
        <f>SUMPRODUCT(TitanicData[[#This Row],[SibSp]:[Ones]],$S$5:$AB$5)</f>
        <v>0.27479683875694277</v>
      </c>
      <c r="AE409" s="4">
        <f>(AD409-TitanicData[[#This Row],[Survived]])^2</f>
        <v>0.52591962507692358</v>
      </c>
      <c r="AF409" s="11">
        <f t="shared" si="48"/>
        <v>0</v>
      </c>
    </row>
    <row r="410" spans="1:32" x14ac:dyDescent="0.25">
      <c r="A410" s="11">
        <v>0</v>
      </c>
      <c r="B410">
        <v>1</v>
      </c>
      <c r="C410" t="s">
        <v>27</v>
      </c>
      <c r="D410">
        <v>3</v>
      </c>
      <c r="E410" t="s">
        <v>13</v>
      </c>
      <c r="F410">
        <v>29</v>
      </c>
      <c r="G410" s="2">
        <v>7.75</v>
      </c>
      <c r="H410">
        <v>0</v>
      </c>
      <c r="I410">
        <v>0</v>
      </c>
      <c r="J410" s="4">
        <f t="shared" si="42"/>
        <v>0.36249999999999999</v>
      </c>
      <c r="K410" s="4">
        <f t="shared" si="43"/>
        <v>0.94200805302231327</v>
      </c>
      <c r="L410">
        <f t="shared" si="44"/>
        <v>0</v>
      </c>
      <c r="M410">
        <f t="shared" si="45"/>
        <v>0</v>
      </c>
      <c r="N410">
        <f t="shared" si="46"/>
        <v>0</v>
      </c>
      <c r="O410">
        <f t="shared" si="47"/>
        <v>0</v>
      </c>
      <c r="P410">
        <f>IF(TitanicData[[#This Row],[Sex]]="male",1,0)</f>
        <v>1</v>
      </c>
      <c r="Q410">
        <v>1</v>
      </c>
      <c r="AD410" s="5">
        <f>SUMPRODUCT(TitanicData[[#This Row],[SibSp]:[Ones]],$S$5:$AB$5)</f>
        <v>0.18327472398664257</v>
      </c>
      <c r="AE410" s="4">
        <f>(AD410-TitanicData[[#This Row],[Survived]])^2</f>
        <v>0.66704017647909486</v>
      </c>
      <c r="AF410" s="11">
        <f t="shared" si="48"/>
        <v>0</v>
      </c>
    </row>
    <row r="411" spans="1:32" x14ac:dyDescent="0.25">
      <c r="A411" s="11">
        <v>1</v>
      </c>
      <c r="B411">
        <v>1</v>
      </c>
      <c r="C411" t="s">
        <v>15</v>
      </c>
      <c r="D411">
        <v>1</v>
      </c>
      <c r="E411" t="s">
        <v>13</v>
      </c>
      <c r="F411">
        <v>36</v>
      </c>
      <c r="G411" s="2">
        <v>26.287500000000001</v>
      </c>
      <c r="H411">
        <v>0</v>
      </c>
      <c r="I411">
        <v>0</v>
      </c>
      <c r="J411" s="4">
        <f t="shared" si="42"/>
        <v>0.45</v>
      </c>
      <c r="K411" s="4">
        <f t="shared" si="43"/>
        <v>1.4359637487171957</v>
      </c>
      <c r="L411">
        <f t="shared" si="44"/>
        <v>1</v>
      </c>
      <c r="M411">
        <f t="shared" si="45"/>
        <v>0</v>
      </c>
      <c r="N411">
        <f t="shared" si="46"/>
        <v>1</v>
      </c>
      <c r="O411">
        <f t="shared" si="47"/>
        <v>0</v>
      </c>
      <c r="P411">
        <f>IF(TitanicData[[#This Row],[Sex]]="male",1,0)</f>
        <v>1</v>
      </c>
      <c r="Q411">
        <v>1</v>
      </c>
      <c r="AD411" s="5">
        <f>SUMPRODUCT(TitanicData[[#This Row],[SibSp]:[Ones]],$S$5:$AB$5)</f>
        <v>0.54648369528064544</v>
      </c>
      <c r="AE411" s="4">
        <f>(AD411-TitanicData[[#This Row],[Survived]])^2</f>
        <v>0.20567703864629847</v>
      </c>
      <c r="AF411" s="11">
        <f t="shared" si="48"/>
        <v>1</v>
      </c>
    </row>
    <row r="412" spans="1:32" x14ac:dyDescent="0.25">
      <c r="A412" s="11">
        <v>1</v>
      </c>
      <c r="B412">
        <v>1</v>
      </c>
      <c r="C412" t="s">
        <v>20</v>
      </c>
      <c r="D412">
        <v>1</v>
      </c>
      <c r="E412" t="s">
        <v>17</v>
      </c>
      <c r="F412">
        <v>54</v>
      </c>
      <c r="G412" s="2">
        <v>59.4</v>
      </c>
      <c r="H412">
        <v>1</v>
      </c>
      <c r="I412">
        <v>0</v>
      </c>
      <c r="J412" s="4">
        <f t="shared" si="42"/>
        <v>0.67500000000000004</v>
      </c>
      <c r="K412" s="4">
        <f t="shared" si="43"/>
        <v>1.7810369386211318</v>
      </c>
      <c r="L412">
        <f t="shared" si="44"/>
        <v>1</v>
      </c>
      <c r="M412">
        <f t="shared" si="45"/>
        <v>0</v>
      </c>
      <c r="N412">
        <f t="shared" si="46"/>
        <v>0</v>
      </c>
      <c r="O412">
        <f t="shared" si="47"/>
        <v>1</v>
      </c>
      <c r="P412">
        <f>IF(TitanicData[[#This Row],[Sex]]="male",1,0)</f>
        <v>0</v>
      </c>
      <c r="Q412">
        <v>1</v>
      </c>
      <c r="AD412" s="5">
        <f>SUMPRODUCT(TitanicData[[#This Row],[SibSp]:[Ones]],$S$5:$AB$5)</f>
        <v>0.72195412301696793</v>
      </c>
      <c r="AE412" s="4">
        <f>(AD412-TitanicData[[#This Row],[Survived]])^2</f>
        <v>7.7309509707263399E-2</v>
      </c>
      <c r="AF412" s="11">
        <f t="shared" si="48"/>
        <v>1</v>
      </c>
    </row>
    <row r="413" spans="1:32" x14ac:dyDescent="0.25">
      <c r="A413" s="11">
        <v>0</v>
      </c>
      <c r="B413">
        <v>0</v>
      </c>
      <c r="C413" t="s">
        <v>15</v>
      </c>
      <c r="D413">
        <v>3</v>
      </c>
      <c r="E413" t="s">
        <v>13</v>
      </c>
      <c r="F413">
        <v>24</v>
      </c>
      <c r="G413" s="2">
        <v>7.4958</v>
      </c>
      <c r="H413">
        <v>0</v>
      </c>
      <c r="I413">
        <v>0</v>
      </c>
      <c r="J413" s="4">
        <f t="shared" si="42"/>
        <v>0.3</v>
      </c>
      <c r="K413" s="4">
        <f t="shared" si="43"/>
        <v>0.92920428011230582</v>
      </c>
      <c r="L413">
        <f t="shared" si="44"/>
        <v>0</v>
      </c>
      <c r="M413">
        <f t="shared" si="45"/>
        <v>0</v>
      </c>
      <c r="N413">
        <f t="shared" si="46"/>
        <v>1</v>
      </c>
      <c r="O413">
        <f t="shared" si="47"/>
        <v>0</v>
      </c>
      <c r="P413">
        <f>IF(TitanicData[[#This Row],[Sex]]="male",1,0)</f>
        <v>1</v>
      </c>
      <c r="Q413">
        <v>1</v>
      </c>
      <c r="AD413" s="5">
        <f>SUMPRODUCT(TitanicData[[#This Row],[SibSp]:[Ones]],$S$5:$AB$5)</f>
        <v>0.18184151930661752</v>
      </c>
      <c r="AE413" s="4">
        <f>(AD413-TitanicData[[#This Row],[Survived]])^2</f>
        <v>3.3066338143738952E-2</v>
      </c>
      <c r="AF413" s="11">
        <f t="shared" si="48"/>
        <v>0</v>
      </c>
    </row>
    <row r="414" spans="1:32" x14ac:dyDescent="0.25">
      <c r="A414" s="11">
        <v>1</v>
      </c>
      <c r="B414">
        <v>0</v>
      </c>
      <c r="C414" t="s">
        <v>15</v>
      </c>
      <c r="D414">
        <v>1</v>
      </c>
      <c r="E414" t="s">
        <v>13</v>
      </c>
      <c r="F414">
        <v>47</v>
      </c>
      <c r="G414" s="2">
        <v>34.020800000000001</v>
      </c>
      <c r="H414">
        <v>0</v>
      </c>
      <c r="I414">
        <v>0</v>
      </c>
      <c r="J414" s="4">
        <f t="shared" si="42"/>
        <v>0.58750000000000002</v>
      </c>
      <c r="K414" s="4">
        <f t="shared" si="43"/>
        <v>1.544326062695947</v>
      </c>
      <c r="L414">
        <f t="shared" si="44"/>
        <v>1</v>
      </c>
      <c r="M414">
        <f t="shared" si="45"/>
        <v>0</v>
      </c>
      <c r="N414">
        <f t="shared" si="46"/>
        <v>1</v>
      </c>
      <c r="O414">
        <f t="shared" si="47"/>
        <v>0</v>
      </c>
      <c r="P414">
        <f>IF(TitanicData[[#This Row],[Sex]]="male",1,0)</f>
        <v>1</v>
      </c>
      <c r="Q414">
        <v>1</v>
      </c>
      <c r="AD414" s="5">
        <f>SUMPRODUCT(TitanicData[[#This Row],[SibSp]:[Ones]],$S$5:$AB$5)</f>
        <v>0.5586133524234479</v>
      </c>
      <c r="AE414" s="4">
        <f>(AD414-TitanicData[[#This Row],[Survived]])^2</f>
        <v>0.31204887750576321</v>
      </c>
      <c r="AF414" s="11">
        <f t="shared" si="48"/>
        <v>1</v>
      </c>
    </row>
    <row r="415" spans="1:32" x14ac:dyDescent="0.25">
      <c r="A415" s="11">
        <v>0</v>
      </c>
      <c r="B415">
        <v>1</v>
      </c>
      <c r="C415" t="s">
        <v>15</v>
      </c>
      <c r="D415">
        <v>2</v>
      </c>
      <c r="E415" t="s">
        <v>17</v>
      </c>
      <c r="F415">
        <v>34</v>
      </c>
      <c r="G415" s="2">
        <v>10.5</v>
      </c>
      <c r="H415">
        <v>0</v>
      </c>
      <c r="I415">
        <v>0</v>
      </c>
      <c r="J415" s="4">
        <f t="shared" si="42"/>
        <v>0.42499999999999999</v>
      </c>
      <c r="K415" s="4">
        <f t="shared" si="43"/>
        <v>1.0606978403536116</v>
      </c>
      <c r="L415">
        <f t="shared" si="44"/>
        <v>0</v>
      </c>
      <c r="M415">
        <f t="shared" si="45"/>
        <v>1</v>
      </c>
      <c r="N415">
        <f t="shared" si="46"/>
        <v>1</v>
      </c>
      <c r="O415">
        <f t="shared" si="47"/>
        <v>0</v>
      </c>
      <c r="P415">
        <f>IF(TitanicData[[#This Row],[Sex]]="male",1,0)</f>
        <v>0</v>
      </c>
      <c r="Q415">
        <v>1</v>
      </c>
      <c r="AD415" s="5">
        <f>SUMPRODUCT(TitanicData[[#This Row],[SibSp]:[Ones]],$S$5:$AB$5)</f>
        <v>0.43066267937913361</v>
      </c>
      <c r="AE415" s="4">
        <f>(AD415-TitanicData[[#This Row],[Survived]])^2</f>
        <v>0.32414498465174724</v>
      </c>
      <c r="AF415" s="11">
        <f t="shared" si="48"/>
        <v>0</v>
      </c>
    </row>
    <row r="416" spans="1:32" x14ac:dyDescent="0.25">
      <c r="A416" s="11">
        <v>0</v>
      </c>
      <c r="B416">
        <v>1</v>
      </c>
      <c r="C416" t="s">
        <v>15</v>
      </c>
      <c r="D416">
        <v>2</v>
      </c>
      <c r="E416" t="s">
        <v>17</v>
      </c>
      <c r="F416">
        <v>36</v>
      </c>
      <c r="G416" s="2">
        <v>26</v>
      </c>
      <c r="H416">
        <v>1</v>
      </c>
      <c r="I416">
        <v>0</v>
      </c>
      <c r="J416" s="4">
        <f t="shared" si="42"/>
        <v>0.45</v>
      </c>
      <c r="K416" s="4">
        <f t="shared" si="43"/>
        <v>1.4313637641589874</v>
      </c>
      <c r="L416">
        <f t="shared" si="44"/>
        <v>0</v>
      </c>
      <c r="M416">
        <f t="shared" si="45"/>
        <v>1</v>
      </c>
      <c r="N416">
        <f t="shared" si="46"/>
        <v>1</v>
      </c>
      <c r="O416">
        <f t="shared" si="47"/>
        <v>0</v>
      </c>
      <c r="P416">
        <f>IF(TitanicData[[#This Row],[Sex]]="male",1,0)</f>
        <v>0</v>
      </c>
      <c r="Q416">
        <v>1</v>
      </c>
      <c r="AD416" s="5">
        <f>SUMPRODUCT(TitanicData[[#This Row],[SibSp]:[Ones]],$S$5:$AB$5)</f>
        <v>0.47215358525957624</v>
      </c>
      <c r="AE416" s="4">
        <f>(AD416-TitanicData[[#This Row],[Survived]])^2</f>
        <v>0.27862183755431952</v>
      </c>
      <c r="AF416" s="11">
        <f t="shared" si="48"/>
        <v>0</v>
      </c>
    </row>
    <row r="417" spans="1:32" x14ac:dyDescent="0.25">
      <c r="A417" s="11">
        <v>0</v>
      </c>
      <c r="B417">
        <v>0</v>
      </c>
      <c r="C417" t="s">
        <v>15</v>
      </c>
      <c r="D417">
        <v>3</v>
      </c>
      <c r="E417" t="s">
        <v>13</v>
      </c>
      <c r="F417">
        <v>32</v>
      </c>
      <c r="G417" s="2">
        <v>7.8958000000000004</v>
      </c>
      <c r="H417">
        <v>0</v>
      </c>
      <c r="I417">
        <v>0</v>
      </c>
      <c r="J417" s="4">
        <f t="shared" si="42"/>
        <v>0.4</v>
      </c>
      <c r="K417" s="4">
        <f t="shared" si="43"/>
        <v>0.94918501031343461</v>
      </c>
      <c r="L417">
        <f t="shared" si="44"/>
        <v>0</v>
      </c>
      <c r="M417">
        <f t="shared" si="45"/>
        <v>0</v>
      </c>
      <c r="N417">
        <f t="shared" si="46"/>
        <v>1</v>
      </c>
      <c r="O417">
        <f t="shared" si="47"/>
        <v>0</v>
      </c>
      <c r="P417">
        <f>IF(TitanicData[[#This Row],[Sex]]="male",1,0)</f>
        <v>1</v>
      </c>
      <c r="Q417">
        <v>1</v>
      </c>
      <c r="AD417" s="5">
        <f>SUMPRODUCT(TitanicData[[#This Row],[SibSp]:[Ones]],$S$5:$AB$5)</f>
        <v>0.18407808474993254</v>
      </c>
      <c r="AE417" s="4">
        <f>(AD417-TitanicData[[#This Row],[Survived]])^2</f>
        <v>3.3884741285203343E-2</v>
      </c>
      <c r="AF417" s="11">
        <f t="shared" si="48"/>
        <v>0</v>
      </c>
    </row>
    <row r="418" spans="1:32" x14ac:dyDescent="0.25">
      <c r="A418" s="11">
        <v>1</v>
      </c>
      <c r="B418">
        <v>1</v>
      </c>
      <c r="C418" t="s">
        <v>15</v>
      </c>
      <c r="D418">
        <v>1</v>
      </c>
      <c r="E418" t="s">
        <v>17</v>
      </c>
      <c r="F418">
        <v>30</v>
      </c>
      <c r="G418" s="2">
        <v>93.5</v>
      </c>
      <c r="H418">
        <v>0</v>
      </c>
      <c r="I418">
        <v>0</v>
      </c>
      <c r="J418" s="4">
        <f t="shared" si="42"/>
        <v>0.375</v>
      </c>
      <c r="K418" s="4">
        <f t="shared" si="43"/>
        <v>1.975431808509263</v>
      </c>
      <c r="L418">
        <f t="shared" si="44"/>
        <v>1</v>
      </c>
      <c r="M418">
        <f t="shared" si="45"/>
        <v>0</v>
      </c>
      <c r="N418">
        <f t="shared" si="46"/>
        <v>1</v>
      </c>
      <c r="O418">
        <f t="shared" si="47"/>
        <v>0</v>
      </c>
      <c r="P418">
        <f>IF(TitanicData[[#This Row],[Sex]]="male",1,0)</f>
        <v>0</v>
      </c>
      <c r="Q418">
        <v>1</v>
      </c>
      <c r="AD418" s="5">
        <f>SUMPRODUCT(TitanicData[[#This Row],[SibSp]:[Ones]],$S$5:$AB$5)</f>
        <v>0.60686965756319466</v>
      </c>
      <c r="AE418" s="4">
        <f>(AD418-TitanicData[[#This Row],[Survived]])^2</f>
        <v>0.15455146614447982</v>
      </c>
      <c r="AF418" s="11">
        <f t="shared" si="48"/>
        <v>1</v>
      </c>
    </row>
    <row r="419" spans="1:32" x14ac:dyDescent="0.25">
      <c r="A419" s="11">
        <v>0</v>
      </c>
      <c r="B419">
        <v>0</v>
      </c>
      <c r="C419" t="s">
        <v>15</v>
      </c>
      <c r="D419">
        <v>3</v>
      </c>
      <c r="E419" t="s">
        <v>13</v>
      </c>
      <c r="F419">
        <v>22</v>
      </c>
      <c r="G419" s="2">
        <v>7.8958000000000004</v>
      </c>
      <c r="H419">
        <v>0</v>
      </c>
      <c r="I419">
        <v>0</v>
      </c>
      <c r="J419" s="4">
        <f t="shared" si="42"/>
        <v>0.27500000000000002</v>
      </c>
      <c r="K419" s="4">
        <f t="shared" si="43"/>
        <v>0.94918501031343461</v>
      </c>
      <c r="L419">
        <f t="shared" si="44"/>
        <v>0</v>
      </c>
      <c r="M419">
        <f t="shared" si="45"/>
        <v>0</v>
      </c>
      <c r="N419">
        <f t="shared" si="46"/>
        <v>1</v>
      </c>
      <c r="O419">
        <f t="shared" si="47"/>
        <v>0</v>
      </c>
      <c r="P419">
        <f>IF(TitanicData[[#This Row],[Sex]]="male",1,0)</f>
        <v>1</v>
      </c>
      <c r="Q419">
        <v>1</v>
      </c>
      <c r="AD419" s="5">
        <f>SUMPRODUCT(TitanicData[[#This Row],[SibSp]:[Ones]],$S$5:$AB$5)</f>
        <v>0.18407808474993254</v>
      </c>
      <c r="AE419" s="4">
        <f>(AD419-TitanicData[[#This Row],[Survived]])^2</f>
        <v>3.3884741285203343E-2</v>
      </c>
      <c r="AF419" s="11">
        <f t="shared" si="48"/>
        <v>0</v>
      </c>
    </row>
    <row r="420" spans="1:32" x14ac:dyDescent="0.25">
      <c r="A420" s="11">
        <v>1</v>
      </c>
      <c r="B420">
        <v>1</v>
      </c>
      <c r="C420" t="s">
        <v>20</v>
      </c>
      <c r="D420">
        <v>1</v>
      </c>
      <c r="E420" t="s">
        <v>17</v>
      </c>
      <c r="F420">
        <v>44</v>
      </c>
      <c r="G420" s="2">
        <v>57.979199999999999</v>
      </c>
      <c r="H420">
        <v>0</v>
      </c>
      <c r="I420">
        <v>1</v>
      </c>
      <c r="J420" s="4">
        <f t="shared" si="42"/>
        <v>0.55000000000000004</v>
      </c>
      <c r="K420" s="4">
        <f t="shared" si="43"/>
        <v>1.770698877440231</v>
      </c>
      <c r="L420">
        <f t="shared" si="44"/>
        <v>1</v>
      </c>
      <c r="M420">
        <f t="shared" si="45"/>
        <v>0</v>
      </c>
      <c r="N420">
        <f t="shared" si="46"/>
        <v>0</v>
      </c>
      <c r="O420">
        <f t="shared" si="47"/>
        <v>1</v>
      </c>
      <c r="P420">
        <f>IF(TitanicData[[#This Row],[Sex]]="male",1,0)</f>
        <v>0</v>
      </c>
      <c r="Q420">
        <v>1</v>
      </c>
      <c r="AD420" s="5">
        <f>SUMPRODUCT(TitanicData[[#This Row],[SibSp]:[Ones]],$S$5:$AB$5)</f>
        <v>0.76333673490345277</v>
      </c>
      <c r="AE420" s="4">
        <f>(AD420-TitanicData[[#This Row],[Survived]])^2</f>
        <v>5.6009501046158587E-2</v>
      </c>
      <c r="AF420" s="11">
        <f t="shared" si="48"/>
        <v>1</v>
      </c>
    </row>
    <row r="421" spans="1:32" x14ac:dyDescent="0.25">
      <c r="A421" s="11">
        <v>0</v>
      </c>
      <c r="B421">
        <v>0</v>
      </c>
      <c r="C421" t="s">
        <v>27</v>
      </c>
      <c r="D421">
        <v>3</v>
      </c>
      <c r="E421" t="s">
        <v>13</v>
      </c>
      <c r="F421">
        <v>40.5</v>
      </c>
      <c r="G421" s="2">
        <v>7.75</v>
      </c>
      <c r="H421">
        <v>0</v>
      </c>
      <c r="I421">
        <v>0</v>
      </c>
      <c r="J421" s="4">
        <f t="shared" si="42"/>
        <v>0.50624999999999998</v>
      </c>
      <c r="K421" s="4">
        <f t="shared" si="43"/>
        <v>0.94200805302231327</v>
      </c>
      <c r="L421">
        <f t="shared" si="44"/>
        <v>0</v>
      </c>
      <c r="M421">
        <f t="shared" si="45"/>
        <v>0</v>
      </c>
      <c r="N421">
        <f t="shared" si="46"/>
        <v>0</v>
      </c>
      <c r="O421">
        <f t="shared" si="47"/>
        <v>0</v>
      </c>
      <c r="P421">
        <f>IF(TitanicData[[#This Row],[Sex]]="male",1,0)</f>
        <v>1</v>
      </c>
      <c r="Q421">
        <v>1</v>
      </c>
      <c r="AD421" s="5">
        <f>SUMPRODUCT(TitanicData[[#This Row],[SibSp]:[Ones]],$S$5:$AB$5)</f>
        <v>0.18327472398664257</v>
      </c>
      <c r="AE421" s="4">
        <f>(AD421-TitanicData[[#This Row],[Survived]])^2</f>
        <v>3.3589624452380021E-2</v>
      </c>
      <c r="AF421" s="11">
        <f t="shared" si="48"/>
        <v>0</v>
      </c>
    </row>
    <row r="422" spans="1:32" x14ac:dyDescent="0.25">
      <c r="A422" s="11">
        <v>0</v>
      </c>
      <c r="B422">
        <v>1</v>
      </c>
      <c r="C422" t="s">
        <v>15</v>
      </c>
      <c r="D422">
        <v>2</v>
      </c>
      <c r="E422" t="s">
        <v>17</v>
      </c>
      <c r="F422">
        <v>50</v>
      </c>
      <c r="G422" s="2">
        <v>10.5</v>
      </c>
      <c r="H422">
        <v>0</v>
      </c>
      <c r="I422">
        <v>0</v>
      </c>
      <c r="J422" s="4">
        <f t="shared" si="42"/>
        <v>0.625</v>
      </c>
      <c r="K422" s="4">
        <f t="shared" si="43"/>
        <v>1.0606978403536116</v>
      </c>
      <c r="L422">
        <f t="shared" si="44"/>
        <v>0</v>
      </c>
      <c r="M422">
        <f t="shared" si="45"/>
        <v>1</v>
      </c>
      <c r="N422">
        <f t="shared" si="46"/>
        <v>1</v>
      </c>
      <c r="O422">
        <f t="shared" si="47"/>
        <v>0</v>
      </c>
      <c r="P422">
        <f>IF(TitanicData[[#This Row],[Sex]]="male",1,0)</f>
        <v>0</v>
      </c>
      <c r="Q422">
        <v>1</v>
      </c>
      <c r="AD422" s="5">
        <f>SUMPRODUCT(TitanicData[[#This Row],[SibSp]:[Ones]],$S$5:$AB$5)</f>
        <v>0.43066267937913361</v>
      </c>
      <c r="AE422" s="4">
        <f>(AD422-TitanicData[[#This Row],[Survived]])^2</f>
        <v>0.32414498465174724</v>
      </c>
      <c r="AF422" s="11">
        <f t="shared" si="48"/>
        <v>0</v>
      </c>
    </row>
    <row r="423" spans="1:32" x14ac:dyDescent="0.25">
      <c r="A423" s="11">
        <v>0</v>
      </c>
      <c r="B423">
        <v>0</v>
      </c>
      <c r="C423" t="s">
        <v>15</v>
      </c>
      <c r="D423">
        <v>3</v>
      </c>
      <c r="E423" t="s">
        <v>13</v>
      </c>
      <c r="F423">
        <v>39</v>
      </c>
      <c r="G423" s="2">
        <v>7.9249999999999998</v>
      </c>
      <c r="H423">
        <v>0</v>
      </c>
      <c r="I423">
        <v>0</v>
      </c>
      <c r="J423" s="4">
        <f t="shared" si="42"/>
        <v>0.48749999999999999</v>
      </c>
      <c r="K423" s="4">
        <f t="shared" si="43"/>
        <v>0.95060822478423079</v>
      </c>
      <c r="L423">
        <f t="shared" si="44"/>
        <v>0</v>
      </c>
      <c r="M423">
        <f t="shared" si="45"/>
        <v>0</v>
      </c>
      <c r="N423">
        <f t="shared" si="46"/>
        <v>1</v>
      </c>
      <c r="O423">
        <f t="shared" si="47"/>
        <v>0</v>
      </c>
      <c r="P423">
        <f>IF(TitanicData[[#This Row],[Sex]]="male",1,0)</f>
        <v>1</v>
      </c>
      <c r="Q423">
        <v>1</v>
      </c>
      <c r="AD423" s="5">
        <f>SUMPRODUCT(TitanicData[[#This Row],[SibSp]:[Ones]],$S$5:$AB$5)</f>
        <v>0.18423739385784638</v>
      </c>
      <c r="AE423" s="4">
        <f>(AD423-TitanicData[[#This Row],[Survived]])^2</f>
        <v>3.3943417295531207E-2</v>
      </c>
      <c r="AF423" s="11">
        <f t="shared" si="48"/>
        <v>0</v>
      </c>
    </row>
    <row r="424" spans="1:32" x14ac:dyDescent="0.25">
      <c r="A424" s="11">
        <v>0</v>
      </c>
      <c r="B424">
        <v>0</v>
      </c>
      <c r="C424" t="s">
        <v>15</v>
      </c>
      <c r="D424">
        <v>2</v>
      </c>
      <c r="E424" t="s">
        <v>13</v>
      </c>
      <c r="F424">
        <v>23</v>
      </c>
      <c r="G424" s="2">
        <v>11.5</v>
      </c>
      <c r="H424">
        <v>2</v>
      </c>
      <c r="I424">
        <v>1</v>
      </c>
      <c r="J424" s="4">
        <f t="shared" si="42"/>
        <v>0.28749999999999998</v>
      </c>
      <c r="K424" s="4">
        <f t="shared" si="43"/>
        <v>1.0969100130080565</v>
      </c>
      <c r="L424">
        <f t="shared" si="44"/>
        <v>0</v>
      </c>
      <c r="M424">
        <f t="shared" si="45"/>
        <v>1</v>
      </c>
      <c r="N424">
        <f t="shared" si="46"/>
        <v>1</v>
      </c>
      <c r="O424">
        <f t="shared" si="47"/>
        <v>0</v>
      </c>
      <c r="P424">
        <f>IF(TitanicData[[#This Row],[Sex]]="male",1,0)</f>
        <v>1</v>
      </c>
      <c r="Q424">
        <v>1</v>
      </c>
      <c r="AD424" s="5">
        <f>SUMPRODUCT(TitanicData[[#This Row],[SibSp]:[Ones]],$S$5:$AB$5)</f>
        <v>0.47725594389574538</v>
      </c>
      <c r="AE424" s="4">
        <f>(AD424-TitanicData[[#This Row],[Survived]])^2</f>
        <v>0.22777323598381888</v>
      </c>
      <c r="AF424" s="11">
        <f t="shared" si="48"/>
        <v>0</v>
      </c>
    </row>
    <row r="425" spans="1:32" x14ac:dyDescent="0.25">
      <c r="A425" s="11">
        <v>1</v>
      </c>
      <c r="B425">
        <v>1</v>
      </c>
      <c r="C425" t="s">
        <v>15</v>
      </c>
      <c r="D425">
        <v>2</v>
      </c>
      <c r="E425" t="s">
        <v>17</v>
      </c>
      <c r="F425">
        <v>2</v>
      </c>
      <c r="G425" s="2">
        <v>26</v>
      </c>
      <c r="H425">
        <v>1</v>
      </c>
      <c r="I425">
        <v>1</v>
      </c>
      <c r="J425" s="4">
        <f t="shared" si="42"/>
        <v>2.5000000000000001E-2</v>
      </c>
      <c r="K425" s="4">
        <f t="shared" si="43"/>
        <v>1.4313637641589874</v>
      </c>
      <c r="L425">
        <f t="shared" si="44"/>
        <v>0</v>
      </c>
      <c r="M425">
        <f t="shared" si="45"/>
        <v>1</v>
      </c>
      <c r="N425">
        <f t="shared" si="46"/>
        <v>1</v>
      </c>
      <c r="O425">
        <f t="shared" si="47"/>
        <v>0</v>
      </c>
      <c r="P425">
        <f>IF(TitanicData[[#This Row],[Sex]]="male",1,0)</f>
        <v>0</v>
      </c>
      <c r="Q425">
        <v>1</v>
      </c>
      <c r="AD425" s="5">
        <f>SUMPRODUCT(TitanicData[[#This Row],[SibSp]:[Ones]],$S$5:$AB$5)</f>
        <v>0.51469339961840976</v>
      </c>
      <c r="AE425" s="4">
        <f>(AD425-TitanicData[[#This Row],[Survived]])^2</f>
        <v>0.23552249637393652</v>
      </c>
      <c r="AF425" s="11">
        <f t="shared" si="48"/>
        <v>1</v>
      </c>
    </row>
    <row r="426" spans="1:32" x14ac:dyDescent="0.25">
      <c r="A426" s="11">
        <v>0</v>
      </c>
      <c r="B426">
        <v>0</v>
      </c>
      <c r="C426" t="s">
        <v>20</v>
      </c>
      <c r="D426">
        <v>3</v>
      </c>
      <c r="E426" t="s">
        <v>13</v>
      </c>
      <c r="F426">
        <v>17</v>
      </c>
      <c r="G426" s="2">
        <v>7.2291999999999996</v>
      </c>
      <c r="H426">
        <v>1</v>
      </c>
      <c r="I426">
        <v>1</v>
      </c>
      <c r="J426" s="4">
        <f t="shared" si="42"/>
        <v>0.21249999999999999</v>
      </c>
      <c r="K426" s="4">
        <f t="shared" si="43"/>
        <v>0.91535761741483168</v>
      </c>
      <c r="L426">
        <f t="shared" si="44"/>
        <v>0</v>
      </c>
      <c r="M426">
        <f t="shared" si="45"/>
        <v>0</v>
      </c>
      <c r="N426">
        <f t="shared" si="46"/>
        <v>0</v>
      </c>
      <c r="O426">
        <f t="shared" si="47"/>
        <v>1</v>
      </c>
      <c r="P426">
        <f>IF(TitanicData[[#This Row],[Sex]]="male",1,0)</f>
        <v>1</v>
      </c>
      <c r="Q426">
        <v>1</v>
      </c>
      <c r="AD426" s="5">
        <f>SUMPRODUCT(TitanicData[[#This Row],[SibSp]:[Ones]],$S$5:$AB$5)</f>
        <v>0.35967566517468497</v>
      </c>
      <c r="AE426" s="4">
        <f>(AD426-TitanicData[[#This Row],[Survived]])^2</f>
        <v>0.1293665841188521</v>
      </c>
      <c r="AF426" s="11">
        <f t="shared" si="48"/>
        <v>0</v>
      </c>
    </row>
    <row r="427" spans="1:32" x14ac:dyDescent="0.25">
      <c r="A427" s="11">
        <v>0</v>
      </c>
      <c r="B427">
        <v>0</v>
      </c>
      <c r="C427" t="s">
        <v>15</v>
      </c>
      <c r="D427">
        <v>3</v>
      </c>
      <c r="E427" t="s">
        <v>17</v>
      </c>
      <c r="F427">
        <v>30</v>
      </c>
      <c r="G427" s="2">
        <v>8.6624999999999996</v>
      </c>
      <c r="H427">
        <v>0</v>
      </c>
      <c r="I427">
        <v>0</v>
      </c>
      <c r="J427" s="4">
        <f t="shared" si="42"/>
        <v>0.375</v>
      </c>
      <c r="K427" s="4">
        <f t="shared" si="43"/>
        <v>0.98508950692638131</v>
      </c>
      <c r="L427">
        <f t="shared" si="44"/>
        <v>0</v>
      </c>
      <c r="M427">
        <f t="shared" si="45"/>
        <v>0</v>
      </c>
      <c r="N427">
        <f t="shared" si="46"/>
        <v>1</v>
      </c>
      <c r="O427">
        <f t="shared" si="47"/>
        <v>0</v>
      </c>
      <c r="P427">
        <f>IF(TitanicData[[#This Row],[Sex]]="male",1,0)</f>
        <v>0</v>
      </c>
      <c r="Q427">
        <v>1</v>
      </c>
      <c r="AD427" s="5">
        <f>SUMPRODUCT(TitanicData[[#This Row],[SibSp]:[Ones]],$S$5:$AB$5)</f>
        <v>0.1880970948449491</v>
      </c>
      <c r="AE427" s="4">
        <f>(AD427-TitanicData[[#This Row],[Survived]])^2</f>
        <v>3.5380517089109775E-2</v>
      </c>
      <c r="AF427" s="11">
        <f t="shared" si="48"/>
        <v>0</v>
      </c>
    </row>
    <row r="428" spans="1:32" x14ac:dyDescent="0.25">
      <c r="A428" s="11">
        <v>1</v>
      </c>
      <c r="B428">
        <v>1</v>
      </c>
      <c r="C428" t="s">
        <v>15</v>
      </c>
      <c r="D428">
        <v>2</v>
      </c>
      <c r="E428" t="s">
        <v>17</v>
      </c>
      <c r="F428">
        <v>7</v>
      </c>
      <c r="G428" s="2">
        <v>26.25</v>
      </c>
      <c r="H428">
        <v>0</v>
      </c>
      <c r="I428">
        <v>2</v>
      </c>
      <c r="J428" s="4">
        <f t="shared" si="42"/>
        <v>8.7499999999999994E-2</v>
      </c>
      <c r="K428" s="4">
        <f t="shared" si="43"/>
        <v>1.4353665066126613</v>
      </c>
      <c r="L428">
        <f t="shared" si="44"/>
        <v>0</v>
      </c>
      <c r="M428">
        <f t="shared" si="45"/>
        <v>1</v>
      </c>
      <c r="N428">
        <f t="shared" si="46"/>
        <v>1</v>
      </c>
      <c r="O428">
        <f t="shared" si="47"/>
        <v>0</v>
      </c>
      <c r="P428">
        <f>IF(TitanicData[[#This Row],[Sex]]="male",1,0)</f>
        <v>0</v>
      </c>
      <c r="Q428">
        <v>1</v>
      </c>
      <c r="AD428" s="5">
        <f>SUMPRODUCT(TitanicData[[#This Row],[SibSp]:[Ones]],$S$5:$AB$5)</f>
        <v>0.55768126544284347</v>
      </c>
      <c r="AE428" s="4">
        <f>(AD428-TitanicData[[#This Row],[Survived]])^2</f>
        <v>0.1956458629402443</v>
      </c>
      <c r="AF428" s="11">
        <f t="shared" si="48"/>
        <v>1</v>
      </c>
    </row>
    <row r="429" spans="1:32" x14ac:dyDescent="0.25">
      <c r="A429" s="11">
        <v>1</v>
      </c>
      <c r="B429">
        <v>0</v>
      </c>
      <c r="C429" t="s">
        <v>15</v>
      </c>
      <c r="D429">
        <v>1</v>
      </c>
      <c r="E429" t="s">
        <v>13</v>
      </c>
      <c r="F429">
        <v>45</v>
      </c>
      <c r="G429" s="2">
        <v>26.55</v>
      </c>
      <c r="H429">
        <v>0</v>
      </c>
      <c r="I429">
        <v>0</v>
      </c>
      <c r="J429" s="4">
        <f t="shared" si="42"/>
        <v>0.5625</v>
      </c>
      <c r="K429" s="4">
        <f t="shared" si="43"/>
        <v>1.4401216031878039</v>
      </c>
      <c r="L429">
        <f t="shared" si="44"/>
        <v>1</v>
      </c>
      <c r="M429">
        <f t="shared" si="45"/>
        <v>0</v>
      </c>
      <c r="N429">
        <f t="shared" si="46"/>
        <v>1</v>
      </c>
      <c r="O429">
        <f t="shared" si="47"/>
        <v>0</v>
      </c>
      <c r="P429">
        <f>IF(TitanicData[[#This Row],[Sex]]="male",1,0)</f>
        <v>1</v>
      </c>
      <c r="Q429">
        <v>1</v>
      </c>
      <c r="AD429" s="5">
        <f>SUMPRODUCT(TitanicData[[#This Row],[SibSp]:[Ones]],$S$5:$AB$5)</f>
        <v>0.54694910938381824</v>
      </c>
      <c r="AE429" s="4">
        <f>(AD429-TitanicData[[#This Row],[Survived]])^2</f>
        <v>0.29915332825575197</v>
      </c>
      <c r="AF429" s="11">
        <f t="shared" si="48"/>
        <v>1</v>
      </c>
    </row>
    <row r="430" spans="1:32" x14ac:dyDescent="0.25">
      <c r="A430" s="11">
        <v>1</v>
      </c>
      <c r="B430">
        <v>1</v>
      </c>
      <c r="C430" t="s">
        <v>20</v>
      </c>
      <c r="D430">
        <v>1</v>
      </c>
      <c r="E430" t="s">
        <v>17</v>
      </c>
      <c r="F430">
        <v>30</v>
      </c>
      <c r="G430" s="2">
        <v>106.425</v>
      </c>
      <c r="H430">
        <v>0</v>
      </c>
      <c r="I430">
        <v>0</v>
      </c>
      <c r="J430" s="4">
        <f t="shared" si="42"/>
        <v>0.375</v>
      </c>
      <c r="K430" s="4">
        <f t="shared" si="43"/>
        <v>2.031105362355941</v>
      </c>
      <c r="L430">
        <f t="shared" si="44"/>
        <v>1</v>
      </c>
      <c r="M430">
        <f t="shared" si="45"/>
        <v>0</v>
      </c>
      <c r="N430">
        <f t="shared" si="46"/>
        <v>0</v>
      </c>
      <c r="O430">
        <f t="shared" si="47"/>
        <v>1</v>
      </c>
      <c r="P430">
        <f>IF(TitanicData[[#This Row],[Sex]]="male",1,0)</f>
        <v>0</v>
      </c>
      <c r="Q430">
        <v>1</v>
      </c>
      <c r="AD430" s="5">
        <f>SUMPRODUCT(TitanicData[[#This Row],[SibSp]:[Ones]],$S$5:$AB$5)</f>
        <v>0.74994581247774361</v>
      </c>
      <c r="AE430" s="4">
        <f>(AD430-TitanicData[[#This Row],[Survived]])^2</f>
        <v>6.2527096697415768E-2</v>
      </c>
      <c r="AF430" s="11">
        <f t="shared" si="48"/>
        <v>1</v>
      </c>
    </row>
    <row r="431" spans="1:32" x14ac:dyDescent="0.25">
      <c r="A431" s="11">
        <v>1</v>
      </c>
      <c r="B431">
        <v>1</v>
      </c>
      <c r="C431" t="s">
        <v>20</v>
      </c>
      <c r="D431">
        <v>1</v>
      </c>
      <c r="E431" t="s">
        <v>17</v>
      </c>
      <c r="F431">
        <v>22</v>
      </c>
      <c r="G431" s="2">
        <v>49.5</v>
      </c>
      <c r="H431">
        <v>0</v>
      </c>
      <c r="I431">
        <v>2</v>
      </c>
      <c r="J431" s="4">
        <f t="shared" si="42"/>
        <v>0.27500000000000002</v>
      </c>
      <c r="K431" s="4">
        <f t="shared" si="43"/>
        <v>1.7032913781186614</v>
      </c>
      <c r="L431">
        <f t="shared" si="44"/>
        <v>1</v>
      </c>
      <c r="M431">
        <f t="shared" si="45"/>
        <v>0</v>
      </c>
      <c r="N431">
        <f t="shared" si="46"/>
        <v>0</v>
      </c>
      <c r="O431">
        <f t="shared" si="47"/>
        <v>1</v>
      </c>
      <c r="P431">
        <f>IF(TitanicData[[#This Row],[Sex]]="male",1,0)</f>
        <v>0</v>
      </c>
      <c r="Q431">
        <v>1</v>
      </c>
      <c r="AD431" s="5">
        <f>SUMPRODUCT(TitanicData[[#This Row],[SibSp]:[Ones]],$S$5:$AB$5)</f>
        <v>0.79833121522867878</v>
      </c>
      <c r="AE431" s="4">
        <f>(AD431-TitanicData[[#This Row],[Survived]])^2</f>
        <v>4.0670298751141483E-2</v>
      </c>
      <c r="AF431" s="11">
        <f t="shared" si="48"/>
        <v>1</v>
      </c>
    </row>
    <row r="432" spans="1:32" x14ac:dyDescent="0.25">
      <c r="A432" s="11">
        <v>1</v>
      </c>
      <c r="B432">
        <v>1</v>
      </c>
      <c r="C432" t="s">
        <v>15</v>
      </c>
      <c r="D432">
        <v>1</v>
      </c>
      <c r="E432" t="s">
        <v>17</v>
      </c>
      <c r="F432">
        <v>36</v>
      </c>
      <c r="G432" s="2">
        <v>71</v>
      </c>
      <c r="H432">
        <v>0</v>
      </c>
      <c r="I432">
        <v>2</v>
      </c>
      <c r="J432" s="4">
        <f t="shared" si="42"/>
        <v>0.45</v>
      </c>
      <c r="K432" s="4">
        <f t="shared" si="43"/>
        <v>1.8573324964312685</v>
      </c>
      <c r="L432">
        <f t="shared" si="44"/>
        <v>1</v>
      </c>
      <c r="M432">
        <f t="shared" si="45"/>
        <v>0</v>
      </c>
      <c r="N432">
        <f t="shared" si="46"/>
        <v>1</v>
      </c>
      <c r="O432">
        <f t="shared" si="47"/>
        <v>0</v>
      </c>
      <c r="P432">
        <f>IF(TitanicData[[#This Row],[Sex]]="male",1,0)</f>
        <v>0</v>
      </c>
      <c r="Q432">
        <v>1</v>
      </c>
      <c r="AD432" s="5">
        <f>SUMPRODUCT(TitanicData[[#This Row],[SibSp]:[Ones]],$S$5:$AB$5)</f>
        <v>0.67872970733584392</v>
      </c>
      <c r="AE432" s="4">
        <f>(AD432-TitanicData[[#This Row],[Survived]])^2</f>
        <v>0.10321460094851249</v>
      </c>
      <c r="AF432" s="11">
        <f t="shared" si="48"/>
        <v>1</v>
      </c>
    </row>
    <row r="433" spans="1:32" x14ac:dyDescent="0.25">
      <c r="A433" s="11">
        <v>0</v>
      </c>
      <c r="B433">
        <v>0</v>
      </c>
      <c r="C433" t="s">
        <v>15</v>
      </c>
      <c r="D433">
        <v>3</v>
      </c>
      <c r="E433" t="s">
        <v>17</v>
      </c>
      <c r="F433">
        <v>9</v>
      </c>
      <c r="G433" s="2">
        <v>31.274999999999999</v>
      </c>
      <c r="H433">
        <v>4</v>
      </c>
      <c r="I433">
        <v>2</v>
      </c>
      <c r="J433" s="4">
        <f t="shared" si="42"/>
        <v>0.1125</v>
      </c>
      <c r="K433" s="4">
        <f t="shared" si="43"/>
        <v>1.5088662509384578</v>
      </c>
      <c r="L433">
        <f t="shared" si="44"/>
        <v>0</v>
      </c>
      <c r="M433">
        <f t="shared" si="45"/>
        <v>0</v>
      </c>
      <c r="N433">
        <f t="shared" si="46"/>
        <v>1</v>
      </c>
      <c r="O433">
        <f t="shared" si="47"/>
        <v>0</v>
      </c>
      <c r="P433">
        <f>IF(TitanicData[[#This Row],[Sex]]="male",1,0)</f>
        <v>0</v>
      </c>
      <c r="Q433">
        <v>1</v>
      </c>
      <c r="AD433" s="5">
        <f>SUMPRODUCT(TitanicData[[#This Row],[SibSp]:[Ones]],$S$5:$AB$5)</f>
        <v>0.33180626081562908</v>
      </c>
      <c r="AE433" s="4">
        <f>(AD433-TitanicData[[#This Row],[Survived]])^2</f>
        <v>0.11009539471644927</v>
      </c>
      <c r="AF433" s="11">
        <f t="shared" si="48"/>
        <v>0</v>
      </c>
    </row>
    <row r="434" spans="1:32" x14ac:dyDescent="0.25">
      <c r="A434" s="11">
        <v>0</v>
      </c>
      <c r="B434">
        <v>0</v>
      </c>
      <c r="C434" t="s">
        <v>15</v>
      </c>
      <c r="D434">
        <v>3</v>
      </c>
      <c r="E434" t="s">
        <v>17</v>
      </c>
      <c r="F434">
        <v>11</v>
      </c>
      <c r="G434" s="2">
        <v>31.274999999999999</v>
      </c>
      <c r="H434">
        <v>4</v>
      </c>
      <c r="I434">
        <v>2</v>
      </c>
      <c r="J434" s="4">
        <f t="shared" si="42"/>
        <v>0.13750000000000001</v>
      </c>
      <c r="K434" s="4">
        <f t="shared" si="43"/>
        <v>1.5088662509384578</v>
      </c>
      <c r="L434">
        <f t="shared" si="44"/>
        <v>0</v>
      </c>
      <c r="M434">
        <f t="shared" si="45"/>
        <v>0</v>
      </c>
      <c r="N434">
        <f t="shared" si="46"/>
        <v>1</v>
      </c>
      <c r="O434">
        <f t="shared" si="47"/>
        <v>0</v>
      </c>
      <c r="P434">
        <f>IF(TitanicData[[#This Row],[Sex]]="male",1,0)</f>
        <v>0</v>
      </c>
      <c r="Q434">
        <v>1</v>
      </c>
      <c r="AD434" s="5">
        <f>SUMPRODUCT(TitanicData[[#This Row],[SibSp]:[Ones]],$S$5:$AB$5)</f>
        <v>0.33180626081562908</v>
      </c>
      <c r="AE434" s="4">
        <f>(AD434-TitanicData[[#This Row],[Survived]])^2</f>
        <v>0.11009539471644927</v>
      </c>
      <c r="AF434" s="11">
        <f t="shared" si="48"/>
        <v>0</v>
      </c>
    </row>
    <row r="435" spans="1:32" x14ac:dyDescent="0.25">
      <c r="A435" s="11">
        <v>0</v>
      </c>
      <c r="B435">
        <v>1</v>
      </c>
      <c r="C435" t="s">
        <v>15</v>
      </c>
      <c r="D435">
        <v>2</v>
      </c>
      <c r="E435" t="s">
        <v>13</v>
      </c>
      <c r="F435">
        <v>32</v>
      </c>
      <c r="G435" s="2">
        <v>26</v>
      </c>
      <c r="H435">
        <v>1</v>
      </c>
      <c r="I435">
        <v>0</v>
      </c>
      <c r="J435" s="4">
        <f t="shared" si="42"/>
        <v>0.4</v>
      </c>
      <c r="K435" s="4">
        <f t="shared" si="43"/>
        <v>1.4313637641589874</v>
      </c>
      <c r="L435">
        <f t="shared" si="44"/>
        <v>0</v>
      </c>
      <c r="M435">
        <f t="shared" si="45"/>
        <v>1</v>
      </c>
      <c r="N435">
        <f t="shared" si="46"/>
        <v>1</v>
      </c>
      <c r="O435">
        <f t="shared" si="47"/>
        <v>0</v>
      </c>
      <c r="P435">
        <f>IF(TitanicData[[#This Row],[Sex]]="male",1,0)</f>
        <v>1</v>
      </c>
      <c r="Q435">
        <v>1</v>
      </c>
      <c r="AD435" s="5">
        <f>SUMPRODUCT(TitanicData[[#This Row],[SibSp]:[Ones]],$S$5:$AB$5)</f>
        <v>0.47215358525957624</v>
      </c>
      <c r="AE435" s="4">
        <f>(AD435-TitanicData[[#This Row],[Survived]])^2</f>
        <v>0.27862183755431952</v>
      </c>
      <c r="AF435" s="11">
        <f t="shared" si="48"/>
        <v>0</v>
      </c>
    </row>
    <row r="436" spans="1:32" x14ac:dyDescent="0.25">
      <c r="A436" s="11">
        <v>1</v>
      </c>
      <c r="B436">
        <v>0</v>
      </c>
      <c r="C436" t="s">
        <v>20</v>
      </c>
      <c r="D436">
        <v>1</v>
      </c>
      <c r="E436" t="s">
        <v>13</v>
      </c>
      <c r="F436">
        <v>50</v>
      </c>
      <c r="G436" s="2">
        <v>106.425</v>
      </c>
      <c r="H436">
        <v>1</v>
      </c>
      <c r="I436">
        <v>0</v>
      </c>
      <c r="J436" s="4">
        <f t="shared" si="42"/>
        <v>0.625</v>
      </c>
      <c r="K436" s="4">
        <f t="shared" si="43"/>
        <v>2.031105362355941</v>
      </c>
      <c r="L436">
        <f t="shared" si="44"/>
        <v>1</v>
      </c>
      <c r="M436">
        <f t="shared" si="45"/>
        <v>0</v>
      </c>
      <c r="N436">
        <f t="shared" si="46"/>
        <v>0</v>
      </c>
      <c r="O436">
        <f t="shared" si="47"/>
        <v>1</v>
      </c>
      <c r="P436">
        <f>IF(TitanicData[[#This Row],[Sex]]="male",1,0)</f>
        <v>1</v>
      </c>
      <c r="Q436">
        <v>1</v>
      </c>
      <c r="AD436" s="5">
        <f>SUMPRODUCT(TitanicData[[#This Row],[SibSp]:[Ones]],$S$5:$AB$5)</f>
        <v>0.74994581247774361</v>
      </c>
      <c r="AE436" s="4">
        <f>(AD436-TitanicData[[#This Row],[Survived]])^2</f>
        <v>0.56241872165290296</v>
      </c>
      <c r="AF436" s="11">
        <f t="shared" si="48"/>
        <v>1</v>
      </c>
    </row>
    <row r="437" spans="1:32" x14ac:dyDescent="0.25">
      <c r="A437" s="11">
        <v>1</v>
      </c>
      <c r="B437">
        <v>0</v>
      </c>
      <c r="C437" t="s">
        <v>15</v>
      </c>
      <c r="D437">
        <v>1</v>
      </c>
      <c r="E437" t="s">
        <v>13</v>
      </c>
      <c r="F437">
        <v>64</v>
      </c>
      <c r="G437" s="2">
        <v>26</v>
      </c>
      <c r="H437">
        <v>0</v>
      </c>
      <c r="I437">
        <v>0</v>
      </c>
      <c r="J437" s="4">
        <f t="shared" si="42"/>
        <v>0.8</v>
      </c>
      <c r="K437" s="4">
        <f t="shared" si="43"/>
        <v>1.4313637641589874</v>
      </c>
      <c r="L437">
        <f t="shared" si="44"/>
        <v>1</v>
      </c>
      <c r="M437">
        <f t="shared" si="45"/>
        <v>0</v>
      </c>
      <c r="N437">
        <f t="shared" si="46"/>
        <v>1</v>
      </c>
      <c r="O437">
        <f t="shared" si="47"/>
        <v>0</v>
      </c>
      <c r="P437">
        <f>IF(TitanicData[[#This Row],[Sex]]="male",1,0)</f>
        <v>1</v>
      </c>
      <c r="Q437">
        <v>1</v>
      </c>
      <c r="AD437" s="5">
        <f>SUMPRODUCT(TitanicData[[#This Row],[SibSp]:[Ones]],$S$5:$AB$5)</f>
        <v>0.54596879085027139</v>
      </c>
      <c r="AE437" s="4">
        <f>(AD437-TitanicData[[#This Row],[Survived]])^2</f>
        <v>0.29808192058250738</v>
      </c>
      <c r="AF437" s="11">
        <f t="shared" si="48"/>
        <v>1</v>
      </c>
    </row>
    <row r="438" spans="1:32" x14ac:dyDescent="0.25">
      <c r="A438" s="11">
        <v>0</v>
      </c>
      <c r="B438">
        <v>1</v>
      </c>
      <c r="C438" t="s">
        <v>15</v>
      </c>
      <c r="D438">
        <v>2</v>
      </c>
      <c r="E438" t="s">
        <v>17</v>
      </c>
      <c r="F438">
        <v>19</v>
      </c>
      <c r="G438" s="2">
        <v>26</v>
      </c>
      <c r="H438">
        <v>1</v>
      </c>
      <c r="I438">
        <v>0</v>
      </c>
      <c r="J438" s="4">
        <f t="shared" si="42"/>
        <v>0.23749999999999999</v>
      </c>
      <c r="K438" s="4">
        <f t="shared" si="43"/>
        <v>1.4313637641589874</v>
      </c>
      <c r="L438">
        <f t="shared" si="44"/>
        <v>0</v>
      </c>
      <c r="M438">
        <f t="shared" si="45"/>
        <v>1</v>
      </c>
      <c r="N438">
        <f t="shared" si="46"/>
        <v>1</v>
      </c>
      <c r="O438">
        <f t="shared" si="47"/>
        <v>0</v>
      </c>
      <c r="P438">
        <f>IF(TitanicData[[#This Row],[Sex]]="male",1,0)</f>
        <v>0</v>
      </c>
      <c r="Q438">
        <v>1</v>
      </c>
      <c r="AD438" s="5">
        <f>SUMPRODUCT(TitanicData[[#This Row],[SibSp]:[Ones]],$S$5:$AB$5)</f>
        <v>0.47215358525957624</v>
      </c>
      <c r="AE438" s="4">
        <f>(AD438-TitanicData[[#This Row],[Survived]])^2</f>
        <v>0.27862183755431952</v>
      </c>
      <c r="AF438" s="11">
        <f t="shared" si="48"/>
        <v>0</v>
      </c>
    </row>
    <row r="439" spans="1:32" x14ac:dyDescent="0.25">
      <c r="A439" s="11">
        <v>0</v>
      </c>
      <c r="B439">
        <v>0</v>
      </c>
      <c r="C439" t="s">
        <v>15</v>
      </c>
      <c r="D439">
        <v>3</v>
      </c>
      <c r="E439" t="s">
        <v>13</v>
      </c>
      <c r="F439">
        <v>33</v>
      </c>
      <c r="G439" s="2">
        <v>20.524999999999999</v>
      </c>
      <c r="H439">
        <v>1</v>
      </c>
      <c r="I439">
        <v>1</v>
      </c>
      <c r="J439" s="4">
        <f t="shared" si="42"/>
        <v>0.41249999999999998</v>
      </c>
      <c r="K439" s="4">
        <f t="shared" si="43"/>
        <v>1.3329431601256923</v>
      </c>
      <c r="L439">
        <f t="shared" si="44"/>
        <v>0</v>
      </c>
      <c r="M439">
        <f t="shared" si="45"/>
        <v>0</v>
      </c>
      <c r="N439">
        <f t="shared" si="46"/>
        <v>1</v>
      </c>
      <c r="O439">
        <f t="shared" si="47"/>
        <v>0</v>
      </c>
      <c r="P439">
        <f>IF(TitanicData[[#This Row],[Sex]]="male",1,0)</f>
        <v>1</v>
      </c>
      <c r="Q439">
        <v>1</v>
      </c>
      <c r="AD439" s="5">
        <f>SUMPRODUCT(TitanicData[[#This Row],[SibSp]:[Ones]],$S$5:$AB$5)</f>
        <v>0.26957429799013055</v>
      </c>
      <c r="AE439" s="4">
        <f>(AD439-TitanicData[[#This Row],[Survived]])^2</f>
        <v>7.2670302136871701E-2</v>
      </c>
      <c r="AF439" s="11">
        <f t="shared" si="48"/>
        <v>0</v>
      </c>
    </row>
    <row r="440" spans="1:32" x14ac:dyDescent="0.25">
      <c r="A440" s="11">
        <v>1</v>
      </c>
      <c r="B440">
        <v>1</v>
      </c>
      <c r="C440" t="s">
        <v>15</v>
      </c>
      <c r="D440">
        <v>2</v>
      </c>
      <c r="E440" t="s">
        <v>13</v>
      </c>
      <c r="F440">
        <v>8</v>
      </c>
      <c r="G440" s="2">
        <v>36.75</v>
      </c>
      <c r="H440">
        <v>1</v>
      </c>
      <c r="I440">
        <v>1</v>
      </c>
      <c r="J440" s="4">
        <f t="shared" si="42"/>
        <v>0.1</v>
      </c>
      <c r="K440" s="4">
        <f t="shared" si="43"/>
        <v>1.576916955965207</v>
      </c>
      <c r="L440">
        <f t="shared" si="44"/>
        <v>0</v>
      </c>
      <c r="M440">
        <f t="shared" si="45"/>
        <v>1</v>
      </c>
      <c r="N440">
        <f t="shared" si="46"/>
        <v>1</v>
      </c>
      <c r="O440">
        <f t="shared" si="47"/>
        <v>0</v>
      </c>
      <c r="P440">
        <f>IF(TitanicData[[#This Row],[Sex]]="male",1,0)</f>
        <v>1</v>
      </c>
      <c r="Q440">
        <v>1</v>
      </c>
      <c r="AD440" s="5">
        <f>SUMPRODUCT(TitanicData[[#This Row],[SibSp]:[Ones]],$S$5:$AB$5)</f>
        <v>0.53098605938014398</v>
      </c>
      <c r="AE440" s="4">
        <f>(AD440-TitanicData[[#This Row],[Survived]])^2</f>
        <v>0.21997407649576584</v>
      </c>
      <c r="AF440" s="11">
        <f t="shared" si="48"/>
        <v>1</v>
      </c>
    </row>
    <row r="441" spans="1:32" x14ac:dyDescent="0.25">
      <c r="A441" s="11">
        <v>1</v>
      </c>
      <c r="B441">
        <v>1</v>
      </c>
      <c r="C441" t="s">
        <v>20</v>
      </c>
      <c r="D441">
        <v>1</v>
      </c>
      <c r="E441" t="s">
        <v>13</v>
      </c>
      <c r="F441">
        <v>17</v>
      </c>
      <c r="G441" s="2">
        <v>110.88330000000001</v>
      </c>
      <c r="H441">
        <v>0</v>
      </c>
      <c r="I441">
        <v>2</v>
      </c>
      <c r="J441" s="4">
        <f t="shared" si="42"/>
        <v>0.21249999999999999</v>
      </c>
      <c r="K441" s="4">
        <f t="shared" si="43"/>
        <v>2.048765267412167</v>
      </c>
      <c r="L441">
        <f t="shared" si="44"/>
        <v>1</v>
      </c>
      <c r="M441">
        <f t="shared" si="45"/>
        <v>0</v>
      </c>
      <c r="N441">
        <f t="shared" si="46"/>
        <v>0</v>
      </c>
      <c r="O441">
        <f t="shared" si="47"/>
        <v>1</v>
      </c>
      <c r="P441">
        <f>IF(TitanicData[[#This Row],[Sex]]="male",1,0)</f>
        <v>1</v>
      </c>
      <c r="Q441">
        <v>1</v>
      </c>
      <c r="AD441" s="5">
        <f>SUMPRODUCT(TitanicData[[#This Row],[SibSp]:[Ones]],$S$5:$AB$5)</f>
        <v>0.83700222247334155</v>
      </c>
      <c r="AE441" s="4">
        <f>(AD441-TitanicData[[#This Row],[Survived]])^2</f>
        <v>2.6568275478630041E-2</v>
      </c>
      <c r="AF441" s="11">
        <f t="shared" si="48"/>
        <v>1</v>
      </c>
    </row>
    <row r="442" spans="1:32" x14ac:dyDescent="0.25">
      <c r="A442" s="11">
        <v>0</v>
      </c>
      <c r="B442">
        <v>0</v>
      </c>
      <c r="C442" t="s">
        <v>15</v>
      </c>
      <c r="D442">
        <v>2</v>
      </c>
      <c r="E442" t="s">
        <v>13</v>
      </c>
      <c r="F442">
        <v>27</v>
      </c>
      <c r="G442" s="2">
        <v>26</v>
      </c>
      <c r="H442">
        <v>0</v>
      </c>
      <c r="I442">
        <v>0</v>
      </c>
      <c r="J442" s="4">
        <f t="shared" si="42"/>
        <v>0.33750000000000002</v>
      </c>
      <c r="K442" s="4">
        <f t="shared" si="43"/>
        <v>1.4313637641589874</v>
      </c>
      <c r="L442">
        <f t="shared" si="44"/>
        <v>0</v>
      </c>
      <c r="M442">
        <f t="shared" si="45"/>
        <v>1</v>
      </c>
      <c r="N442">
        <f t="shared" si="46"/>
        <v>1</v>
      </c>
      <c r="O442">
        <f t="shared" si="47"/>
        <v>0</v>
      </c>
      <c r="P442">
        <f>IF(TitanicData[[#This Row],[Sex]]="male",1,0)</f>
        <v>1</v>
      </c>
      <c r="Q442">
        <v>1</v>
      </c>
      <c r="AD442" s="5">
        <f>SUMPRODUCT(TitanicData[[#This Row],[SibSp]:[Ones]],$S$5:$AB$5)</f>
        <v>0.47215358525957624</v>
      </c>
      <c r="AE442" s="4">
        <f>(AD442-TitanicData[[#This Row],[Survived]])^2</f>
        <v>0.22292900807347193</v>
      </c>
      <c r="AF442" s="11">
        <f t="shared" si="48"/>
        <v>0</v>
      </c>
    </row>
    <row r="443" spans="1:32" x14ac:dyDescent="0.25">
      <c r="A443" s="11">
        <v>0</v>
      </c>
      <c r="B443">
        <v>1</v>
      </c>
      <c r="C443" t="s">
        <v>20</v>
      </c>
      <c r="D443">
        <v>3</v>
      </c>
      <c r="E443" t="s">
        <v>13</v>
      </c>
      <c r="F443">
        <v>22</v>
      </c>
      <c r="G443" s="2">
        <v>7.2249999999999996</v>
      </c>
      <c r="H443">
        <v>0</v>
      </c>
      <c r="I443">
        <v>0</v>
      </c>
      <c r="J443" s="4">
        <f t="shared" si="42"/>
        <v>0.27500000000000002</v>
      </c>
      <c r="K443" s="4">
        <f t="shared" si="43"/>
        <v>0.91513590662201194</v>
      </c>
      <c r="L443">
        <f t="shared" si="44"/>
        <v>0</v>
      </c>
      <c r="M443">
        <f t="shared" si="45"/>
        <v>0</v>
      </c>
      <c r="N443">
        <f t="shared" si="46"/>
        <v>0</v>
      </c>
      <c r="O443">
        <f t="shared" si="47"/>
        <v>1</v>
      </c>
      <c r="P443">
        <f>IF(TitanicData[[#This Row],[Sex]]="male",1,0)</f>
        <v>1</v>
      </c>
      <c r="Q443">
        <v>1</v>
      </c>
      <c r="AD443" s="5">
        <f>SUMPRODUCT(TitanicData[[#This Row],[SibSp]:[Ones]],$S$5:$AB$5)</f>
        <v>0.31711103336961</v>
      </c>
      <c r="AE443" s="4">
        <f>(AD443-TitanicData[[#This Row],[Survived]])^2</f>
        <v>0.46633734074552191</v>
      </c>
      <c r="AF443" s="11">
        <f t="shared" si="48"/>
        <v>0</v>
      </c>
    </row>
    <row r="444" spans="1:32" x14ac:dyDescent="0.25">
      <c r="A444" s="11">
        <v>0</v>
      </c>
      <c r="B444">
        <v>1</v>
      </c>
      <c r="C444" t="s">
        <v>15</v>
      </c>
      <c r="D444">
        <v>3</v>
      </c>
      <c r="E444" t="s">
        <v>17</v>
      </c>
      <c r="F444">
        <v>22</v>
      </c>
      <c r="G444" s="2">
        <v>7.7750000000000004</v>
      </c>
      <c r="H444">
        <v>0</v>
      </c>
      <c r="I444">
        <v>0</v>
      </c>
      <c r="J444" s="4">
        <f t="shared" si="42"/>
        <v>0.27500000000000002</v>
      </c>
      <c r="K444" s="4">
        <f t="shared" si="43"/>
        <v>0.94324712513786169</v>
      </c>
      <c r="L444">
        <f t="shared" si="44"/>
        <v>0</v>
      </c>
      <c r="M444">
        <f t="shared" si="45"/>
        <v>0</v>
      </c>
      <c r="N444">
        <f t="shared" si="46"/>
        <v>1</v>
      </c>
      <c r="O444">
        <f t="shared" si="47"/>
        <v>0</v>
      </c>
      <c r="P444">
        <f>IF(TitanicData[[#This Row],[Sex]]="male",1,0)</f>
        <v>0</v>
      </c>
      <c r="Q444">
        <v>1</v>
      </c>
      <c r="AD444" s="5">
        <f>SUMPRODUCT(TitanicData[[#This Row],[SibSp]:[Ones]],$S$5:$AB$5)</f>
        <v>0.18341342091350735</v>
      </c>
      <c r="AE444" s="4">
        <f>(AD444-TitanicData[[#This Row],[Survived]])^2</f>
        <v>0.66681364114418074</v>
      </c>
      <c r="AF444" s="11">
        <f t="shared" si="48"/>
        <v>0</v>
      </c>
    </row>
    <row r="445" spans="1:32" x14ac:dyDescent="0.25">
      <c r="A445" s="11">
        <v>1</v>
      </c>
      <c r="B445">
        <v>0</v>
      </c>
      <c r="C445" t="s">
        <v>15</v>
      </c>
      <c r="D445">
        <v>1</v>
      </c>
      <c r="E445" t="s">
        <v>13</v>
      </c>
      <c r="F445">
        <v>62</v>
      </c>
      <c r="G445" s="2">
        <v>26.55</v>
      </c>
      <c r="H445">
        <v>0</v>
      </c>
      <c r="I445">
        <v>0</v>
      </c>
      <c r="J445" s="4">
        <f t="shared" si="42"/>
        <v>0.77500000000000002</v>
      </c>
      <c r="K445" s="4">
        <f t="shared" si="43"/>
        <v>1.4401216031878039</v>
      </c>
      <c r="L445">
        <f t="shared" si="44"/>
        <v>1</v>
      </c>
      <c r="M445">
        <f t="shared" si="45"/>
        <v>0</v>
      </c>
      <c r="N445">
        <f t="shared" si="46"/>
        <v>1</v>
      </c>
      <c r="O445">
        <f t="shared" si="47"/>
        <v>0</v>
      </c>
      <c r="P445">
        <f>IF(TitanicData[[#This Row],[Sex]]="male",1,0)</f>
        <v>1</v>
      </c>
      <c r="Q445">
        <v>1</v>
      </c>
      <c r="AD445" s="5">
        <f>SUMPRODUCT(TitanicData[[#This Row],[SibSp]:[Ones]],$S$5:$AB$5)</f>
        <v>0.54694910938381824</v>
      </c>
      <c r="AE445" s="4">
        <f>(AD445-TitanicData[[#This Row],[Survived]])^2</f>
        <v>0.29915332825575197</v>
      </c>
      <c r="AF445" s="11">
        <f t="shared" si="48"/>
        <v>1</v>
      </c>
    </row>
    <row r="446" spans="1:32" x14ac:dyDescent="0.25">
      <c r="A446" s="11">
        <v>1</v>
      </c>
      <c r="B446">
        <v>1</v>
      </c>
      <c r="C446" t="s">
        <v>20</v>
      </c>
      <c r="D446">
        <v>1</v>
      </c>
      <c r="E446" t="s">
        <v>17</v>
      </c>
      <c r="F446">
        <v>48</v>
      </c>
      <c r="G446" s="2">
        <v>39.6</v>
      </c>
      <c r="H446">
        <v>1</v>
      </c>
      <c r="I446">
        <v>0</v>
      </c>
      <c r="J446" s="4">
        <f t="shared" si="42"/>
        <v>0.6</v>
      </c>
      <c r="K446" s="4">
        <f t="shared" si="43"/>
        <v>1.608526033577194</v>
      </c>
      <c r="L446">
        <f t="shared" si="44"/>
        <v>1</v>
      </c>
      <c r="M446">
        <f t="shared" si="45"/>
        <v>0</v>
      </c>
      <c r="N446">
        <f t="shared" si="46"/>
        <v>0</v>
      </c>
      <c r="O446">
        <f t="shared" si="47"/>
        <v>1</v>
      </c>
      <c r="P446">
        <f>IF(TitanicData[[#This Row],[Sex]]="male",1,0)</f>
        <v>0</v>
      </c>
      <c r="Q446">
        <v>1</v>
      </c>
      <c r="AD446" s="5">
        <f>SUMPRODUCT(TitanicData[[#This Row],[SibSp]:[Ones]],$S$5:$AB$5)</f>
        <v>0.70264392139107956</v>
      </c>
      <c r="AE446" s="4">
        <f>(AD446-TitanicData[[#This Row],[Survived]])^2</f>
        <v>8.8420637485674469E-2</v>
      </c>
      <c r="AF446" s="11">
        <f t="shared" si="48"/>
        <v>1</v>
      </c>
    </row>
    <row r="447" spans="1:32" x14ac:dyDescent="0.25">
      <c r="A447" s="11">
        <v>1</v>
      </c>
      <c r="B447">
        <v>1</v>
      </c>
      <c r="C447" t="s">
        <v>15</v>
      </c>
      <c r="D447">
        <v>1</v>
      </c>
      <c r="E447" t="s">
        <v>17</v>
      </c>
      <c r="F447">
        <v>39</v>
      </c>
      <c r="G447" s="2">
        <v>79.650000000000006</v>
      </c>
      <c r="H447">
        <v>1</v>
      </c>
      <c r="I447">
        <v>1</v>
      </c>
      <c r="J447" s="4">
        <f t="shared" si="42"/>
        <v>0.48749999999999999</v>
      </c>
      <c r="K447" s="4">
        <f t="shared" si="43"/>
        <v>1.9066043717249803</v>
      </c>
      <c r="L447">
        <f t="shared" si="44"/>
        <v>1</v>
      </c>
      <c r="M447">
        <f t="shared" si="45"/>
        <v>0</v>
      </c>
      <c r="N447">
        <f t="shared" si="46"/>
        <v>1</v>
      </c>
      <c r="O447">
        <f t="shared" si="47"/>
        <v>0</v>
      </c>
      <c r="P447">
        <f>IF(TitanicData[[#This Row],[Sex]]="male",1,0)</f>
        <v>0</v>
      </c>
      <c r="Q447">
        <v>1</v>
      </c>
      <c r="AD447" s="5">
        <f>SUMPRODUCT(TitanicData[[#This Row],[SibSp]:[Ones]],$S$5:$AB$5)</f>
        <v>0.64170519559608175</v>
      </c>
      <c r="AE447" s="4">
        <f>(AD447-TitanicData[[#This Row],[Survived]])^2</f>
        <v>0.12837516686284203</v>
      </c>
      <c r="AF447" s="11">
        <f t="shared" si="48"/>
        <v>1</v>
      </c>
    </row>
    <row r="448" spans="1:32" x14ac:dyDescent="0.25">
      <c r="A448" s="11">
        <v>0</v>
      </c>
      <c r="B448">
        <v>1</v>
      </c>
      <c r="C448" t="s">
        <v>15</v>
      </c>
      <c r="D448">
        <v>3</v>
      </c>
      <c r="E448" t="s">
        <v>17</v>
      </c>
      <c r="F448">
        <v>36</v>
      </c>
      <c r="G448" s="2">
        <v>17.399999999999999</v>
      </c>
      <c r="H448">
        <v>1</v>
      </c>
      <c r="I448">
        <v>0</v>
      </c>
      <c r="J448" s="4">
        <f t="shared" si="42"/>
        <v>0.45</v>
      </c>
      <c r="K448" s="4">
        <f t="shared" si="43"/>
        <v>1.2648178230095364</v>
      </c>
      <c r="L448">
        <f t="shared" si="44"/>
        <v>0</v>
      </c>
      <c r="M448">
        <f t="shared" si="45"/>
        <v>0</v>
      </c>
      <c r="N448">
        <f t="shared" si="46"/>
        <v>1</v>
      </c>
      <c r="O448">
        <f t="shared" si="47"/>
        <v>0</v>
      </c>
      <c r="P448">
        <f>IF(TitanicData[[#This Row],[Sex]]="male",1,0)</f>
        <v>0</v>
      </c>
      <c r="Q448">
        <v>1</v>
      </c>
      <c r="AD448" s="5">
        <f>SUMPRODUCT(TitanicData[[#This Row],[SibSp]:[Ones]],$S$5:$AB$5)</f>
        <v>0.21940879761910242</v>
      </c>
      <c r="AE448" s="4">
        <f>(AD448-TitanicData[[#This Row],[Survived]])^2</f>
        <v>0.60932262523445546</v>
      </c>
      <c r="AF448" s="11">
        <f t="shared" si="48"/>
        <v>0</v>
      </c>
    </row>
    <row r="449" spans="1:32" x14ac:dyDescent="0.25">
      <c r="A449" s="11">
        <v>0</v>
      </c>
      <c r="B449">
        <v>0</v>
      </c>
      <c r="C449" t="s">
        <v>15</v>
      </c>
      <c r="D449">
        <v>3</v>
      </c>
      <c r="E449" t="s">
        <v>13</v>
      </c>
      <c r="F449">
        <v>40</v>
      </c>
      <c r="G449" s="2">
        <v>7.8958000000000004</v>
      </c>
      <c r="H449">
        <v>0</v>
      </c>
      <c r="I449">
        <v>0</v>
      </c>
      <c r="J449" s="4">
        <f t="shared" si="42"/>
        <v>0.5</v>
      </c>
      <c r="K449" s="4">
        <f t="shared" si="43"/>
        <v>0.94918501031343461</v>
      </c>
      <c r="L449">
        <f t="shared" si="44"/>
        <v>0</v>
      </c>
      <c r="M449">
        <f t="shared" si="45"/>
        <v>0</v>
      </c>
      <c r="N449">
        <f t="shared" si="46"/>
        <v>1</v>
      </c>
      <c r="O449">
        <f t="shared" si="47"/>
        <v>0</v>
      </c>
      <c r="P449">
        <f>IF(TitanicData[[#This Row],[Sex]]="male",1,0)</f>
        <v>1</v>
      </c>
      <c r="Q449">
        <v>1</v>
      </c>
      <c r="AD449" s="5">
        <f>SUMPRODUCT(TitanicData[[#This Row],[SibSp]:[Ones]],$S$5:$AB$5)</f>
        <v>0.18407808474993254</v>
      </c>
      <c r="AE449" s="4">
        <f>(AD449-TitanicData[[#This Row],[Survived]])^2</f>
        <v>3.3884741285203343E-2</v>
      </c>
      <c r="AF449" s="11">
        <f t="shared" si="48"/>
        <v>0</v>
      </c>
    </row>
    <row r="450" spans="1:32" x14ac:dyDescent="0.25">
      <c r="A450" s="11">
        <v>0</v>
      </c>
      <c r="B450">
        <v>0</v>
      </c>
      <c r="C450" t="s">
        <v>15</v>
      </c>
      <c r="D450">
        <v>2</v>
      </c>
      <c r="E450" t="s">
        <v>13</v>
      </c>
      <c r="F450">
        <v>28</v>
      </c>
      <c r="G450" s="2">
        <v>13.5</v>
      </c>
      <c r="H450">
        <v>0</v>
      </c>
      <c r="I450">
        <v>0</v>
      </c>
      <c r="J450" s="4">
        <f t="shared" si="42"/>
        <v>0.35</v>
      </c>
      <c r="K450" s="4">
        <f t="shared" si="43"/>
        <v>1.1613680022349748</v>
      </c>
      <c r="L450">
        <f t="shared" si="44"/>
        <v>0</v>
      </c>
      <c r="M450">
        <f t="shared" si="45"/>
        <v>1</v>
      </c>
      <c r="N450">
        <f t="shared" si="46"/>
        <v>1</v>
      </c>
      <c r="O450">
        <f t="shared" si="47"/>
        <v>0</v>
      </c>
      <c r="P450">
        <f>IF(TitanicData[[#This Row],[Sex]]="male",1,0)</f>
        <v>1</v>
      </c>
      <c r="Q450">
        <v>1</v>
      </c>
      <c r="AD450" s="5">
        <f>SUMPRODUCT(TitanicData[[#This Row],[SibSp]:[Ones]],$S$5:$AB$5)</f>
        <v>0.4419313068502192</v>
      </c>
      <c r="AE450" s="4">
        <f>(AD450-TitanicData[[#This Row],[Survived]])^2</f>
        <v>0.1953032799743426</v>
      </c>
      <c r="AF450" s="11">
        <f t="shared" si="48"/>
        <v>0</v>
      </c>
    </row>
    <row r="451" spans="1:32" x14ac:dyDescent="0.25">
      <c r="A451" s="11">
        <v>0</v>
      </c>
      <c r="B451">
        <v>0</v>
      </c>
      <c r="C451" t="s">
        <v>15</v>
      </c>
      <c r="D451">
        <v>3</v>
      </c>
      <c r="E451" t="s">
        <v>13</v>
      </c>
      <c r="F451">
        <v>24</v>
      </c>
      <c r="G451" s="2">
        <v>24.15</v>
      </c>
      <c r="H451">
        <v>2</v>
      </c>
      <c r="I451">
        <v>0</v>
      </c>
      <c r="J451" s="4">
        <f t="shared" si="42"/>
        <v>0.3</v>
      </c>
      <c r="K451" s="4">
        <f t="shared" si="43"/>
        <v>1.4005379893919461</v>
      </c>
      <c r="L451">
        <f t="shared" si="44"/>
        <v>0</v>
      </c>
      <c r="M451">
        <f t="shared" si="45"/>
        <v>0</v>
      </c>
      <c r="N451">
        <f t="shared" si="46"/>
        <v>1</v>
      </c>
      <c r="O451">
        <f t="shared" si="47"/>
        <v>0</v>
      </c>
      <c r="P451">
        <f>IF(TitanicData[[#This Row],[Sex]]="male",1,0)</f>
        <v>1</v>
      </c>
      <c r="Q451">
        <v>1</v>
      </c>
      <c r="AD451" s="5">
        <f>SUMPRODUCT(TitanicData[[#This Row],[SibSp]:[Ones]],$S$5:$AB$5)</f>
        <v>0.23460078665235196</v>
      </c>
      <c r="AE451" s="4">
        <f>(AD451-TitanicData[[#This Row],[Survived]])^2</f>
        <v>5.5037529097902362E-2</v>
      </c>
      <c r="AF451" s="11">
        <f t="shared" si="48"/>
        <v>0</v>
      </c>
    </row>
    <row r="452" spans="1:32" x14ac:dyDescent="0.25">
      <c r="A452" s="11">
        <v>0</v>
      </c>
      <c r="B452">
        <v>0</v>
      </c>
      <c r="C452" t="s">
        <v>15</v>
      </c>
      <c r="D452">
        <v>3</v>
      </c>
      <c r="E452" t="s">
        <v>13</v>
      </c>
      <c r="F452">
        <v>19</v>
      </c>
      <c r="G452" s="2">
        <v>7.8958000000000004</v>
      </c>
      <c r="H452">
        <v>0</v>
      </c>
      <c r="I452">
        <v>0</v>
      </c>
      <c r="J452" s="4">
        <f t="shared" si="42"/>
        <v>0.23749999999999999</v>
      </c>
      <c r="K452" s="4">
        <f t="shared" si="43"/>
        <v>0.94918501031343461</v>
      </c>
      <c r="L452">
        <f t="shared" si="44"/>
        <v>0</v>
      </c>
      <c r="M452">
        <f t="shared" si="45"/>
        <v>0</v>
      </c>
      <c r="N452">
        <f t="shared" si="46"/>
        <v>1</v>
      </c>
      <c r="O452">
        <f t="shared" si="47"/>
        <v>0</v>
      </c>
      <c r="P452">
        <f>IF(TitanicData[[#This Row],[Sex]]="male",1,0)</f>
        <v>1</v>
      </c>
      <c r="Q452">
        <v>1</v>
      </c>
      <c r="AD452" s="5">
        <f>SUMPRODUCT(TitanicData[[#This Row],[SibSp]:[Ones]],$S$5:$AB$5)</f>
        <v>0.18407808474993254</v>
      </c>
      <c r="AE452" s="4">
        <f>(AD452-TitanicData[[#This Row],[Survived]])^2</f>
        <v>3.3884741285203343E-2</v>
      </c>
      <c r="AF452" s="11">
        <f t="shared" si="48"/>
        <v>0</v>
      </c>
    </row>
    <row r="453" spans="1:32" x14ac:dyDescent="0.25">
      <c r="A453" s="11">
        <v>0</v>
      </c>
      <c r="B453">
        <v>0</v>
      </c>
      <c r="C453" t="s">
        <v>15</v>
      </c>
      <c r="D453">
        <v>3</v>
      </c>
      <c r="E453" t="s">
        <v>17</v>
      </c>
      <c r="F453">
        <v>29</v>
      </c>
      <c r="G453" s="2">
        <v>21.074999999999999</v>
      </c>
      <c r="H453">
        <v>0</v>
      </c>
      <c r="I453">
        <v>4</v>
      </c>
      <c r="J453" s="4">
        <f t="shared" si="42"/>
        <v>0.36249999999999999</v>
      </c>
      <c r="K453" s="4">
        <f t="shared" si="43"/>
        <v>1.3439007122496063</v>
      </c>
      <c r="L453">
        <f t="shared" si="44"/>
        <v>0</v>
      </c>
      <c r="M453">
        <f t="shared" si="45"/>
        <v>0</v>
      </c>
      <c r="N453">
        <f t="shared" si="46"/>
        <v>1</v>
      </c>
      <c r="O453">
        <f t="shared" si="47"/>
        <v>0</v>
      </c>
      <c r="P453">
        <f>IF(TitanicData[[#This Row],[Sex]]="male",1,0)</f>
        <v>0</v>
      </c>
      <c r="Q453">
        <v>1</v>
      </c>
      <c r="AD453" s="5">
        <f>SUMPRODUCT(TitanicData[[#This Row],[SibSp]:[Ones]],$S$5:$AB$5)</f>
        <v>0.39842028695244086</v>
      </c>
      <c r="AE453" s="4">
        <f>(AD453-TitanicData[[#This Row],[Survived]])^2</f>
        <v>0.15873872505526532</v>
      </c>
      <c r="AF453" s="11">
        <f t="shared" si="48"/>
        <v>0</v>
      </c>
    </row>
    <row r="454" spans="1:32" x14ac:dyDescent="0.25">
      <c r="A454" s="11">
        <v>0</v>
      </c>
      <c r="B454">
        <v>1</v>
      </c>
      <c r="C454" t="s">
        <v>15</v>
      </c>
      <c r="D454">
        <v>3</v>
      </c>
      <c r="E454" t="s">
        <v>13</v>
      </c>
      <c r="F454">
        <v>32</v>
      </c>
      <c r="G454" s="2">
        <v>7.8541999999999996</v>
      </c>
      <c r="H454">
        <v>0</v>
      </c>
      <c r="I454">
        <v>0</v>
      </c>
      <c r="J454" s="4">
        <f t="shared" ref="J454:J517" si="49">F454/$F$2</f>
        <v>0.4</v>
      </c>
      <c r="K454" s="4">
        <f t="shared" ref="K454:K517" si="50">LOG10(G454+1)</f>
        <v>0.94714932766263737</v>
      </c>
      <c r="L454">
        <f t="shared" ref="L454:L517" si="51">IF(D454=1,1,0)</f>
        <v>0</v>
      </c>
      <c r="M454">
        <f t="shared" ref="M454:M517" si="52">IF(D454=2,1,0)</f>
        <v>0</v>
      </c>
      <c r="N454">
        <f t="shared" ref="N454:N517" si="53">IF($C454="S",1,0)</f>
        <v>1</v>
      </c>
      <c r="O454">
        <f t="shared" ref="O454:O517" si="54">IF($C454="C",1,0)</f>
        <v>0</v>
      </c>
      <c r="P454">
        <f>IF(TitanicData[[#This Row],[Sex]]="male",1,0)</f>
        <v>1</v>
      </c>
      <c r="Q454">
        <v>1</v>
      </c>
      <c r="AD454" s="5">
        <f>SUMPRODUCT(TitanicData[[#This Row],[SibSp]:[Ones]],$S$5:$AB$5)</f>
        <v>0.18385021832941145</v>
      </c>
      <c r="AE454" s="4">
        <f>(AD454-TitanicData[[#This Row],[Survived]])^2</f>
        <v>0.66610046612094931</v>
      </c>
      <c r="AF454" s="11">
        <f t="shared" ref="AF454:AF517" si="55">ROUND(AD454,0)</f>
        <v>0</v>
      </c>
    </row>
    <row r="455" spans="1:32" x14ac:dyDescent="0.25">
      <c r="A455" s="11">
        <v>0</v>
      </c>
      <c r="B455">
        <v>1</v>
      </c>
      <c r="C455" t="s">
        <v>15</v>
      </c>
      <c r="D455">
        <v>2</v>
      </c>
      <c r="E455" t="s">
        <v>13</v>
      </c>
      <c r="F455">
        <v>62</v>
      </c>
      <c r="G455" s="2">
        <v>10.5</v>
      </c>
      <c r="H455">
        <v>0</v>
      </c>
      <c r="I455">
        <v>0</v>
      </c>
      <c r="J455" s="4">
        <f t="shared" si="49"/>
        <v>0.77500000000000002</v>
      </c>
      <c r="K455" s="4">
        <f t="shared" si="50"/>
        <v>1.0606978403536116</v>
      </c>
      <c r="L455">
        <f t="shared" si="51"/>
        <v>0</v>
      </c>
      <c r="M455">
        <f t="shared" si="52"/>
        <v>1</v>
      </c>
      <c r="N455">
        <f t="shared" si="53"/>
        <v>1</v>
      </c>
      <c r="O455">
        <f t="shared" si="54"/>
        <v>0</v>
      </c>
      <c r="P455">
        <f>IF(TitanicData[[#This Row],[Sex]]="male",1,0)</f>
        <v>1</v>
      </c>
      <c r="Q455">
        <v>1</v>
      </c>
      <c r="AD455" s="5">
        <f>SUMPRODUCT(TitanicData[[#This Row],[SibSp]:[Ones]],$S$5:$AB$5)</f>
        <v>0.43066267937913361</v>
      </c>
      <c r="AE455" s="4">
        <f>(AD455-TitanicData[[#This Row],[Survived]])^2</f>
        <v>0.32414498465174724</v>
      </c>
      <c r="AF455" s="11">
        <f t="shared" si="55"/>
        <v>0</v>
      </c>
    </row>
    <row r="456" spans="1:32" x14ac:dyDescent="0.25">
      <c r="A456" s="11">
        <v>1</v>
      </c>
      <c r="B456">
        <v>1</v>
      </c>
      <c r="C456" t="s">
        <v>15</v>
      </c>
      <c r="D456">
        <v>1</v>
      </c>
      <c r="E456" t="s">
        <v>17</v>
      </c>
      <c r="F456">
        <v>53</v>
      </c>
      <c r="G456" s="2">
        <v>51.479199999999999</v>
      </c>
      <c r="H456">
        <v>2</v>
      </c>
      <c r="I456">
        <v>0</v>
      </c>
      <c r="J456" s="4">
        <f t="shared" si="49"/>
        <v>0.66249999999999998</v>
      </c>
      <c r="K456" s="4">
        <f t="shared" si="50"/>
        <v>1.7199872059744314</v>
      </c>
      <c r="L456">
        <f t="shared" si="51"/>
        <v>1</v>
      </c>
      <c r="M456">
        <f t="shared" si="52"/>
        <v>0</v>
      </c>
      <c r="N456">
        <f t="shared" si="53"/>
        <v>1</v>
      </c>
      <c r="O456">
        <f t="shared" si="54"/>
        <v>0</v>
      </c>
      <c r="P456">
        <f>IF(TitanicData[[#This Row],[Sex]]="male",1,0)</f>
        <v>0</v>
      </c>
      <c r="Q456">
        <v>1</v>
      </c>
      <c r="AD456" s="5">
        <f>SUMPRODUCT(TitanicData[[#This Row],[SibSp]:[Ones]],$S$5:$AB$5)</f>
        <v>0.57827617949909083</v>
      </c>
      <c r="AE456" s="4">
        <f>(AD456-TitanicData[[#This Row],[Survived]])^2</f>
        <v>0.17785098077788306</v>
      </c>
      <c r="AF456" s="11">
        <f t="shared" si="55"/>
        <v>1</v>
      </c>
    </row>
    <row r="457" spans="1:32" x14ac:dyDescent="0.25">
      <c r="A457" s="11">
        <v>1</v>
      </c>
      <c r="B457">
        <v>1</v>
      </c>
      <c r="C457" t="s">
        <v>15</v>
      </c>
      <c r="D457">
        <v>1</v>
      </c>
      <c r="E457" t="s">
        <v>13</v>
      </c>
      <c r="F457">
        <v>36</v>
      </c>
      <c r="G457" s="2">
        <v>26.387499999999999</v>
      </c>
      <c r="H457">
        <v>0</v>
      </c>
      <c r="I457">
        <v>0</v>
      </c>
      <c r="J457" s="4">
        <f t="shared" si="49"/>
        <v>0.45</v>
      </c>
      <c r="K457" s="4">
        <f t="shared" si="50"/>
        <v>1.4375523905687617</v>
      </c>
      <c r="L457">
        <f t="shared" si="51"/>
        <v>1</v>
      </c>
      <c r="M457">
        <f t="shared" si="52"/>
        <v>0</v>
      </c>
      <c r="N457">
        <f t="shared" si="53"/>
        <v>1</v>
      </c>
      <c r="O457">
        <f t="shared" si="54"/>
        <v>0</v>
      </c>
      <c r="P457">
        <f>IF(TitanicData[[#This Row],[Sex]]="male",1,0)</f>
        <v>1</v>
      </c>
      <c r="Q457">
        <v>1</v>
      </c>
      <c r="AD457" s="5">
        <f>SUMPRODUCT(TitanicData[[#This Row],[SibSp]:[Ones]],$S$5:$AB$5)</f>
        <v>0.54666152168795146</v>
      </c>
      <c r="AE457" s="4">
        <f>(AD457-TitanicData[[#This Row],[Survived]])^2</f>
        <v>0.20551577591828371</v>
      </c>
      <c r="AF457" s="11">
        <f t="shared" si="55"/>
        <v>1</v>
      </c>
    </row>
    <row r="458" spans="1:32" x14ac:dyDescent="0.25">
      <c r="A458" s="11">
        <v>0</v>
      </c>
      <c r="B458">
        <v>0</v>
      </c>
      <c r="C458" t="s">
        <v>15</v>
      </c>
      <c r="D458">
        <v>3</v>
      </c>
      <c r="E458" t="s">
        <v>13</v>
      </c>
      <c r="F458">
        <v>16</v>
      </c>
      <c r="G458" s="2">
        <v>8.0500000000000007</v>
      </c>
      <c r="H458">
        <v>0</v>
      </c>
      <c r="I458">
        <v>0</v>
      </c>
      <c r="J458" s="4">
        <f t="shared" si="49"/>
        <v>0.2</v>
      </c>
      <c r="K458" s="4">
        <f t="shared" si="50"/>
        <v>0.9566485792052033</v>
      </c>
      <c r="L458">
        <f t="shared" si="51"/>
        <v>0</v>
      </c>
      <c r="M458">
        <f t="shared" si="52"/>
        <v>0</v>
      </c>
      <c r="N458">
        <f t="shared" si="53"/>
        <v>1</v>
      </c>
      <c r="O458">
        <f t="shared" si="54"/>
        <v>0</v>
      </c>
      <c r="P458">
        <f>IF(TitanicData[[#This Row],[Sex]]="male",1,0)</f>
        <v>1</v>
      </c>
      <c r="Q458">
        <v>1</v>
      </c>
      <c r="AD458" s="5">
        <f>SUMPRODUCT(TitanicData[[#This Row],[SibSp]:[Ones]],$S$5:$AB$5)</f>
        <v>0.18491352770417394</v>
      </c>
      <c r="AE458" s="4">
        <f>(AD458-TitanicData[[#This Row],[Survived]])^2</f>
        <v>3.4193012728002299E-2</v>
      </c>
      <c r="AF458" s="11">
        <f t="shared" si="55"/>
        <v>0</v>
      </c>
    </row>
    <row r="459" spans="1:32" x14ac:dyDescent="0.25">
      <c r="A459" s="11">
        <v>0</v>
      </c>
      <c r="B459">
        <v>0</v>
      </c>
      <c r="C459" t="s">
        <v>15</v>
      </c>
      <c r="D459">
        <v>3</v>
      </c>
      <c r="E459" t="s">
        <v>13</v>
      </c>
      <c r="F459">
        <v>19</v>
      </c>
      <c r="G459" s="2">
        <v>14.5</v>
      </c>
      <c r="H459">
        <v>0</v>
      </c>
      <c r="I459">
        <v>0</v>
      </c>
      <c r="J459" s="4">
        <f t="shared" si="49"/>
        <v>0.23749999999999999</v>
      </c>
      <c r="K459" s="4">
        <f t="shared" si="50"/>
        <v>1.1903316981702914</v>
      </c>
      <c r="L459">
        <f t="shared" si="51"/>
        <v>0</v>
      </c>
      <c r="M459">
        <f t="shared" si="52"/>
        <v>0</v>
      </c>
      <c r="N459">
        <f t="shared" si="53"/>
        <v>1</v>
      </c>
      <c r="O459">
        <f t="shared" si="54"/>
        <v>0</v>
      </c>
      <c r="P459">
        <f>IF(TitanicData[[#This Row],[Sex]]="male",1,0)</f>
        <v>1</v>
      </c>
      <c r="Q459">
        <v>1</v>
      </c>
      <c r="AD459" s="5">
        <f>SUMPRODUCT(TitanicData[[#This Row],[SibSp]:[Ones]],$S$5:$AB$5)</f>
        <v>0.21107110969954407</v>
      </c>
      <c r="AE459" s="4">
        <f>(AD459-TitanicData[[#This Row],[Survived]])^2</f>
        <v>4.4551013349796963E-2</v>
      </c>
      <c r="AF459" s="11">
        <f t="shared" si="55"/>
        <v>0</v>
      </c>
    </row>
    <row r="460" spans="1:32" x14ac:dyDescent="0.25">
      <c r="A460" s="11">
        <v>0</v>
      </c>
      <c r="B460">
        <v>1</v>
      </c>
      <c r="C460" t="s">
        <v>15</v>
      </c>
      <c r="D460">
        <v>2</v>
      </c>
      <c r="E460" t="s">
        <v>17</v>
      </c>
      <c r="F460">
        <v>34</v>
      </c>
      <c r="G460" s="2">
        <v>13</v>
      </c>
      <c r="H460">
        <v>0</v>
      </c>
      <c r="I460">
        <v>0</v>
      </c>
      <c r="J460" s="4">
        <f t="shared" si="49"/>
        <v>0.42499999999999999</v>
      </c>
      <c r="K460" s="4">
        <f t="shared" si="50"/>
        <v>1.146128035678238</v>
      </c>
      <c r="L460">
        <f t="shared" si="51"/>
        <v>0</v>
      </c>
      <c r="M460">
        <f t="shared" si="52"/>
        <v>1</v>
      </c>
      <c r="N460">
        <f t="shared" si="53"/>
        <v>1</v>
      </c>
      <c r="O460">
        <f t="shared" si="54"/>
        <v>0</v>
      </c>
      <c r="P460">
        <f>IF(TitanicData[[#This Row],[Sex]]="male",1,0)</f>
        <v>0</v>
      </c>
      <c r="Q460">
        <v>1</v>
      </c>
      <c r="AD460" s="5">
        <f>SUMPRODUCT(TitanicData[[#This Row],[SibSp]:[Ones]],$S$5:$AB$5)</f>
        <v>0.44022540410217303</v>
      </c>
      <c r="AE460" s="4">
        <f>(AD460-TitanicData[[#This Row],[Survived]])^2</f>
        <v>0.31334759821257546</v>
      </c>
      <c r="AF460" s="11">
        <f t="shared" si="55"/>
        <v>0</v>
      </c>
    </row>
    <row r="461" spans="1:32" x14ac:dyDescent="0.25">
      <c r="A461" s="11">
        <v>1</v>
      </c>
      <c r="B461">
        <v>1</v>
      </c>
      <c r="C461" t="s">
        <v>15</v>
      </c>
      <c r="D461">
        <v>1</v>
      </c>
      <c r="E461" t="s">
        <v>17</v>
      </c>
      <c r="F461">
        <v>39</v>
      </c>
      <c r="G461" s="2">
        <v>55.9</v>
      </c>
      <c r="H461">
        <v>1</v>
      </c>
      <c r="I461">
        <v>0</v>
      </c>
      <c r="J461" s="4">
        <f t="shared" si="49"/>
        <v>0.48749999999999999</v>
      </c>
      <c r="K461" s="4">
        <f t="shared" si="50"/>
        <v>1.7551122663950711</v>
      </c>
      <c r="L461">
        <f t="shared" si="51"/>
        <v>1</v>
      </c>
      <c r="M461">
        <f t="shared" si="52"/>
        <v>0</v>
      </c>
      <c r="N461">
        <f t="shared" si="53"/>
        <v>1</v>
      </c>
      <c r="O461">
        <f t="shared" si="54"/>
        <v>0</v>
      </c>
      <c r="P461">
        <f>IF(TitanicData[[#This Row],[Sex]]="male",1,0)</f>
        <v>0</v>
      </c>
      <c r="Q461">
        <v>1</v>
      </c>
      <c r="AD461" s="5">
        <f>SUMPRODUCT(TitanicData[[#This Row],[SibSp]:[Ones]],$S$5:$AB$5)</f>
        <v>0.58220794252978914</v>
      </c>
      <c r="AE461" s="4">
        <f>(AD461-TitanicData[[#This Row],[Survived]])^2</f>
        <v>0.17455020328519197</v>
      </c>
      <c r="AF461" s="11">
        <f t="shared" si="55"/>
        <v>1</v>
      </c>
    </row>
    <row r="462" spans="1:32" x14ac:dyDescent="0.25">
      <c r="A462" s="11">
        <v>0</v>
      </c>
      <c r="B462">
        <v>1</v>
      </c>
      <c r="C462" t="s">
        <v>15</v>
      </c>
      <c r="D462">
        <v>3</v>
      </c>
      <c r="E462" t="s">
        <v>13</v>
      </c>
      <c r="F462">
        <v>32</v>
      </c>
      <c r="G462" s="2">
        <v>7.9249999999999998</v>
      </c>
      <c r="H462">
        <v>0</v>
      </c>
      <c r="I462">
        <v>0</v>
      </c>
      <c r="J462" s="4">
        <f t="shared" si="49"/>
        <v>0.4</v>
      </c>
      <c r="K462" s="4">
        <f t="shared" si="50"/>
        <v>0.95060822478423079</v>
      </c>
      <c r="L462">
        <f t="shared" si="51"/>
        <v>0</v>
      </c>
      <c r="M462">
        <f t="shared" si="52"/>
        <v>0</v>
      </c>
      <c r="N462">
        <f t="shared" si="53"/>
        <v>1</v>
      </c>
      <c r="O462">
        <f t="shared" si="54"/>
        <v>0</v>
      </c>
      <c r="P462">
        <f>IF(TitanicData[[#This Row],[Sex]]="male",1,0)</f>
        <v>1</v>
      </c>
      <c r="Q462">
        <v>1</v>
      </c>
      <c r="AD462" s="5">
        <f>SUMPRODUCT(TitanicData[[#This Row],[SibSp]:[Ones]],$S$5:$AB$5)</f>
        <v>0.18423739385784638</v>
      </c>
      <c r="AE462" s="4">
        <f>(AD462-TitanicData[[#This Row],[Survived]])^2</f>
        <v>0.66546862957983854</v>
      </c>
      <c r="AF462" s="11">
        <f t="shared" si="55"/>
        <v>0</v>
      </c>
    </row>
    <row r="463" spans="1:32" x14ac:dyDescent="0.25">
      <c r="A463" s="11">
        <v>1</v>
      </c>
      <c r="B463">
        <v>1</v>
      </c>
      <c r="C463" t="s">
        <v>15</v>
      </c>
      <c r="D463">
        <v>2</v>
      </c>
      <c r="E463" t="s">
        <v>17</v>
      </c>
      <c r="F463">
        <v>25</v>
      </c>
      <c r="G463" s="2">
        <v>30</v>
      </c>
      <c r="H463">
        <v>1</v>
      </c>
      <c r="I463">
        <v>1</v>
      </c>
      <c r="J463" s="4">
        <f t="shared" si="49"/>
        <v>0.3125</v>
      </c>
      <c r="K463" s="4">
        <f t="shared" si="50"/>
        <v>1.4913616938342726</v>
      </c>
      <c r="L463">
        <f t="shared" si="51"/>
        <v>0</v>
      </c>
      <c r="M463">
        <f t="shared" si="52"/>
        <v>1</v>
      </c>
      <c r="N463">
        <f t="shared" si="53"/>
        <v>1</v>
      </c>
      <c r="O463">
        <f t="shared" si="54"/>
        <v>0</v>
      </c>
      <c r="P463">
        <f>IF(TitanicData[[#This Row],[Sex]]="male",1,0)</f>
        <v>0</v>
      </c>
      <c r="Q463">
        <v>1</v>
      </c>
      <c r="AD463" s="5">
        <f>SUMPRODUCT(TitanicData[[#This Row],[SibSp]:[Ones]],$S$5:$AB$5)</f>
        <v>0.52140933516387888</v>
      </c>
      <c r="AE463" s="4">
        <f>(AD463-TitanicData[[#This Row],[Survived]])^2</f>
        <v>0.2290490244682804</v>
      </c>
      <c r="AF463" s="11">
        <f t="shared" si="55"/>
        <v>1</v>
      </c>
    </row>
    <row r="464" spans="1:32" x14ac:dyDescent="0.25">
      <c r="A464" s="11">
        <v>1</v>
      </c>
      <c r="B464">
        <v>1</v>
      </c>
      <c r="C464" t="s">
        <v>20</v>
      </c>
      <c r="D464">
        <v>1</v>
      </c>
      <c r="E464" t="s">
        <v>17</v>
      </c>
      <c r="F464">
        <v>39</v>
      </c>
      <c r="G464" s="2">
        <v>110.88330000000001</v>
      </c>
      <c r="H464">
        <v>1</v>
      </c>
      <c r="I464">
        <v>1</v>
      </c>
      <c r="J464" s="4">
        <f t="shared" si="49"/>
        <v>0.48749999999999999</v>
      </c>
      <c r="K464" s="4">
        <f t="shared" si="50"/>
        <v>2.048765267412167</v>
      </c>
      <c r="L464">
        <f t="shared" si="51"/>
        <v>1</v>
      </c>
      <c r="M464">
        <f t="shared" si="52"/>
        <v>0</v>
      </c>
      <c r="N464">
        <f t="shared" si="53"/>
        <v>0</v>
      </c>
      <c r="O464">
        <f t="shared" si="54"/>
        <v>1</v>
      </c>
      <c r="P464">
        <f>IF(TitanicData[[#This Row],[Sex]]="male",1,0)</f>
        <v>0</v>
      </c>
      <c r="Q464">
        <v>1</v>
      </c>
      <c r="AD464" s="5">
        <f>SUMPRODUCT(TitanicData[[#This Row],[SibSp]:[Ones]],$S$5:$AB$5)</f>
        <v>0.79446240811450797</v>
      </c>
      <c r="AE464" s="4">
        <f>(AD464-TitanicData[[#This Row],[Survived]])^2</f>
        <v>4.2245701678087083E-2</v>
      </c>
      <c r="AF464" s="11">
        <f t="shared" si="55"/>
        <v>1</v>
      </c>
    </row>
    <row r="465" spans="1:32" x14ac:dyDescent="0.25">
      <c r="A465" s="11">
        <v>0</v>
      </c>
      <c r="B465">
        <v>0</v>
      </c>
      <c r="C465" t="s">
        <v>15</v>
      </c>
      <c r="D465">
        <v>2</v>
      </c>
      <c r="E465" t="s">
        <v>13</v>
      </c>
      <c r="F465">
        <v>54</v>
      </c>
      <c r="G465" s="2">
        <v>26</v>
      </c>
      <c r="H465">
        <v>0</v>
      </c>
      <c r="I465">
        <v>0</v>
      </c>
      <c r="J465" s="4">
        <f t="shared" si="49"/>
        <v>0.67500000000000004</v>
      </c>
      <c r="K465" s="4">
        <f t="shared" si="50"/>
        <v>1.4313637641589874</v>
      </c>
      <c r="L465">
        <f t="shared" si="51"/>
        <v>0</v>
      </c>
      <c r="M465">
        <f t="shared" si="52"/>
        <v>1</v>
      </c>
      <c r="N465">
        <f t="shared" si="53"/>
        <v>1</v>
      </c>
      <c r="O465">
        <f t="shared" si="54"/>
        <v>0</v>
      </c>
      <c r="P465">
        <f>IF(TitanicData[[#This Row],[Sex]]="male",1,0)</f>
        <v>1</v>
      </c>
      <c r="Q465">
        <v>1</v>
      </c>
      <c r="AD465" s="5">
        <f>SUMPRODUCT(TitanicData[[#This Row],[SibSp]:[Ones]],$S$5:$AB$5)</f>
        <v>0.47215358525957624</v>
      </c>
      <c r="AE465" s="4">
        <f>(AD465-TitanicData[[#This Row],[Survived]])^2</f>
        <v>0.22292900807347193</v>
      </c>
      <c r="AF465" s="11">
        <f t="shared" si="55"/>
        <v>0</v>
      </c>
    </row>
    <row r="466" spans="1:32" x14ac:dyDescent="0.25">
      <c r="A466" s="11">
        <v>1</v>
      </c>
      <c r="B466">
        <v>0</v>
      </c>
      <c r="C466" t="s">
        <v>20</v>
      </c>
      <c r="D466">
        <v>1</v>
      </c>
      <c r="E466" t="s">
        <v>13</v>
      </c>
      <c r="F466">
        <v>36</v>
      </c>
      <c r="G466" s="2">
        <v>40.125</v>
      </c>
      <c r="H466">
        <v>0</v>
      </c>
      <c r="I466">
        <v>0</v>
      </c>
      <c r="J466" s="4">
        <f t="shared" si="49"/>
        <v>0.45</v>
      </c>
      <c r="K466" s="4">
        <f t="shared" si="50"/>
        <v>1.6141059109580307</v>
      </c>
      <c r="L466">
        <f t="shared" si="51"/>
        <v>1</v>
      </c>
      <c r="M466">
        <f t="shared" si="52"/>
        <v>0</v>
      </c>
      <c r="N466">
        <f t="shared" si="53"/>
        <v>0</v>
      </c>
      <c r="O466">
        <f t="shared" si="54"/>
        <v>1</v>
      </c>
      <c r="P466">
        <f>IF(TitanicData[[#This Row],[Sex]]="male",1,0)</f>
        <v>1</v>
      </c>
      <c r="Q466">
        <v>1</v>
      </c>
      <c r="AD466" s="5">
        <f>SUMPRODUCT(TitanicData[[#This Row],[SibSp]:[Ones]],$S$5:$AB$5)</f>
        <v>0.70326851122349765</v>
      </c>
      <c r="AE466" s="4">
        <f>(AD466-TitanicData[[#This Row],[Survived]])^2</f>
        <v>0.49458659887851486</v>
      </c>
      <c r="AF466" s="11">
        <f t="shared" si="55"/>
        <v>1</v>
      </c>
    </row>
    <row r="467" spans="1:32" x14ac:dyDescent="0.25">
      <c r="A467" s="11">
        <v>1</v>
      </c>
      <c r="B467">
        <v>1</v>
      </c>
      <c r="C467" t="s">
        <v>15</v>
      </c>
      <c r="D467">
        <v>1</v>
      </c>
      <c r="E467" t="s">
        <v>17</v>
      </c>
      <c r="F467">
        <v>18</v>
      </c>
      <c r="G467" s="2">
        <v>79.650000000000006</v>
      </c>
      <c r="H467">
        <v>0</v>
      </c>
      <c r="I467">
        <v>2</v>
      </c>
      <c r="J467" s="4">
        <f t="shared" si="49"/>
        <v>0.22500000000000001</v>
      </c>
      <c r="K467" s="4">
        <f t="shared" si="50"/>
        <v>1.9066043717249803</v>
      </c>
      <c r="L467">
        <f t="shared" si="51"/>
        <v>1</v>
      </c>
      <c r="M467">
        <f t="shared" si="52"/>
        <v>0</v>
      </c>
      <c r="N467">
        <f t="shared" si="53"/>
        <v>1</v>
      </c>
      <c r="O467">
        <f t="shared" si="54"/>
        <v>0</v>
      </c>
      <c r="P467">
        <f>IF(TitanicData[[#This Row],[Sex]]="male",1,0)</f>
        <v>0</v>
      </c>
      <c r="Q467">
        <v>1</v>
      </c>
      <c r="AD467" s="5">
        <f>SUMPRODUCT(TitanicData[[#This Row],[SibSp]:[Ones]],$S$5:$AB$5)</f>
        <v>0.68424500995491533</v>
      </c>
      <c r="AE467" s="4">
        <f>(AD467-TitanicData[[#This Row],[Survived]])^2</f>
        <v>9.9701213738371514E-2</v>
      </c>
      <c r="AF467" s="11">
        <f t="shared" si="55"/>
        <v>1</v>
      </c>
    </row>
    <row r="468" spans="1:32" x14ac:dyDescent="0.25">
      <c r="A468" s="11">
        <v>0</v>
      </c>
      <c r="B468">
        <v>0</v>
      </c>
      <c r="C468" t="s">
        <v>15</v>
      </c>
      <c r="D468">
        <v>2</v>
      </c>
      <c r="E468" t="s">
        <v>13</v>
      </c>
      <c r="F468">
        <v>47</v>
      </c>
      <c r="G468" s="2">
        <v>15</v>
      </c>
      <c r="H468">
        <v>0</v>
      </c>
      <c r="I468">
        <v>0</v>
      </c>
      <c r="J468" s="4">
        <f t="shared" si="49"/>
        <v>0.58750000000000002</v>
      </c>
      <c r="K468" s="4">
        <f t="shared" si="50"/>
        <v>1.2041199826559248</v>
      </c>
      <c r="L468">
        <f t="shared" si="51"/>
        <v>0</v>
      </c>
      <c r="M468">
        <f t="shared" si="52"/>
        <v>1</v>
      </c>
      <c r="N468">
        <f t="shared" si="53"/>
        <v>1</v>
      </c>
      <c r="O468">
        <f t="shared" si="54"/>
        <v>0</v>
      </c>
      <c r="P468">
        <f>IF(TitanicData[[#This Row],[Sex]]="male",1,0)</f>
        <v>1</v>
      </c>
      <c r="Q468">
        <v>1</v>
      </c>
      <c r="AD468" s="5">
        <f>SUMPRODUCT(TitanicData[[#This Row],[SibSp]:[Ones]],$S$5:$AB$5)</f>
        <v>0.44671679772469064</v>
      </c>
      <c r="AE468" s="4">
        <f>(AD468-TitanicData[[#This Row],[Survived]])^2</f>
        <v>0.19955589736940219</v>
      </c>
      <c r="AF468" s="11">
        <f t="shared" si="55"/>
        <v>0</v>
      </c>
    </row>
    <row r="469" spans="1:32" x14ac:dyDescent="0.25">
      <c r="A469" s="11">
        <v>1</v>
      </c>
      <c r="B469">
        <v>1</v>
      </c>
      <c r="C469" t="s">
        <v>20</v>
      </c>
      <c r="D469">
        <v>1</v>
      </c>
      <c r="E469" t="s">
        <v>13</v>
      </c>
      <c r="F469">
        <v>60</v>
      </c>
      <c r="G469" s="2">
        <v>79.2</v>
      </c>
      <c r="H469">
        <v>1</v>
      </c>
      <c r="I469">
        <v>1</v>
      </c>
      <c r="J469" s="4">
        <f t="shared" si="49"/>
        <v>0.75</v>
      </c>
      <c r="K469" s="4">
        <f t="shared" si="50"/>
        <v>1.9041743682841634</v>
      </c>
      <c r="L469">
        <f t="shared" si="51"/>
        <v>1</v>
      </c>
      <c r="M469">
        <f t="shared" si="52"/>
        <v>0</v>
      </c>
      <c r="N469">
        <f t="shared" si="53"/>
        <v>0</v>
      </c>
      <c r="O469">
        <f t="shared" si="54"/>
        <v>1</v>
      </c>
      <c r="P469">
        <f>IF(TitanicData[[#This Row],[Sex]]="male",1,0)</f>
        <v>1</v>
      </c>
      <c r="Q469">
        <v>1</v>
      </c>
      <c r="AD469" s="5">
        <f>SUMPRODUCT(TitanicData[[#This Row],[SibSp]:[Ones]],$S$5:$AB$5)</f>
        <v>0.77827746366291461</v>
      </c>
      <c r="AE469" s="4">
        <f>(AD469-TitanicData[[#This Row],[Survived]])^2</f>
        <v>4.916088311975015E-2</v>
      </c>
      <c r="AF469" s="11">
        <f t="shared" si="55"/>
        <v>1</v>
      </c>
    </row>
    <row r="470" spans="1:32" x14ac:dyDescent="0.25">
      <c r="A470" s="11">
        <v>0</v>
      </c>
      <c r="B470">
        <v>0</v>
      </c>
      <c r="C470" t="s">
        <v>15</v>
      </c>
      <c r="D470">
        <v>3</v>
      </c>
      <c r="E470" t="s">
        <v>13</v>
      </c>
      <c r="F470">
        <v>22</v>
      </c>
      <c r="G470" s="2">
        <v>8.0500000000000007</v>
      </c>
      <c r="H470">
        <v>0</v>
      </c>
      <c r="I470">
        <v>0</v>
      </c>
      <c r="J470" s="4">
        <f t="shared" si="49"/>
        <v>0.27500000000000002</v>
      </c>
      <c r="K470" s="4">
        <f t="shared" si="50"/>
        <v>0.9566485792052033</v>
      </c>
      <c r="L470">
        <f t="shared" si="51"/>
        <v>0</v>
      </c>
      <c r="M470">
        <f t="shared" si="52"/>
        <v>0</v>
      </c>
      <c r="N470">
        <f t="shared" si="53"/>
        <v>1</v>
      </c>
      <c r="O470">
        <f t="shared" si="54"/>
        <v>0</v>
      </c>
      <c r="P470">
        <f>IF(TitanicData[[#This Row],[Sex]]="male",1,0)</f>
        <v>1</v>
      </c>
      <c r="Q470">
        <v>1</v>
      </c>
      <c r="AD470" s="5">
        <f>SUMPRODUCT(TitanicData[[#This Row],[SibSp]:[Ones]],$S$5:$AB$5)</f>
        <v>0.18491352770417394</v>
      </c>
      <c r="AE470" s="4">
        <f>(AD470-TitanicData[[#This Row],[Survived]])^2</f>
        <v>3.4193012728002299E-2</v>
      </c>
      <c r="AF470" s="11">
        <f t="shared" si="55"/>
        <v>0</v>
      </c>
    </row>
    <row r="471" spans="1:32" x14ac:dyDescent="0.25">
      <c r="A471" s="11">
        <v>0</v>
      </c>
      <c r="B471">
        <v>0</v>
      </c>
      <c r="C471" t="s">
        <v>15</v>
      </c>
      <c r="D471">
        <v>3</v>
      </c>
      <c r="E471" t="s">
        <v>13</v>
      </c>
      <c r="F471">
        <v>35</v>
      </c>
      <c r="G471" s="2">
        <v>7.125</v>
      </c>
      <c r="H471">
        <v>0</v>
      </c>
      <c r="I471">
        <v>0</v>
      </c>
      <c r="J471" s="4">
        <f t="shared" si="49"/>
        <v>0.4375</v>
      </c>
      <c r="K471" s="4">
        <f t="shared" si="50"/>
        <v>0.90982336965091204</v>
      </c>
      <c r="L471">
        <f t="shared" si="51"/>
        <v>0</v>
      </c>
      <c r="M471">
        <f t="shared" si="52"/>
        <v>0</v>
      </c>
      <c r="N471">
        <f t="shared" si="53"/>
        <v>1</v>
      </c>
      <c r="O471">
        <f t="shared" si="54"/>
        <v>0</v>
      </c>
      <c r="P471">
        <f>IF(TitanicData[[#This Row],[Sex]]="male",1,0)</f>
        <v>1</v>
      </c>
      <c r="Q471">
        <v>1</v>
      </c>
      <c r="AD471" s="5">
        <f>SUMPRODUCT(TitanicData[[#This Row],[SibSp]:[Ones]],$S$5:$AB$5)</f>
        <v>0.17967209535856343</v>
      </c>
      <c r="AE471" s="4">
        <f>(AD471-TitanicData[[#This Row],[Survived]])^2</f>
        <v>3.2282061850536711E-2</v>
      </c>
      <c r="AF471" s="11">
        <f t="shared" si="55"/>
        <v>0</v>
      </c>
    </row>
    <row r="472" spans="1:32" x14ac:dyDescent="0.25">
      <c r="A472" s="11">
        <v>1</v>
      </c>
      <c r="B472">
        <v>1</v>
      </c>
      <c r="C472" t="s">
        <v>20</v>
      </c>
      <c r="D472">
        <v>1</v>
      </c>
      <c r="E472" t="s">
        <v>17</v>
      </c>
      <c r="F472">
        <v>52</v>
      </c>
      <c r="G472" s="2">
        <v>78.2667</v>
      </c>
      <c r="H472">
        <v>1</v>
      </c>
      <c r="I472">
        <v>0</v>
      </c>
      <c r="J472" s="4">
        <f t="shared" si="49"/>
        <v>0.65</v>
      </c>
      <c r="K472" s="4">
        <f t="shared" si="50"/>
        <v>1.8990907781931157</v>
      </c>
      <c r="L472">
        <f t="shared" si="51"/>
        <v>1</v>
      </c>
      <c r="M472">
        <f t="shared" si="52"/>
        <v>0</v>
      </c>
      <c r="N472">
        <f t="shared" si="53"/>
        <v>0</v>
      </c>
      <c r="O472">
        <f t="shared" si="54"/>
        <v>1</v>
      </c>
      <c r="P472">
        <f>IF(TitanicData[[#This Row],[Sex]]="male",1,0)</f>
        <v>0</v>
      </c>
      <c r="Q472">
        <v>1</v>
      </c>
      <c r="AD472" s="5">
        <f>SUMPRODUCT(TitanicData[[#This Row],[SibSp]:[Ones]],$S$5:$AB$5)</f>
        <v>0.73516861194602823</v>
      </c>
      <c r="AE472" s="4">
        <f>(AD472-TitanicData[[#This Row],[Survived]])^2</f>
        <v>7.0135664098593384E-2</v>
      </c>
      <c r="AF472" s="11">
        <f t="shared" si="55"/>
        <v>1</v>
      </c>
    </row>
    <row r="473" spans="1:32" x14ac:dyDescent="0.25">
      <c r="A473" s="11">
        <v>0</v>
      </c>
      <c r="B473">
        <v>0</v>
      </c>
      <c r="C473" t="s">
        <v>15</v>
      </c>
      <c r="D473">
        <v>3</v>
      </c>
      <c r="E473" t="s">
        <v>13</v>
      </c>
      <c r="F473">
        <v>47</v>
      </c>
      <c r="G473" s="2">
        <v>7.25</v>
      </c>
      <c r="H473">
        <v>0</v>
      </c>
      <c r="I473">
        <v>0</v>
      </c>
      <c r="J473" s="4">
        <f t="shared" si="49"/>
        <v>0.58750000000000002</v>
      </c>
      <c r="K473" s="4">
        <f t="shared" si="50"/>
        <v>0.91645394854992512</v>
      </c>
      <c r="L473">
        <f t="shared" si="51"/>
        <v>0</v>
      </c>
      <c r="M473">
        <f t="shared" si="52"/>
        <v>0</v>
      </c>
      <c r="N473">
        <f t="shared" si="53"/>
        <v>1</v>
      </c>
      <c r="O473">
        <f t="shared" si="54"/>
        <v>0</v>
      </c>
      <c r="P473">
        <f>IF(TitanicData[[#This Row],[Sex]]="male",1,0)</f>
        <v>1</v>
      </c>
      <c r="Q473">
        <v>1</v>
      </c>
      <c r="AD473" s="5">
        <f>SUMPRODUCT(TitanicData[[#This Row],[SibSp]:[Ones]],$S$5:$AB$5)</f>
        <v>0.18041429664377315</v>
      </c>
      <c r="AE473" s="4">
        <f>(AD473-TitanicData[[#This Row],[Survived]])^2</f>
        <v>3.2549318433467374E-2</v>
      </c>
      <c r="AF473" s="11">
        <f t="shared" si="55"/>
        <v>0</v>
      </c>
    </row>
    <row r="474" spans="1:32" x14ac:dyDescent="0.25">
      <c r="A474" s="11">
        <v>0</v>
      </c>
      <c r="B474">
        <v>0</v>
      </c>
      <c r="C474" t="s">
        <v>15</v>
      </c>
      <c r="D474">
        <v>2</v>
      </c>
      <c r="E474" t="s">
        <v>13</v>
      </c>
      <c r="F474">
        <v>37</v>
      </c>
      <c r="G474" s="2">
        <v>26</v>
      </c>
      <c r="H474">
        <v>1</v>
      </c>
      <c r="I474">
        <v>0</v>
      </c>
      <c r="J474" s="4">
        <f t="shared" si="49"/>
        <v>0.46250000000000002</v>
      </c>
      <c r="K474" s="4">
        <f t="shared" si="50"/>
        <v>1.4313637641589874</v>
      </c>
      <c r="L474">
        <f t="shared" si="51"/>
        <v>0</v>
      </c>
      <c r="M474">
        <f t="shared" si="52"/>
        <v>1</v>
      </c>
      <c r="N474">
        <f t="shared" si="53"/>
        <v>1</v>
      </c>
      <c r="O474">
        <f t="shared" si="54"/>
        <v>0</v>
      </c>
      <c r="P474">
        <f>IF(TitanicData[[#This Row],[Sex]]="male",1,0)</f>
        <v>1</v>
      </c>
      <c r="Q474">
        <v>1</v>
      </c>
      <c r="AD474" s="5">
        <f>SUMPRODUCT(TitanicData[[#This Row],[SibSp]:[Ones]],$S$5:$AB$5)</f>
        <v>0.47215358525957624</v>
      </c>
      <c r="AE474" s="4">
        <f>(AD474-TitanicData[[#This Row],[Survived]])^2</f>
        <v>0.22292900807347193</v>
      </c>
      <c r="AF474" s="11">
        <f t="shared" si="55"/>
        <v>0</v>
      </c>
    </row>
    <row r="475" spans="1:32" x14ac:dyDescent="0.25">
      <c r="A475" s="11">
        <v>0</v>
      </c>
      <c r="B475">
        <v>0</v>
      </c>
      <c r="C475" t="s">
        <v>15</v>
      </c>
      <c r="D475">
        <v>3</v>
      </c>
      <c r="E475" t="s">
        <v>13</v>
      </c>
      <c r="F475">
        <v>36</v>
      </c>
      <c r="G475" s="2">
        <v>24.15</v>
      </c>
      <c r="H475">
        <v>1</v>
      </c>
      <c r="I475">
        <v>1</v>
      </c>
      <c r="J475" s="4">
        <f t="shared" si="49"/>
        <v>0.45</v>
      </c>
      <c r="K475" s="4">
        <f t="shared" si="50"/>
        <v>1.4005379893919461</v>
      </c>
      <c r="L475">
        <f t="shared" si="51"/>
        <v>0</v>
      </c>
      <c r="M475">
        <f t="shared" si="52"/>
        <v>0</v>
      </c>
      <c r="N475">
        <f t="shared" si="53"/>
        <v>1</v>
      </c>
      <c r="O475">
        <f t="shared" si="54"/>
        <v>0</v>
      </c>
      <c r="P475">
        <f>IF(TitanicData[[#This Row],[Sex]]="male",1,0)</f>
        <v>1</v>
      </c>
      <c r="Q475">
        <v>1</v>
      </c>
      <c r="AD475" s="5">
        <f>SUMPRODUCT(TitanicData[[#This Row],[SibSp]:[Ones]],$S$5:$AB$5)</f>
        <v>0.27714060101118548</v>
      </c>
      <c r="AE475" s="4">
        <f>(AD475-TitanicData[[#This Row],[Survived]])^2</f>
        <v>7.6806912728841104E-2</v>
      </c>
      <c r="AF475" s="11">
        <f t="shared" si="55"/>
        <v>0</v>
      </c>
    </row>
    <row r="476" spans="1:32" x14ac:dyDescent="0.25">
      <c r="A476" s="11">
        <v>0</v>
      </c>
      <c r="B476">
        <v>0</v>
      </c>
      <c r="C476" t="s">
        <v>15</v>
      </c>
      <c r="D476">
        <v>3</v>
      </c>
      <c r="E476" t="s">
        <v>13</v>
      </c>
      <c r="F476">
        <v>49</v>
      </c>
      <c r="G476" s="2">
        <v>0</v>
      </c>
      <c r="H476">
        <v>0</v>
      </c>
      <c r="I476">
        <v>0</v>
      </c>
      <c r="J476" s="4">
        <f t="shared" si="49"/>
        <v>0.61250000000000004</v>
      </c>
      <c r="K476" s="4">
        <f t="shared" si="50"/>
        <v>0</v>
      </c>
      <c r="L476">
        <f t="shared" si="51"/>
        <v>0</v>
      </c>
      <c r="M476">
        <f t="shared" si="52"/>
        <v>0</v>
      </c>
      <c r="N476">
        <f t="shared" si="53"/>
        <v>1</v>
      </c>
      <c r="O476">
        <f t="shared" si="54"/>
        <v>0</v>
      </c>
      <c r="P476">
        <f>IF(TitanicData[[#This Row],[Sex]]="male",1,0)</f>
        <v>1</v>
      </c>
      <c r="Q476">
        <v>1</v>
      </c>
      <c r="AD476" s="5">
        <f>SUMPRODUCT(TitanicData[[#This Row],[SibSp]:[Ones]],$S$5:$AB$5)</f>
        <v>7.7829996116028047E-2</v>
      </c>
      <c r="AE476" s="4">
        <f>(AD476-TitanicData[[#This Row],[Survived]])^2</f>
        <v>6.0575082954209408E-3</v>
      </c>
      <c r="AF476" s="11">
        <f t="shared" si="55"/>
        <v>0</v>
      </c>
    </row>
    <row r="477" spans="1:32" x14ac:dyDescent="0.25">
      <c r="A477" s="11">
        <v>1</v>
      </c>
      <c r="B477">
        <v>1</v>
      </c>
      <c r="C477" t="s">
        <v>20</v>
      </c>
      <c r="D477">
        <v>1</v>
      </c>
      <c r="E477" t="s">
        <v>13</v>
      </c>
      <c r="F477">
        <v>49</v>
      </c>
      <c r="G477" s="2">
        <v>56.929200000000002</v>
      </c>
      <c r="H477">
        <v>1</v>
      </c>
      <c r="I477">
        <v>0</v>
      </c>
      <c r="J477" s="4">
        <f t="shared" si="49"/>
        <v>0.61250000000000004</v>
      </c>
      <c r="K477" s="4">
        <f t="shared" si="50"/>
        <v>1.7628975309505581</v>
      </c>
      <c r="L477">
        <f t="shared" si="51"/>
        <v>1</v>
      </c>
      <c r="M477">
        <f t="shared" si="52"/>
        <v>0</v>
      </c>
      <c r="N477">
        <f t="shared" si="53"/>
        <v>0</v>
      </c>
      <c r="O477">
        <f t="shared" si="54"/>
        <v>1</v>
      </c>
      <c r="P477">
        <f>IF(TitanicData[[#This Row],[Sex]]="male",1,0)</f>
        <v>1</v>
      </c>
      <c r="Q477">
        <v>1</v>
      </c>
      <c r="AD477" s="5">
        <f>SUMPRODUCT(TitanicData[[#This Row],[SibSp]:[Ones]],$S$5:$AB$5)</f>
        <v>0.71992366807614117</v>
      </c>
      <c r="AE477" s="4">
        <f>(AD477-TitanicData[[#This Row],[Survived]])^2</f>
        <v>7.8442751703923549E-2</v>
      </c>
      <c r="AF477" s="11">
        <f t="shared" si="55"/>
        <v>1</v>
      </c>
    </row>
    <row r="478" spans="1:32" x14ac:dyDescent="0.25">
      <c r="A478" s="11">
        <v>1</v>
      </c>
      <c r="B478">
        <v>1</v>
      </c>
      <c r="C478" t="s">
        <v>15</v>
      </c>
      <c r="D478">
        <v>2</v>
      </c>
      <c r="E478" t="s">
        <v>17</v>
      </c>
      <c r="F478">
        <v>24</v>
      </c>
      <c r="G478" s="2">
        <v>27</v>
      </c>
      <c r="H478">
        <v>2</v>
      </c>
      <c r="I478">
        <v>1</v>
      </c>
      <c r="J478" s="4">
        <f t="shared" si="49"/>
        <v>0.3</v>
      </c>
      <c r="K478" s="4">
        <f t="shared" si="50"/>
        <v>1.4471580313422192</v>
      </c>
      <c r="L478">
        <f t="shared" si="51"/>
        <v>0</v>
      </c>
      <c r="M478">
        <f t="shared" si="52"/>
        <v>1</v>
      </c>
      <c r="N478">
        <f t="shared" si="53"/>
        <v>1</v>
      </c>
      <c r="O478">
        <f t="shared" si="54"/>
        <v>0</v>
      </c>
      <c r="P478">
        <f>IF(TitanicData[[#This Row],[Sex]]="male",1,0)</f>
        <v>0</v>
      </c>
      <c r="Q478">
        <v>1</v>
      </c>
      <c r="AD478" s="5">
        <f>SUMPRODUCT(TitanicData[[#This Row],[SibSp]:[Ones]],$S$5:$AB$5)</f>
        <v>0.51646134862872706</v>
      </c>
      <c r="AE478" s="4">
        <f>(AD478-TitanicData[[#This Row],[Survived]])^2</f>
        <v>0.23380962736994942</v>
      </c>
      <c r="AF478" s="11">
        <f t="shared" si="55"/>
        <v>1</v>
      </c>
    </row>
    <row r="479" spans="1:32" x14ac:dyDescent="0.25">
      <c r="A479" s="11">
        <v>0</v>
      </c>
      <c r="B479">
        <v>0</v>
      </c>
      <c r="C479" t="s">
        <v>15</v>
      </c>
      <c r="D479">
        <v>3</v>
      </c>
      <c r="E479" t="s">
        <v>13</v>
      </c>
      <c r="F479">
        <v>44</v>
      </c>
      <c r="G479" s="2">
        <v>8.0500000000000007</v>
      </c>
      <c r="H479">
        <v>0</v>
      </c>
      <c r="I479">
        <v>0</v>
      </c>
      <c r="J479" s="4">
        <f t="shared" si="49"/>
        <v>0.55000000000000004</v>
      </c>
      <c r="K479" s="4">
        <f t="shared" si="50"/>
        <v>0.9566485792052033</v>
      </c>
      <c r="L479">
        <f t="shared" si="51"/>
        <v>0</v>
      </c>
      <c r="M479">
        <f t="shared" si="52"/>
        <v>0</v>
      </c>
      <c r="N479">
        <f t="shared" si="53"/>
        <v>1</v>
      </c>
      <c r="O479">
        <f t="shared" si="54"/>
        <v>0</v>
      </c>
      <c r="P479">
        <f>IF(TitanicData[[#This Row],[Sex]]="male",1,0)</f>
        <v>1</v>
      </c>
      <c r="Q479">
        <v>1</v>
      </c>
      <c r="AD479" s="5">
        <f>SUMPRODUCT(TitanicData[[#This Row],[SibSp]:[Ones]],$S$5:$AB$5)</f>
        <v>0.18491352770417394</v>
      </c>
      <c r="AE479" s="4">
        <f>(AD479-TitanicData[[#This Row],[Survived]])^2</f>
        <v>3.4193012728002299E-2</v>
      </c>
      <c r="AF479" s="11">
        <f t="shared" si="55"/>
        <v>0</v>
      </c>
    </row>
    <row r="480" spans="1:32" x14ac:dyDescent="0.25">
      <c r="A480" s="11">
        <v>1</v>
      </c>
      <c r="B480">
        <v>1</v>
      </c>
      <c r="C480" t="s">
        <v>20</v>
      </c>
      <c r="D480">
        <v>1</v>
      </c>
      <c r="E480" t="s">
        <v>13</v>
      </c>
      <c r="F480">
        <v>35</v>
      </c>
      <c r="G480" s="2">
        <v>26.55</v>
      </c>
      <c r="H480">
        <v>0</v>
      </c>
      <c r="I480">
        <v>0</v>
      </c>
      <c r="J480" s="4">
        <f t="shared" si="49"/>
        <v>0.4375</v>
      </c>
      <c r="K480" s="4">
        <f t="shared" si="50"/>
        <v>1.4401216031878039</v>
      </c>
      <c r="L480">
        <f t="shared" si="51"/>
        <v>1</v>
      </c>
      <c r="M480">
        <f t="shared" si="52"/>
        <v>0</v>
      </c>
      <c r="N480">
        <f t="shared" si="53"/>
        <v>0</v>
      </c>
      <c r="O480">
        <f t="shared" si="54"/>
        <v>1</v>
      </c>
      <c r="P480">
        <f>IF(TitanicData[[#This Row],[Sex]]="male",1,0)</f>
        <v>1</v>
      </c>
      <c r="Q480">
        <v>1</v>
      </c>
      <c r="AD480" s="5">
        <f>SUMPRODUCT(TitanicData[[#This Row],[SibSp]:[Ones]],$S$5:$AB$5)</f>
        <v>0.68379338261103106</v>
      </c>
      <c r="AE480" s="4">
        <f>(AD480-TitanicData[[#This Row],[Survived]])^2</f>
        <v>9.9986624880573791E-2</v>
      </c>
      <c r="AF480" s="11">
        <f t="shared" si="55"/>
        <v>1</v>
      </c>
    </row>
    <row r="481" spans="1:32" x14ac:dyDescent="0.25">
      <c r="A481" s="11">
        <v>0</v>
      </c>
      <c r="B481">
        <v>0</v>
      </c>
      <c r="C481" t="s">
        <v>15</v>
      </c>
      <c r="D481">
        <v>3</v>
      </c>
      <c r="E481" t="s">
        <v>13</v>
      </c>
      <c r="F481">
        <v>36</v>
      </c>
      <c r="G481" s="2">
        <v>15.55</v>
      </c>
      <c r="H481">
        <v>1</v>
      </c>
      <c r="I481">
        <v>0</v>
      </c>
      <c r="J481" s="4">
        <f t="shared" si="49"/>
        <v>0.45</v>
      </c>
      <c r="K481" s="4">
        <f t="shared" si="50"/>
        <v>1.2187979981117376</v>
      </c>
      <c r="L481">
        <f t="shared" si="51"/>
        <v>0</v>
      </c>
      <c r="M481">
        <f t="shared" si="52"/>
        <v>0</v>
      </c>
      <c r="N481">
        <f t="shared" si="53"/>
        <v>1</v>
      </c>
      <c r="O481">
        <f t="shared" si="54"/>
        <v>0</v>
      </c>
      <c r="P481">
        <f>IF(TitanicData[[#This Row],[Sex]]="male",1,0)</f>
        <v>1</v>
      </c>
      <c r="Q481">
        <v>1</v>
      </c>
      <c r="AD481" s="5">
        <f>SUMPRODUCT(TitanicData[[#This Row],[SibSp]:[Ones]],$S$5:$AB$5)</f>
        <v>0.21425751690824973</v>
      </c>
      <c r="AE481" s="4">
        <f>(AD481-TitanicData[[#This Row],[Survived]])^2</f>
        <v>4.5906283551688923E-2</v>
      </c>
      <c r="AF481" s="11">
        <f t="shared" si="55"/>
        <v>0</v>
      </c>
    </row>
    <row r="482" spans="1:32" x14ac:dyDescent="0.25">
      <c r="A482" s="11">
        <v>0</v>
      </c>
      <c r="B482">
        <v>0</v>
      </c>
      <c r="C482" t="s">
        <v>15</v>
      </c>
      <c r="D482">
        <v>3</v>
      </c>
      <c r="E482" t="s">
        <v>13</v>
      </c>
      <c r="F482">
        <v>30</v>
      </c>
      <c r="G482" s="2">
        <v>7.8958000000000004</v>
      </c>
      <c r="H482">
        <v>0</v>
      </c>
      <c r="I482">
        <v>0</v>
      </c>
      <c r="J482" s="4">
        <f t="shared" si="49"/>
        <v>0.375</v>
      </c>
      <c r="K482" s="4">
        <f t="shared" si="50"/>
        <v>0.94918501031343461</v>
      </c>
      <c r="L482">
        <f t="shared" si="51"/>
        <v>0</v>
      </c>
      <c r="M482">
        <f t="shared" si="52"/>
        <v>0</v>
      </c>
      <c r="N482">
        <f t="shared" si="53"/>
        <v>1</v>
      </c>
      <c r="O482">
        <f t="shared" si="54"/>
        <v>0</v>
      </c>
      <c r="P482">
        <f>IF(TitanicData[[#This Row],[Sex]]="male",1,0)</f>
        <v>1</v>
      </c>
      <c r="Q482">
        <v>1</v>
      </c>
      <c r="AD482" s="5">
        <f>SUMPRODUCT(TitanicData[[#This Row],[SibSp]:[Ones]],$S$5:$AB$5)</f>
        <v>0.18407808474993254</v>
      </c>
      <c r="AE482" s="4">
        <f>(AD482-TitanicData[[#This Row],[Survived]])^2</f>
        <v>3.3884741285203343E-2</v>
      </c>
      <c r="AF482" s="11">
        <f t="shared" si="55"/>
        <v>0</v>
      </c>
    </row>
    <row r="483" spans="1:32" x14ac:dyDescent="0.25">
      <c r="A483" s="11">
        <v>1</v>
      </c>
      <c r="B483">
        <v>1</v>
      </c>
      <c r="C483" t="s">
        <v>15</v>
      </c>
      <c r="D483">
        <v>1</v>
      </c>
      <c r="E483" t="s">
        <v>13</v>
      </c>
      <c r="F483">
        <v>27</v>
      </c>
      <c r="G483" s="2">
        <v>30.5</v>
      </c>
      <c r="H483">
        <v>0</v>
      </c>
      <c r="I483">
        <v>0</v>
      </c>
      <c r="J483" s="4">
        <f t="shared" si="49"/>
        <v>0.33750000000000002</v>
      </c>
      <c r="K483" s="4">
        <f t="shared" si="50"/>
        <v>1.4983105537896004</v>
      </c>
      <c r="L483">
        <f t="shared" si="51"/>
        <v>1</v>
      </c>
      <c r="M483">
        <f t="shared" si="52"/>
        <v>0</v>
      </c>
      <c r="N483">
        <f t="shared" si="53"/>
        <v>1</v>
      </c>
      <c r="O483">
        <f t="shared" si="54"/>
        <v>0</v>
      </c>
      <c r="P483">
        <f>IF(TitanicData[[#This Row],[Sex]]="male",1,0)</f>
        <v>1</v>
      </c>
      <c r="Q483">
        <v>1</v>
      </c>
      <c r="AD483" s="5">
        <f>SUMPRODUCT(TitanicData[[#This Row],[SibSp]:[Ones]],$S$5:$AB$5)</f>
        <v>0.55346255482793882</v>
      </c>
      <c r="AE483" s="4">
        <f>(AD483-TitanicData[[#This Row],[Survived]])^2</f>
        <v>0.19939568994079154</v>
      </c>
      <c r="AF483" s="11">
        <f t="shared" si="55"/>
        <v>1</v>
      </c>
    </row>
    <row r="484" spans="1:32" x14ac:dyDescent="0.25">
      <c r="A484" s="11">
        <v>1</v>
      </c>
      <c r="B484">
        <v>1</v>
      </c>
      <c r="C484" t="s">
        <v>20</v>
      </c>
      <c r="D484">
        <v>2</v>
      </c>
      <c r="E484" t="s">
        <v>17</v>
      </c>
      <c r="F484">
        <v>22</v>
      </c>
      <c r="G484" s="2">
        <v>41.5792</v>
      </c>
      <c r="H484">
        <v>1</v>
      </c>
      <c r="I484">
        <v>2</v>
      </c>
      <c r="J484" s="4">
        <f t="shared" si="49"/>
        <v>0.27500000000000002</v>
      </c>
      <c r="K484" s="4">
        <f t="shared" si="50"/>
        <v>1.6291974974299364</v>
      </c>
      <c r="L484">
        <f t="shared" si="51"/>
        <v>0</v>
      </c>
      <c r="M484">
        <f t="shared" si="52"/>
        <v>1</v>
      </c>
      <c r="N484">
        <f t="shared" si="53"/>
        <v>0</v>
      </c>
      <c r="O484">
        <f t="shared" si="54"/>
        <v>1</v>
      </c>
      <c r="P484">
        <f>IF(TitanicData[[#This Row],[Sex]]="male",1,0)</f>
        <v>0</v>
      </c>
      <c r="Q484">
        <v>1</v>
      </c>
      <c r="AD484" s="5">
        <f>SUMPRODUCT(TitanicData[[#This Row],[SibSp]:[Ones]],$S$5:$AB$5)</f>
        <v>0.71622222800731294</v>
      </c>
      <c r="AE484" s="4">
        <f>(AD484-TitanicData[[#This Row],[Survived]])^2</f>
        <v>8.0529823877133477E-2</v>
      </c>
      <c r="AF484" s="11">
        <f t="shared" si="55"/>
        <v>1</v>
      </c>
    </row>
    <row r="485" spans="1:32" x14ac:dyDescent="0.25">
      <c r="A485" s="11">
        <v>1</v>
      </c>
      <c r="B485">
        <v>1</v>
      </c>
      <c r="C485" t="s">
        <v>15</v>
      </c>
      <c r="D485">
        <v>1</v>
      </c>
      <c r="E485" t="s">
        <v>17</v>
      </c>
      <c r="F485">
        <v>40</v>
      </c>
      <c r="G485" s="2">
        <v>153.46250000000001</v>
      </c>
      <c r="H485">
        <v>0</v>
      </c>
      <c r="I485">
        <v>0</v>
      </c>
      <c r="J485" s="4">
        <f t="shared" si="49"/>
        <v>0.5</v>
      </c>
      <c r="K485" s="4">
        <f t="shared" si="50"/>
        <v>2.1888230596841365</v>
      </c>
      <c r="L485">
        <f t="shared" si="51"/>
        <v>1</v>
      </c>
      <c r="M485">
        <f t="shared" si="52"/>
        <v>0</v>
      </c>
      <c r="N485">
        <f t="shared" si="53"/>
        <v>1</v>
      </c>
      <c r="O485">
        <f t="shared" si="54"/>
        <v>0</v>
      </c>
      <c r="P485">
        <f>IF(TitanicData[[#This Row],[Sex]]="male",1,0)</f>
        <v>0</v>
      </c>
      <c r="Q485">
        <v>1</v>
      </c>
      <c r="AD485" s="5">
        <f>SUMPRODUCT(TitanicData[[#This Row],[SibSp]:[Ones]],$S$5:$AB$5)</f>
        <v>0.63075584658027672</v>
      </c>
      <c r="AE485" s="4">
        <f>(AD485-TitanicData[[#This Row],[Survived]])^2</f>
        <v>0.13634124483464813</v>
      </c>
      <c r="AF485" s="11">
        <f t="shared" si="55"/>
        <v>1</v>
      </c>
    </row>
    <row r="486" spans="1:32" x14ac:dyDescent="0.25">
      <c r="A486" s="11">
        <v>0</v>
      </c>
      <c r="B486">
        <v>0</v>
      </c>
      <c r="C486" t="s">
        <v>15</v>
      </c>
      <c r="D486">
        <v>3</v>
      </c>
      <c r="E486" t="s">
        <v>17</v>
      </c>
      <c r="F486">
        <v>39</v>
      </c>
      <c r="G486" s="2">
        <v>31.274999999999999</v>
      </c>
      <c r="H486">
        <v>1</v>
      </c>
      <c r="I486">
        <v>5</v>
      </c>
      <c r="J486" s="4">
        <f t="shared" si="49"/>
        <v>0.48749999999999999</v>
      </c>
      <c r="K486" s="4">
        <f t="shared" si="50"/>
        <v>1.5088662509384578</v>
      </c>
      <c r="L486">
        <f t="shared" si="51"/>
        <v>0</v>
      </c>
      <c r="M486">
        <f t="shared" si="52"/>
        <v>0</v>
      </c>
      <c r="N486">
        <f t="shared" si="53"/>
        <v>1</v>
      </c>
      <c r="O486">
        <f t="shared" si="54"/>
        <v>0</v>
      </c>
      <c r="P486">
        <f>IF(TitanicData[[#This Row],[Sex]]="male",1,0)</f>
        <v>0</v>
      </c>
      <c r="Q486">
        <v>1</v>
      </c>
      <c r="AD486" s="5">
        <f>SUMPRODUCT(TitanicData[[#This Row],[SibSp]:[Ones]],$S$5:$AB$5)</f>
        <v>0.45942570389212967</v>
      </c>
      <c r="AE486" s="4">
        <f>(AD486-TitanicData[[#This Row],[Survived]])^2</f>
        <v>0.2110719773967788</v>
      </c>
      <c r="AF486" s="11">
        <f t="shared" si="55"/>
        <v>0</v>
      </c>
    </row>
    <row r="487" spans="1:32" x14ac:dyDescent="0.25">
      <c r="A487" s="11">
        <v>0</v>
      </c>
      <c r="B487">
        <v>0</v>
      </c>
      <c r="C487" t="s">
        <v>15</v>
      </c>
      <c r="D487">
        <v>3</v>
      </c>
      <c r="E487" t="s">
        <v>13</v>
      </c>
      <c r="F487">
        <v>35</v>
      </c>
      <c r="G487" s="2">
        <v>8.0500000000000007</v>
      </c>
      <c r="H487">
        <v>0</v>
      </c>
      <c r="I487">
        <v>0</v>
      </c>
      <c r="J487" s="4">
        <f t="shared" si="49"/>
        <v>0.4375</v>
      </c>
      <c r="K487" s="4">
        <f t="shared" si="50"/>
        <v>0.9566485792052033</v>
      </c>
      <c r="L487">
        <f t="shared" si="51"/>
        <v>0</v>
      </c>
      <c r="M487">
        <f t="shared" si="52"/>
        <v>0</v>
      </c>
      <c r="N487">
        <f t="shared" si="53"/>
        <v>1</v>
      </c>
      <c r="O487">
        <f t="shared" si="54"/>
        <v>0</v>
      </c>
      <c r="P487">
        <f>IF(TitanicData[[#This Row],[Sex]]="male",1,0)</f>
        <v>1</v>
      </c>
      <c r="Q487">
        <v>1</v>
      </c>
      <c r="AD487" s="5">
        <f>SUMPRODUCT(TitanicData[[#This Row],[SibSp]:[Ones]],$S$5:$AB$5)</f>
        <v>0.18491352770417394</v>
      </c>
      <c r="AE487" s="4">
        <f>(AD487-TitanicData[[#This Row],[Survived]])^2</f>
        <v>3.4193012728002299E-2</v>
      </c>
      <c r="AF487" s="11">
        <f t="shared" si="55"/>
        <v>0</v>
      </c>
    </row>
    <row r="488" spans="1:32" x14ac:dyDescent="0.25">
      <c r="A488" s="11">
        <v>1</v>
      </c>
      <c r="B488">
        <v>1</v>
      </c>
      <c r="C488" t="s">
        <v>15</v>
      </c>
      <c r="D488">
        <v>2</v>
      </c>
      <c r="E488" t="s">
        <v>17</v>
      </c>
      <c r="F488">
        <v>24</v>
      </c>
      <c r="G488" s="2">
        <v>65</v>
      </c>
      <c r="H488">
        <v>1</v>
      </c>
      <c r="I488">
        <v>2</v>
      </c>
      <c r="J488" s="4">
        <f t="shared" si="49"/>
        <v>0.3</v>
      </c>
      <c r="K488" s="4">
        <f t="shared" si="50"/>
        <v>1.8195439355418688</v>
      </c>
      <c r="L488">
        <f t="shared" si="51"/>
        <v>0</v>
      </c>
      <c r="M488">
        <f t="shared" si="52"/>
        <v>1</v>
      </c>
      <c r="N488">
        <f t="shared" si="53"/>
        <v>1</v>
      </c>
      <c r="O488">
        <f t="shared" si="54"/>
        <v>0</v>
      </c>
      <c r="P488">
        <f>IF(TitanicData[[#This Row],[Sex]]="male",1,0)</f>
        <v>0</v>
      </c>
      <c r="Q488">
        <v>1</v>
      </c>
      <c r="AD488" s="5">
        <f>SUMPRODUCT(TitanicData[[#This Row],[SibSp]:[Ones]],$S$5:$AB$5)</f>
        <v>0.6006845968023824</v>
      </c>
      <c r="AE488" s="4">
        <f>(AD488-TitanicData[[#This Row],[Survived]])^2</f>
        <v>0.15945279123087591</v>
      </c>
      <c r="AF488" s="11">
        <f t="shared" si="55"/>
        <v>1</v>
      </c>
    </row>
    <row r="489" spans="1:32" x14ac:dyDescent="0.25">
      <c r="A489" s="11">
        <v>0</v>
      </c>
      <c r="B489">
        <v>0</v>
      </c>
      <c r="C489" t="s">
        <v>15</v>
      </c>
      <c r="D489">
        <v>3</v>
      </c>
      <c r="E489" t="s">
        <v>13</v>
      </c>
      <c r="F489">
        <v>34</v>
      </c>
      <c r="G489" s="2">
        <v>14.4</v>
      </c>
      <c r="H489">
        <v>1</v>
      </c>
      <c r="I489">
        <v>1</v>
      </c>
      <c r="J489" s="4">
        <f t="shared" si="49"/>
        <v>0.42499999999999999</v>
      </c>
      <c r="K489" s="4">
        <f t="shared" si="50"/>
        <v>1.1875207208364631</v>
      </c>
      <c r="L489">
        <f t="shared" si="51"/>
        <v>0</v>
      </c>
      <c r="M489">
        <f t="shared" si="52"/>
        <v>0</v>
      </c>
      <c r="N489">
        <f t="shared" si="53"/>
        <v>1</v>
      </c>
      <c r="O489">
        <f t="shared" si="54"/>
        <v>0</v>
      </c>
      <c r="P489">
        <f>IF(TitanicData[[#This Row],[Sex]]="male",1,0)</f>
        <v>1</v>
      </c>
      <c r="Q489">
        <v>1</v>
      </c>
      <c r="AD489" s="5">
        <f>SUMPRODUCT(TitanicData[[#This Row],[SibSp]:[Ones]],$S$5:$AB$5)</f>
        <v>0.25329627415802375</v>
      </c>
      <c r="AE489" s="4">
        <f>(AD489-TitanicData[[#This Row],[Survived]])^2</f>
        <v>6.4159002502336734E-2</v>
      </c>
      <c r="AF489" s="11">
        <f t="shared" si="55"/>
        <v>0</v>
      </c>
    </row>
    <row r="490" spans="1:32" x14ac:dyDescent="0.25">
      <c r="A490" s="11">
        <v>0</v>
      </c>
      <c r="B490">
        <v>0</v>
      </c>
      <c r="C490" t="s">
        <v>15</v>
      </c>
      <c r="D490">
        <v>3</v>
      </c>
      <c r="E490" t="s">
        <v>17</v>
      </c>
      <c r="F490">
        <v>26</v>
      </c>
      <c r="G490" s="2">
        <v>16.100000000000001</v>
      </c>
      <c r="H490">
        <v>1</v>
      </c>
      <c r="I490">
        <v>0</v>
      </c>
      <c r="J490" s="4">
        <f t="shared" si="49"/>
        <v>0.32500000000000001</v>
      </c>
      <c r="K490" s="4">
        <f t="shared" si="50"/>
        <v>1.2329961103921538</v>
      </c>
      <c r="L490">
        <f t="shared" si="51"/>
        <v>0</v>
      </c>
      <c r="M490">
        <f t="shared" si="52"/>
        <v>0</v>
      </c>
      <c r="N490">
        <f t="shared" si="53"/>
        <v>1</v>
      </c>
      <c r="O490">
        <f t="shared" si="54"/>
        <v>0</v>
      </c>
      <c r="P490">
        <f>IF(TitanicData[[#This Row],[Sex]]="male",1,0)</f>
        <v>0</v>
      </c>
      <c r="Q490">
        <v>1</v>
      </c>
      <c r="AD490" s="5">
        <f>SUMPRODUCT(TitanicData[[#This Row],[SibSp]:[Ones]],$S$5:$AB$5)</f>
        <v>0.21584679852944355</v>
      </c>
      <c r="AE490" s="4">
        <f>(AD490-TitanicData[[#This Row],[Survived]])^2</f>
        <v>4.6589840435410194E-2</v>
      </c>
      <c r="AF490" s="11">
        <f t="shared" si="55"/>
        <v>0</v>
      </c>
    </row>
    <row r="491" spans="1:32" x14ac:dyDescent="0.25">
      <c r="A491" s="11">
        <v>1</v>
      </c>
      <c r="B491">
        <v>1</v>
      </c>
      <c r="C491" t="s">
        <v>15</v>
      </c>
      <c r="D491">
        <v>2</v>
      </c>
      <c r="E491" t="s">
        <v>17</v>
      </c>
      <c r="F491">
        <v>4</v>
      </c>
      <c r="G491" s="2">
        <v>39</v>
      </c>
      <c r="H491">
        <v>2</v>
      </c>
      <c r="I491">
        <v>1</v>
      </c>
      <c r="J491" s="4">
        <f t="shared" si="49"/>
        <v>0.05</v>
      </c>
      <c r="K491" s="4">
        <f t="shared" si="50"/>
        <v>1.6020599913279623</v>
      </c>
      <c r="L491">
        <f t="shared" si="51"/>
        <v>0</v>
      </c>
      <c r="M491">
        <f t="shared" si="52"/>
        <v>1</v>
      </c>
      <c r="N491">
        <f t="shared" si="53"/>
        <v>1</v>
      </c>
      <c r="O491">
        <f t="shared" si="54"/>
        <v>0</v>
      </c>
      <c r="P491">
        <f>IF(TitanicData[[#This Row],[Sex]]="male",1,0)</f>
        <v>0</v>
      </c>
      <c r="Q491">
        <v>1</v>
      </c>
      <c r="AD491" s="5">
        <f>SUMPRODUCT(TitanicData[[#This Row],[SibSp]:[Ones]],$S$5:$AB$5)</f>
        <v>0.53380047324121549</v>
      </c>
      <c r="AE491" s="4">
        <f>(AD491-TitanicData[[#This Row],[Survived]])^2</f>
        <v>0.21734199875011465</v>
      </c>
      <c r="AF491" s="11">
        <f t="shared" si="55"/>
        <v>1</v>
      </c>
    </row>
    <row r="492" spans="1:32" x14ac:dyDescent="0.25">
      <c r="A492" s="11">
        <v>0</v>
      </c>
      <c r="B492">
        <v>0</v>
      </c>
      <c r="C492" t="s">
        <v>15</v>
      </c>
      <c r="D492">
        <v>2</v>
      </c>
      <c r="E492" t="s">
        <v>13</v>
      </c>
      <c r="F492">
        <v>26</v>
      </c>
      <c r="G492" s="2">
        <v>10.5</v>
      </c>
      <c r="H492">
        <v>0</v>
      </c>
      <c r="I492">
        <v>0</v>
      </c>
      <c r="J492" s="4">
        <f t="shared" si="49"/>
        <v>0.32500000000000001</v>
      </c>
      <c r="K492" s="4">
        <f t="shared" si="50"/>
        <v>1.0606978403536116</v>
      </c>
      <c r="L492">
        <f t="shared" si="51"/>
        <v>0</v>
      </c>
      <c r="M492">
        <f t="shared" si="52"/>
        <v>1</v>
      </c>
      <c r="N492">
        <f t="shared" si="53"/>
        <v>1</v>
      </c>
      <c r="O492">
        <f t="shared" si="54"/>
        <v>0</v>
      </c>
      <c r="P492">
        <f>IF(TitanicData[[#This Row],[Sex]]="male",1,0)</f>
        <v>1</v>
      </c>
      <c r="Q492">
        <v>1</v>
      </c>
      <c r="AD492" s="5">
        <f>SUMPRODUCT(TitanicData[[#This Row],[SibSp]:[Ones]],$S$5:$AB$5)</f>
        <v>0.43066267937913361</v>
      </c>
      <c r="AE492" s="4">
        <f>(AD492-TitanicData[[#This Row],[Survived]])^2</f>
        <v>0.18547034341001442</v>
      </c>
      <c r="AF492" s="11">
        <f t="shared" si="55"/>
        <v>0</v>
      </c>
    </row>
    <row r="493" spans="1:32" x14ac:dyDescent="0.25">
      <c r="A493" s="11">
        <v>0</v>
      </c>
      <c r="B493">
        <v>0</v>
      </c>
      <c r="C493" t="s">
        <v>20</v>
      </c>
      <c r="D493">
        <v>3</v>
      </c>
      <c r="E493" t="s">
        <v>13</v>
      </c>
      <c r="F493">
        <v>27</v>
      </c>
      <c r="G493" s="2">
        <v>14.4542</v>
      </c>
      <c r="H493">
        <v>1</v>
      </c>
      <c r="I493">
        <v>0</v>
      </c>
      <c r="J493" s="4">
        <f t="shared" si="49"/>
        <v>0.33750000000000002</v>
      </c>
      <c r="K493" s="4">
        <f t="shared" si="50"/>
        <v>1.1890465283525415</v>
      </c>
      <c r="L493">
        <f t="shared" si="51"/>
        <v>0</v>
      </c>
      <c r="M493">
        <f t="shared" si="52"/>
        <v>0</v>
      </c>
      <c r="N493">
        <f t="shared" si="53"/>
        <v>0</v>
      </c>
      <c r="O493">
        <f t="shared" si="54"/>
        <v>1</v>
      </c>
      <c r="P493">
        <f>IF(TitanicData[[#This Row],[Sex]]="male",1,0)</f>
        <v>1</v>
      </c>
      <c r="Q493">
        <v>1</v>
      </c>
      <c r="AD493" s="5">
        <f>SUMPRODUCT(TitanicData[[#This Row],[SibSp]:[Ones]],$S$5:$AB$5)</f>
        <v>0.34777152600189798</v>
      </c>
      <c r="AE493" s="4">
        <f>(AD493-TitanicData[[#This Row],[Survived]])^2</f>
        <v>0.1209450342976888</v>
      </c>
      <c r="AF493" s="11">
        <f t="shared" si="55"/>
        <v>0</v>
      </c>
    </row>
    <row r="494" spans="1:32" x14ac:dyDescent="0.25">
      <c r="A494" s="11">
        <v>1</v>
      </c>
      <c r="B494">
        <v>1</v>
      </c>
      <c r="C494" t="s">
        <v>15</v>
      </c>
      <c r="D494">
        <v>1</v>
      </c>
      <c r="E494" t="s">
        <v>13</v>
      </c>
      <c r="F494">
        <v>42</v>
      </c>
      <c r="G494" s="2">
        <v>52.554200000000002</v>
      </c>
      <c r="H494">
        <v>1</v>
      </c>
      <c r="I494">
        <v>0</v>
      </c>
      <c r="J494" s="4">
        <f t="shared" si="49"/>
        <v>0.52500000000000002</v>
      </c>
      <c r="K494" s="4">
        <f t="shared" si="50"/>
        <v>1.7287935361444735</v>
      </c>
      <c r="L494">
        <f t="shared" si="51"/>
        <v>1</v>
      </c>
      <c r="M494">
        <f t="shared" si="52"/>
        <v>0</v>
      </c>
      <c r="N494">
        <f t="shared" si="53"/>
        <v>1</v>
      </c>
      <c r="O494">
        <f t="shared" si="54"/>
        <v>0</v>
      </c>
      <c r="P494">
        <f>IF(TitanicData[[#This Row],[Sex]]="male",1,0)</f>
        <v>1</v>
      </c>
      <c r="Q494">
        <v>1</v>
      </c>
      <c r="AD494" s="5">
        <f>SUMPRODUCT(TitanicData[[#This Row],[SibSp]:[Ones]],$S$5:$AB$5)</f>
        <v>0.57926192594291326</v>
      </c>
      <c r="AE494" s="4">
        <f>(AD494-TitanicData[[#This Row],[Survived]])^2</f>
        <v>0.17702052696126661</v>
      </c>
      <c r="AF494" s="11">
        <f t="shared" si="55"/>
        <v>1</v>
      </c>
    </row>
    <row r="495" spans="1:32" x14ac:dyDescent="0.25">
      <c r="A495" s="11">
        <v>0</v>
      </c>
      <c r="B495">
        <v>1</v>
      </c>
      <c r="C495" t="s">
        <v>20</v>
      </c>
      <c r="D495">
        <v>3</v>
      </c>
      <c r="E495" t="s">
        <v>13</v>
      </c>
      <c r="F495">
        <v>20</v>
      </c>
      <c r="G495" s="2">
        <v>15.7417</v>
      </c>
      <c r="H495">
        <v>1</v>
      </c>
      <c r="I495">
        <v>1</v>
      </c>
      <c r="J495" s="4">
        <f t="shared" si="49"/>
        <v>0.25</v>
      </c>
      <c r="K495" s="4">
        <f t="shared" si="50"/>
        <v>1.2237995553975871</v>
      </c>
      <c r="L495">
        <f t="shared" si="51"/>
        <v>0</v>
      </c>
      <c r="M495">
        <f t="shared" si="52"/>
        <v>0</v>
      </c>
      <c r="N495">
        <f t="shared" si="53"/>
        <v>0</v>
      </c>
      <c r="O495">
        <f t="shared" si="54"/>
        <v>1</v>
      </c>
      <c r="P495">
        <f>IF(TitanicData[[#This Row],[Sex]]="male",1,0)</f>
        <v>1</v>
      </c>
      <c r="Q495">
        <v>1</v>
      </c>
      <c r="AD495" s="5">
        <f>SUMPRODUCT(TitanicData[[#This Row],[SibSp]:[Ones]],$S$5:$AB$5)</f>
        <v>0.39420145941829976</v>
      </c>
      <c r="AE495" s="4">
        <f>(AD495-TitanicData[[#This Row],[Survived]])^2</f>
        <v>0.36699187177091791</v>
      </c>
      <c r="AF495" s="11">
        <f t="shared" si="55"/>
        <v>0</v>
      </c>
    </row>
    <row r="496" spans="1:32" x14ac:dyDescent="0.25">
      <c r="A496" s="11">
        <v>0</v>
      </c>
      <c r="B496">
        <v>0</v>
      </c>
      <c r="C496" t="s">
        <v>15</v>
      </c>
      <c r="D496">
        <v>3</v>
      </c>
      <c r="E496" t="s">
        <v>13</v>
      </c>
      <c r="F496">
        <v>21</v>
      </c>
      <c r="G496" s="2">
        <v>7.8541999999999996</v>
      </c>
      <c r="H496">
        <v>0</v>
      </c>
      <c r="I496">
        <v>0</v>
      </c>
      <c r="J496" s="4">
        <f t="shared" si="49"/>
        <v>0.26250000000000001</v>
      </c>
      <c r="K496" s="4">
        <f t="shared" si="50"/>
        <v>0.94714932766263737</v>
      </c>
      <c r="L496">
        <f t="shared" si="51"/>
        <v>0</v>
      </c>
      <c r="M496">
        <f t="shared" si="52"/>
        <v>0</v>
      </c>
      <c r="N496">
        <f t="shared" si="53"/>
        <v>1</v>
      </c>
      <c r="O496">
        <f t="shared" si="54"/>
        <v>0</v>
      </c>
      <c r="P496">
        <f>IF(TitanicData[[#This Row],[Sex]]="male",1,0)</f>
        <v>1</v>
      </c>
      <c r="Q496">
        <v>1</v>
      </c>
      <c r="AD496" s="5">
        <f>SUMPRODUCT(TitanicData[[#This Row],[SibSp]:[Ones]],$S$5:$AB$5)</f>
        <v>0.18385021832941145</v>
      </c>
      <c r="AE496" s="4">
        <f>(AD496-TitanicData[[#This Row],[Survived]])^2</f>
        <v>3.3800902779772261E-2</v>
      </c>
      <c r="AF496" s="11">
        <f t="shared" si="55"/>
        <v>0</v>
      </c>
    </row>
    <row r="497" spans="1:32" x14ac:dyDescent="0.25">
      <c r="A497" s="11">
        <v>0</v>
      </c>
      <c r="B497">
        <v>0</v>
      </c>
      <c r="C497" t="s">
        <v>15</v>
      </c>
      <c r="D497">
        <v>3</v>
      </c>
      <c r="E497" t="s">
        <v>13</v>
      </c>
      <c r="F497">
        <v>21</v>
      </c>
      <c r="G497" s="2">
        <v>16.100000000000001</v>
      </c>
      <c r="H497">
        <v>0</v>
      </c>
      <c r="I497">
        <v>0</v>
      </c>
      <c r="J497" s="4">
        <f t="shared" si="49"/>
        <v>0.26250000000000001</v>
      </c>
      <c r="K497" s="4">
        <f t="shared" si="50"/>
        <v>1.2329961103921538</v>
      </c>
      <c r="L497">
        <f t="shared" si="51"/>
        <v>0</v>
      </c>
      <c r="M497">
        <f t="shared" si="52"/>
        <v>0</v>
      </c>
      <c r="N497">
        <f t="shared" si="53"/>
        <v>1</v>
      </c>
      <c r="O497">
        <f t="shared" si="54"/>
        <v>0</v>
      </c>
      <c r="P497">
        <f>IF(TitanicData[[#This Row],[Sex]]="male",1,0)</f>
        <v>1</v>
      </c>
      <c r="Q497">
        <v>1</v>
      </c>
      <c r="AD497" s="5">
        <f>SUMPRODUCT(TitanicData[[#This Row],[SibSp]:[Ones]],$S$5:$AB$5)</f>
        <v>0.21584679852944355</v>
      </c>
      <c r="AE497" s="4">
        <f>(AD497-TitanicData[[#This Row],[Survived]])^2</f>
        <v>4.6589840435410194E-2</v>
      </c>
      <c r="AF497" s="11">
        <f t="shared" si="55"/>
        <v>0</v>
      </c>
    </row>
    <row r="498" spans="1:32" x14ac:dyDescent="0.25">
      <c r="A498" s="11">
        <v>1</v>
      </c>
      <c r="B498">
        <v>0</v>
      </c>
      <c r="C498" t="s">
        <v>15</v>
      </c>
      <c r="D498">
        <v>1</v>
      </c>
      <c r="E498" t="s">
        <v>13</v>
      </c>
      <c r="F498">
        <v>61</v>
      </c>
      <c r="G498" s="2">
        <v>32.320799999999998</v>
      </c>
      <c r="H498">
        <v>0</v>
      </c>
      <c r="I498">
        <v>0</v>
      </c>
      <c r="J498" s="4">
        <f t="shared" si="49"/>
        <v>0.76249999999999996</v>
      </c>
      <c r="K498" s="4">
        <f t="shared" si="50"/>
        <v>1.5227154198480362</v>
      </c>
      <c r="L498">
        <f t="shared" si="51"/>
        <v>1</v>
      </c>
      <c r="M498">
        <f t="shared" si="52"/>
        <v>0</v>
      </c>
      <c r="N498">
        <f t="shared" si="53"/>
        <v>1</v>
      </c>
      <c r="O498">
        <f t="shared" si="54"/>
        <v>0</v>
      </c>
      <c r="P498">
        <f>IF(TitanicData[[#This Row],[Sex]]="male",1,0)</f>
        <v>1</v>
      </c>
      <c r="Q498">
        <v>1</v>
      </c>
      <c r="AD498" s="5">
        <f>SUMPRODUCT(TitanicData[[#This Row],[SibSp]:[Ones]],$S$5:$AB$5)</f>
        <v>0.55619434088007946</v>
      </c>
      <c r="AE498" s="4">
        <f>(AD498-TitanicData[[#This Row],[Survived]])^2</f>
        <v>0.30935214482702605</v>
      </c>
      <c r="AF498" s="11">
        <f t="shared" si="55"/>
        <v>1</v>
      </c>
    </row>
    <row r="499" spans="1:32" x14ac:dyDescent="0.25">
      <c r="A499" s="11">
        <v>0</v>
      </c>
      <c r="B499">
        <v>0</v>
      </c>
      <c r="C499" t="s">
        <v>27</v>
      </c>
      <c r="D499">
        <v>2</v>
      </c>
      <c r="E499" t="s">
        <v>13</v>
      </c>
      <c r="F499">
        <v>57</v>
      </c>
      <c r="G499" s="2">
        <v>12.35</v>
      </c>
      <c r="H499">
        <v>0</v>
      </c>
      <c r="I499">
        <v>0</v>
      </c>
      <c r="J499" s="4">
        <f t="shared" si="49"/>
        <v>0.71250000000000002</v>
      </c>
      <c r="K499" s="4">
        <f t="shared" si="50"/>
        <v>1.1254812657005939</v>
      </c>
      <c r="L499">
        <f t="shared" si="51"/>
        <v>0</v>
      </c>
      <c r="M499">
        <f t="shared" si="52"/>
        <v>1</v>
      </c>
      <c r="N499">
        <f t="shared" si="53"/>
        <v>0</v>
      </c>
      <c r="O499">
        <f t="shared" si="54"/>
        <v>0</v>
      </c>
      <c r="P499">
        <f>IF(TitanicData[[#This Row],[Sex]]="male",1,0)</f>
        <v>1</v>
      </c>
      <c r="Q499">
        <v>1</v>
      </c>
      <c r="AD499" s="5">
        <f>SUMPRODUCT(TitanicData[[#This Row],[SibSp]:[Ones]],$S$5:$AB$5)</f>
        <v>0.43791428474951472</v>
      </c>
      <c r="AE499" s="4">
        <f>(AD499-TitanicData[[#This Row],[Survived]])^2</f>
        <v>0.19176892078767904</v>
      </c>
      <c r="AF499" s="11">
        <f t="shared" si="55"/>
        <v>0</v>
      </c>
    </row>
    <row r="500" spans="1:32" x14ac:dyDescent="0.25">
      <c r="A500" s="11">
        <v>1</v>
      </c>
      <c r="B500">
        <v>1</v>
      </c>
      <c r="C500" t="s">
        <v>15</v>
      </c>
      <c r="D500">
        <v>1</v>
      </c>
      <c r="E500" t="s">
        <v>17</v>
      </c>
      <c r="F500">
        <v>21</v>
      </c>
      <c r="G500" s="2">
        <v>77.958299999999994</v>
      </c>
      <c r="H500">
        <v>0</v>
      </c>
      <c r="I500">
        <v>0</v>
      </c>
      <c r="J500" s="4">
        <f t="shared" si="49"/>
        <v>0.26250000000000001</v>
      </c>
      <c r="K500" s="4">
        <f t="shared" si="50"/>
        <v>1.8973977892491294</v>
      </c>
      <c r="L500">
        <f t="shared" si="51"/>
        <v>1</v>
      </c>
      <c r="M500">
        <f t="shared" si="52"/>
        <v>0</v>
      </c>
      <c r="N500">
        <f t="shared" si="53"/>
        <v>1</v>
      </c>
      <c r="O500">
        <f t="shared" si="54"/>
        <v>0</v>
      </c>
      <c r="P500">
        <f>IF(TitanicData[[#This Row],[Sex]]="male",1,0)</f>
        <v>0</v>
      </c>
      <c r="Q500">
        <v>1</v>
      </c>
      <c r="AD500" s="5">
        <f>SUMPRODUCT(TitanicData[[#This Row],[SibSp]:[Ones]],$S$5:$AB$5)</f>
        <v>0.59813483210269491</v>
      </c>
      <c r="AE500" s="4">
        <f>(AD500-TitanicData[[#This Row],[Survived]])^2</f>
        <v>0.16149561316912919</v>
      </c>
      <c r="AF500" s="11">
        <f t="shared" si="55"/>
        <v>1</v>
      </c>
    </row>
    <row r="501" spans="1:32" x14ac:dyDescent="0.25">
      <c r="A501" s="11">
        <v>0</v>
      </c>
      <c r="B501">
        <v>0</v>
      </c>
      <c r="C501" t="s">
        <v>15</v>
      </c>
      <c r="D501">
        <v>3</v>
      </c>
      <c r="E501" t="s">
        <v>13</v>
      </c>
      <c r="F501">
        <v>26</v>
      </c>
      <c r="G501" s="2">
        <v>7.8958000000000004</v>
      </c>
      <c r="H501">
        <v>0</v>
      </c>
      <c r="I501">
        <v>0</v>
      </c>
      <c r="J501" s="4">
        <f t="shared" si="49"/>
        <v>0.32500000000000001</v>
      </c>
      <c r="K501" s="4">
        <f t="shared" si="50"/>
        <v>0.94918501031343461</v>
      </c>
      <c r="L501">
        <f t="shared" si="51"/>
        <v>0</v>
      </c>
      <c r="M501">
        <f t="shared" si="52"/>
        <v>0</v>
      </c>
      <c r="N501">
        <f t="shared" si="53"/>
        <v>1</v>
      </c>
      <c r="O501">
        <f t="shared" si="54"/>
        <v>0</v>
      </c>
      <c r="P501">
        <f>IF(TitanicData[[#This Row],[Sex]]="male",1,0)</f>
        <v>1</v>
      </c>
      <c r="Q501">
        <v>1</v>
      </c>
      <c r="AD501" s="5">
        <f>SUMPRODUCT(TitanicData[[#This Row],[SibSp]:[Ones]],$S$5:$AB$5)</f>
        <v>0.18407808474993254</v>
      </c>
      <c r="AE501" s="4">
        <f>(AD501-TitanicData[[#This Row],[Survived]])^2</f>
        <v>3.3884741285203343E-2</v>
      </c>
      <c r="AF501" s="11">
        <f t="shared" si="55"/>
        <v>0</v>
      </c>
    </row>
    <row r="502" spans="1:32" x14ac:dyDescent="0.25">
      <c r="A502" s="11">
        <v>1</v>
      </c>
      <c r="B502">
        <v>1</v>
      </c>
      <c r="C502" t="s">
        <v>15</v>
      </c>
      <c r="D502">
        <v>1</v>
      </c>
      <c r="E502" t="s">
        <v>13</v>
      </c>
      <c r="F502">
        <v>80</v>
      </c>
      <c r="G502" s="2">
        <v>30</v>
      </c>
      <c r="H502">
        <v>0</v>
      </c>
      <c r="I502">
        <v>0</v>
      </c>
      <c r="J502" s="4">
        <f t="shared" si="49"/>
        <v>1</v>
      </c>
      <c r="K502" s="4">
        <f t="shared" si="50"/>
        <v>1.4913616938342726</v>
      </c>
      <c r="L502">
        <f t="shared" si="51"/>
        <v>1</v>
      </c>
      <c r="M502">
        <f t="shared" si="52"/>
        <v>0</v>
      </c>
      <c r="N502">
        <f t="shared" si="53"/>
        <v>1</v>
      </c>
      <c r="O502">
        <f t="shared" si="54"/>
        <v>0</v>
      </c>
      <c r="P502">
        <f>IF(TitanicData[[#This Row],[Sex]]="male",1,0)</f>
        <v>1</v>
      </c>
      <c r="Q502">
        <v>1</v>
      </c>
      <c r="AD502" s="5">
        <f>SUMPRODUCT(TitanicData[[#This Row],[SibSp]:[Ones]],$S$5:$AB$5)</f>
        <v>0.55268472639574051</v>
      </c>
      <c r="AE502" s="4">
        <f>(AD502-TitanicData[[#This Row],[Survived]])^2</f>
        <v>0.20009095399965351</v>
      </c>
      <c r="AF502" s="11">
        <f t="shared" si="55"/>
        <v>1</v>
      </c>
    </row>
    <row r="503" spans="1:32" x14ac:dyDescent="0.25">
      <c r="A503" s="11">
        <v>0</v>
      </c>
      <c r="B503">
        <v>0</v>
      </c>
      <c r="C503" t="s">
        <v>15</v>
      </c>
      <c r="D503">
        <v>3</v>
      </c>
      <c r="E503" t="s">
        <v>13</v>
      </c>
      <c r="F503">
        <v>51</v>
      </c>
      <c r="G503" s="2">
        <v>7.0541999999999998</v>
      </c>
      <c r="H503">
        <v>0</v>
      </c>
      <c r="I503">
        <v>0</v>
      </c>
      <c r="J503" s="4">
        <f t="shared" si="49"/>
        <v>0.63749999999999996</v>
      </c>
      <c r="K503" s="4">
        <f t="shared" si="50"/>
        <v>0.90602240970373726</v>
      </c>
      <c r="L503">
        <f t="shared" si="51"/>
        <v>0</v>
      </c>
      <c r="M503">
        <f t="shared" si="52"/>
        <v>0</v>
      </c>
      <c r="N503">
        <f t="shared" si="53"/>
        <v>1</v>
      </c>
      <c r="O503">
        <f t="shared" si="54"/>
        <v>0</v>
      </c>
      <c r="P503">
        <f>IF(TitanicData[[#This Row],[Sex]]="male",1,0)</f>
        <v>1</v>
      </c>
      <c r="Q503">
        <v>1</v>
      </c>
      <c r="AD503" s="5">
        <f>SUMPRODUCT(TitanicData[[#This Row],[SibSp]:[Ones]],$S$5:$AB$5)</f>
        <v>0.17924663064412594</v>
      </c>
      <c r="AE503" s="4">
        <f>(AD503-TitanicData[[#This Row],[Survived]])^2</f>
        <v>3.212935459727171E-2</v>
      </c>
      <c r="AF503" s="11">
        <f t="shared" si="55"/>
        <v>0</v>
      </c>
    </row>
    <row r="504" spans="1:32" x14ac:dyDescent="0.25">
      <c r="A504" s="11">
        <v>1</v>
      </c>
      <c r="B504">
        <v>1</v>
      </c>
      <c r="C504" t="s">
        <v>20</v>
      </c>
      <c r="D504">
        <v>1</v>
      </c>
      <c r="E504" t="s">
        <v>13</v>
      </c>
      <c r="F504">
        <v>32</v>
      </c>
      <c r="G504" s="2">
        <v>30.5</v>
      </c>
      <c r="H504">
        <v>0</v>
      </c>
      <c r="I504">
        <v>0</v>
      </c>
      <c r="J504" s="4">
        <f t="shared" si="49"/>
        <v>0.4</v>
      </c>
      <c r="K504" s="4">
        <f t="shared" si="50"/>
        <v>1.4983105537896004</v>
      </c>
      <c r="L504">
        <f t="shared" si="51"/>
        <v>1</v>
      </c>
      <c r="M504">
        <f t="shared" si="52"/>
        <v>0</v>
      </c>
      <c r="N504">
        <f t="shared" si="53"/>
        <v>0</v>
      </c>
      <c r="O504">
        <f t="shared" si="54"/>
        <v>1</v>
      </c>
      <c r="P504">
        <f>IF(TitanicData[[#This Row],[Sex]]="male",1,0)</f>
        <v>1</v>
      </c>
      <c r="Q504">
        <v>1</v>
      </c>
      <c r="AD504" s="5">
        <f>SUMPRODUCT(TitanicData[[#This Row],[SibSp]:[Ones]],$S$5:$AB$5)</f>
        <v>0.69030682805515164</v>
      </c>
      <c r="AE504" s="4">
        <f>(AD504-TitanicData[[#This Row],[Survived]])^2</f>
        <v>9.5909860749261402E-2</v>
      </c>
      <c r="AF504" s="11">
        <f t="shared" si="55"/>
        <v>1</v>
      </c>
    </row>
    <row r="505" spans="1:32" x14ac:dyDescent="0.25">
      <c r="A505" s="11">
        <v>0</v>
      </c>
      <c r="B505">
        <v>0</v>
      </c>
      <c r="C505" t="s">
        <v>15</v>
      </c>
      <c r="D505">
        <v>3</v>
      </c>
      <c r="E505" t="s">
        <v>17</v>
      </c>
      <c r="F505">
        <v>9</v>
      </c>
      <c r="G505" s="2">
        <v>27.9</v>
      </c>
      <c r="H505">
        <v>3</v>
      </c>
      <c r="I505">
        <v>2</v>
      </c>
      <c r="J505" s="4">
        <f t="shared" si="49"/>
        <v>0.1125</v>
      </c>
      <c r="K505" s="4">
        <f t="shared" si="50"/>
        <v>1.4608978427565478</v>
      </c>
      <c r="L505">
        <f t="shared" si="51"/>
        <v>0</v>
      </c>
      <c r="M505">
        <f t="shared" si="52"/>
        <v>0</v>
      </c>
      <c r="N505">
        <f t="shared" si="53"/>
        <v>1</v>
      </c>
      <c r="O505">
        <f t="shared" si="54"/>
        <v>0</v>
      </c>
      <c r="P505">
        <f>IF(TitanicData[[#This Row],[Sex]]="male",1,0)</f>
        <v>0</v>
      </c>
      <c r="Q505">
        <v>1</v>
      </c>
      <c r="AD505" s="5">
        <f>SUMPRODUCT(TitanicData[[#This Row],[SibSp]:[Ones]],$S$5:$AB$5)</f>
        <v>0.32643686324954668</v>
      </c>
      <c r="AE505" s="4">
        <f>(AD505-TitanicData[[#This Row],[Survived]])^2</f>
        <v>0.10656102568820325</v>
      </c>
      <c r="AF505" s="11">
        <f t="shared" si="55"/>
        <v>0</v>
      </c>
    </row>
    <row r="506" spans="1:32" x14ac:dyDescent="0.25">
      <c r="A506" s="11">
        <v>0</v>
      </c>
      <c r="B506">
        <v>1</v>
      </c>
      <c r="C506" t="s">
        <v>15</v>
      </c>
      <c r="D506">
        <v>2</v>
      </c>
      <c r="E506" t="s">
        <v>17</v>
      </c>
      <c r="F506">
        <v>28</v>
      </c>
      <c r="G506" s="2">
        <v>13</v>
      </c>
      <c r="H506">
        <v>0</v>
      </c>
      <c r="I506">
        <v>0</v>
      </c>
      <c r="J506" s="4">
        <f t="shared" si="49"/>
        <v>0.35</v>
      </c>
      <c r="K506" s="4">
        <f t="shared" si="50"/>
        <v>1.146128035678238</v>
      </c>
      <c r="L506">
        <f t="shared" si="51"/>
        <v>0</v>
      </c>
      <c r="M506">
        <f t="shared" si="52"/>
        <v>1</v>
      </c>
      <c r="N506">
        <f t="shared" si="53"/>
        <v>1</v>
      </c>
      <c r="O506">
        <f t="shared" si="54"/>
        <v>0</v>
      </c>
      <c r="P506">
        <f>IF(TitanicData[[#This Row],[Sex]]="male",1,0)</f>
        <v>0</v>
      </c>
      <c r="Q506">
        <v>1</v>
      </c>
      <c r="AD506" s="5">
        <f>SUMPRODUCT(TitanicData[[#This Row],[SibSp]:[Ones]],$S$5:$AB$5)</f>
        <v>0.44022540410217303</v>
      </c>
      <c r="AE506" s="4">
        <f>(AD506-TitanicData[[#This Row],[Survived]])^2</f>
        <v>0.31334759821257546</v>
      </c>
      <c r="AF506" s="11">
        <f t="shared" si="55"/>
        <v>0</v>
      </c>
    </row>
    <row r="507" spans="1:32" x14ac:dyDescent="0.25">
      <c r="A507" s="11">
        <v>0</v>
      </c>
      <c r="B507">
        <v>0</v>
      </c>
      <c r="C507" t="s">
        <v>15</v>
      </c>
      <c r="D507">
        <v>3</v>
      </c>
      <c r="E507" t="s">
        <v>13</v>
      </c>
      <c r="F507">
        <v>32</v>
      </c>
      <c r="G507" s="2">
        <v>7.9249999999999998</v>
      </c>
      <c r="H507">
        <v>0</v>
      </c>
      <c r="I507">
        <v>0</v>
      </c>
      <c r="J507" s="4">
        <f t="shared" si="49"/>
        <v>0.4</v>
      </c>
      <c r="K507" s="4">
        <f t="shared" si="50"/>
        <v>0.95060822478423079</v>
      </c>
      <c r="L507">
        <f t="shared" si="51"/>
        <v>0</v>
      </c>
      <c r="M507">
        <f t="shared" si="52"/>
        <v>0</v>
      </c>
      <c r="N507">
        <f t="shared" si="53"/>
        <v>1</v>
      </c>
      <c r="O507">
        <f t="shared" si="54"/>
        <v>0</v>
      </c>
      <c r="P507">
        <f>IF(TitanicData[[#This Row],[Sex]]="male",1,0)</f>
        <v>1</v>
      </c>
      <c r="Q507">
        <v>1</v>
      </c>
      <c r="AD507" s="5">
        <f>SUMPRODUCT(TitanicData[[#This Row],[SibSp]:[Ones]],$S$5:$AB$5)</f>
        <v>0.18423739385784638</v>
      </c>
      <c r="AE507" s="4">
        <f>(AD507-TitanicData[[#This Row],[Survived]])^2</f>
        <v>3.3943417295531207E-2</v>
      </c>
      <c r="AF507" s="11">
        <f t="shared" si="55"/>
        <v>0</v>
      </c>
    </row>
    <row r="508" spans="1:32" x14ac:dyDescent="0.25">
      <c r="A508" s="11">
        <v>1</v>
      </c>
      <c r="B508">
        <v>0</v>
      </c>
      <c r="C508" t="s">
        <v>15</v>
      </c>
      <c r="D508">
        <v>2</v>
      </c>
      <c r="E508" t="s">
        <v>13</v>
      </c>
      <c r="F508">
        <v>31</v>
      </c>
      <c r="G508" s="2">
        <v>26.25</v>
      </c>
      <c r="H508">
        <v>1</v>
      </c>
      <c r="I508">
        <v>1</v>
      </c>
      <c r="J508" s="4">
        <f t="shared" si="49"/>
        <v>0.38750000000000001</v>
      </c>
      <c r="K508" s="4">
        <f t="shared" si="50"/>
        <v>1.4353665066126613</v>
      </c>
      <c r="L508">
        <f t="shared" si="51"/>
        <v>0</v>
      </c>
      <c r="M508">
        <f t="shared" si="52"/>
        <v>1</v>
      </c>
      <c r="N508">
        <f t="shared" si="53"/>
        <v>1</v>
      </c>
      <c r="O508">
        <f t="shared" si="54"/>
        <v>0</v>
      </c>
      <c r="P508">
        <f>IF(TitanicData[[#This Row],[Sex]]="male",1,0)</f>
        <v>1</v>
      </c>
      <c r="Q508">
        <v>1</v>
      </c>
      <c r="AD508" s="5">
        <f>SUMPRODUCT(TitanicData[[#This Row],[SibSp]:[Ones]],$S$5:$AB$5)</f>
        <v>0.51514145108400999</v>
      </c>
      <c r="AE508" s="4">
        <f>(AD508-TitanicData[[#This Row],[Survived]])^2</f>
        <v>0.26537071462493944</v>
      </c>
      <c r="AF508" s="11">
        <f t="shared" si="55"/>
        <v>1</v>
      </c>
    </row>
    <row r="509" spans="1:32" x14ac:dyDescent="0.25">
      <c r="A509" s="11">
        <v>0</v>
      </c>
      <c r="B509">
        <v>0</v>
      </c>
      <c r="C509" t="s">
        <v>15</v>
      </c>
      <c r="D509">
        <v>3</v>
      </c>
      <c r="E509" t="s">
        <v>17</v>
      </c>
      <c r="F509">
        <v>41</v>
      </c>
      <c r="G509" s="2">
        <v>39.6875</v>
      </c>
      <c r="H509">
        <v>0</v>
      </c>
      <c r="I509">
        <v>5</v>
      </c>
      <c r="J509" s="4">
        <f t="shared" si="49"/>
        <v>0.51249999999999996</v>
      </c>
      <c r="K509" s="4">
        <f t="shared" si="50"/>
        <v>1.6094610059122672</v>
      </c>
      <c r="L509">
        <f t="shared" si="51"/>
        <v>0</v>
      </c>
      <c r="M509">
        <f t="shared" si="52"/>
        <v>0</v>
      </c>
      <c r="N509">
        <f t="shared" si="53"/>
        <v>1</v>
      </c>
      <c r="O509">
        <f t="shared" si="54"/>
        <v>0</v>
      </c>
      <c r="P509">
        <f>IF(TitanicData[[#This Row],[Sex]]="male",1,0)</f>
        <v>0</v>
      </c>
      <c r="Q509">
        <v>1</v>
      </c>
      <c r="AD509" s="5">
        <f>SUMPRODUCT(TitanicData[[#This Row],[SibSp]:[Ones]],$S$5:$AB$5)</f>
        <v>0.47068589060644983</v>
      </c>
      <c r="AE509" s="4">
        <f>(AD509-TitanicData[[#This Row],[Survived]])^2</f>
        <v>0.22154520761598687</v>
      </c>
      <c r="AF509" s="11">
        <f t="shared" si="55"/>
        <v>0</v>
      </c>
    </row>
    <row r="510" spans="1:32" x14ac:dyDescent="0.25">
      <c r="A510" s="11">
        <v>0</v>
      </c>
      <c r="B510">
        <v>0</v>
      </c>
      <c r="C510" t="s">
        <v>15</v>
      </c>
      <c r="D510">
        <v>3</v>
      </c>
      <c r="E510" t="s">
        <v>13</v>
      </c>
      <c r="F510">
        <v>20</v>
      </c>
      <c r="G510" s="2">
        <v>7.8541999999999996</v>
      </c>
      <c r="H510">
        <v>0</v>
      </c>
      <c r="I510">
        <v>0</v>
      </c>
      <c r="J510" s="4">
        <f t="shared" si="49"/>
        <v>0.25</v>
      </c>
      <c r="K510" s="4">
        <f t="shared" si="50"/>
        <v>0.94714932766263737</v>
      </c>
      <c r="L510">
        <f t="shared" si="51"/>
        <v>0</v>
      </c>
      <c r="M510">
        <f t="shared" si="52"/>
        <v>0</v>
      </c>
      <c r="N510">
        <f t="shared" si="53"/>
        <v>1</v>
      </c>
      <c r="O510">
        <f t="shared" si="54"/>
        <v>0</v>
      </c>
      <c r="P510">
        <f>IF(TitanicData[[#This Row],[Sex]]="male",1,0)</f>
        <v>1</v>
      </c>
      <c r="Q510">
        <v>1</v>
      </c>
      <c r="AD510" s="5">
        <f>SUMPRODUCT(TitanicData[[#This Row],[SibSp]:[Ones]],$S$5:$AB$5)</f>
        <v>0.18385021832941145</v>
      </c>
      <c r="AE510" s="4">
        <f>(AD510-TitanicData[[#This Row],[Survived]])^2</f>
        <v>3.3800902779772261E-2</v>
      </c>
      <c r="AF510" s="11">
        <f t="shared" si="55"/>
        <v>0</v>
      </c>
    </row>
    <row r="511" spans="1:32" x14ac:dyDescent="0.25">
      <c r="A511" s="11">
        <v>1</v>
      </c>
      <c r="B511">
        <v>1</v>
      </c>
      <c r="C511" t="s">
        <v>20</v>
      </c>
      <c r="D511">
        <v>1</v>
      </c>
      <c r="E511" t="s">
        <v>17</v>
      </c>
      <c r="F511">
        <v>24</v>
      </c>
      <c r="G511" s="2">
        <v>69.3</v>
      </c>
      <c r="H511">
        <v>0</v>
      </c>
      <c r="I511">
        <v>0</v>
      </c>
      <c r="J511" s="4">
        <f t="shared" si="49"/>
        <v>0.3</v>
      </c>
      <c r="K511" s="4">
        <f t="shared" si="50"/>
        <v>1.8469553250198238</v>
      </c>
      <c r="L511">
        <f t="shared" si="51"/>
        <v>1</v>
      </c>
      <c r="M511">
        <f t="shared" si="52"/>
        <v>0</v>
      </c>
      <c r="N511">
        <f t="shared" si="53"/>
        <v>0</v>
      </c>
      <c r="O511">
        <f t="shared" si="54"/>
        <v>1</v>
      </c>
      <c r="P511">
        <f>IF(TitanicData[[#This Row],[Sex]]="male",1,0)</f>
        <v>0</v>
      </c>
      <c r="Q511">
        <v>1</v>
      </c>
      <c r="AD511" s="5">
        <f>SUMPRODUCT(TitanicData[[#This Row],[SibSp]:[Ones]],$S$5:$AB$5)</f>
        <v>0.72933277152552312</v>
      </c>
      <c r="AE511" s="4">
        <f>(AD511-TitanicData[[#This Row],[Survived]])^2</f>
        <v>7.3260748570054671E-2</v>
      </c>
      <c r="AF511" s="11">
        <f t="shared" si="55"/>
        <v>1</v>
      </c>
    </row>
    <row r="512" spans="1:32" x14ac:dyDescent="0.25">
      <c r="A512" s="11">
        <v>0</v>
      </c>
      <c r="B512">
        <v>0</v>
      </c>
      <c r="C512" t="s">
        <v>15</v>
      </c>
      <c r="D512">
        <v>3</v>
      </c>
      <c r="E512" t="s">
        <v>17</v>
      </c>
      <c r="F512">
        <v>2</v>
      </c>
      <c r="G512" s="2">
        <v>27.9</v>
      </c>
      <c r="H512">
        <v>3</v>
      </c>
      <c r="I512">
        <v>2</v>
      </c>
      <c r="J512" s="4">
        <f t="shared" si="49"/>
        <v>2.5000000000000001E-2</v>
      </c>
      <c r="K512" s="4">
        <f t="shared" si="50"/>
        <v>1.4608978427565478</v>
      </c>
      <c r="L512">
        <f t="shared" si="51"/>
        <v>0</v>
      </c>
      <c r="M512">
        <f t="shared" si="52"/>
        <v>0</v>
      </c>
      <c r="N512">
        <f t="shared" si="53"/>
        <v>1</v>
      </c>
      <c r="O512">
        <f t="shared" si="54"/>
        <v>0</v>
      </c>
      <c r="P512">
        <f>IF(TitanicData[[#This Row],[Sex]]="male",1,0)</f>
        <v>0</v>
      </c>
      <c r="Q512">
        <v>1</v>
      </c>
      <c r="AD512" s="5">
        <f>SUMPRODUCT(TitanicData[[#This Row],[SibSp]:[Ones]],$S$5:$AB$5)</f>
        <v>0.32643686324954668</v>
      </c>
      <c r="AE512" s="4">
        <f>(AD512-TitanicData[[#This Row],[Survived]])^2</f>
        <v>0.10656102568820325</v>
      </c>
      <c r="AF512" s="11">
        <f t="shared" si="55"/>
        <v>0</v>
      </c>
    </row>
    <row r="513" spans="1:32" x14ac:dyDescent="0.25">
      <c r="A513" s="11">
        <v>0</v>
      </c>
      <c r="B513">
        <v>1</v>
      </c>
      <c r="C513" t="s">
        <v>20</v>
      </c>
      <c r="D513">
        <v>3</v>
      </c>
      <c r="E513" t="s">
        <v>17</v>
      </c>
      <c r="F513">
        <v>0.75</v>
      </c>
      <c r="G513" s="2">
        <v>19.258299999999998</v>
      </c>
      <c r="H513">
        <v>2</v>
      </c>
      <c r="I513">
        <v>1</v>
      </c>
      <c r="J513" s="4">
        <f t="shared" si="49"/>
        <v>9.3749999999999997E-3</v>
      </c>
      <c r="K513" s="4">
        <f t="shared" si="50"/>
        <v>1.3066029982011584</v>
      </c>
      <c r="L513">
        <f t="shared" si="51"/>
        <v>0</v>
      </c>
      <c r="M513">
        <f t="shared" si="52"/>
        <v>0</v>
      </c>
      <c r="N513">
        <f t="shared" si="53"/>
        <v>0</v>
      </c>
      <c r="O513">
        <f t="shared" si="54"/>
        <v>1</v>
      </c>
      <c r="P513">
        <f>IF(TitanicData[[#This Row],[Sex]]="male",1,0)</f>
        <v>0</v>
      </c>
      <c r="Q513">
        <v>1</v>
      </c>
      <c r="AD513" s="5">
        <f>SUMPRODUCT(TitanicData[[#This Row],[SibSp]:[Ones]],$S$5:$AB$5)</f>
        <v>0.40347015565200994</v>
      </c>
      <c r="AE513" s="4">
        <f>(AD513-TitanicData[[#This Row],[Survived]])^2</f>
        <v>0.35584785519783724</v>
      </c>
      <c r="AF513" s="11">
        <f t="shared" si="55"/>
        <v>0</v>
      </c>
    </row>
    <row r="514" spans="1:32" x14ac:dyDescent="0.25">
      <c r="A514" s="11">
        <v>1</v>
      </c>
      <c r="B514">
        <v>1</v>
      </c>
      <c r="C514" t="s">
        <v>20</v>
      </c>
      <c r="D514">
        <v>1</v>
      </c>
      <c r="E514" t="s">
        <v>13</v>
      </c>
      <c r="F514">
        <v>48</v>
      </c>
      <c r="G514" s="2">
        <v>76.729200000000006</v>
      </c>
      <c r="H514">
        <v>1</v>
      </c>
      <c r="I514">
        <v>0</v>
      </c>
      <c r="J514" s="4">
        <f t="shared" si="49"/>
        <v>0.6</v>
      </c>
      <c r="K514" s="4">
        <f t="shared" si="50"/>
        <v>1.8905841979078102</v>
      </c>
      <c r="L514">
        <f t="shared" si="51"/>
        <v>1</v>
      </c>
      <c r="M514">
        <f t="shared" si="52"/>
        <v>0</v>
      </c>
      <c r="N514">
        <f t="shared" si="53"/>
        <v>0</v>
      </c>
      <c r="O514">
        <f t="shared" si="54"/>
        <v>1</v>
      </c>
      <c r="P514">
        <f>IF(TitanicData[[#This Row],[Sex]]="male",1,0)</f>
        <v>1</v>
      </c>
      <c r="Q514">
        <v>1</v>
      </c>
      <c r="AD514" s="5">
        <f>SUMPRODUCT(TitanicData[[#This Row],[SibSp]:[Ones]],$S$5:$AB$5)</f>
        <v>0.73421641834172124</v>
      </c>
      <c r="AE514" s="4">
        <f>(AD514-TitanicData[[#This Row],[Survived]])^2</f>
        <v>7.0640912279102935E-2</v>
      </c>
      <c r="AF514" s="11">
        <f t="shared" si="55"/>
        <v>1</v>
      </c>
    </row>
    <row r="515" spans="1:32" x14ac:dyDescent="0.25">
      <c r="A515" s="11">
        <v>0</v>
      </c>
      <c r="B515">
        <v>0</v>
      </c>
      <c r="C515" t="s">
        <v>15</v>
      </c>
      <c r="D515">
        <v>3</v>
      </c>
      <c r="E515" t="s">
        <v>13</v>
      </c>
      <c r="F515">
        <v>19</v>
      </c>
      <c r="G515" s="2">
        <v>7.8958000000000004</v>
      </c>
      <c r="H515">
        <v>0</v>
      </c>
      <c r="I515">
        <v>0</v>
      </c>
      <c r="J515" s="4">
        <f t="shared" si="49"/>
        <v>0.23749999999999999</v>
      </c>
      <c r="K515" s="4">
        <f t="shared" si="50"/>
        <v>0.94918501031343461</v>
      </c>
      <c r="L515">
        <f t="shared" si="51"/>
        <v>0</v>
      </c>
      <c r="M515">
        <f t="shared" si="52"/>
        <v>0</v>
      </c>
      <c r="N515">
        <f t="shared" si="53"/>
        <v>1</v>
      </c>
      <c r="O515">
        <f t="shared" si="54"/>
        <v>0</v>
      </c>
      <c r="P515">
        <f>IF(TitanicData[[#This Row],[Sex]]="male",1,0)</f>
        <v>1</v>
      </c>
      <c r="Q515">
        <v>1</v>
      </c>
      <c r="AD515" s="5">
        <f>SUMPRODUCT(TitanicData[[#This Row],[SibSp]:[Ones]],$S$5:$AB$5)</f>
        <v>0.18407808474993254</v>
      </c>
      <c r="AE515" s="4">
        <f>(AD515-TitanicData[[#This Row],[Survived]])^2</f>
        <v>3.3884741285203343E-2</v>
      </c>
      <c r="AF515" s="11">
        <f t="shared" si="55"/>
        <v>0</v>
      </c>
    </row>
    <row r="516" spans="1:32" x14ac:dyDescent="0.25">
      <c r="A516" s="11">
        <v>1</v>
      </c>
      <c r="B516">
        <v>1</v>
      </c>
      <c r="C516" t="s">
        <v>20</v>
      </c>
      <c r="D516">
        <v>1</v>
      </c>
      <c r="E516" t="s">
        <v>13</v>
      </c>
      <c r="F516">
        <v>56</v>
      </c>
      <c r="G516" s="2">
        <v>35.5</v>
      </c>
      <c r="H516">
        <v>0</v>
      </c>
      <c r="I516">
        <v>0</v>
      </c>
      <c r="J516" s="4">
        <f t="shared" si="49"/>
        <v>0.7</v>
      </c>
      <c r="K516" s="4">
        <f t="shared" si="50"/>
        <v>1.5622928644564746</v>
      </c>
      <c r="L516">
        <f t="shared" si="51"/>
        <v>1</v>
      </c>
      <c r="M516">
        <f t="shared" si="52"/>
        <v>0</v>
      </c>
      <c r="N516">
        <f t="shared" si="53"/>
        <v>0</v>
      </c>
      <c r="O516">
        <f t="shared" si="54"/>
        <v>1</v>
      </c>
      <c r="P516">
        <f>IF(TitanicData[[#This Row],[Sex]]="male",1,0)</f>
        <v>1</v>
      </c>
      <c r="Q516">
        <v>1</v>
      </c>
      <c r="AD516" s="5">
        <f>SUMPRODUCT(TitanicData[[#This Row],[SibSp]:[Ones]],$S$5:$AB$5)</f>
        <v>0.69746875975537015</v>
      </c>
      <c r="AE516" s="4">
        <f>(AD516-TitanicData[[#This Row],[Survived]])^2</f>
        <v>9.1525151323953946E-2</v>
      </c>
      <c r="AF516" s="11">
        <f t="shared" si="55"/>
        <v>1</v>
      </c>
    </row>
    <row r="517" spans="1:32" x14ac:dyDescent="0.25">
      <c r="A517" s="11">
        <v>0</v>
      </c>
      <c r="B517">
        <v>1</v>
      </c>
      <c r="C517" t="s">
        <v>15</v>
      </c>
      <c r="D517">
        <v>3</v>
      </c>
      <c r="E517" t="s">
        <v>17</v>
      </c>
      <c r="F517">
        <v>23</v>
      </c>
      <c r="G517" s="2">
        <v>7.55</v>
      </c>
      <c r="H517">
        <v>0</v>
      </c>
      <c r="I517">
        <v>0</v>
      </c>
      <c r="J517" s="4">
        <f t="shared" si="49"/>
        <v>0.28749999999999998</v>
      </c>
      <c r="K517" s="4">
        <f t="shared" si="50"/>
        <v>0.9319661147281727</v>
      </c>
      <c r="L517">
        <f t="shared" si="51"/>
        <v>0</v>
      </c>
      <c r="M517">
        <f t="shared" si="52"/>
        <v>0</v>
      </c>
      <c r="N517">
        <f t="shared" si="53"/>
        <v>1</v>
      </c>
      <c r="O517">
        <f t="shared" si="54"/>
        <v>0</v>
      </c>
      <c r="P517">
        <f>IF(TitanicData[[#This Row],[Sex]]="male",1,0)</f>
        <v>0</v>
      </c>
      <c r="Q517">
        <v>1</v>
      </c>
      <c r="AD517" s="5">
        <f>SUMPRODUCT(TitanicData[[#This Row],[SibSp]:[Ones]],$S$5:$AB$5)</f>
        <v>0.18215066836172311</v>
      </c>
      <c r="AE517" s="4">
        <f>(AD517-TitanicData[[#This Row],[Survived]])^2</f>
        <v>0.66887752926117616</v>
      </c>
      <c r="AF517" s="11">
        <f t="shared" si="55"/>
        <v>0</v>
      </c>
    </row>
    <row r="518" spans="1:32" x14ac:dyDescent="0.25">
      <c r="A518" s="11">
        <v>1</v>
      </c>
      <c r="B518">
        <v>1</v>
      </c>
      <c r="C518" t="s">
        <v>15</v>
      </c>
      <c r="D518">
        <v>2</v>
      </c>
      <c r="E518" t="s">
        <v>17</v>
      </c>
      <c r="F518">
        <v>18</v>
      </c>
      <c r="G518" s="2">
        <v>23</v>
      </c>
      <c r="H518">
        <v>0</v>
      </c>
      <c r="I518">
        <v>1</v>
      </c>
      <c r="J518" s="4">
        <f t="shared" ref="J518:J581" si="56">F518/$F$2</f>
        <v>0.22500000000000001</v>
      </c>
      <c r="K518" s="4">
        <f t="shared" ref="K518:K581" si="57">LOG10(G518+1)</f>
        <v>1.3802112417116059</v>
      </c>
      <c r="L518">
        <f t="shared" ref="L518:L581" si="58">IF(D518=1,1,0)</f>
        <v>0</v>
      </c>
      <c r="M518">
        <f t="shared" ref="M518:M581" si="59">IF(D518=2,1,0)</f>
        <v>1</v>
      </c>
      <c r="N518">
        <f t="shared" ref="N518:N581" si="60">IF($C518="S",1,0)</f>
        <v>1</v>
      </c>
      <c r="O518">
        <f t="shared" ref="O518:O581" si="61">IF($C518="C",1,0)</f>
        <v>0</v>
      </c>
      <c r="P518">
        <f>IF(TitanicData[[#This Row],[Sex]]="male",1,0)</f>
        <v>0</v>
      </c>
      <c r="Q518">
        <v>1</v>
      </c>
      <c r="AD518" s="5">
        <f>SUMPRODUCT(TitanicData[[#This Row],[SibSp]:[Ones]],$S$5:$AB$5)</f>
        <v>0.50896758465105951</v>
      </c>
      <c r="AE518" s="4">
        <f>(AD518-TitanicData[[#This Row],[Survived]])^2</f>
        <v>0.2411128329234144</v>
      </c>
      <c r="AF518" s="11">
        <f t="shared" ref="AF518:AF581" si="62">ROUND(AD518,0)</f>
        <v>1</v>
      </c>
    </row>
    <row r="519" spans="1:32" x14ac:dyDescent="0.25">
      <c r="A519" s="11">
        <v>0</v>
      </c>
      <c r="B519">
        <v>0</v>
      </c>
      <c r="C519" t="s">
        <v>15</v>
      </c>
      <c r="D519">
        <v>3</v>
      </c>
      <c r="E519" t="s">
        <v>13</v>
      </c>
      <c r="F519">
        <v>21</v>
      </c>
      <c r="G519" s="2">
        <v>8.4332999999999991</v>
      </c>
      <c r="H519">
        <v>0</v>
      </c>
      <c r="I519">
        <v>0</v>
      </c>
      <c r="J519" s="4">
        <f t="shared" si="56"/>
        <v>0.26250000000000001</v>
      </c>
      <c r="K519" s="4">
        <f t="shared" si="57"/>
        <v>0.97466364619243973</v>
      </c>
      <c r="L519">
        <f t="shared" si="58"/>
        <v>0</v>
      </c>
      <c r="M519">
        <f t="shared" si="59"/>
        <v>0</v>
      </c>
      <c r="N519">
        <f t="shared" si="60"/>
        <v>1</v>
      </c>
      <c r="O519">
        <f t="shared" si="61"/>
        <v>0</v>
      </c>
      <c r="P519">
        <f>IF(TitanicData[[#This Row],[Sex]]="male",1,0)</f>
        <v>1</v>
      </c>
      <c r="Q519">
        <v>1</v>
      </c>
      <c r="AD519" s="5">
        <f>SUMPRODUCT(TitanicData[[#This Row],[SibSp]:[Ones]],$S$5:$AB$5)</f>
        <v>0.18693006443116414</v>
      </c>
      <c r="AE519" s="4">
        <f>(AD519-TitanicData[[#This Row],[Survived]])^2</f>
        <v>3.4942848988239177E-2</v>
      </c>
      <c r="AF519" s="11">
        <f t="shared" si="62"/>
        <v>0</v>
      </c>
    </row>
    <row r="520" spans="1:32" x14ac:dyDescent="0.25">
      <c r="A520" s="11">
        <v>0</v>
      </c>
      <c r="B520">
        <v>0</v>
      </c>
      <c r="C520" t="s">
        <v>27</v>
      </c>
      <c r="D520">
        <v>3</v>
      </c>
      <c r="E520" t="s">
        <v>17</v>
      </c>
      <c r="F520">
        <v>18</v>
      </c>
      <c r="G520" s="2">
        <v>6.75</v>
      </c>
      <c r="H520">
        <v>0</v>
      </c>
      <c r="I520">
        <v>0</v>
      </c>
      <c r="J520" s="4">
        <f t="shared" si="56"/>
        <v>0.22500000000000001</v>
      </c>
      <c r="K520" s="4">
        <f t="shared" si="57"/>
        <v>0.88930170250631024</v>
      </c>
      <c r="L520">
        <f t="shared" si="58"/>
        <v>0</v>
      </c>
      <c r="M520">
        <f t="shared" si="59"/>
        <v>0</v>
      </c>
      <c r="N520">
        <f t="shared" si="60"/>
        <v>0</v>
      </c>
      <c r="O520">
        <f t="shared" si="61"/>
        <v>0</v>
      </c>
      <c r="P520">
        <f>IF(TitanicData[[#This Row],[Sex]]="male",1,0)</f>
        <v>0</v>
      </c>
      <c r="Q520">
        <v>1</v>
      </c>
      <c r="AD520" s="5">
        <f>SUMPRODUCT(TitanicData[[#This Row],[SibSp]:[Ones]],$S$5:$AB$5)</f>
        <v>0.17737497953182366</v>
      </c>
      <c r="AE520" s="4">
        <f>(AD520-TitanicData[[#This Row],[Survived]])^2</f>
        <v>3.146188336391486E-2</v>
      </c>
      <c r="AF520" s="11">
        <f t="shared" si="62"/>
        <v>0</v>
      </c>
    </row>
    <row r="521" spans="1:32" x14ac:dyDescent="0.25">
      <c r="A521" s="11">
        <v>1</v>
      </c>
      <c r="B521">
        <v>0</v>
      </c>
      <c r="C521" t="s">
        <v>15</v>
      </c>
      <c r="D521">
        <v>2</v>
      </c>
      <c r="E521" t="s">
        <v>13</v>
      </c>
      <c r="F521">
        <v>24</v>
      </c>
      <c r="G521" s="2">
        <v>73.5</v>
      </c>
      <c r="H521">
        <v>2</v>
      </c>
      <c r="I521">
        <v>0</v>
      </c>
      <c r="J521" s="4">
        <f t="shared" si="56"/>
        <v>0.3</v>
      </c>
      <c r="K521" s="4">
        <f t="shared" si="57"/>
        <v>1.8721562727482928</v>
      </c>
      <c r="L521">
        <f t="shared" si="58"/>
        <v>0</v>
      </c>
      <c r="M521">
        <f t="shared" si="59"/>
        <v>1</v>
      </c>
      <c r="N521">
        <f t="shared" si="60"/>
        <v>1</v>
      </c>
      <c r="O521">
        <f t="shared" si="61"/>
        <v>0</v>
      </c>
      <c r="P521">
        <f>IF(TitanicData[[#This Row],[Sex]]="male",1,0)</f>
        <v>1</v>
      </c>
      <c r="Q521">
        <v>1</v>
      </c>
      <c r="AD521" s="5">
        <f>SUMPRODUCT(TitanicData[[#This Row],[SibSp]:[Ones]],$S$5:$AB$5)</f>
        <v>0.52149418905429124</v>
      </c>
      <c r="AE521" s="4">
        <f>(AD521-TitanicData[[#This Row],[Survived]])^2</f>
        <v>0.27195618921739284</v>
      </c>
      <c r="AF521" s="11">
        <f t="shared" si="62"/>
        <v>1</v>
      </c>
    </row>
    <row r="522" spans="1:32" x14ac:dyDescent="0.25">
      <c r="A522" s="11">
        <v>0</v>
      </c>
      <c r="B522">
        <v>0</v>
      </c>
      <c r="C522" t="s">
        <v>27</v>
      </c>
      <c r="D522">
        <v>3</v>
      </c>
      <c r="E522" t="s">
        <v>17</v>
      </c>
      <c r="F522">
        <v>32</v>
      </c>
      <c r="G522" s="2">
        <v>15.5</v>
      </c>
      <c r="H522">
        <v>1</v>
      </c>
      <c r="I522">
        <v>1</v>
      </c>
      <c r="J522" s="4">
        <f t="shared" si="56"/>
        <v>0.4</v>
      </c>
      <c r="K522" s="4">
        <f t="shared" si="57"/>
        <v>1.2174839442139063</v>
      </c>
      <c r="L522">
        <f t="shared" si="58"/>
        <v>0</v>
      </c>
      <c r="M522">
        <f t="shared" si="59"/>
        <v>0</v>
      </c>
      <c r="N522">
        <f t="shared" si="60"/>
        <v>0</v>
      </c>
      <c r="O522">
        <f t="shared" si="61"/>
        <v>0</v>
      </c>
      <c r="P522">
        <f>IF(TitanicData[[#This Row],[Sex]]="male",1,0)</f>
        <v>0</v>
      </c>
      <c r="Q522">
        <v>1</v>
      </c>
      <c r="AD522" s="5">
        <f>SUMPRODUCT(TitanicData[[#This Row],[SibSp]:[Ones]],$S$5:$AB$5)</f>
        <v>0.25665024117032709</v>
      </c>
      <c r="AE522" s="4">
        <f>(AD522-TitanicData[[#This Row],[Survived]])^2</f>
        <v>6.5869346292787054E-2</v>
      </c>
      <c r="AF522" s="11">
        <f t="shared" si="62"/>
        <v>0</v>
      </c>
    </row>
    <row r="523" spans="1:32" x14ac:dyDescent="0.25">
      <c r="A523" s="11">
        <v>0</v>
      </c>
      <c r="B523">
        <v>0</v>
      </c>
      <c r="C523" t="s">
        <v>15</v>
      </c>
      <c r="D523">
        <v>2</v>
      </c>
      <c r="E523" t="s">
        <v>13</v>
      </c>
      <c r="F523">
        <v>23</v>
      </c>
      <c r="G523" s="2">
        <v>13</v>
      </c>
      <c r="H523">
        <v>0</v>
      </c>
      <c r="I523">
        <v>0</v>
      </c>
      <c r="J523" s="4">
        <f t="shared" si="56"/>
        <v>0.28749999999999998</v>
      </c>
      <c r="K523" s="4">
        <f t="shared" si="57"/>
        <v>1.146128035678238</v>
      </c>
      <c r="L523">
        <f t="shared" si="58"/>
        <v>0</v>
      </c>
      <c r="M523">
        <f t="shared" si="59"/>
        <v>1</v>
      </c>
      <c r="N523">
        <f t="shared" si="60"/>
        <v>1</v>
      </c>
      <c r="O523">
        <f t="shared" si="61"/>
        <v>0</v>
      </c>
      <c r="P523">
        <f>IF(TitanicData[[#This Row],[Sex]]="male",1,0)</f>
        <v>1</v>
      </c>
      <c r="Q523">
        <v>1</v>
      </c>
      <c r="AD523" s="5">
        <f>SUMPRODUCT(TitanicData[[#This Row],[SibSp]:[Ones]],$S$5:$AB$5)</f>
        <v>0.44022540410217303</v>
      </c>
      <c r="AE523" s="4">
        <f>(AD523-TitanicData[[#This Row],[Survived]])^2</f>
        <v>0.19379840641692156</v>
      </c>
      <c r="AF523" s="11">
        <f t="shared" si="62"/>
        <v>0</v>
      </c>
    </row>
    <row r="524" spans="1:32" x14ac:dyDescent="0.25">
      <c r="A524" s="11">
        <v>1</v>
      </c>
      <c r="B524">
        <v>0</v>
      </c>
      <c r="C524" t="s">
        <v>20</v>
      </c>
      <c r="D524">
        <v>1</v>
      </c>
      <c r="E524" t="s">
        <v>13</v>
      </c>
      <c r="F524">
        <v>58</v>
      </c>
      <c r="G524" s="2">
        <v>113.27500000000001</v>
      </c>
      <c r="H524">
        <v>0</v>
      </c>
      <c r="I524">
        <v>2</v>
      </c>
      <c r="J524" s="4">
        <f t="shared" si="56"/>
        <v>0.72499999999999998</v>
      </c>
      <c r="K524" s="4">
        <f t="shared" si="57"/>
        <v>2.0579512299613683</v>
      </c>
      <c r="L524">
        <f t="shared" si="58"/>
        <v>1</v>
      </c>
      <c r="M524">
        <f t="shared" si="59"/>
        <v>0</v>
      </c>
      <c r="N524">
        <f t="shared" si="60"/>
        <v>0</v>
      </c>
      <c r="O524">
        <f t="shared" si="61"/>
        <v>1</v>
      </c>
      <c r="P524">
        <f>IF(TitanicData[[#This Row],[Sex]]="male",1,0)</f>
        <v>1</v>
      </c>
      <c r="Q524">
        <v>1</v>
      </c>
      <c r="AD524" s="5">
        <f>SUMPRODUCT(TitanicData[[#This Row],[SibSp]:[Ones]],$S$5:$AB$5)</f>
        <v>0.83803046349328025</v>
      </c>
      <c r="AE524" s="4">
        <f>(AD524-TitanicData[[#This Row],[Survived]])^2</f>
        <v>0.70229505774276213</v>
      </c>
      <c r="AF524" s="11">
        <f t="shared" si="62"/>
        <v>1</v>
      </c>
    </row>
    <row r="525" spans="1:32" x14ac:dyDescent="0.25">
      <c r="A525" s="11">
        <v>1</v>
      </c>
      <c r="B525">
        <v>1</v>
      </c>
      <c r="C525" t="s">
        <v>15</v>
      </c>
      <c r="D525">
        <v>1</v>
      </c>
      <c r="E525" t="s">
        <v>13</v>
      </c>
      <c r="F525">
        <v>50</v>
      </c>
      <c r="G525" s="2">
        <v>133.65</v>
      </c>
      <c r="H525">
        <v>2</v>
      </c>
      <c r="I525">
        <v>0</v>
      </c>
      <c r="J525" s="4">
        <f t="shared" si="56"/>
        <v>0.625</v>
      </c>
      <c r="K525" s="4">
        <f t="shared" si="57"/>
        <v>2.1292063577475293</v>
      </c>
      <c r="L525">
        <f t="shared" si="58"/>
        <v>1</v>
      </c>
      <c r="M525">
        <f t="shared" si="59"/>
        <v>0</v>
      </c>
      <c r="N525">
        <f t="shared" si="60"/>
        <v>1</v>
      </c>
      <c r="O525">
        <f t="shared" si="61"/>
        <v>0</v>
      </c>
      <c r="P525">
        <f>IF(TitanicData[[#This Row],[Sex]]="male",1,0)</f>
        <v>1</v>
      </c>
      <c r="Q525">
        <v>1</v>
      </c>
      <c r="AD525" s="5">
        <f>SUMPRODUCT(TitanicData[[#This Row],[SibSp]:[Ones]],$S$5:$AB$5)</f>
        <v>0.62408258418928075</v>
      </c>
      <c r="AE525" s="4">
        <f>(AD525-TitanicData[[#This Row],[Survived]])^2</f>
        <v>0.14131390350980919</v>
      </c>
      <c r="AF525" s="11">
        <f t="shared" si="62"/>
        <v>1</v>
      </c>
    </row>
    <row r="526" spans="1:32" x14ac:dyDescent="0.25">
      <c r="A526" s="11">
        <v>0</v>
      </c>
      <c r="B526">
        <v>0</v>
      </c>
      <c r="C526" t="s">
        <v>20</v>
      </c>
      <c r="D526">
        <v>3</v>
      </c>
      <c r="E526" t="s">
        <v>13</v>
      </c>
      <c r="F526">
        <v>40</v>
      </c>
      <c r="G526" s="2">
        <v>7.2249999999999996</v>
      </c>
      <c r="H526">
        <v>0</v>
      </c>
      <c r="I526">
        <v>0</v>
      </c>
      <c r="J526" s="4">
        <f t="shared" si="56"/>
        <v>0.5</v>
      </c>
      <c r="K526" s="4">
        <f t="shared" si="57"/>
        <v>0.91513590662201194</v>
      </c>
      <c r="L526">
        <f t="shared" si="58"/>
        <v>0</v>
      </c>
      <c r="M526">
        <f t="shared" si="59"/>
        <v>0</v>
      </c>
      <c r="N526">
        <f t="shared" si="60"/>
        <v>0</v>
      </c>
      <c r="O526">
        <f t="shared" si="61"/>
        <v>1</v>
      </c>
      <c r="P526">
        <f>IF(TitanicData[[#This Row],[Sex]]="male",1,0)</f>
        <v>1</v>
      </c>
      <c r="Q526">
        <v>1</v>
      </c>
      <c r="AD526" s="5">
        <f>SUMPRODUCT(TitanicData[[#This Row],[SibSp]:[Ones]],$S$5:$AB$5)</f>
        <v>0.31711103336961</v>
      </c>
      <c r="AE526" s="4">
        <f>(AD526-TitanicData[[#This Row],[Survived]])^2</f>
        <v>0.1005594074847419</v>
      </c>
      <c r="AF526" s="11">
        <f t="shared" si="62"/>
        <v>0</v>
      </c>
    </row>
    <row r="527" spans="1:32" x14ac:dyDescent="0.25">
      <c r="A527" s="11">
        <v>1</v>
      </c>
      <c r="B527">
        <v>0</v>
      </c>
      <c r="C527" t="s">
        <v>15</v>
      </c>
      <c r="D527">
        <v>1</v>
      </c>
      <c r="E527" t="s">
        <v>13</v>
      </c>
      <c r="F527">
        <v>47</v>
      </c>
      <c r="G527" s="2">
        <v>25.587499999999999</v>
      </c>
      <c r="H527">
        <v>0</v>
      </c>
      <c r="I527">
        <v>0</v>
      </c>
      <c r="J527" s="4">
        <f t="shared" si="56"/>
        <v>0.58750000000000002</v>
      </c>
      <c r="K527" s="4">
        <f t="shared" si="57"/>
        <v>1.4246775029107854</v>
      </c>
      <c r="L527">
        <f t="shared" si="58"/>
        <v>1</v>
      </c>
      <c r="M527">
        <f t="shared" si="59"/>
        <v>0</v>
      </c>
      <c r="N527">
        <f t="shared" si="60"/>
        <v>1</v>
      </c>
      <c r="O527">
        <f t="shared" si="61"/>
        <v>0</v>
      </c>
      <c r="P527">
        <f>IF(TitanicData[[#This Row],[Sex]]="male",1,0)</f>
        <v>1</v>
      </c>
      <c r="Q527">
        <v>1</v>
      </c>
      <c r="AD527" s="5">
        <f>SUMPRODUCT(TitanicData[[#This Row],[SibSp]:[Ones]],$S$5:$AB$5)</f>
        <v>0.54522035669885782</v>
      </c>
      <c r="AE527" s="4">
        <f>(AD527-TitanicData[[#This Row],[Survived]])^2</f>
        <v>0.29726523735882976</v>
      </c>
      <c r="AF527" s="11">
        <f t="shared" si="62"/>
        <v>1</v>
      </c>
    </row>
    <row r="528" spans="1:32" x14ac:dyDescent="0.25">
      <c r="A528" s="11">
        <v>0</v>
      </c>
      <c r="B528">
        <v>0</v>
      </c>
      <c r="C528" t="s">
        <v>15</v>
      </c>
      <c r="D528">
        <v>3</v>
      </c>
      <c r="E528" t="s">
        <v>13</v>
      </c>
      <c r="F528">
        <v>36</v>
      </c>
      <c r="G528" s="2">
        <v>7.4958</v>
      </c>
      <c r="H528">
        <v>0</v>
      </c>
      <c r="I528">
        <v>0</v>
      </c>
      <c r="J528" s="4">
        <f t="shared" si="56"/>
        <v>0.45</v>
      </c>
      <c r="K528" s="4">
        <f t="shared" si="57"/>
        <v>0.92920428011230582</v>
      </c>
      <c r="L528">
        <f t="shared" si="58"/>
        <v>0</v>
      </c>
      <c r="M528">
        <f t="shared" si="59"/>
        <v>0</v>
      </c>
      <c r="N528">
        <f t="shared" si="60"/>
        <v>1</v>
      </c>
      <c r="O528">
        <f t="shared" si="61"/>
        <v>0</v>
      </c>
      <c r="P528">
        <f>IF(TitanicData[[#This Row],[Sex]]="male",1,0)</f>
        <v>1</v>
      </c>
      <c r="Q528">
        <v>1</v>
      </c>
      <c r="AD528" s="5">
        <f>SUMPRODUCT(TitanicData[[#This Row],[SibSp]:[Ones]],$S$5:$AB$5)</f>
        <v>0.18184151930661752</v>
      </c>
      <c r="AE528" s="4">
        <f>(AD528-TitanicData[[#This Row],[Survived]])^2</f>
        <v>3.3066338143738952E-2</v>
      </c>
      <c r="AF528" s="11">
        <f t="shared" si="62"/>
        <v>0</v>
      </c>
    </row>
    <row r="529" spans="1:32" x14ac:dyDescent="0.25">
      <c r="A529" s="11">
        <v>0</v>
      </c>
      <c r="B529">
        <v>1</v>
      </c>
      <c r="C529" t="s">
        <v>15</v>
      </c>
      <c r="D529">
        <v>3</v>
      </c>
      <c r="E529" t="s">
        <v>13</v>
      </c>
      <c r="F529">
        <v>20</v>
      </c>
      <c r="G529" s="2">
        <v>7.9249999999999998</v>
      </c>
      <c r="H529">
        <v>1</v>
      </c>
      <c r="I529">
        <v>0</v>
      </c>
      <c r="J529" s="4">
        <f t="shared" si="56"/>
        <v>0.25</v>
      </c>
      <c r="K529" s="4">
        <f t="shared" si="57"/>
        <v>0.95060822478423079</v>
      </c>
      <c r="L529">
        <f t="shared" si="58"/>
        <v>0</v>
      </c>
      <c r="M529">
        <f t="shared" si="59"/>
        <v>0</v>
      </c>
      <c r="N529">
        <f t="shared" si="60"/>
        <v>1</v>
      </c>
      <c r="O529">
        <f t="shared" si="61"/>
        <v>0</v>
      </c>
      <c r="P529">
        <f>IF(TitanicData[[#This Row],[Sex]]="male",1,0)</f>
        <v>1</v>
      </c>
      <c r="Q529">
        <v>1</v>
      </c>
      <c r="AD529" s="5">
        <f>SUMPRODUCT(TitanicData[[#This Row],[SibSp]:[Ones]],$S$5:$AB$5)</f>
        <v>0.18423739385784638</v>
      </c>
      <c r="AE529" s="4">
        <f>(AD529-TitanicData[[#This Row],[Survived]])^2</f>
        <v>0.66546862957983854</v>
      </c>
      <c r="AF529" s="11">
        <f t="shared" si="62"/>
        <v>0</v>
      </c>
    </row>
    <row r="530" spans="1:32" x14ac:dyDescent="0.25">
      <c r="A530" s="11">
        <v>1</v>
      </c>
      <c r="B530">
        <v>0</v>
      </c>
      <c r="C530" t="s">
        <v>15</v>
      </c>
      <c r="D530">
        <v>2</v>
      </c>
      <c r="E530" t="s">
        <v>13</v>
      </c>
      <c r="F530">
        <v>32</v>
      </c>
      <c r="G530" s="2">
        <v>73.5</v>
      </c>
      <c r="H530">
        <v>2</v>
      </c>
      <c r="I530">
        <v>0</v>
      </c>
      <c r="J530" s="4">
        <f t="shared" si="56"/>
        <v>0.4</v>
      </c>
      <c r="K530" s="4">
        <f t="shared" si="57"/>
        <v>1.8721562727482928</v>
      </c>
      <c r="L530">
        <f t="shared" si="58"/>
        <v>0</v>
      </c>
      <c r="M530">
        <f t="shared" si="59"/>
        <v>1</v>
      </c>
      <c r="N530">
        <f t="shared" si="60"/>
        <v>1</v>
      </c>
      <c r="O530">
        <f t="shared" si="61"/>
        <v>0</v>
      </c>
      <c r="P530">
        <f>IF(TitanicData[[#This Row],[Sex]]="male",1,0)</f>
        <v>1</v>
      </c>
      <c r="Q530">
        <v>1</v>
      </c>
      <c r="AD530" s="5">
        <f>SUMPRODUCT(TitanicData[[#This Row],[SibSp]:[Ones]],$S$5:$AB$5)</f>
        <v>0.52149418905429124</v>
      </c>
      <c r="AE530" s="4">
        <f>(AD530-TitanicData[[#This Row],[Survived]])^2</f>
        <v>0.27195618921739284</v>
      </c>
      <c r="AF530" s="11">
        <f t="shared" si="62"/>
        <v>1</v>
      </c>
    </row>
    <row r="531" spans="1:32" x14ac:dyDescent="0.25">
      <c r="A531" s="11">
        <v>0</v>
      </c>
      <c r="B531">
        <v>0</v>
      </c>
      <c r="C531" t="s">
        <v>15</v>
      </c>
      <c r="D531">
        <v>2</v>
      </c>
      <c r="E531" t="s">
        <v>13</v>
      </c>
      <c r="F531">
        <v>25</v>
      </c>
      <c r="G531" s="2">
        <v>13</v>
      </c>
      <c r="H531">
        <v>0</v>
      </c>
      <c r="I531">
        <v>0</v>
      </c>
      <c r="J531" s="4">
        <f t="shared" si="56"/>
        <v>0.3125</v>
      </c>
      <c r="K531" s="4">
        <f t="shared" si="57"/>
        <v>1.146128035678238</v>
      </c>
      <c r="L531">
        <f t="shared" si="58"/>
        <v>0</v>
      </c>
      <c r="M531">
        <f t="shared" si="59"/>
        <v>1</v>
      </c>
      <c r="N531">
        <f t="shared" si="60"/>
        <v>1</v>
      </c>
      <c r="O531">
        <f t="shared" si="61"/>
        <v>0</v>
      </c>
      <c r="P531">
        <f>IF(TitanicData[[#This Row],[Sex]]="male",1,0)</f>
        <v>1</v>
      </c>
      <c r="Q531">
        <v>1</v>
      </c>
      <c r="AD531" s="5">
        <f>SUMPRODUCT(TitanicData[[#This Row],[SibSp]:[Ones]],$S$5:$AB$5)</f>
        <v>0.44022540410217303</v>
      </c>
      <c r="AE531" s="4">
        <f>(AD531-TitanicData[[#This Row],[Survived]])^2</f>
        <v>0.19379840641692156</v>
      </c>
      <c r="AF531" s="11">
        <f t="shared" si="62"/>
        <v>0</v>
      </c>
    </row>
    <row r="532" spans="1:32" x14ac:dyDescent="0.25">
      <c r="A532" s="11">
        <v>0</v>
      </c>
      <c r="B532">
        <v>0</v>
      </c>
      <c r="C532" t="s">
        <v>15</v>
      </c>
      <c r="D532">
        <v>3</v>
      </c>
      <c r="E532" t="s">
        <v>13</v>
      </c>
      <c r="F532">
        <v>43</v>
      </c>
      <c r="G532" s="2">
        <v>8.0500000000000007</v>
      </c>
      <c r="H532">
        <v>0</v>
      </c>
      <c r="I532">
        <v>0</v>
      </c>
      <c r="J532" s="4">
        <f t="shared" si="56"/>
        <v>0.53749999999999998</v>
      </c>
      <c r="K532" s="4">
        <f t="shared" si="57"/>
        <v>0.9566485792052033</v>
      </c>
      <c r="L532">
        <f t="shared" si="58"/>
        <v>0</v>
      </c>
      <c r="M532">
        <f t="shared" si="59"/>
        <v>0</v>
      </c>
      <c r="N532">
        <f t="shared" si="60"/>
        <v>1</v>
      </c>
      <c r="O532">
        <f t="shared" si="61"/>
        <v>0</v>
      </c>
      <c r="P532">
        <f>IF(TitanicData[[#This Row],[Sex]]="male",1,0)</f>
        <v>1</v>
      </c>
      <c r="Q532">
        <v>1</v>
      </c>
      <c r="AD532" s="5">
        <f>SUMPRODUCT(TitanicData[[#This Row],[SibSp]:[Ones]],$S$5:$AB$5)</f>
        <v>0.18491352770417394</v>
      </c>
      <c r="AE532" s="4">
        <f>(AD532-TitanicData[[#This Row],[Survived]])^2</f>
        <v>3.4193012728002299E-2</v>
      </c>
      <c r="AF532" s="11">
        <f t="shared" si="62"/>
        <v>0</v>
      </c>
    </row>
    <row r="533" spans="1:32" x14ac:dyDescent="0.25">
      <c r="A533" s="11">
        <v>1</v>
      </c>
      <c r="B533">
        <v>1</v>
      </c>
      <c r="C533" t="s">
        <v>15</v>
      </c>
      <c r="D533">
        <v>2</v>
      </c>
      <c r="E533" t="s">
        <v>17</v>
      </c>
      <c r="F533">
        <v>40</v>
      </c>
      <c r="G533" s="2">
        <v>39</v>
      </c>
      <c r="H533">
        <v>1</v>
      </c>
      <c r="I533">
        <v>1</v>
      </c>
      <c r="J533" s="4">
        <f t="shared" si="56"/>
        <v>0.5</v>
      </c>
      <c r="K533" s="4">
        <f t="shared" si="57"/>
        <v>1.6020599913279623</v>
      </c>
      <c r="L533">
        <f t="shared" si="58"/>
        <v>0</v>
      </c>
      <c r="M533">
        <f t="shared" si="59"/>
        <v>1</v>
      </c>
      <c r="N533">
        <f t="shared" si="60"/>
        <v>1</v>
      </c>
      <c r="O533">
        <f t="shared" si="61"/>
        <v>0</v>
      </c>
      <c r="P533">
        <f>IF(TitanicData[[#This Row],[Sex]]="male",1,0)</f>
        <v>0</v>
      </c>
      <c r="Q533">
        <v>1</v>
      </c>
      <c r="AD533" s="5">
        <f>SUMPRODUCT(TitanicData[[#This Row],[SibSp]:[Ones]],$S$5:$AB$5)</f>
        <v>0.53380047324121549</v>
      </c>
      <c r="AE533" s="4">
        <f>(AD533-TitanicData[[#This Row],[Survived]])^2</f>
        <v>0.21734199875011465</v>
      </c>
      <c r="AF533" s="11">
        <f t="shared" si="62"/>
        <v>1</v>
      </c>
    </row>
    <row r="534" spans="1:32" x14ac:dyDescent="0.25">
      <c r="A534" s="11">
        <v>1</v>
      </c>
      <c r="B534">
        <v>0</v>
      </c>
      <c r="C534" t="s">
        <v>15</v>
      </c>
      <c r="D534">
        <v>1</v>
      </c>
      <c r="E534" t="s">
        <v>13</v>
      </c>
      <c r="F534">
        <v>31</v>
      </c>
      <c r="G534" s="2">
        <v>52</v>
      </c>
      <c r="H534">
        <v>1</v>
      </c>
      <c r="I534">
        <v>0</v>
      </c>
      <c r="J534" s="4">
        <f t="shared" si="56"/>
        <v>0.38750000000000001</v>
      </c>
      <c r="K534" s="4">
        <f t="shared" si="57"/>
        <v>1.7242758696007889</v>
      </c>
      <c r="L534">
        <f t="shared" si="58"/>
        <v>1</v>
      </c>
      <c r="M534">
        <f t="shared" si="59"/>
        <v>0</v>
      </c>
      <c r="N534">
        <f t="shared" si="60"/>
        <v>1</v>
      </c>
      <c r="O534">
        <f t="shared" si="61"/>
        <v>0</v>
      </c>
      <c r="P534">
        <f>IF(TitanicData[[#This Row],[Sex]]="male",1,0)</f>
        <v>1</v>
      </c>
      <c r="Q534">
        <v>1</v>
      </c>
      <c r="AD534" s="5">
        <f>SUMPRODUCT(TitanicData[[#This Row],[SibSp]:[Ones]],$S$5:$AB$5)</f>
        <v>0.57875623587181391</v>
      </c>
      <c r="AE534" s="4">
        <f>(AD534-TitanicData[[#This Row],[Survived]])^2</f>
        <v>0.3349587805605107</v>
      </c>
      <c r="AF534" s="11">
        <f t="shared" si="62"/>
        <v>1</v>
      </c>
    </row>
    <row r="535" spans="1:32" x14ac:dyDescent="0.25">
      <c r="A535" s="11">
        <v>0</v>
      </c>
      <c r="B535">
        <v>0</v>
      </c>
      <c r="C535" t="s">
        <v>15</v>
      </c>
      <c r="D535">
        <v>2</v>
      </c>
      <c r="E535" t="s">
        <v>13</v>
      </c>
      <c r="F535">
        <v>70</v>
      </c>
      <c r="G535" s="2">
        <v>10.5</v>
      </c>
      <c r="H535">
        <v>0</v>
      </c>
      <c r="I535">
        <v>0</v>
      </c>
      <c r="J535" s="4">
        <f t="shared" si="56"/>
        <v>0.875</v>
      </c>
      <c r="K535" s="4">
        <f t="shared" si="57"/>
        <v>1.0606978403536116</v>
      </c>
      <c r="L535">
        <f t="shared" si="58"/>
        <v>0</v>
      </c>
      <c r="M535">
        <f t="shared" si="59"/>
        <v>1</v>
      </c>
      <c r="N535">
        <f t="shared" si="60"/>
        <v>1</v>
      </c>
      <c r="O535">
        <f t="shared" si="61"/>
        <v>0</v>
      </c>
      <c r="P535">
        <f>IF(TitanicData[[#This Row],[Sex]]="male",1,0)</f>
        <v>1</v>
      </c>
      <c r="Q535">
        <v>1</v>
      </c>
      <c r="AD535" s="5">
        <f>SUMPRODUCT(TitanicData[[#This Row],[SibSp]:[Ones]],$S$5:$AB$5)</f>
        <v>0.43066267937913361</v>
      </c>
      <c r="AE535" s="4">
        <f>(AD535-TitanicData[[#This Row],[Survived]])^2</f>
        <v>0.18547034341001442</v>
      </c>
      <c r="AF535" s="11">
        <f t="shared" si="62"/>
        <v>0</v>
      </c>
    </row>
    <row r="536" spans="1:32" x14ac:dyDescent="0.25">
      <c r="A536" s="11">
        <v>0</v>
      </c>
      <c r="B536">
        <v>1</v>
      </c>
      <c r="C536" t="s">
        <v>15</v>
      </c>
      <c r="D536">
        <v>2</v>
      </c>
      <c r="E536" t="s">
        <v>13</v>
      </c>
      <c r="F536">
        <v>31</v>
      </c>
      <c r="G536" s="2">
        <v>13</v>
      </c>
      <c r="H536">
        <v>0</v>
      </c>
      <c r="I536">
        <v>0</v>
      </c>
      <c r="J536" s="4">
        <f t="shared" si="56"/>
        <v>0.38750000000000001</v>
      </c>
      <c r="K536" s="4">
        <f t="shared" si="57"/>
        <v>1.146128035678238</v>
      </c>
      <c r="L536">
        <f t="shared" si="58"/>
        <v>0</v>
      </c>
      <c r="M536">
        <f t="shared" si="59"/>
        <v>1</v>
      </c>
      <c r="N536">
        <f t="shared" si="60"/>
        <v>1</v>
      </c>
      <c r="O536">
        <f t="shared" si="61"/>
        <v>0</v>
      </c>
      <c r="P536">
        <f>IF(TitanicData[[#This Row],[Sex]]="male",1,0)</f>
        <v>1</v>
      </c>
      <c r="Q536">
        <v>1</v>
      </c>
      <c r="AD536" s="5">
        <f>SUMPRODUCT(TitanicData[[#This Row],[SibSp]:[Ones]],$S$5:$AB$5)</f>
        <v>0.44022540410217303</v>
      </c>
      <c r="AE536" s="4">
        <f>(AD536-TitanicData[[#This Row],[Survived]])^2</f>
        <v>0.31334759821257546</v>
      </c>
      <c r="AF536" s="11">
        <f t="shared" si="62"/>
        <v>0</v>
      </c>
    </row>
    <row r="537" spans="1:32" x14ac:dyDescent="0.25">
      <c r="A537" s="11">
        <v>0</v>
      </c>
      <c r="B537">
        <v>0</v>
      </c>
      <c r="C537" t="s">
        <v>15</v>
      </c>
      <c r="D537">
        <v>3</v>
      </c>
      <c r="E537" t="s">
        <v>13</v>
      </c>
      <c r="F537">
        <v>18</v>
      </c>
      <c r="G537" s="2">
        <v>7.7750000000000004</v>
      </c>
      <c r="H537">
        <v>0</v>
      </c>
      <c r="I537">
        <v>0</v>
      </c>
      <c r="J537" s="4">
        <f t="shared" si="56"/>
        <v>0.22500000000000001</v>
      </c>
      <c r="K537" s="4">
        <f t="shared" si="57"/>
        <v>0.94324712513786169</v>
      </c>
      <c r="L537">
        <f t="shared" si="58"/>
        <v>0</v>
      </c>
      <c r="M537">
        <f t="shared" si="59"/>
        <v>0</v>
      </c>
      <c r="N537">
        <f t="shared" si="60"/>
        <v>1</v>
      </c>
      <c r="O537">
        <f t="shared" si="61"/>
        <v>0</v>
      </c>
      <c r="P537">
        <f>IF(TitanicData[[#This Row],[Sex]]="male",1,0)</f>
        <v>1</v>
      </c>
      <c r="Q537">
        <v>1</v>
      </c>
      <c r="AD537" s="5">
        <f>SUMPRODUCT(TitanicData[[#This Row],[SibSp]:[Ones]],$S$5:$AB$5)</f>
        <v>0.18341342091350735</v>
      </c>
      <c r="AE537" s="4">
        <f>(AD537-TitanicData[[#This Row],[Survived]])^2</f>
        <v>3.3640482971195415E-2</v>
      </c>
      <c r="AF537" s="11">
        <f t="shared" si="62"/>
        <v>0</v>
      </c>
    </row>
    <row r="538" spans="1:32" x14ac:dyDescent="0.25">
      <c r="A538" s="11">
        <v>0</v>
      </c>
      <c r="B538">
        <v>0</v>
      </c>
      <c r="C538" t="s">
        <v>15</v>
      </c>
      <c r="D538">
        <v>3</v>
      </c>
      <c r="E538" t="s">
        <v>13</v>
      </c>
      <c r="F538">
        <v>24.5</v>
      </c>
      <c r="G538" s="2">
        <v>8.0500000000000007</v>
      </c>
      <c r="H538">
        <v>0</v>
      </c>
      <c r="I538">
        <v>0</v>
      </c>
      <c r="J538" s="4">
        <f t="shared" si="56"/>
        <v>0.30625000000000002</v>
      </c>
      <c r="K538" s="4">
        <f t="shared" si="57"/>
        <v>0.9566485792052033</v>
      </c>
      <c r="L538">
        <f t="shared" si="58"/>
        <v>0</v>
      </c>
      <c r="M538">
        <f t="shared" si="59"/>
        <v>0</v>
      </c>
      <c r="N538">
        <f t="shared" si="60"/>
        <v>1</v>
      </c>
      <c r="O538">
        <f t="shared" si="61"/>
        <v>0</v>
      </c>
      <c r="P538">
        <f>IF(TitanicData[[#This Row],[Sex]]="male",1,0)</f>
        <v>1</v>
      </c>
      <c r="Q538">
        <v>1</v>
      </c>
      <c r="AD538" s="5">
        <f>SUMPRODUCT(TitanicData[[#This Row],[SibSp]:[Ones]],$S$5:$AB$5)</f>
        <v>0.18491352770417394</v>
      </c>
      <c r="AE538" s="4">
        <f>(AD538-TitanicData[[#This Row],[Survived]])^2</f>
        <v>3.4193012728002299E-2</v>
      </c>
      <c r="AF538" s="11">
        <f t="shared" si="62"/>
        <v>0</v>
      </c>
    </row>
    <row r="539" spans="1:32" x14ac:dyDescent="0.25">
      <c r="A539" s="11">
        <v>0</v>
      </c>
      <c r="B539">
        <v>1</v>
      </c>
      <c r="C539" t="s">
        <v>15</v>
      </c>
      <c r="D539">
        <v>3</v>
      </c>
      <c r="E539" t="s">
        <v>17</v>
      </c>
      <c r="F539">
        <v>18</v>
      </c>
      <c r="G539" s="2">
        <v>9.8416999999999994</v>
      </c>
      <c r="H539">
        <v>0</v>
      </c>
      <c r="I539">
        <v>0</v>
      </c>
      <c r="J539" s="4">
        <f t="shared" si="56"/>
        <v>0.22500000000000001</v>
      </c>
      <c r="K539" s="4">
        <f t="shared" si="57"/>
        <v>1.0350973857754964</v>
      </c>
      <c r="L539">
        <f t="shared" si="58"/>
        <v>0</v>
      </c>
      <c r="M539">
        <f t="shared" si="59"/>
        <v>0</v>
      </c>
      <c r="N539">
        <f t="shared" si="60"/>
        <v>1</v>
      </c>
      <c r="O539">
        <f t="shared" si="61"/>
        <v>0</v>
      </c>
      <c r="P539">
        <f>IF(TitanicData[[#This Row],[Sex]]="male",1,0)</f>
        <v>0</v>
      </c>
      <c r="Q539">
        <v>1</v>
      </c>
      <c r="AD539" s="5">
        <f>SUMPRODUCT(TitanicData[[#This Row],[SibSp]:[Ones]],$S$5:$AB$5)</f>
        <v>0.19369478284741748</v>
      </c>
      <c r="AE539" s="4">
        <f>(AD539-TitanicData[[#This Row],[Survived]])^2</f>
        <v>0.65012810320747327</v>
      </c>
      <c r="AF539" s="11">
        <f t="shared" si="62"/>
        <v>0</v>
      </c>
    </row>
    <row r="540" spans="1:32" x14ac:dyDescent="0.25">
      <c r="A540" s="11">
        <v>1</v>
      </c>
      <c r="B540">
        <v>0</v>
      </c>
      <c r="C540" t="s">
        <v>15</v>
      </c>
      <c r="D540">
        <v>3</v>
      </c>
      <c r="E540" t="s">
        <v>17</v>
      </c>
      <c r="F540">
        <v>43</v>
      </c>
      <c r="G540" s="2">
        <v>46.9</v>
      </c>
      <c r="H540">
        <v>1</v>
      </c>
      <c r="I540">
        <v>6</v>
      </c>
      <c r="J540" s="4">
        <f t="shared" si="56"/>
        <v>0.53749999999999998</v>
      </c>
      <c r="K540" s="4">
        <f t="shared" si="57"/>
        <v>1.6803355134145632</v>
      </c>
      <c r="L540">
        <f t="shared" si="58"/>
        <v>0</v>
      </c>
      <c r="M540">
        <f t="shared" si="59"/>
        <v>0</v>
      </c>
      <c r="N540">
        <f t="shared" si="60"/>
        <v>1</v>
      </c>
      <c r="O540">
        <f t="shared" si="61"/>
        <v>0</v>
      </c>
      <c r="P540">
        <f>IF(TitanicData[[#This Row],[Sex]]="male",1,0)</f>
        <v>0</v>
      </c>
      <c r="Q540">
        <v>1</v>
      </c>
      <c r="AD540" s="5">
        <f>SUMPRODUCT(TitanicData[[#This Row],[SibSp]:[Ones]],$S$5:$AB$5)</f>
        <v>0.52115912244782625</v>
      </c>
      <c r="AE540" s="4">
        <f>(AD540-TitanicData[[#This Row],[Survived]])^2</f>
        <v>0.27160683091058835</v>
      </c>
      <c r="AF540" s="11">
        <f t="shared" si="62"/>
        <v>1</v>
      </c>
    </row>
    <row r="541" spans="1:32" x14ac:dyDescent="0.25">
      <c r="A541" s="11">
        <v>1</v>
      </c>
      <c r="B541">
        <v>1</v>
      </c>
      <c r="C541" t="s">
        <v>20</v>
      </c>
      <c r="D541">
        <v>1</v>
      </c>
      <c r="E541" t="s">
        <v>13</v>
      </c>
      <c r="F541">
        <v>36</v>
      </c>
      <c r="G541" s="2">
        <v>512.32920000000001</v>
      </c>
      <c r="H541">
        <v>0</v>
      </c>
      <c r="I541">
        <v>1</v>
      </c>
      <c r="J541" s="4">
        <f t="shared" si="56"/>
        <v>0.45</v>
      </c>
      <c r="K541" s="4">
        <f t="shared" si="57"/>
        <v>2.7103959691861146</v>
      </c>
      <c r="L541">
        <f t="shared" si="58"/>
        <v>1</v>
      </c>
      <c r="M541">
        <f t="shared" si="59"/>
        <v>0</v>
      </c>
      <c r="N541">
        <f t="shared" si="60"/>
        <v>0</v>
      </c>
      <c r="O541">
        <f t="shared" si="61"/>
        <v>1</v>
      </c>
      <c r="P541">
        <f>IF(TitanicData[[#This Row],[Sex]]="male",1,0)</f>
        <v>1</v>
      </c>
      <c r="Q541">
        <v>1</v>
      </c>
      <c r="AD541" s="5">
        <f>SUMPRODUCT(TitanicData[[#This Row],[SibSp]:[Ones]],$S$5:$AB$5)</f>
        <v>0.8685227827318629</v>
      </c>
      <c r="AE541" s="4">
        <f>(AD541-TitanicData[[#This Row],[Survived]])^2</f>
        <v>1.7286258660572928E-2</v>
      </c>
      <c r="AF541" s="11">
        <f t="shared" si="62"/>
        <v>1</v>
      </c>
    </row>
    <row r="542" spans="1:32" x14ac:dyDescent="0.25">
      <c r="A542" s="11">
        <v>1</v>
      </c>
      <c r="B542">
        <v>1</v>
      </c>
      <c r="C542" t="s">
        <v>20</v>
      </c>
      <c r="D542">
        <v>1</v>
      </c>
      <c r="E542" t="s">
        <v>13</v>
      </c>
      <c r="F542">
        <v>27</v>
      </c>
      <c r="G542" s="2">
        <v>76.729200000000006</v>
      </c>
      <c r="H542">
        <v>0</v>
      </c>
      <c r="I542">
        <v>0</v>
      </c>
      <c r="J542" s="4">
        <f t="shared" si="56"/>
        <v>0.33750000000000002</v>
      </c>
      <c r="K542" s="4">
        <f t="shared" si="57"/>
        <v>1.8905841979078102</v>
      </c>
      <c r="L542">
        <f t="shared" si="58"/>
        <v>1</v>
      </c>
      <c r="M542">
        <f t="shared" si="59"/>
        <v>0</v>
      </c>
      <c r="N542">
        <f t="shared" si="60"/>
        <v>0</v>
      </c>
      <c r="O542">
        <f t="shared" si="61"/>
        <v>1</v>
      </c>
      <c r="P542">
        <f>IF(TitanicData[[#This Row],[Sex]]="male",1,0)</f>
        <v>1</v>
      </c>
      <c r="Q542">
        <v>1</v>
      </c>
      <c r="AD542" s="5">
        <f>SUMPRODUCT(TitanicData[[#This Row],[SibSp]:[Ones]],$S$5:$AB$5)</f>
        <v>0.73421641834172124</v>
      </c>
      <c r="AE542" s="4">
        <f>(AD542-TitanicData[[#This Row],[Survived]])^2</f>
        <v>7.0640912279102935E-2</v>
      </c>
      <c r="AF542" s="11">
        <f t="shared" si="62"/>
        <v>1</v>
      </c>
    </row>
    <row r="543" spans="1:32" x14ac:dyDescent="0.25">
      <c r="A543" s="11">
        <v>0</v>
      </c>
      <c r="B543">
        <v>0</v>
      </c>
      <c r="C543" t="s">
        <v>15</v>
      </c>
      <c r="D543">
        <v>3</v>
      </c>
      <c r="E543" t="s">
        <v>13</v>
      </c>
      <c r="F543">
        <v>20</v>
      </c>
      <c r="G543" s="2">
        <v>9.2249999999999996</v>
      </c>
      <c r="H543">
        <v>0</v>
      </c>
      <c r="I543">
        <v>0</v>
      </c>
      <c r="J543" s="4">
        <f t="shared" si="56"/>
        <v>0.25</v>
      </c>
      <c r="K543" s="4">
        <f t="shared" si="57"/>
        <v>1.0096633166793794</v>
      </c>
      <c r="L543">
        <f t="shared" si="58"/>
        <v>0</v>
      </c>
      <c r="M543">
        <f t="shared" si="59"/>
        <v>0</v>
      </c>
      <c r="N543">
        <f t="shared" si="60"/>
        <v>1</v>
      </c>
      <c r="O543">
        <f t="shared" si="61"/>
        <v>0</v>
      </c>
      <c r="P543">
        <f>IF(TitanicData[[#This Row],[Sex]]="male",1,0)</f>
        <v>1</v>
      </c>
      <c r="Q543">
        <v>1</v>
      </c>
      <c r="AD543" s="5">
        <f>SUMPRODUCT(TitanicData[[#This Row],[SibSp]:[Ones]],$S$5:$AB$5)</f>
        <v>0.19084779179900979</v>
      </c>
      <c r="AE543" s="4">
        <f>(AD543-TitanicData[[#This Row],[Survived]])^2</f>
        <v>3.6422879634558189E-2</v>
      </c>
      <c r="AF543" s="11">
        <f t="shared" si="62"/>
        <v>0</v>
      </c>
    </row>
    <row r="544" spans="1:32" x14ac:dyDescent="0.25">
      <c r="A544" s="11">
        <v>0</v>
      </c>
      <c r="B544">
        <v>0</v>
      </c>
      <c r="C544" t="s">
        <v>15</v>
      </c>
      <c r="D544">
        <v>3</v>
      </c>
      <c r="E544" t="s">
        <v>13</v>
      </c>
      <c r="F544">
        <v>14</v>
      </c>
      <c r="G544" s="2">
        <v>46.9</v>
      </c>
      <c r="H544">
        <v>5</v>
      </c>
      <c r="I544">
        <v>2</v>
      </c>
      <c r="J544" s="4">
        <f t="shared" si="56"/>
        <v>0.17499999999999999</v>
      </c>
      <c r="K544" s="4">
        <f t="shared" si="57"/>
        <v>1.6803355134145632</v>
      </c>
      <c r="L544">
        <f t="shared" si="58"/>
        <v>0</v>
      </c>
      <c r="M544">
        <f t="shared" si="59"/>
        <v>0</v>
      </c>
      <c r="N544">
        <f t="shared" si="60"/>
        <v>1</v>
      </c>
      <c r="O544">
        <f t="shared" si="61"/>
        <v>0</v>
      </c>
      <c r="P544">
        <f>IF(TitanicData[[#This Row],[Sex]]="male",1,0)</f>
        <v>1</v>
      </c>
      <c r="Q544">
        <v>1</v>
      </c>
      <c r="AD544" s="5">
        <f>SUMPRODUCT(TitanicData[[#This Row],[SibSp]:[Ones]],$S$5:$AB$5)</f>
        <v>0.3509998650124922</v>
      </c>
      <c r="AE544" s="4">
        <f>(AD544-TitanicData[[#This Row],[Survived]])^2</f>
        <v>0.12320090523878774</v>
      </c>
      <c r="AF544" s="11">
        <f t="shared" si="62"/>
        <v>0</v>
      </c>
    </row>
    <row r="545" spans="1:32" x14ac:dyDescent="0.25">
      <c r="A545" s="11">
        <v>1</v>
      </c>
      <c r="B545">
        <v>0</v>
      </c>
      <c r="C545" t="s">
        <v>15</v>
      </c>
      <c r="D545">
        <v>2</v>
      </c>
      <c r="E545" t="s">
        <v>13</v>
      </c>
      <c r="F545">
        <v>60</v>
      </c>
      <c r="G545" s="2">
        <v>39</v>
      </c>
      <c r="H545">
        <v>1</v>
      </c>
      <c r="I545">
        <v>1</v>
      </c>
      <c r="J545" s="4">
        <f t="shared" si="56"/>
        <v>0.75</v>
      </c>
      <c r="K545" s="4">
        <f t="shared" si="57"/>
        <v>1.6020599913279623</v>
      </c>
      <c r="L545">
        <f t="shared" si="58"/>
        <v>0</v>
      </c>
      <c r="M545">
        <f t="shared" si="59"/>
        <v>1</v>
      </c>
      <c r="N545">
        <f t="shared" si="60"/>
        <v>1</v>
      </c>
      <c r="O545">
        <f t="shared" si="61"/>
        <v>0</v>
      </c>
      <c r="P545">
        <f>IF(TitanicData[[#This Row],[Sex]]="male",1,0)</f>
        <v>1</v>
      </c>
      <c r="Q545">
        <v>1</v>
      </c>
      <c r="AD545" s="5">
        <f>SUMPRODUCT(TitanicData[[#This Row],[SibSp]:[Ones]],$S$5:$AB$5)</f>
        <v>0.53380047324121549</v>
      </c>
      <c r="AE545" s="4">
        <f>(AD545-TitanicData[[#This Row],[Survived]])^2</f>
        <v>0.2849429452325456</v>
      </c>
      <c r="AF545" s="11">
        <f t="shared" si="62"/>
        <v>1</v>
      </c>
    </row>
    <row r="546" spans="1:32" x14ac:dyDescent="0.25">
      <c r="A546" s="11">
        <v>1</v>
      </c>
      <c r="B546">
        <v>0</v>
      </c>
      <c r="C546" t="s">
        <v>20</v>
      </c>
      <c r="D546">
        <v>2</v>
      </c>
      <c r="E546" t="s">
        <v>13</v>
      </c>
      <c r="F546">
        <v>25</v>
      </c>
      <c r="G546" s="2">
        <v>41.5792</v>
      </c>
      <c r="H546">
        <v>1</v>
      </c>
      <c r="I546">
        <v>2</v>
      </c>
      <c r="J546" s="4">
        <f t="shared" si="56"/>
        <v>0.3125</v>
      </c>
      <c r="K546" s="4">
        <f t="shared" si="57"/>
        <v>1.6291974974299364</v>
      </c>
      <c r="L546">
        <f t="shared" si="58"/>
        <v>0</v>
      </c>
      <c r="M546">
        <f t="shared" si="59"/>
        <v>1</v>
      </c>
      <c r="N546">
        <f t="shared" si="60"/>
        <v>0</v>
      </c>
      <c r="O546">
        <f t="shared" si="61"/>
        <v>1</v>
      </c>
      <c r="P546">
        <f>IF(TitanicData[[#This Row],[Sex]]="male",1,0)</f>
        <v>1</v>
      </c>
      <c r="Q546">
        <v>1</v>
      </c>
      <c r="AD546" s="5">
        <f>SUMPRODUCT(TitanicData[[#This Row],[SibSp]:[Ones]],$S$5:$AB$5)</f>
        <v>0.71622222800731294</v>
      </c>
      <c r="AE546" s="4">
        <f>(AD546-TitanicData[[#This Row],[Survived]])^2</f>
        <v>0.51297427989175937</v>
      </c>
      <c r="AF546" s="11">
        <f t="shared" si="62"/>
        <v>1</v>
      </c>
    </row>
    <row r="547" spans="1:32" x14ac:dyDescent="0.25">
      <c r="A547" s="11">
        <v>0</v>
      </c>
      <c r="B547">
        <v>0</v>
      </c>
      <c r="C547" t="s">
        <v>15</v>
      </c>
      <c r="D547">
        <v>3</v>
      </c>
      <c r="E547" t="s">
        <v>13</v>
      </c>
      <c r="F547">
        <v>14</v>
      </c>
      <c r="G547" s="2">
        <v>39.6875</v>
      </c>
      <c r="H547">
        <v>4</v>
      </c>
      <c r="I547">
        <v>1</v>
      </c>
      <c r="J547" s="4">
        <f t="shared" si="56"/>
        <v>0.17499999999999999</v>
      </c>
      <c r="K547" s="4">
        <f t="shared" si="57"/>
        <v>1.6094610059122672</v>
      </c>
      <c r="L547">
        <f t="shared" si="58"/>
        <v>0</v>
      </c>
      <c r="M547">
        <f t="shared" si="59"/>
        <v>0</v>
      </c>
      <c r="N547">
        <f t="shared" si="60"/>
        <v>1</v>
      </c>
      <c r="O547">
        <f t="shared" si="61"/>
        <v>0</v>
      </c>
      <c r="P547">
        <f>IF(TitanicData[[#This Row],[Sex]]="male",1,0)</f>
        <v>1</v>
      </c>
      <c r="Q547">
        <v>1</v>
      </c>
      <c r="AD547" s="5">
        <f>SUMPRODUCT(TitanicData[[#This Row],[SibSp]:[Ones]],$S$5:$AB$5)</f>
        <v>0.30052663317111578</v>
      </c>
      <c r="AE547" s="4">
        <f>(AD547-TitanicData[[#This Row],[Survived]])^2</f>
        <v>9.0316257245166384E-2</v>
      </c>
      <c r="AF547" s="11">
        <f t="shared" si="62"/>
        <v>0</v>
      </c>
    </row>
    <row r="548" spans="1:32" x14ac:dyDescent="0.25">
      <c r="A548" s="11">
        <v>0</v>
      </c>
      <c r="B548">
        <v>0</v>
      </c>
      <c r="C548" t="s">
        <v>15</v>
      </c>
      <c r="D548">
        <v>3</v>
      </c>
      <c r="E548" t="s">
        <v>13</v>
      </c>
      <c r="F548">
        <v>19</v>
      </c>
      <c r="G548" s="2">
        <v>10.1708</v>
      </c>
      <c r="H548">
        <v>0</v>
      </c>
      <c r="I548">
        <v>0</v>
      </c>
      <c r="J548" s="4">
        <f t="shared" si="56"/>
        <v>0.23749999999999999</v>
      </c>
      <c r="K548" s="4">
        <f t="shared" si="57"/>
        <v>1.0480842763514531</v>
      </c>
      <c r="L548">
        <f t="shared" si="58"/>
        <v>0</v>
      </c>
      <c r="M548">
        <f t="shared" si="59"/>
        <v>0</v>
      </c>
      <c r="N548">
        <f t="shared" si="60"/>
        <v>1</v>
      </c>
      <c r="O548">
        <f t="shared" si="61"/>
        <v>0</v>
      </c>
      <c r="P548">
        <f>IF(TitanicData[[#This Row],[Sex]]="male",1,0)</f>
        <v>1</v>
      </c>
      <c r="Q548">
        <v>1</v>
      </c>
      <c r="AD548" s="5">
        <f>SUMPRODUCT(TitanicData[[#This Row],[SibSp]:[Ones]],$S$5:$AB$5)</f>
        <v>0.19514848500874576</v>
      </c>
      <c r="AE548" s="4">
        <f>(AD548-TitanicData[[#This Row],[Survived]])^2</f>
        <v>3.8082931201208668E-2</v>
      </c>
      <c r="AF548" s="11">
        <f t="shared" si="62"/>
        <v>0</v>
      </c>
    </row>
    <row r="549" spans="1:32" x14ac:dyDescent="0.25">
      <c r="A549" s="11">
        <v>0</v>
      </c>
      <c r="B549">
        <v>0</v>
      </c>
      <c r="C549" t="s">
        <v>15</v>
      </c>
      <c r="D549">
        <v>3</v>
      </c>
      <c r="E549" t="s">
        <v>13</v>
      </c>
      <c r="F549">
        <v>18</v>
      </c>
      <c r="G549" s="2">
        <v>7.7957999999999998</v>
      </c>
      <c r="H549">
        <v>0</v>
      </c>
      <c r="I549">
        <v>0</v>
      </c>
      <c r="J549" s="4">
        <f t="shared" si="56"/>
        <v>0.22500000000000001</v>
      </c>
      <c r="K549" s="4">
        <f t="shared" si="57"/>
        <v>0.94427534575879857</v>
      </c>
      <c r="L549">
        <f t="shared" si="58"/>
        <v>0</v>
      </c>
      <c r="M549">
        <f t="shared" si="59"/>
        <v>0</v>
      </c>
      <c r="N549">
        <f t="shared" si="60"/>
        <v>1</v>
      </c>
      <c r="O549">
        <f t="shared" si="61"/>
        <v>0</v>
      </c>
      <c r="P549">
        <f>IF(TitanicData[[#This Row],[Sex]]="male",1,0)</f>
        <v>1</v>
      </c>
      <c r="Q549">
        <v>1</v>
      </c>
      <c r="AD549" s="5">
        <f>SUMPRODUCT(TitanicData[[#This Row],[SibSp]:[Ones]],$S$5:$AB$5)</f>
        <v>0.18352851594185429</v>
      </c>
      <c r="AE549" s="4">
        <f>(AD549-TitanicData[[#This Row],[Survived]])^2</f>
        <v>3.3682716163819466E-2</v>
      </c>
      <c r="AF549" s="11">
        <f t="shared" si="62"/>
        <v>0</v>
      </c>
    </row>
    <row r="550" spans="1:32" x14ac:dyDescent="0.25">
      <c r="A550" s="11">
        <v>1</v>
      </c>
      <c r="B550">
        <v>1</v>
      </c>
      <c r="C550" t="s">
        <v>15</v>
      </c>
      <c r="D550">
        <v>1</v>
      </c>
      <c r="E550" t="s">
        <v>17</v>
      </c>
      <c r="F550">
        <v>15</v>
      </c>
      <c r="G550" s="2">
        <v>211.33750000000001</v>
      </c>
      <c r="H550">
        <v>0</v>
      </c>
      <c r="I550">
        <v>1</v>
      </c>
      <c r="J550" s="4">
        <f t="shared" si="56"/>
        <v>0.1875</v>
      </c>
      <c r="K550" s="4">
        <f t="shared" si="57"/>
        <v>2.3270266997942759</v>
      </c>
      <c r="L550">
        <f t="shared" si="58"/>
        <v>1</v>
      </c>
      <c r="M550">
        <f t="shared" si="59"/>
        <v>0</v>
      </c>
      <c r="N550">
        <f t="shared" si="60"/>
        <v>1</v>
      </c>
      <c r="O550">
        <f t="shared" si="61"/>
        <v>0</v>
      </c>
      <c r="P550">
        <f>IF(TitanicData[[#This Row],[Sex]]="male",1,0)</f>
        <v>0</v>
      </c>
      <c r="Q550">
        <v>1</v>
      </c>
      <c r="AD550" s="5">
        <f>SUMPRODUCT(TitanicData[[#This Row],[SibSp]:[Ones]],$S$5:$AB$5)</f>
        <v>0.6887656403892719</v>
      </c>
      <c r="AE550" s="4">
        <f>(AD550-TitanicData[[#This Row],[Survived]])^2</f>
        <v>9.6866826602300019E-2</v>
      </c>
      <c r="AF550" s="11">
        <f t="shared" si="62"/>
        <v>1</v>
      </c>
    </row>
    <row r="551" spans="1:32" x14ac:dyDescent="0.25">
      <c r="A551" s="11">
        <v>1</v>
      </c>
      <c r="B551">
        <v>1</v>
      </c>
      <c r="C551" t="s">
        <v>15</v>
      </c>
      <c r="D551">
        <v>1</v>
      </c>
      <c r="E551" t="s">
        <v>13</v>
      </c>
      <c r="F551">
        <v>31</v>
      </c>
      <c r="G551" s="2">
        <v>57</v>
      </c>
      <c r="H551">
        <v>1</v>
      </c>
      <c r="I551">
        <v>0</v>
      </c>
      <c r="J551" s="4">
        <f t="shared" si="56"/>
        <v>0.38750000000000001</v>
      </c>
      <c r="K551" s="4">
        <f t="shared" si="57"/>
        <v>1.7634279935629373</v>
      </c>
      <c r="L551">
        <f t="shared" si="58"/>
        <v>1</v>
      </c>
      <c r="M551">
        <f t="shared" si="59"/>
        <v>0</v>
      </c>
      <c r="N551">
        <f t="shared" si="60"/>
        <v>1</v>
      </c>
      <c r="O551">
        <f t="shared" si="61"/>
        <v>0</v>
      </c>
      <c r="P551">
        <f>IF(TitanicData[[#This Row],[Sex]]="male",1,0)</f>
        <v>1</v>
      </c>
      <c r="Q551">
        <v>1</v>
      </c>
      <c r="AD551" s="5">
        <f>SUMPRODUCT(TitanicData[[#This Row],[SibSp]:[Ones]],$S$5:$AB$5)</f>
        <v>0.58313877277635517</v>
      </c>
      <c r="AE551" s="4">
        <f>(AD551-TitanicData[[#This Row],[Survived]])^2</f>
        <v>0.17377328276240325</v>
      </c>
      <c r="AF551" s="11">
        <f t="shared" si="62"/>
        <v>1</v>
      </c>
    </row>
    <row r="552" spans="1:32" x14ac:dyDescent="0.25">
      <c r="A552" s="11">
        <v>0</v>
      </c>
      <c r="B552">
        <v>1</v>
      </c>
      <c r="C552" t="s">
        <v>20</v>
      </c>
      <c r="D552">
        <v>3</v>
      </c>
      <c r="E552" t="s">
        <v>17</v>
      </c>
      <c r="F552">
        <v>4</v>
      </c>
      <c r="G552" s="2">
        <v>13.416700000000001</v>
      </c>
      <c r="H552">
        <v>0</v>
      </c>
      <c r="I552">
        <v>1</v>
      </c>
      <c r="J552" s="4">
        <f t="shared" si="56"/>
        <v>0.05</v>
      </c>
      <c r="K552" s="4">
        <f t="shared" si="57"/>
        <v>1.1588658612291007</v>
      </c>
      <c r="L552">
        <f t="shared" si="58"/>
        <v>0</v>
      </c>
      <c r="M552">
        <f t="shared" si="59"/>
        <v>0</v>
      </c>
      <c r="N552">
        <f t="shared" si="60"/>
        <v>0</v>
      </c>
      <c r="O552">
        <f t="shared" si="61"/>
        <v>1</v>
      </c>
      <c r="P552">
        <f>IF(TitanicData[[#This Row],[Sex]]="male",1,0)</f>
        <v>0</v>
      </c>
      <c r="Q552">
        <v>1</v>
      </c>
      <c r="AD552" s="5">
        <f>SUMPRODUCT(TitanicData[[#This Row],[SibSp]:[Ones]],$S$5:$AB$5)</f>
        <v>0.38693303353885822</v>
      </c>
      <c r="AE552" s="4">
        <f>(AD552-TitanicData[[#This Row],[Survived]])^2</f>
        <v>0.37585110536586674</v>
      </c>
      <c r="AF552" s="11">
        <f t="shared" si="62"/>
        <v>0</v>
      </c>
    </row>
    <row r="553" spans="1:32" x14ac:dyDescent="0.25">
      <c r="A553" s="11">
        <v>0</v>
      </c>
      <c r="B553">
        <v>0</v>
      </c>
      <c r="C553" t="s">
        <v>20</v>
      </c>
      <c r="D553">
        <v>3</v>
      </c>
      <c r="E553" t="s">
        <v>13</v>
      </c>
      <c r="F553">
        <v>25</v>
      </c>
      <c r="G553" s="2">
        <v>7.2249999999999996</v>
      </c>
      <c r="H553">
        <v>0</v>
      </c>
      <c r="I553">
        <v>0</v>
      </c>
      <c r="J553" s="4">
        <f t="shared" si="56"/>
        <v>0.3125</v>
      </c>
      <c r="K553" s="4">
        <f t="shared" si="57"/>
        <v>0.91513590662201194</v>
      </c>
      <c r="L553">
        <f t="shared" si="58"/>
        <v>0</v>
      </c>
      <c r="M553">
        <f t="shared" si="59"/>
        <v>0</v>
      </c>
      <c r="N553">
        <f t="shared" si="60"/>
        <v>0</v>
      </c>
      <c r="O553">
        <f t="shared" si="61"/>
        <v>1</v>
      </c>
      <c r="P553">
        <f>IF(TitanicData[[#This Row],[Sex]]="male",1,0)</f>
        <v>1</v>
      </c>
      <c r="Q553">
        <v>1</v>
      </c>
      <c r="AD553" s="5">
        <f>SUMPRODUCT(TitanicData[[#This Row],[SibSp]:[Ones]],$S$5:$AB$5)</f>
        <v>0.31711103336961</v>
      </c>
      <c r="AE553" s="4">
        <f>(AD553-TitanicData[[#This Row],[Survived]])^2</f>
        <v>0.1005594074847419</v>
      </c>
      <c r="AF553" s="11">
        <f t="shared" si="62"/>
        <v>0</v>
      </c>
    </row>
    <row r="554" spans="1:32" x14ac:dyDescent="0.25">
      <c r="A554" s="11">
        <v>1</v>
      </c>
      <c r="B554">
        <v>0</v>
      </c>
      <c r="C554" t="s">
        <v>15</v>
      </c>
      <c r="D554">
        <v>1</v>
      </c>
      <c r="E554" t="s">
        <v>13</v>
      </c>
      <c r="F554">
        <v>60</v>
      </c>
      <c r="G554" s="2">
        <v>26.55</v>
      </c>
      <c r="H554">
        <v>0</v>
      </c>
      <c r="I554">
        <v>0</v>
      </c>
      <c r="J554" s="4">
        <f t="shared" si="56"/>
        <v>0.75</v>
      </c>
      <c r="K554" s="4">
        <f t="shared" si="57"/>
        <v>1.4401216031878039</v>
      </c>
      <c r="L554">
        <f t="shared" si="58"/>
        <v>1</v>
      </c>
      <c r="M554">
        <f t="shared" si="59"/>
        <v>0</v>
      </c>
      <c r="N554">
        <f t="shared" si="60"/>
        <v>1</v>
      </c>
      <c r="O554">
        <f t="shared" si="61"/>
        <v>0</v>
      </c>
      <c r="P554">
        <f>IF(TitanicData[[#This Row],[Sex]]="male",1,0)</f>
        <v>1</v>
      </c>
      <c r="Q554">
        <v>1</v>
      </c>
      <c r="AD554" s="5">
        <f>SUMPRODUCT(TitanicData[[#This Row],[SibSp]:[Ones]],$S$5:$AB$5)</f>
        <v>0.54694910938381824</v>
      </c>
      <c r="AE554" s="4">
        <f>(AD554-TitanicData[[#This Row],[Survived]])^2</f>
        <v>0.29915332825575197</v>
      </c>
      <c r="AF554" s="11">
        <f t="shared" si="62"/>
        <v>1</v>
      </c>
    </row>
    <row r="555" spans="1:32" x14ac:dyDescent="0.25">
      <c r="A555" s="11">
        <v>0</v>
      </c>
      <c r="B555">
        <v>0</v>
      </c>
      <c r="C555" t="s">
        <v>15</v>
      </c>
      <c r="D555">
        <v>2</v>
      </c>
      <c r="E555" t="s">
        <v>13</v>
      </c>
      <c r="F555">
        <v>52</v>
      </c>
      <c r="G555" s="2">
        <v>13.5</v>
      </c>
      <c r="H555">
        <v>0</v>
      </c>
      <c r="I555">
        <v>0</v>
      </c>
      <c r="J555" s="4">
        <f t="shared" si="56"/>
        <v>0.65</v>
      </c>
      <c r="K555" s="4">
        <f t="shared" si="57"/>
        <v>1.1613680022349748</v>
      </c>
      <c r="L555">
        <f t="shared" si="58"/>
        <v>0</v>
      </c>
      <c r="M555">
        <f t="shared" si="59"/>
        <v>1</v>
      </c>
      <c r="N555">
        <f t="shared" si="60"/>
        <v>1</v>
      </c>
      <c r="O555">
        <f t="shared" si="61"/>
        <v>0</v>
      </c>
      <c r="P555">
        <f>IF(TitanicData[[#This Row],[Sex]]="male",1,0)</f>
        <v>1</v>
      </c>
      <c r="Q555">
        <v>1</v>
      </c>
      <c r="AD555" s="5">
        <f>SUMPRODUCT(TitanicData[[#This Row],[SibSp]:[Ones]],$S$5:$AB$5)</f>
        <v>0.4419313068502192</v>
      </c>
      <c r="AE555" s="4">
        <f>(AD555-TitanicData[[#This Row],[Survived]])^2</f>
        <v>0.1953032799743426</v>
      </c>
      <c r="AF555" s="11">
        <f t="shared" si="62"/>
        <v>0</v>
      </c>
    </row>
    <row r="556" spans="1:32" x14ac:dyDescent="0.25">
      <c r="A556" s="11">
        <v>0</v>
      </c>
      <c r="B556">
        <v>0</v>
      </c>
      <c r="C556" t="s">
        <v>15</v>
      </c>
      <c r="D556">
        <v>3</v>
      </c>
      <c r="E556" t="s">
        <v>13</v>
      </c>
      <c r="F556">
        <v>44</v>
      </c>
      <c r="G556" s="2">
        <v>8.0500000000000007</v>
      </c>
      <c r="H556">
        <v>0</v>
      </c>
      <c r="I556">
        <v>0</v>
      </c>
      <c r="J556" s="4">
        <f t="shared" si="56"/>
        <v>0.55000000000000004</v>
      </c>
      <c r="K556" s="4">
        <f t="shared" si="57"/>
        <v>0.9566485792052033</v>
      </c>
      <c r="L556">
        <f t="shared" si="58"/>
        <v>0</v>
      </c>
      <c r="M556">
        <f t="shared" si="59"/>
        <v>0</v>
      </c>
      <c r="N556">
        <f t="shared" si="60"/>
        <v>1</v>
      </c>
      <c r="O556">
        <f t="shared" si="61"/>
        <v>0</v>
      </c>
      <c r="P556">
        <f>IF(TitanicData[[#This Row],[Sex]]="male",1,0)</f>
        <v>1</v>
      </c>
      <c r="Q556">
        <v>1</v>
      </c>
      <c r="AD556" s="5">
        <f>SUMPRODUCT(TitanicData[[#This Row],[SibSp]:[Ones]],$S$5:$AB$5)</f>
        <v>0.18491352770417394</v>
      </c>
      <c r="AE556" s="4">
        <f>(AD556-TitanicData[[#This Row],[Survived]])^2</f>
        <v>3.4193012728002299E-2</v>
      </c>
      <c r="AF556" s="11">
        <f t="shared" si="62"/>
        <v>0</v>
      </c>
    </row>
    <row r="557" spans="1:32" x14ac:dyDescent="0.25">
      <c r="A557" s="11">
        <v>1</v>
      </c>
      <c r="B557">
        <v>0</v>
      </c>
      <c r="C557" t="s">
        <v>20</v>
      </c>
      <c r="D557">
        <v>1</v>
      </c>
      <c r="E557" t="s">
        <v>13</v>
      </c>
      <c r="F557">
        <v>49</v>
      </c>
      <c r="G557" s="2">
        <v>110.88330000000001</v>
      </c>
      <c r="H557">
        <v>1</v>
      </c>
      <c r="I557">
        <v>1</v>
      </c>
      <c r="J557" s="4">
        <f t="shared" si="56"/>
        <v>0.61250000000000004</v>
      </c>
      <c r="K557" s="4">
        <f t="shared" si="57"/>
        <v>2.048765267412167</v>
      </c>
      <c r="L557">
        <f t="shared" si="58"/>
        <v>1</v>
      </c>
      <c r="M557">
        <f t="shared" si="59"/>
        <v>0</v>
      </c>
      <c r="N557">
        <f t="shared" si="60"/>
        <v>0</v>
      </c>
      <c r="O557">
        <f t="shared" si="61"/>
        <v>1</v>
      </c>
      <c r="P557">
        <f>IF(TitanicData[[#This Row],[Sex]]="male",1,0)</f>
        <v>1</v>
      </c>
      <c r="Q557">
        <v>1</v>
      </c>
      <c r="AD557" s="5">
        <f>SUMPRODUCT(TitanicData[[#This Row],[SibSp]:[Ones]],$S$5:$AB$5)</f>
        <v>0.79446240811450797</v>
      </c>
      <c r="AE557" s="4">
        <f>(AD557-TitanicData[[#This Row],[Survived]])^2</f>
        <v>0.63117051790710299</v>
      </c>
      <c r="AF557" s="11">
        <f t="shared" si="62"/>
        <v>1</v>
      </c>
    </row>
    <row r="558" spans="1:32" x14ac:dyDescent="0.25">
      <c r="A558" s="11">
        <v>0</v>
      </c>
      <c r="B558">
        <v>0</v>
      </c>
      <c r="C558" t="s">
        <v>15</v>
      </c>
      <c r="D558">
        <v>3</v>
      </c>
      <c r="E558" t="s">
        <v>13</v>
      </c>
      <c r="F558">
        <v>42</v>
      </c>
      <c r="G558" s="2">
        <v>7.65</v>
      </c>
      <c r="H558">
        <v>0</v>
      </c>
      <c r="I558">
        <v>0</v>
      </c>
      <c r="J558" s="4">
        <f t="shared" si="56"/>
        <v>0.52500000000000002</v>
      </c>
      <c r="K558" s="4">
        <f t="shared" si="57"/>
        <v>0.93701610746481423</v>
      </c>
      <c r="L558">
        <f t="shared" si="58"/>
        <v>0</v>
      </c>
      <c r="M558">
        <f t="shared" si="59"/>
        <v>0</v>
      </c>
      <c r="N558">
        <f t="shared" si="60"/>
        <v>1</v>
      </c>
      <c r="O558">
        <f t="shared" si="61"/>
        <v>0</v>
      </c>
      <c r="P558">
        <f>IF(TitanicData[[#This Row],[Sex]]="male",1,0)</f>
        <v>1</v>
      </c>
      <c r="Q558">
        <v>1</v>
      </c>
      <c r="AD558" s="5">
        <f>SUMPRODUCT(TitanicData[[#This Row],[SibSp]:[Ones]],$S$5:$AB$5)</f>
        <v>0.18271594496223126</v>
      </c>
      <c r="AE558" s="4">
        <f>(AD558-TitanicData[[#This Row],[Survived]])^2</f>
        <v>3.3385116543441125E-2</v>
      </c>
      <c r="AF558" s="11">
        <f t="shared" si="62"/>
        <v>0</v>
      </c>
    </row>
    <row r="559" spans="1:32" x14ac:dyDescent="0.25">
      <c r="A559" s="11">
        <v>1</v>
      </c>
      <c r="B559">
        <v>1</v>
      </c>
      <c r="C559" t="s">
        <v>20</v>
      </c>
      <c r="D559">
        <v>1</v>
      </c>
      <c r="E559" t="s">
        <v>17</v>
      </c>
      <c r="F559">
        <v>18</v>
      </c>
      <c r="G559" s="2">
        <v>227.52500000000001</v>
      </c>
      <c r="H559">
        <v>1</v>
      </c>
      <c r="I559">
        <v>0</v>
      </c>
      <c r="J559" s="4">
        <f t="shared" si="56"/>
        <v>0.22500000000000001</v>
      </c>
      <c r="K559" s="4">
        <f t="shared" si="57"/>
        <v>2.3589337176143736</v>
      </c>
      <c r="L559">
        <f t="shared" si="58"/>
        <v>1</v>
      </c>
      <c r="M559">
        <f t="shared" si="59"/>
        <v>0</v>
      </c>
      <c r="N559">
        <f t="shared" si="60"/>
        <v>0</v>
      </c>
      <c r="O559">
        <f t="shared" si="61"/>
        <v>1</v>
      </c>
      <c r="P559">
        <f>IF(TitanicData[[#This Row],[Sex]]="male",1,0)</f>
        <v>0</v>
      </c>
      <c r="Q559">
        <v>1</v>
      </c>
      <c r="AD559" s="5">
        <f>SUMPRODUCT(TitanicData[[#This Row],[SibSp]:[Ones]],$S$5:$AB$5)</f>
        <v>0.78664164708084527</v>
      </c>
      <c r="AE559" s="4">
        <f>(AD559-TitanicData[[#This Row],[Survived]])^2</f>
        <v>4.5521786760374577E-2</v>
      </c>
      <c r="AF559" s="11">
        <f t="shared" si="62"/>
        <v>1</v>
      </c>
    </row>
    <row r="560" spans="1:32" x14ac:dyDescent="0.25">
      <c r="A560" s="11">
        <v>1</v>
      </c>
      <c r="B560">
        <v>1</v>
      </c>
      <c r="C560" t="s">
        <v>15</v>
      </c>
      <c r="D560">
        <v>1</v>
      </c>
      <c r="E560" t="s">
        <v>13</v>
      </c>
      <c r="F560">
        <v>35</v>
      </c>
      <c r="G560" s="2">
        <v>26.287500000000001</v>
      </c>
      <c r="H560">
        <v>0</v>
      </c>
      <c r="I560">
        <v>0</v>
      </c>
      <c r="J560" s="4">
        <f t="shared" si="56"/>
        <v>0.4375</v>
      </c>
      <c r="K560" s="4">
        <f t="shared" si="57"/>
        <v>1.4359637487171957</v>
      </c>
      <c r="L560">
        <f t="shared" si="58"/>
        <v>1</v>
      </c>
      <c r="M560">
        <f t="shared" si="59"/>
        <v>0</v>
      </c>
      <c r="N560">
        <f t="shared" si="60"/>
        <v>1</v>
      </c>
      <c r="O560">
        <f t="shared" si="61"/>
        <v>0</v>
      </c>
      <c r="P560">
        <f>IF(TitanicData[[#This Row],[Sex]]="male",1,0)</f>
        <v>1</v>
      </c>
      <c r="Q560">
        <v>1</v>
      </c>
      <c r="AD560" s="5">
        <f>SUMPRODUCT(TitanicData[[#This Row],[SibSp]:[Ones]],$S$5:$AB$5)</f>
        <v>0.54648369528064544</v>
      </c>
      <c r="AE560" s="4">
        <f>(AD560-TitanicData[[#This Row],[Survived]])^2</f>
        <v>0.20567703864629847</v>
      </c>
      <c r="AF560" s="11">
        <f t="shared" si="62"/>
        <v>1</v>
      </c>
    </row>
    <row r="561" spans="1:32" x14ac:dyDescent="0.25">
      <c r="A561" s="11">
        <v>0</v>
      </c>
      <c r="B561">
        <v>0</v>
      </c>
      <c r="C561" t="s">
        <v>20</v>
      </c>
      <c r="D561">
        <v>3</v>
      </c>
      <c r="E561" t="s">
        <v>17</v>
      </c>
      <c r="F561">
        <v>18</v>
      </c>
      <c r="G561" s="2">
        <v>14.4542</v>
      </c>
      <c r="H561">
        <v>0</v>
      </c>
      <c r="I561">
        <v>1</v>
      </c>
      <c r="J561" s="4">
        <f t="shared" si="56"/>
        <v>0.22500000000000001</v>
      </c>
      <c r="K561" s="4">
        <f t="shared" si="57"/>
        <v>1.1890465283525415</v>
      </c>
      <c r="L561">
        <f t="shared" si="58"/>
        <v>0</v>
      </c>
      <c r="M561">
        <f t="shared" si="59"/>
        <v>0</v>
      </c>
      <c r="N561">
        <f t="shared" si="60"/>
        <v>0</v>
      </c>
      <c r="O561">
        <f t="shared" si="61"/>
        <v>1</v>
      </c>
      <c r="P561">
        <f>IF(TitanicData[[#This Row],[Sex]]="male",1,0)</f>
        <v>0</v>
      </c>
      <c r="Q561">
        <v>1</v>
      </c>
      <c r="AD561" s="5">
        <f>SUMPRODUCT(TitanicData[[#This Row],[SibSp]:[Ones]],$S$5:$AB$5)</f>
        <v>0.39031134036073145</v>
      </c>
      <c r="AE561" s="4">
        <f>(AD561-TitanicData[[#This Row],[Survived]])^2</f>
        <v>0.15234294241419075</v>
      </c>
      <c r="AF561" s="11">
        <f t="shared" si="62"/>
        <v>0</v>
      </c>
    </row>
    <row r="562" spans="1:32" x14ac:dyDescent="0.25">
      <c r="A562" s="11">
        <v>0</v>
      </c>
      <c r="B562">
        <v>0</v>
      </c>
      <c r="C562" t="s">
        <v>27</v>
      </c>
      <c r="D562">
        <v>3</v>
      </c>
      <c r="E562" t="s">
        <v>13</v>
      </c>
      <c r="F562">
        <v>25</v>
      </c>
      <c r="G562" s="2">
        <v>7.7416999999999998</v>
      </c>
      <c r="H562">
        <v>0</v>
      </c>
      <c r="I562">
        <v>0</v>
      </c>
      <c r="J562" s="4">
        <f t="shared" si="56"/>
        <v>0.3125</v>
      </c>
      <c r="K562" s="4">
        <f t="shared" si="57"/>
        <v>0.94159589817511846</v>
      </c>
      <c r="L562">
        <f t="shared" si="58"/>
        <v>0</v>
      </c>
      <c r="M562">
        <f t="shared" si="59"/>
        <v>0</v>
      </c>
      <c r="N562">
        <f t="shared" si="60"/>
        <v>0</v>
      </c>
      <c r="O562">
        <f t="shared" si="61"/>
        <v>0</v>
      </c>
      <c r="P562">
        <f>IF(TitanicData[[#This Row],[Sex]]="male",1,0)</f>
        <v>1</v>
      </c>
      <c r="Q562">
        <v>1</v>
      </c>
      <c r="AD562" s="5">
        <f>SUMPRODUCT(TitanicData[[#This Row],[SibSp]:[Ones]],$S$5:$AB$5)</f>
        <v>0.183228588971593</v>
      </c>
      <c r="AE562" s="4">
        <f>(AD562-TitanicData[[#This Row],[Survived]])^2</f>
        <v>3.3572715816520972E-2</v>
      </c>
      <c r="AF562" s="11">
        <f t="shared" si="62"/>
        <v>0</v>
      </c>
    </row>
    <row r="563" spans="1:32" x14ac:dyDescent="0.25">
      <c r="A563" s="11">
        <v>0</v>
      </c>
      <c r="B563">
        <v>0</v>
      </c>
      <c r="C563" t="s">
        <v>15</v>
      </c>
      <c r="D563">
        <v>3</v>
      </c>
      <c r="E563" t="s">
        <v>13</v>
      </c>
      <c r="F563">
        <v>26</v>
      </c>
      <c r="G563" s="2">
        <v>7.8541999999999996</v>
      </c>
      <c r="H563">
        <v>1</v>
      </c>
      <c r="I563">
        <v>0</v>
      </c>
      <c r="J563" s="4">
        <f t="shared" si="56"/>
        <v>0.32500000000000001</v>
      </c>
      <c r="K563" s="4">
        <f t="shared" si="57"/>
        <v>0.94714932766263737</v>
      </c>
      <c r="L563">
        <f t="shared" si="58"/>
        <v>0</v>
      </c>
      <c r="M563">
        <f t="shared" si="59"/>
        <v>0</v>
      </c>
      <c r="N563">
        <f t="shared" si="60"/>
        <v>1</v>
      </c>
      <c r="O563">
        <f t="shared" si="61"/>
        <v>0</v>
      </c>
      <c r="P563">
        <f>IF(TitanicData[[#This Row],[Sex]]="male",1,0)</f>
        <v>1</v>
      </c>
      <c r="Q563">
        <v>1</v>
      </c>
      <c r="AD563" s="5">
        <f>SUMPRODUCT(TitanicData[[#This Row],[SibSp]:[Ones]],$S$5:$AB$5)</f>
        <v>0.18385021832941145</v>
      </c>
      <c r="AE563" s="4">
        <f>(AD563-TitanicData[[#This Row],[Survived]])^2</f>
        <v>3.3800902779772261E-2</v>
      </c>
      <c r="AF563" s="11">
        <f t="shared" si="62"/>
        <v>0</v>
      </c>
    </row>
    <row r="564" spans="1:32" x14ac:dyDescent="0.25">
      <c r="A564" s="11">
        <v>0</v>
      </c>
      <c r="B564">
        <v>0</v>
      </c>
      <c r="C564" t="s">
        <v>15</v>
      </c>
      <c r="D564">
        <v>2</v>
      </c>
      <c r="E564" t="s">
        <v>13</v>
      </c>
      <c r="F564">
        <v>39</v>
      </c>
      <c r="G564" s="2">
        <v>26</v>
      </c>
      <c r="H564">
        <v>0</v>
      </c>
      <c r="I564">
        <v>0</v>
      </c>
      <c r="J564" s="4">
        <f t="shared" si="56"/>
        <v>0.48749999999999999</v>
      </c>
      <c r="K564" s="4">
        <f t="shared" si="57"/>
        <v>1.4313637641589874</v>
      </c>
      <c r="L564">
        <f t="shared" si="58"/>
        <v>0</v>
      </c>
      <c r="M564">
        <f t="shared" si="59"/>
        <v>1</v>
      </c>
      <c r="N564">
        <f t="shared" si="60"/>
        <v>1</v>
      </c>
      <c r="O564">
        <f t="shared" si="61"/>
        <v>0</v>
      </c>
      <c r="P564">
        <f>IF(TitanicData[[#This Row],[Sex]]="male",1,0)</f>
        <v>1</v>
      </c>
      <c r="Q564">
        <v>1</v>
      </c>
      <c r="AD564" s="5">
        <f>SUMPRODUCT(TitanicData[[#This Row],[SibSp]:[Ones]],$S$5:$AB$5)</f>
        <v>0.47215358525957624</v>
      </c>
      <c r="AE564" s="4">
        <f>(AD564-TitanicData[[#This Row],[Survived]])^2</f>
        <v>0.22292900807347193</v>
      </c>
      <c r="AF564" s="11">
        <f t="shared" si="62"/>
        <v>0</v>
      </c>
    </row>
    <row r="565" spans="1:32" x14ac:dyDescent="0.25">
      <c r="A565" s="11">
        <v>0</v>
      </c>
      <c r="B565">
        <v>1</v>
      </c>
      <c r="C565" t="s">
        <v>15</v>
      </c>
      <c r="D565">
        <v>2</v>
      </c>
      <c r="E565" t="s">
        <v>17</v>
      </c>
      <c r="F565">
        <v>45</v>
      </c>
      <c r="G565" s="2">
        <v>13.5</v>
      </c>
      <c r="H565">
        <v>0</v>
      </c>
      <c r="I565">
        <v>0</v>
      </c>
      <c r="J565" s="4">
        <f t="shared" si="56"/>
        <v>0.5625</v>
      </c>
      <c r="K565" s="4">
        <f t="shared" si="57"/>
        <v>1.1613680022349748</v>
      </c>
      <c r="L565">
        <f t="shared" si="58"/>
        <v>0</v>
      </c>
      <c r="M565">
        <f t="shared" si="59"/>
        <v>1</v>
      </c>
      <c r="N565">
        <f t="shared" si="60"/>
        <v>1</v>
      </c>
      <c r="O565">
        <f t="shared" si="61"/>
        <v>0</v>
      </c>
      <c r="P565">
        <f>IF(TitanicData[[#This Row],[Sex]]="male",1,0)</f>
        <v>0</v>
      </c>
      <c r="Q565">
        <v>1</v>
      </c>
      <c r="AD565" s="5">
        <f>SUMPRODUCT(TitanicData[[#This Row],[SibSp]:[Ones]],$S$5:$AB$5)</f>
        <v>0.4419313068502192</v>
      </c>
      <c r="AE565" s="4">
        <f>(AD565-TitanicData[[#This Row],[Survived]])^2</f>
        <v>0.31144066627390421</v>
      </c>
      <c r="AF565" s="11">
        <f t="shared" si="62"/>
        <v>0</v>
      </c>
    </row>
    <row r="566" spans="1:32" x14ac:dyDescent="0.25">
      <c r="A566" s="11">
        <v>1</v>
      </c>
      <c r="B566">
        <v>1</v>
      </c>
      <c r="C566" t="s">
        <v>15</v>
      </c>
      <c r="D566">
        <v>1</v>
      </c>
      <c r="E566" t="s">
        <v>13</v>
      </c>
      <c r="F566">
        <v>42</v>
      </c>
      <c r="G566" s="2">
        <v>26.287500000000001</v>
      </c>
      <c r="H566">
        <v>0</v>
      </c>
      <c r="I566">
        <v>0</v>
      </c>
      <c r="J566" s="4">
        <f t="shared" si="56"/>
        <v>0.52500000000000002</v>
      </c>
      <c r="K566" s="4">
        <f t="shared" si="57"/>
        <v>1.4359637487171957</v>
      </c>
      <c r="L566">
        <f t="shared" si="58"/>
        <v>1</v>
      </c>
      <c r="M566">
        <f t="shared" si="59"/>
        <v>0</v>
      </c>
      <c r="N566">
        <f t="shared" si="60"/>
        <v>1</v>
      </c>
      <c r="O566">
        <f t="shared" si="61"/>
        <v>0</v>
      </c>
      <c r="P566">
        <f>IF(TitanicData[[#This Row],[Sex]]="male",1,0)</f>
        <v>1</v>
      </c>
      <c r="Q566">
        <v>1</v>
      </c>
      <c r="AD566" s="5">
        <f>SUMPRODUCT(TitanicData[[#This Row],[SibSp]:[Ones]],$S$5:$AB$5)</f>
        <v>0.54648369528064544</v>
      </c>
      <c r="AE566" s="4">
        <f>(AD566-TitanicData[[#This Row],[Survived]])^2</f>
        <v>0.20567703864629847</v>
      </c>
      <c r="AF566" s="11">
        <f t="shared" si="62"/>
        <v>1</v>
      </c>
    </row>
    <row r="567" spans="1:32" x14ac:dyDescent="0.25">
      <c r="A567" s="11">
        <v>1</v>
      </c>
      <c r="B567">
        <v>1</v>
      </c>
      <c r="C567" t="s">
        <v>15</v>
      </c>
      <c r="D567">
        <v>1</v>
      </c>
      <c r="E567" t="s">
        <v>17</v>
      </c>
      <c r="F567">
        <v>22</v>
      </c>
      <c r="G567" s="2">
        <v>151.55000000000001</v>
      </c>
      <c r="H567">
        <v>0</v>
      </c>
      <c r="I567">
        <v>0</v>
      </c>
      <c r="J567" s="4">
        <f t="shared" si="56"/>
        <v>0.27500000000000002</v>
      </c>
      <c r="K567" s="4">
        <f t="shared" si="57"/>
        <v>2.1834122119784261</v>
      </c>
      <c r="L567">
        <f t="shared" si="58"/>
        <v>1</v>
      </c>
      <c r="M567">
        <f t="shared" si="59"/>
        <v>0</v>
      </c>
      <c r="N567">
        <f t="shared" si="60"/>
        <v>1</v>
      </c>
      <c r="O567">
        <f t="shared" si="61"/>
        <v>0</v>
      </c>
      <c r="P567">
        <f>IF(TitanicData[[#This Row],[Sex]]="male",1,0)</f>
        <v>0</v>
      </c>
      <c r="Q567">
        <v>1</v>
      </c>
      <c r="AD567" s="5">
        <f>SUMPRODUCT(TitanicData[[#This Row],[SibSp]:[Ones]],$S$5:$AB$5)</f>
        <v>0.63015017727410949</v>
      </c>
      <c r="AE567" s="4">
        <f>(AD567-TitanicData[[#This Row],[Survived]])^2</f>
        <v>0.13678889137037265</v>
      </c>
      <c r="AF567" s="11">
        <f t="shared" si="62"/>
        <v>1</v>
      </c>
    </row>
    <row r="568" spans="1:32" x14ac:dyDescent="0.25">
      <c r="A568" s="11">
        <v>1</v>
      </c>
      <c r="B568">
        <v>1</v>
      </c>
      <c r="C568" t="s">
        <v>20</v>
      </c>
      <c r="D568">
        <v>1</v>
      </c>
      <c r="E568" t="s">
        <v>17</v>
      </c>
      <c r="F568">
        <v>24</v>
      </c>
      <c r="G568" s="2">
        <v>49.504199999999997</v>
      </c>
      <c r="H568">
        <v>0</v>
      </c>
      <c r="I568">
        <v>0</v>
      </c>
      <c r="J568" s="4">
        <f t="shared" si="56"/>
        <v>0.3</v>
      </c>
      <c r="K568" s="4">
        <f t="shared" si="57"/>
        <v>1.7033274961578131</v>
      </c>
      <c r="L568">
        <f t="shared" si="58"/>
        <v>1</v>
      </c>
      <c r="M568">
        <f t="shared" si="59"/>
        <v>0</v>
      </c>
      <c r="N568">
        <f t="shared" si="60"/>
        <v>0</v>
      </c>
      <c r="O568">
        <f t="shared" si="61"/>
        <v>1</v>
      </c>
      <c r="P568">
        <f>IF(TitanicData[[#This Row],[Sex]]="male",1,0)</f>
        <v>0</v>
      </c>
      <c r="Q568">
        <v>1</v>
      </c>
      <c r="AD568" s="5">
        <f>SUMPRODUCT(TitanicData[[#This Row],[SibSp]:[Ones]],$S$5:$AB$5)</f>
        <v>0.71325562942423038</v>
      </c>
      <c r="AE568" s="4">
        <f>(AD568-TitanicData[[#This Row],[Survived]])^2</f>
        <v>8.2222334056894303E-2</v>
      </c>
      <c r="AF568" s="11">
        <f t="shared" si="62"/>
        <v>1</v>
      </c>
    </row>
    <row r="569" spans="1:32" x14ac:dyDescent="0.25">
      <c r="A569" s="11">
        <v>1</v>
      </c>
      <c r="B569">
        <v>1</v>
      </c>
      <c r="C569" t="s">
        <v>15</v>
      </c>
      <c r="D569">
        <v>1</v>
      </c>
      <c r="E569" t="s">
        <v>13</v>
      </c>
      <c r="F569">
        <v>48</v>
      </c>
      <c r="G569" s="2">
        <v>52</v>
      </c>
      <c r="H569">
        <v>1</v>
      </c>
      <c r="I569">
        <v>0</v>
      </c>
      <c r="J569" s="4">
        <f t="shared" si="56"/>
        <v>0.6</v>
      </c>
      <c r="K569" s="4">
        <f t="shared" si="57"/>
        <v>1.7242758696007889</v>
      </c>
      <c r="L569">
        <f t="shared" si="58"/>
        <v>1</v>
      </c>
      <c r="M569">
        <f t="shared" si="59"/>
        <v>0</v>
      </c>
      <c r="N569">
        <f t="shared" si="60"/>
        <v>1</v>
      </c>
      <c r="O569">
        <f t="shared" si="61"/>
        <v>0</v>
      </c>
      <c r="P569">
        <f>IF(TitanicData[[#This Row],[Sex]]="male",1,0)</f>
        <v>1</v>
      </c>
      <c r="Q569">
        <v>1</v>
      </c>
      <c r="AD569" s="5">
        <f>SUMPRODUCT(TitanicData[[#This Row],[SibSp]:[Ones]],$S$5:$AB$5)</f>
        <v>0.57875623587181391</v>
      </c>
      <c r="AE569" s="4">
        <f>(AD569-TitanicData[[#This Row],[Survived]])^2</f>
        <v>0.17744630881688289</v>
      </c>
      <c r="AF569" s="11">
        <f t="shared" si="62"/>
        <v>1</v>
      </c>
    </row>
    <row r="570" spans="1:32" x14ac:dyDescent="0.25">
      <c r="A570" s="11">
        <v>0</v>
      </c>
      <c r="B570">
        <v>0</v>
      </c>
      <c r="C570" t="s">
        <v>15</v>
      </c>
      <c r="D570">
        <v>3</v>
      </c>
      <c r="E570" t="s">
        <v>13</v>
      </c>
      <c r="F570">
        <v>29</v>
      </c>
      <c r="G570" s="2">
        <v>9.4832999999999998</v>
      </c>
      <c r="H570">
        <v>0</v>
      </c>
      <c r="I570">
        <v>0</v>
      </c>
      <c r="J570" s="4">
        <f t="shared" si="56"/>
        <v>0.36249999999999999</v>
      </c>
      <c r="K570" s="4">
        <f t="shared" si="57"/>
        <v>1.020498014154877</v>
      </c>
      <c r="L570">
        <f t="shared" si="58"/>
        <v>0</v>
      </c>
      <c r="M570">
        <f t="shared" si="59"/>
        <v>0</v>
      </c>
      <c r="N570">
        <f t="shared" si="60"/>
        <v>1</v>
      </c>
      <c r="O570">
        <f t="shared" si="61"/>
        <v>0</v>
      </c>
      <c r="P570">
        <f>IF(TitanicData[[#This Row],[Sex]]="male",1,0)</f>
        <v>1</v>
      </c>
      <c r="Q570">
        <v>1</v>
      </c>
      <c r="AD570" s="5">
        <f>SUMPRODUCT(TitanicData[[#This Row],[SibSp]:[Ones]],$S$5:$AB$5)</f>
        <v>0.19206058581196844</v>
      </c>
      <c r="AE570" s="4">
        <f>(AD570-TitanicData[[#This Row],[Survived]])^2</f>
        <v>3.6887268622436492E-2</v>
      </c>
      <c r="AF570" s="11">
        <f t="shared" si="62"/>
        <v>0</v>
      </c>
    </row>
    <row r="571" spans="1:32" x14ac:dyDescent="0.25">
      <c r="A571" s="11">
        <v>0</v>
      </c>
      <c r="B571">
        <v>0</v>
      </c>
      <c r="C571" t="s">
        <v>15</v>
      </c>
      <c r="D571">
        <v>2</v>
      </c>
      <c r="E571" t="s">
        <v>13</v>
      </c>
      <c r="F571">
        <v>52</v>
      </c>
      <c r="G571" s="2">
        <v>13</v>
      </c>
      <c r="H571">
        <v>0</v>
      </c>
      <c r="I571">
        <v>0</v>
      </c>
      <c r="J571" s="4">
        <f t="shared" si="56"/>
        <v>0.65</v>
      </c>
      <c r="K571" s="4">
        <f t="shared" si="57"/>
        <v>1.146128035678238</v>
      </c>
      <c r="L571">
        <f t="shared" si="58"/>
        <v>0</v>
      </c>
      <c r="M571">
        <f t="shared" si="59"/>
        <v>1</v>
      </c>
      <c r="N571">
        <f t="shared" si="60"/>
        <v>1</v>
      </c>
      <c r="O571">
        <f t="shared" si="61"/>
        <v>0</v>
      </c>
      <c r="P571">
        <f>IF(TitanicData[[#This Row],[Sex]]="male",1,0)</f>
        <v>1</v>
      </c>
      <c r="Q571">
        <v>1</v>
      </c>
      <c r="AD571" s="5">
        <f>SUMPRODUCT(TitanicData[[#This Row],[SibSp]:[Ones]],$S$5:$AB$5)</f>
        <v>0.44022540410217303</v>
      </c>
      <c r="AE571" s="4">
        <f>(AD571-TitanicData[[#This Row],[Survived]])^2</f>
        <v>0.19379840641692156</v>
      </c>
      <c r="AF571" s="11">
        <f t="shared" si="62"/>
        <v>0</v>
      </c>
    </row>
    <row r="572" spans="1:32" x14ac:dyDescent="0.25">
      <c r="A572" s="11">
        <v>0</v>
      </c>
      <c r="B572">
        <v>0</v>
      </c>
      <c r="C572" t="s">
        <v>15</v>
      </c>
      <c r="D572">
        <v>3</v>
      </c>
      <c r="E572" t="s">
        <v>13</v>
      </c>
      <c r="F572">
        <v>19</v>
      </c>
      <c r="G572" s="2">
        <v>7.65</v>
      </c>
      <c r="H572">
        <v>0</v>
      </c>
      <c r="I572">
        <v>0</v>
      </c>
      <c r="J572" s="4">
        <f t="shared" si="56"/>
        <v>0.23749999999999999</v>
      </c>
      <c r="K572" s="4">
        <f t="shared" si="57"/>
        <v>0.93701610746481423</v>
      </c>
      <c r="L572">
        <f t="shared" si="58"/>
        <v>0</v>
      </c>
      <c r="M572">
        <f t="shared" si="59"/>
        <v>0</v>
      </c>
      <c r="N572">
        <f t="shared" si="60"/>
        <v>1</v>
      </c>
      <c r="O572">
        <f t="shared" si="61"/>
        <v>0</v>
      </c>
      <c r="P572">
        <f>IF(TitanicData[[#This Row],[Sex]]="male",1,0)</f>
        <v>1</v>
      </c>
      <c r="Q572">
        <v>1</v>
      </c>
      <c r="AD572" s="5">
        <f>SUMPRODUCT(TitanicData[[#This Row],[SibSp]:[Ones]],$S$5:$AB$5)</f>
        <v>0.18271594496223126</v>
      </c>
      <c r="AE572" s="4">
        <f>(AD572-TitanicData[[#This Row],[Survived]])^2</f>
        <v>3.3385116543441125E-2</v>
      </c>
      <c r="AF572" s="11">
        <f t="shared" si="62"/>
        <v>0</v>
      </c>
    </row>
    <row r="573" spans="1:32" x14ac:dyDescent="0.25">
      <c r="A573" s="11">
        <v>1</v>
      </c>
      <c r="B573">
        <v>1</v>
      </c>
      <c r="C573" t="s">
        <v>20</v>
      </c>
      <c r="D573">
        <v>1</v>
      </c>
      <c r="E573" t="s">
        <v>17</v>
      </c>
      <c r="F573">
        <v>38</v>
      </c>
      <c r="G573" s="2">
        <v>227.52500000000001</v>
      </c>
      <c r="H573">
        <v>0</v>
      </c>
      <c r="I573">
        <v>0</v>
      </c>
      <c r="J573" s="4">
        <f t="shared" si="56"/>
        <v>0.47499999999999998</v>
      </c>
      <c r="K573" s="4">
        <f t="shared" si="57"/>
        <v>2.3589337176143736</v>
      </c>
      <c r="L573">
        <f t="shared" si="58"/>
        <v>1</v>
      </c>
      <c r="M573">
        <f t="shared" si="59"/>
        <v>0</v>
      </c>
      <c r="N573">
        <f t="shared" si="60"/>
        <v>0</v>
      </c>
      <c r="O573">
        <f t="shared" si="61"/>
        <v>1</v>
      </c>
      <c r="P573">
        <f>IF(TitanicData[[#This Row],[Sex]]="male",1,0)</f>
        <v>0</v>
      </c>
      <c r="Q573">
        <v>1</v>
      </c>
      <c r="AD573" s="5">
        <f>SUMPRODUCT(TitanicData[[#This Row],[SibSp]:[Ones]],$S$5:$AB$5)</f>
        <v>0.78664164708084527</v>
      </c>
      <c r="AE573" s="4">
        <f>(AD573-TitanicData[[#This Row],[Survived]])^2</f>
        <v>4.5521786760374577E-2</v>
      </c>
      <c r="AF573" s="11">
        <f t="shared" si="62"/>
        <v>1</v>
      </c>
    </row>
    <row r="574" spans="1:32" x14ac:dyDescent="0.25">
      <c r="A574" s="11">
        <v>0</v>
      </c>
      <c r="B574">
        <v>1</v>
      </c>
      <c r="C574" t="s">
        <v>15</v>
      </c>
      <c r="D574">
        <v>2</v>
      </c>
      <c r="E574" t="s">
        <v>17</v>
      </c>
      <c r="F574">
        <v>27</v>
      </c>
      <c r="G574" s="2">
        <v>10.5</v>
      </c>
      <c r="H574">
        <v>0</v>
      </c>
      <c r="I574">
        <v>0</v>
      </c>
      <c r="J574" s="4">
        <f t="shared" si="56"/>
        <v>0.33750000000000002</v>
      </c>
      <c r="K574" s="4">
        <f t="shared" si="57"/>
        <v>1.0606978403536116</v>
      </c>
      <c r="L574">
        <f t="shared" si="58"/>
        <v>0</v>
      </c>
      <c r="M574">
        <f t="shared" si="59"/>
        <v>1</v>
      </c>
      <c r="N574">
        <f t="shared" si="60"/>
        <v>1</v>
      </c>
      <c r="O574">
        <f t="shared" si="61"/>
        <v>0</v>
      </c>
      <c r="P574">
        <f>IF(TitanicData[[#This Row],[Sex]]="male",1,0)</f>
        <v>0</v>
      </c>
      <c r="Q574">
        <v>1</v>
      </c>
      <c r="AD574" s="5">
        <f>SUMPRODUCT(TitanicData[[#This Row],[SibSp]:[Ones]],$S$5:$AB$5)</f>
        <v>0.43066267937913361</v>
      </c>
      <c r="AE574" s="4">
        <f>(AD574-TitanicData[[#This Row],[Survived]])^2</f>
        <v>0.32414498465174724</v>
      </c>
      <c r="AF574" s="11">
        <f t="shared" si="62"/>
        <v>0</v>
      </c>
    </row>
    <row r="575" spans="1:32" x14ac:dyDescent="0.25">
      <c r="A575" s="11">
        <v>0</v>
      </c>
      <c r="B575">
        <v>0</v>
      </c>
      <c r="C575" t="s">
        <v>15</v>
      </c>
      <c r="D575">
        <v>3</v>
      </c>
      <c r="E575" t="s">
        <v>13</v>
      </c>
      <c r="F575">
        <v>33</v>
      </c>
      <c r="G575" s="2">
        <v>7.7750000000000004</v>
      </c>
      <c r="H575">
        <v>0</v>
      </c>
      <c r="I575">
        <v>0</v>
      </c>
      <c r="J575" s="4">
        <f t="shared" si="56"/>
        <v>0.41249999999999998</v>
      </c>
      <c r="K575" s="4">
        <f t="shared" si="57"/>
        <v>0.94324712513786169</v>
      </c>
      <c r="L575">
        <f t="shared" si="58"/>
        <v>0</v>
      </c>
      <c r="M575">
        <f t="shared" si="59"/>
        <v>0</v>
      </c>
      <c r="N575">
        <f t="shared" si="60"/>
        <v>1</v>
      </c>
      <c r="O575">
        <f t="shared" si="61"/>
        <v>0</v>
      </c>
      <c r="P575">
        <f>IF(TitanicData[[#This Row],[Sex]]="male",1,0)</f>
        <v>1</v>
      </c>
      <c r="Q575">
        <v>1</v>
      </c>
      <c r="AD575" s="5">
        <f>SUMPRODUCT(TitanicData[[#This Row],[SibSp]:[Ones]],$S$5:$AB$5)</f>
        <v>0.18341342091350735</v>
      </c>
      <c r="AE575" s="4">
        <f>(AD575-TitanicData[[#This Row],[Survived]])^2</f>
        <v>3.3640482971195415E-2</v>
      </c>
      <c r="AF575" s="11">
        <f t="shared" si="62"/>
        <v>0</v>
      </c>
    </row>
    <row r="576" spans="1:32" x14ac:dyDescent="0.25">
      <c r="A576" s="11">
        <v>1</v>
      </c>
      <c r="B576">
        <v>1</v>
      </c>
      <c r="C576" t="s">
        <v>15</v>
      </c>
      <c r="D576">
        <v>2</v>
      </c>
      <c r="E576" t="s">
        <v>17</v>
      </c>
      <c r="F576">
        <v>6</v>
      </c>
      <c r="G576" s="2">
        <v>33</v>
      </c>
      <c r="H576">
        <v>0</v>
      </c>
      <c r="I576">
        <v>1</v>
      </c>
      <c r="J576" s="4">
        <f t="shared" si="56"/>
        <v>7.4999999999999997E-2</v>
      </c>
      <c r="K576" s="4">
        <f t="shared" si="57"/>
        <v>1.5314789170422551</v>
      </c>
      <c r="L576">
        <f t="shared" si="58"/>
        <v>0</v>
      </c>
      <c r="M576">
        <f t="shared" si="59"/>
        <v>1</v>
      </c>
      <c r="N576">
        <f t="shared" si="60"/>
        <v>1</v>
      </c>
      <c r="O576">
        <f t="shared" si="61"/>
        <v>0</v>
      </c>
      <c r="P576">
        <f>IF(TitanicData[[#This Row],[Sex]]="male",1,0)</f>
        <v>0</v>
      </c>
      <c r="Q576">
        <v>1</v>
      </c>
      <c r="AD576" s="5">
        <f>SUMPRODUCT(TitanicData[[#This Row],[SibSp]:[Ones]],$S$5:$AB$5)</f>
        <v>0.52589990153485477</v>
      </c>
      <c r="AE576" s="4">
        <f>(AD576-TitanicData[[#This Row],[Survived]])^2</f>
        <v>0.22477090336466041</v>
      </c>
      <c r="AF576" s="11">
        <f t="shared" si="62"/>
        <v>1</v>
      </c>
    </row>
    <row r="577" spans="1:32" x14ac:dyDescent="0.25">
      <c r="A577" s="11">
        <v>0</v>
      </c>
      <c r="B577">
        <v>0</v>
      </c>
      <c r="C577" t="s">
        <v>15</v>
      </c>
      <c r="D577">
        <v>3</v>
      </c>
      <c r="E577" t="s">
        <v>13</v>
      </c>
      <c r="F577">
        <v>17</v>
      </c>
      <c r="G577" s="2">
        <v>7.0541999999999998</v>
      </c>
      <c r="H577">
        <v>1</v>
      </c>
      <c r="I577">
        <v>0</v>
      </c>
      <c r="J577" s="4">
        <f t="shared" si="56"/>
        <v>0.21249999999999999</v>
      </c>
      <c r="K577" s="4">
        <f t="shared" si="57"/>
        <v>0.90602240970373726</v>
      </c>
      <c r="L577">
        <f t="shared" si="58"/>
        <v>0</v>
      </c>
      <c r="M577">
        <f t="shared" si="59"/>
        <v>0</v>
      </c>
      <c r="N577">
        <f t="shared" si="60"/>
        <v>1</v>
      </c>
      <c r="O577">
        <f t="shared" si="61"/>
        <v>0</v>
      </c>
      <c r="P577">
        <f>IF(TitanicData[[#This Row],[Sex]]="male",1,0)</f>
        <v>1</v>
      </c>
      <c r="Q577">
        <v>1</v>
      </c>
      <c r="AD577" s="5">
        <f>SUMPRODUCT(TitanicData[[#This Row],[SibSp]:[Ones]],$S$5:$AB$5)</f>
        <v>0.17924663064412594</v>
      </c>
      <c r="AE577" s="4">
        <f>(AD577-TitanicData[[#This Row],[Survived]])^2</f>
        <v>3.212935459727171E-2</v>
      </c>
      <c r="AF577" s="11">
        <f t="shared" si="62"/>
        <v>0</v>
      </c>
    </row>
    <row r="578" spans="1:32" x14ac:dyDescent="0.25">
      <c r="A578" s="11">
        <v>0</v>
      </c>
      <c r="B578">
        <v>0</v>
      </c>
      <c r="C578" t="s">
        <v>15</v>
      </c>
      <c r="D578">
        <v>2</v>
      </c>
      <c r="E578" t="s">
        <v>13</v>
      </c>
      <c r="F578">
        <v>34</v>
      </c>
      <c r="G578" s="2">
        <v>13</v>
      </c>
      <c r="H578">
        <v>0</v>
      </c>
      <c r="I578">
        <v>0</v>
      </c>
      <c r="J578" s="4">
        <f t="shared" si="56"/>
        <v>0.42499999999999999</v>
      </c>
      <c r="K578" s="4">
        <f t="shared" si="57"/>
        <v>1.146128035678238</v>
      </c>
      <c r="L578">
        <f t="shared" si="58"/>
        <v>0</v>
      </c>
      <c r="M578">
        <f t="shared" si="59"/>
        <v>1</v>
      </c>
      <c r="N578">
        <f t="shared" si="60"/>
        <v>1</v>
      </c>
      <c r="O578">
        <f t="shared" si="61"/>
        <v>0</v>
      </c>
      <c r="P578">
        <f>IF(TitanicData[[#This Row],[Sex]]="male",1,0)</f>
        <v>1</v>
      </c>
      <c r="Q578">
        <v>1</v>
      </c>
      <c r="AD578" s="5">
        <f>SUMPRODUCT(TitanicData[[#This Row],[SibSp]:[Ones]],$S$5:$AB$5)</f>
        <v>0.44022540410217303</v>
      </c>
      <c r="AE578" s="4">
        <f>(AD578-TitanicData[[#This Row],[Survived]])^2</f>
        <v>0.19379840641692156</v>
      </c>
      <c r="AF578" s="11">
        <f t="shared" si="62"/>
        <v>0</v>
      </c>
    </row>
    <row r="579" spans="1:32" x14ac:dyDescent="0.25">
      <c r="A579" s="11">
        <v>0</v>
      </c>
      <c r="B579">
        <v>0</v>
      </c>
      <c r="C579" t="s">
        <v>15</v>
      </c>
      <c r="D579">
        <v>2</v>
      </c>
      <c r="E579" t="s">
        <v>13</v>
      </c>
      <c r="F579">
        <v>50</v>
      </c>
      <c r="G579" s="2">
        <v>13</v>
      </c>
      <c r="H579">
        <v>0</v>
      </c>
      <c r="I579">
        <v>0</v>
      </c>
      <c r="J579" s="4">
        <f t="shared" si="56"/>
        <v>0.625</v>
      </c>
      <c r="K579" s="4">
        <f t="shared" si="57"/>
        <v>1.146128035678238</v>
      </c>
      <c r="L579">
        <f t="shared" si="58"/>
        <v>0</v>
      </c>
      <c r="M579">
        <f t="shared" si="59"/>
        <v>1</v>
      </c>
      <c r="N579">
        <f t="shared" si="60"/>
        <v>1</v>
      </c>
      <c r="O579">
        <f t="shared" si="61"/>
        <v>0</v>
      </c>
      <c r="P579">
        <f>IF(TitanicData[[#This Row],[Sex]]="male",1,0)</f>
        <v>1</v>
      </c>
      <c r="Q579">
        <v>1</v>
      </c>
      <c r="AD579" s="5">
        <f>SUMPRODUCT(TitanicData[[#This Row],[SibSp]:[Ones]],$S$5:$AB$5)</f>
        <v>0.44022540410217303</v>
      </c>
      <c r="AE579" s="4">
        <f>(AD579-TitanicData[[#This Row],[Survived]])^2</f>
        <v>0.19379840641692156</v>
      </c>
      <c r="AF579" s="11">
        <f t="shared" si="62"/>
        <v>0</v>
      </c>
    </row>
    <row r="580" spans="1:32" x14ac:dyDescent="0.25">
      <c r="A580" s="11">
        <v>1</v>
      </c>
      <c r="B580">
        <v>1</v>
      </c>
      <c r="C580" t="s">
        <v>15</v>
      </c>
      <c r="D580">
        <v>1</v>
      </c>
      <c r="E580" t="s">
        <v>13</v>
      </c>
      <c r="F580">
        <v>27</v>
      </c>
      <c r="G580" s="2">
        <v>53.1</v>
      </c>
      <c r="H580">
        <v>1</v>
      </c>
      <c r="I580">
        <v>0</v>
      </c>
      <c r="J580" s="4">
        <f t="shared" si="56"/>
        <v>0.33750000000000002</v>
      </c>
      <c r="K580" s="4">
        <f t="shared" si="57"/>
        <v>1.7331972651065695</v>
      </c>
      <c r="L580">
        <f t="shared" si="58"/>
        <v>1</v>
      </c>
      <c r="M580">
        <f t="shared" si="59"/>
        <v>0</v>
      </c>
      <c r="N580">
        <f t="shared" si="60"/>
        <v>1</v>
      </c>
      <c r="O580">
        <f t="shared" si="61"/>
        <v>0</v>
      </c>
      <c r="P580">
        <f>IF(TitanicData[[#This Row],[Sex]]="male",1,0)</f>
        <v>1</v>
      </c>
      <c r="Q580">
        <v>1</v>
      </c>
      <c r="AD580" s="5">
        <f>SUMPRODUCT(TitanicData[[#This Row],[SibSp]:[Ones]],$S$5:$AB$5)</f>
        <v>0.5797548622830373</v>
      </c>
      <c r="AE580" s="4">
        <f>(AD580-TitanicData[[#This Row],[Survived]])^2</f>
        <v>0.17660597577474896</v>
      </c>
      <c r="AF580" s="11">
        <f t="shared" si="62"/>
        <v>1</v>
      </c>
    </row>
    <row r="581" spans="1:32" x14ac:dyDescent="0.25">
      <c r="A581" s="11">
        <v>0</v>
      </c>
      <c r="B581">
        <v>0</v>
      </c>
      <c r="C581" t="s">
        <v>15</v>
      </c>
      <c r="D581">
        <v>3</v>
      </c>
      <c r="E581" t="s">
        <v>13</v>
      </c>
      <c r="F581">
        <v>20</v>
      </c>
      <c r="G581" s="2">
        <v>8.6624999999999996</v>
      </c>
      <c r="H581">
        <v>0</v>
      </c>
      <c r="I581">
        <v>0</v>
      </c>
      <c r="J581" s="4">
        <f t="shared" si="56"/>
        <v>0.25</v>
      </c>
      <c r="K581" s="4">
        <f t="shared" si="57"/>
        <v>0.98508950692638131</v>
      </c>
      <c r="L581">
        <f t="shared" si="58"/>
        <v>0</v>
      </c>
      <c r="M581">
        <f t="shared" si="59"/>
        <v>0</v>
      </c>
      <c r="N581">
        <f t="shared" si="60"/>
        <v>1</v>
      </c>
      <c r="O581">
        <f t="shared" si="61"/>
        <v>0</v>
      </c>
      <c r="P581">
        <f>IF(TitanicData[[#This Row],[Sex]]="male",1,0)</f>
        <v>1</v>
      </c>
      <c r="Q581">
        <v>1</v>
      </c>
      <c r="AD581" s="5">
        <f>SUMPRODUCT(TitanicData[[#This Row],[SibSp]:[Ones]],$S$5:$AB$5)</f>
        <v>0.1880970948449491</v>
      </c>
      <c r="AE581" s="4">
        <f>(AD581-TitanicData[[#This Row],[Survived]])^2</f>
        <v>3.5380517089109775E-2</v>
      </c>
      <c r="AF581" s="11">
        <f t="shared" si="62"/>
        <v>0</v>
      </c>
    </row>
    <row r="582" spans="1:32" x14ac:dyDescent="0.25">
      <c r="A582" s="11">
        <v>0</v>
      </c>
      <c r="B582">
        <v>1</v>
      </c>
      <c r="C582" t="s">
        <v>15</v>
      </c>
      <c r="D582">
        <v>2</v>
      </c>
      <c r="E582" t="s">
        <v>17</v>
      </c>
      <c r="F582">
        <v>30</v>
      </c>
      <c r="G582" s="2">
        <v>21</v>
      </c>
      <c r="H582">
        <v>3</v>
      </c>
      <c r="I582">
        <v>0</v>
      </c>
      <c r="J582" s="4">
        <f t="shared" ref="J582:J645" si="63">F582/$F$2</f>
        <v>0.375</v>
      </c>
      <c r="K582" s="4">
        <f t="shared" ref="K582:K645" si="64">LOG10(G582+1)</f>
        <v>1.3424226808222062</v>
      </c>
      <c r="L582">
        <f t="shared" ref="L582:L645" si="65">IF(D582=1,1,0)</f>
        <v>0</v>
      </c>
      <c r="M582">
        <f t="shared" ref="M582:M645" si="66">IF(D582=2,1,0)</f>
        <v>1</v>
      </c>
      <c r="N582">
        <f t="shared" ref="N582:N645" si="67">IF($C582="S",1,0)</f>
        <v>1</v>
      </c>
      <c r="O582">
        <f t="shared" ref="O582:O645" si="68">IF($C582="C",1,0)</f>
        <v>0</v>
      </c>
      <c r="P582">
        <f>IF(TitanicData[[#This Row],[Sex]]="male",1,0)</f>
        <v>0</v>
      </c>
      <c r="Q582">
        <v>1</v>
      </c>
      <c r="AD582" s="5">
        <f>SUMPRODUCT(TitanicData[[#This Row],[SibSp]:[Ones]],$S$5:$AB$5)</f>
        <v>0.4621978653494595</v>
      </c>
      <c r="AE582" s="4">
        <f>(AD582-TitanicData[[#This Row],[Survived]])^2</f>
        <v>0.28923113603467809</v>
      </c>
      <c r="AF582" s="11">
        <f t="shared" ref="AF582:AF645" si="69">ROUND(AD582,0)</f>
        <v>0</v>
      </c>
    </row>
    <row r="583" spans="1:32" x14ac:dyDescent="0.25">
      <c r="A583" s="11">
        <v>0</v>
      </c>
      <c r="B583">
        <v>0</v>
      </c>
      <c r="C583" t="s">
        <v>15</v>
      </c>
      <c r="D583">
        <v>2</v>
      </c>
      <c r="E583" t="s">
        <v>13</v>
      </c>
      <c r="F583">
        <v>25</v>
      </c>
      <c r="G583" s="2">
        <v>26</v>
      </c>
      <c r="H583">
        <v>1</v>
      </c>
      <c r="I583">
        <v>0</v>
      </c>
      <c r="J583" s="4">
        <f t="shared" si="63"/>
        <v>0.3125</v>
      </c>
      <c r="K583" s="4">
        <f t="shared" si="64"/>
        <v>1.4313637641589874</v>
      </c>
      <c r="L583">
        <f t="shared" si="65"/>
        <v>0</v>
      </c>
      <c r="M583">
        <f t="shared" si="66"/>
        <v>1</v>
      </c>
      <c r="N583">
        <f t="shared" si="67"/>
        <v>1</v>
      </c>
      <c r="O583">
        <f t="shared" si="68"/>
        <v>0</v>
      </c>
      <c r="P583">
        <f>IF(TitanicData[[#This Row],[Sex]]="male",1,0)</f>
        <v>1</v>
      </c>
      <c r="Q583">
        <v>1</v>
      </c>
      <c r="AD583" s="5">
        <f>SUMPRODUCT(TitanicData[[#This Row],[SibSp]:[Ones]],$S$5:$AB$5)</f>
        <v>0.47215358525957624</v>
      </c>
      <c r="AE583" s="4">
        <f>(AD583-TitanicData[[#This Row],[Survived]])^2</f>
        <v>0.22292900807347193</v>
      </c>
      <c r="AF583" s="11">
        <f t="shared" si="69"/>
        <v>0</v>
      </c>
    </row>
    <row r="584" spans="1:32" x14ac:dyDescent="0.25">
      <c r="A584" s="11">
        <v>0</v>
      </c>
      <c r="B584">
        <v>0</v>
      </c>
      <c r="C584" t="s">
        <v>15</v>
      </c>
      <c r="D584">
        <v>3</v>
      </c>
      <c r="E584" t="s">
        <v>17</v>
      </c>
      <c r="F584">
        <v>25</v>
      </c>
      <c r="G584" s="2">
        <v>7.9249999999999998</v>
      </c>
      <c r="H584">
        <v>1</v>
      </c>
      <c r="I584">
        <v>0</v>
      </c>
      <c r="J584" s="4">
        <f t="shared" si="63"/>
        <v>0.3125</v>
      </c>
      <c r="K584" s="4">
        <f t="shared" si="64"/>
        <v>0.95060822478423079</v>
      </c>
      <c r="L584">
        <f t="shared" si="65"/>
        <v>0</v>
      </c>
      <c r="M584">
        <f t="shared" si="66"/>
        <v>0</v>
      </c>
      <c r="N584">
        <f t="shared" si="67"/>
        <v>1</v>
      </c>
      <c r="O584">
        <f t="shared" si="68"/>
        <v>0</v>
      </c>
      <c r="P584">
        <f>IF(TitanicData[[#This Row],[Sex]]="male",1,0)</f>
        <v>0</v>
      </c>
      <c r="Q584">
        <v>1</v>
      </c>
      <c r="AD584" s="5">
        <f>SUMPRODUCT(TitanicData[[#This Row],[SibSp]:[Ones]],$S$5:$AB$5)</f>
        <v>0.18423739385784638</v>
      </c>
      <c r="AE584" s="4">
        <f>(AD584-TitanicData[[#This Row],[Survived]])^2</f>
        <v>3.3943417295531207E-2</v>
      </c>
      <c r="AF584" s="11">
        <f t="shared" si="69"/>
        <v>0</v>
      </c>
    </row>
    <row r="585" spans="1:32" x14ac:dyDescent="0.25">
      <c r="A585" s="11">
        <v>1</v>
      </c>
      <c r="B585">
        <v>1</v>
      </c>
      <c r="C585" t="s">
        <v>15</v>
      </c>
      <c r="D585">
        <v>1</v>
      </c>
      <c r="E585" t="s">
        <v>17</v>
      </c>
      <c r="F585">
        <v>29</v>
      </c>
      <c r="G585" s="2">
        <v>211.33750000000001</v>
      </c>
      <c r="H585">
        <v>0</v>
      </c>
      <c r="I585">
        <v>0</v>
      </c>
      <c r="J585" s="4">
        <f t="shared" si="63"/>
        <v>0.36249999999999999</v>
      </c>
      <c r="K585" s="4">
        <f t="shared" si="64"/>
        <v>2.3270266997942759</v>
      </c>
      <c r="L585">
        <f t="shared" si="65"/>
        <v>1</v>
      </c>
      <c r="M585">
        <f t="shared" si="66"/>
        <v>0</v>
      </c>
      <c r="N585">
        <f t="shared" si="67"/>
        <v>1</v>
      </c>
      <c r="O585">
        <f t="shared" si="68"/>
        <v>0</v>
      </c>
      <c r="P585">
        <f>IF(TitanicData[[#This Row],[Sex]]="male",1,0)</f>
        <v>0</v>
      </c>
      <c r="Q585">
        <v>1</v>
      </c>
      <c r="AD585" s="5">
        <f>SUMPRODUCT(TitanicData[[#This Row],[SibSp]:[Ones]],$S$5:$AB$5)</f>
        <v>0.64622582603043832</v>
      </c>
      <c r="AE585" s="4">
        <f>(AD585-TitanicData[[#This Row],[Survived]])^2</f>
        <v>0.12515616616784569</v>
      </c>
      <c r="AF585" s="11">
        <f t="shared" si="69"/>
        <v>1</v>
      </c>
    </row>
    <row r="586" spans="1:32" x14ac:dyDescent="0.25">
      <c r="A586" s="11">
        <v>0</v>
      </c>
      <c r="B586">
        <v>0</v>
      </c>
      <c r="C586" t="s">
        <v>20</v>
      </c>
      <c r="D586">
        <v>3</v>
      </c>
      <c r="E586" t="s">
        <v>13</v>
      </c>
      <c r="F586">
        <v>11</v>
      </c>
      <c r="G586" s="2">
        <v>18.787500000000001</v>
      </c>
      <c r="H586">
        <v>0</v>
      </c>
      <c r="I586">
        <v>0</v>
      </c>
      <c r="J586" s="4">
        <f t="shared" si="63"/>
        <v>0.13750000000000001</v>
      </c>
      <c r="K586" s="4">
        <f t="shared" si="64"/>
        <v>1.2963909278704124</v>
      </c>
      <c r="L586">
        <f t="shared" si="65"/>
        <v>0</v>
      </c>
      <c r="M586">
        <f t="shared" si="66"/>
        <v>0</v>
      </c>
      <c r="N586">
        <f t="shared" si="67"/>
        <v>0</v>
      </c>
      <c r="O586">
        <f t="shared" si="68"/>
        <v>1</v>
      </c>
      <c r="P586">
        <f>IF(TitanicData[[#This Row],[Sex]]="male",1,0)</f>
        <v>1</v>
      </c>
      <c r="Q586">
        <v>1</v>
      </c>
      <c r="AD586" s="5">
        <f>SUMPRODUCT(TitanicData[[#This Row],[SibSp]:[Ones]],$S$5:$AB$5)</f>
        <v>0.35978724174793764</v>
      </c>
      <c r="AE586" s="4">
        <f>(AD586-TitanicData[[#This Row],[Survived]])^2</f>
        <v>0.12944685932458891</v>
      </c>
      <c r="AF586" s="11">
        <f t="shared" si="69"/>
        <v>0</v>
      </c>
    </row>
    <row r="587" spans="1:32" x14ac:dyDescent="0.25">
      <c r="A587" s="11">
        <v>0</v>
      </c>
      <c r="B587">
        <v>0</v>
      </c>
      <c r="C587" t="s">
        <v>15</v>
      </c>
      <c r="D587">
        <v>2</v>
      </c>
      <c r="E587" t="s">
        <v>13</v>
      </c>
      <c r="F587">
        <v>23</v>
      </c>
      <c r="G587" s="2">
        <v>13</v>
      </c>
      <c r="H587">
        <v>0</v>
      </c>
      <c r="I587">
        <v>0</v>
      </c>
      <c r="J587" s="4">
        <f t="shared" si="63"/>
        <v>0.28749999999999998</v>
      </c>
      <c r="K587" s="4">
        <f t="shared" si="64"/>
        <v>1.146128035678238</v>
      </c>
      <c r="L587">
        <f t="shared" si="65"/>
        <v>0</v>
      </c>
      <c r="M587">
        <f t="shared" si="66"/>
        <v>1</v>
      </c>
      <c r="N587">
        <f t="shared" si="67"/>
        <v>1</v>
      </c>
      <c r="O587">
        <f t="shared" si="68"/>
        <v>0</v>
      </c>
      <c r="P587">
        <f>IF(TitanicData[[#This Row],[Sex]]="male",1,0)</f>
        <v>1</v>
      </c>
      <c r="Q587">
        <v>1</v>
      </c>
      <c r="AD587" s="5">
        <f>SUMPRODUCT(TitanicData[[#This Row],[SibSp]:[Ones]],$S$5:$AB$5)</f>
        <v>0.44022540410217303</v>
      </c>
      <c r="AE587" s="4">
        <f>(AD587-TitanicData[[#This Row],[Survived]])^2</f>
        <v>0.19379840641692156</v>
      </c>
      <c r="AF587" s="11">
        <f t="shared" si="69"/>
        <v>0</v>
      </c>
    </row>
    <row r="588" spans="1:32" x14ac:dyDescent="0.25">
      <c r="A588" s="11">
        <v>0</v>
      </c>
      <c r="B588">
        <v>0</v>
      </c>
      <c r="C588" t="s">
        <v>15</v>
      </c>
      <c r="D588">
        <v>2</v>
      </c>
      <c r="E588" t="s">
        <v>13</v>
      </c>
      <c r="F588">
        <v>23</v>
      </c>
      <c r="G588" s="2">
        <v>13</v>
      </c>
      <c r="H588">
        <v>0</v>
      </c>
      <c r="I588">
        <v>0</v>
      </c>
      <c r="J588" s="4">
        <f t="shared" si="63"/>
        <v>0.28749999999999998</v>
      </c>
      <c r="K588" s="4">
        <f t="shared" si="64"/>
        <v>1.146128035678238</v>
      </c>
      <c r="L588">
        <f t="shared" si="65"/>
        <v>0</v>
      </c>
      <c r="M588">
        <f t="shared" si="66"/>
        <v>1</v>
      </c>
      <c r="N588">
        <f t="shared" si="67"/>
        <v>1</v>
      </c>
      <c r="O588">
        <f t="shared" si="68"/>
        <v>0</v>
      </c>
      <c r="P588">
        <f>IF(TitanicData[[#This Row],[Sex]]="male",1,0)</f>
        <v>1</v>
      </c>
      <c r="Q588">
        <v>1</v>
      </c>
      <c r="AD588" s="5">
        <f>SUMPRODUCT(TitanicData[[#This Row],[SibSp]:[Ones]],$S$5:$AB$5)</f>
        <v>0.44022540410217303</v>
      </c>
      <c r="AE588" s="4">
        <f>(AD588-TitanicData[[#This Row],[Survived]])^2</f>
        <v>0.19379840641692156</v>
      </c>
      <c r="AF588" s="11">
        <f t="shared" si="69"/>
        <v>0</v>
      </c>
    </row>
    <row r="589" spans="1:32" x14ac:dyDescent="0.25">
      <c r="A589" s="11">
        <v>0</v>
      </c>
      <c r="B589">
        <v>0</v>
      </c>
      <c r="C589" t="s">
        <v>15</v>
      </c>
      <c r="D589">
        <v>3</v>
      </c>
      <c r="E589" t="s">
        <v>13</v>
      </c>
      <c r="F589">
        <v>28.5</v>
      </c>
      <c r="G589" s="2">
        <v>16.100000000000001</v>
      </c>
      <c r="H589">
        <v>0</v>
      </c>
      <c r="I589">
        <v>0</v>
      </c>
      <c r="J589" s="4">
        <f t="shared" si="63"/>
        <v>0.35625000000000001</v>
      </c>
      <c r="K589" s="4">
        <f t="shared" si="64"/>
        <v>1.2329961103921538</v>
      </c>
      <c r="L589">
        <f t="shared" si="65"/>
        <v>0</v>
      </c>
      <c r="M589">
        <f t="shared" si="66"/>
        <v>0</v>
      </c>
      <c r="N589">
        <f t="shared" si="67"/>
        <v>1</v>
      </c>
      <c r="O589">
        <f t="shared" si="68"/>
        <v>0</v>
      </c>
      <c r="P589">
        <f>IF(TitanicData[[#This Row],[Sex]]="male",1,0)</f>
        <v>1</v>
      </c>
      <c r="Q589">
        <v>1</v>
      </c>
      <c r="AD589" s="5">
        <f>SUMPRODUCT(TitanicData[[#This Row],[SibSp]:[Ones]],$S$5:$AB$5)</f>
        <v>0.21584679852944355</v>
      </c>
      <c r="AE589" s="4">
        <f>(AD589-TitanicData[[#This Row],[Survived]])^2</f>
        <v>4.6589840435410194E-2</v>
      </c>
      <c r="AF589" s="11">
        <f t="shared" si="69"/>
        <v>0</v>
      </c>
    </row>
    <row r="590" spans="1:32" x14ac:dyDescent="0.25">
      <c r="A590" s="11">
        <v>0</v>
      </c>
      <c r="B590">
        <v>0</v>
      </c>
      <c r="C590" t="s">
        <v>15</v>
      </c>
      <c r="D590">
        <v>3</v>
      </c>
      <c r="E590" t="s">
        <v>17</v>
      </c>
      <c r="F590">
        <v>48</v>
      </c>
      <c r="G590" s="2">
        <v>34.375</v>
      </c>
      <c r="H590">
        <v>1</v>
      </c>
      <c r="I590">
        <v>3</v>
      </c>
      <c r="J590" s="4">
        <f t="shared" si="63"/>
        <v>0.6</v>
      </c>
      <c r="K590" s="4">
        <f t="shared" si="64"/>
        <v>1.5486964485323467</v>
      </c>
      <c r="L590">
        <f t="shared" si="65"/>
        <v>0</v>
      </c>
      <c r="M590">
        <f t="shared" si="66"/>
        <v>0</v>
      </c>
      <c r="N590">
        <f t="shared" si="67"/>
        <v>1</v>
      </c>
      <c r="O590">
        <f t="shared" si="68"/>
        <v>0</v>
      </c>
      <c r="P590">
        <f>IF(TitanicData[[#This Row],[Sex]]="male",1,0)</f>
        <v>0</v>
      </c>
      <c r="Q590">
        <v>1</v>
      </c>
      <c r="AD590" s="5">
        <f>SUMPRODUCT(TitanicData[[#This Row],[SibSp]:[Ones]],$S$5:$AB$5)</f>
        <v>0.37880451301142759</v>
      </c>
      <c r="AE590" s="4">
        <f>(AD590-TitanicData[[#This Row],[Survived]])^2</f>
        <v>0.1434928590778248</v>
      </c>
      <c r="AF590" s="11">
        <f t="shared" si="69"/>
        <v>0</v>
      </c>
    </row>
    <row r="591" spans="1:32" x14ac:dyDescent="0.25">
      <c r="A591" s="11">
        <v>1</v>
      </c>
      <c r="B591">
        <v>1</v>
      </c>
      <c r="C591" t="s">
        <v>20</v>
      </c>
      <c r="D591">
        <v>1</v>
      </c>
      <c r="E591" t="s">
        <v>13</v>
      </c>
      <c r="F591">
        <v>35</v>
      </c>
      <c r="G591" s="2">
        <v>512.32920000000001</v>
      </c>
      <c r="H591">
        <v>0</v>
      </c>
      <c r="I591">
        <v>0</v>
      </c>
      <c r="J591" s="4">
        <f t="shared" si="63"/>
        <v>0.4375</v>
      </c>
      <c r="K591" s="4">
        <f t="shared" si="64"/>
        <v>2.7103959691861146</v>
      </c>
      <c r="L591">
        <f t="shared" si="65"/>
        <v>1</v>
      </c>
      <c r="M591">
        <f t="shared" si="66"/>
        <v>0</v>
      </c>
      <c r="N591">
        <f t="shared" si="67"/>
        <v>0</v>
      </c>
      <c r="O591">
        <f t="shared" si="68"/>
        <v>1</v>
      </c>
      <c r="P591">
        <f>IF(TitanicData[[#This Row],[Sex]]="male",1,0)</f>
        <v>1</v>
      </c>
      <c r="Q591">
        <v>1</v>
      </c>
      <c r="AD591" s="5">
        <f>SUMPRODUCT(TitanicData[[#This Row],[SibSp]:[Ones]],$S$5:$AB$5)</f>
        <v>0.82598296837302931</v>
      </c>
      <c r="AE591" s="4">
        <f>(AD591-TitanicData[[#This Row],[Survived]])^2</f>
        <v>3.0281927296262116E-2</v>
      </c>
      <c r="AF591" s="11">
        <f t="shared" si="69"/>
        <v>1</v>
      </c>
    </row>
    <row r="592" spans="1:32" x14ac:dyDescent="0.25">
      <c r="A592" s="11">
        <v>1</v>
      </c>
      <c r="B592">
        <v>0</v>
      </c>
      <c r="C592" t="s">
        <v>15</v>
      </c>
      <c r="D592">
        <v>1</v>
      </c>
      <c r="E592" t="s">
        <v>13</v>
      </c>
      <c r="F592">
        <v>36</v>
      </c>
      <c r="G592" s="2">
        <v>78.849999999999994</v>
      </c>
      <c r="H592">
        <v>1</v>
      </c>
      <c r="I592">
        <v>0</v>
      </c>
      <c r="J592" s="4">
        <f t="shared" si="63"/>
        <v>0.45</v>
      </c>
      <c r="K592" s="4">
        <f t="shared" si="64"/>
        <v>1.9022749204745018</v>
      </c>
      <c r="L592">
        <f t="shared" si="65"/>
        <v>1</v>
      </c>
      <c r="M592">
        <f t="shared" si="66"/>
        <v>0</v>
      </c>
      <c r="N592">
        <f t="shared" si="67"/>
        <v>1</v>
      </c>
      <c r="O592">
        <f t="shared" si="68"/>
        <v>0</v>
      </c>
      <c r="P592">
        <f>IF(TitanicData[[#This Row],[Sex]]="male",1,0)</f>
        <v>1</v>
      </c>
      <c r="Q592">
        <v>1</v>
      </c>
      <c r="AD592" s="5">
        <f>SUMPRODUCT(TitanicData[[#This Row],[SibSp]:[Ones]],$S$5:$AB$5)</f>
        <v>0.59868075925607611</v>
      </c>
      <c r="AE592" s="4">
        <f>(AD592-TitanicData[[#This Row],[Survived]])^2</f>
        <v>0.35841865150343177</v>
      </c>
      <c r="AF592" s="11">
        <f t="shared" si="69"/>
        <v>1</v>
      </c>
    </row>
    <row r="593" spans="1:32" x14ac:dyDescent="0.25">
      <c r="A593" s="11">
        <v>1</v>
      </c>
      <c r="B593">
        <v>1</v>
      </c>
      <c r="C593" t="s">
        <v>20</v>
      </c>
      <c r="D593">
        <v>1</v>
      </c>
      <c r="E593" t="s">
        <v>17</v>
      </c>
      <c r="F593">
        <v>21</v>
      </c>
      <c r="G593" s="2">
        <v>262.375</v>
      </c>
      <c r="H593">
        <v>2</v>
      </c>
      <c r="I593">
        <v>2</v>
      </c>
      <c r="J593" s="4">
        <f t="shared" si="63"/>
        <v>0.26250000000000001</v>
      </c>
      <c r="K593" s="4">
        <f t="shared" si="64"/>
        <v>2.4205745486161567</v>
      </c>
      <c r="L593">
        <f t="shared" si="65"/>
        <v>1</v>
      </c>
      <c r="M593">
        <f t="shared" si="66"/>
        <v>0</v>
      </c>
      <c r="N593">
        <f t="shared" si="67"/>
        <v>0</v>
      </c>
      <c r="O593">
        <f t="shared" si="68"/>
        <v>1</v>
      </c>
      <c r="P593">
        <f>IF(TitanicData[[#This Row],[Sex]]="male",1,0)</f>
        <v>0</v>
      </c>
      <c r="Q593">
        <v>1</v>
      </c>
      <c r="AD593" s="5">
        <f>SUMPRODUCT(TitanicData[[#This Row],[SibSp]:[Ones]],$S$5:$AB$5)</f>
        <v>0.87862111134646548</v>
      </c>
      <c r="AE593" s="4">
        <f>(AD593-TitanicData[[#This Row],[Survived]])^2</f>
        <v>1.4732834610767132E-2</v>
      </c>
      <c r="AF593" s="11">
        <f t="shared" si="69"/>
        <v>1</v>
      </c>
    </row>
    <row r="594" spans="1:32" x14ac:dyDescent="0.25">
      <c r="A594" s="11">
        <v>0</v>
      </c>
      <c r="B594">
        <v>0</v>
      </c>
      <c r="C594" t="s">
        <v>15</v>
      </c>
      <c r="D594">
        <v>3</v>
      </c>
      <c r="E594" t="s">
        <v>13</v>
      </c>
      <c r="F594">
        <v>24</v>
      </c>
      <c r="G594" s="2">
        <v>16.100000000000001</v>
      </c>
      <c r="H594">
        <v>1</v>
      </c>
      <c r="I594">
        <v>0</v>
      </c>
      <c r="J594" s="4">
        <f t="shared" si="63"/>
        <v>0.3</v>
      </c>
      <c r="K594" s="4">
        <f t="shared" si="64"/>
        <v>1.2329961103921538</v>
      </c>
      <c r="L594">
        <f t="shared" si="65"/>
        <v>0</v>
      </c>
      <c r="M594">
        <f t="shared" si="66"/>
        <v>0</v>
      </c>
      <c r="N594">
        <f t="shared" si="67"/>
        <v>1</v>
      </c>
      <c r="O594">
        <f t="shared" si="68"/>
        <v>0</v>
      </c>
      <c r="P594">
        <f>IF(TitanicData[[#This Row],[Sex]]="male",1,0)</f>
        <v>1</v>
      </c>
      <c r="Q594">
        <v>1</v>
      </c>
      <c r="AD594" s="5">
        <f>SUMPRODUCT(TitanicData[[#This Row],[SibSp]:[Ones]],$S$5:$AB$5)</f>
        <v>0.21584679852944355</v>
      </c>
      <c r="AE594" s="4">
        <f>(AD594-TitanicData[[#This Row],[Survived]])^2</f>
        <v>4.6589840435410194E-2</v>
      </c>
      <c r="AF594" s="11">
        <f t="shared" si="69"/>
        <v>0</v>
      </c>
    </row>
    <row r="595" spans="1:32" x14ac:dyDescent="0.25">
      <c r="A595" s="11">
        <v>0</v>
      </c>
      <c r="B595">
        <v>1</v>
      </c>
      <c r="C595" t="s">
        <v>15</v>
      </c>
      <c r="D595">
        <v>3</v>
      </c>
      <c r="E595" t="s">
        <v>13</v>
      </c>
      <c r="F595">
        <v>31</v>
      </c>
      <c r="G595" s="2">
        <v>7.9249999999999998</v>
      </c>
      <c r="H595">
        <v>0</v>
      </c>
      <c r="I595">
        <v>0</v>
      </c>
      <c r="J595" s="4">
        <f t="shared" si="63"/>
        <v>0.38750000000000001</v>
      </c>
      <c r="K595" s="4">
        <f t="shared" si="64"/>
        <v>0.95060822478423079</v>
      </c>
      <c r="L595">
        <f t="shared" si="65"/>
        <v>0</v>
      </c>
      <c r="M595">
        <f t="shared" si="66"/>
        <v>0</v>
      </c>
      <c r="N595">
        <f t="shared" si="67"/>
        <v>1</v>
      </c>
      <c r="O595">
        <f t="shared" si="68"/>
        <v>0</v>
      </c>
      <c r="P595">
        <f>IF(TitanicData[[#This Row],[Sex]]="male",1,0)</f>
        <v>1</v>
      </c>
      <c r="Q595">
        <v>1</v>
      </c>
      <c r="AD595" s="5">
        <f>SUMPRODUCT(TitanicData[[#This Row],[SibSp]:[Ones]],$S$5:$AB$5)</f>
        <v>0.18423739385784638</v>
      </c>
      <c r="AE595" s="4">
        <f>(AD595-TitanicData[[#This Row],[Survived]])^2</f>
        <v>0.66546862957983854</v>
      </c>
      <c r="AF595" s="11">
        <f t="shared" si="69"/>
        <v>0</v>
      </c>
    </row>
    <row r="596" spans="1:32" x14ac:dyDescent="0.25">
      <c r="A596" s="11">
        <v>1</v>
      </c>
      <c r="B596">
        <v>0</v>
      </c>
      <c r="C596" t="s">
        <v>15</v>
      </c>
      <c r="D596">
        <v>1</v>
      </c>
      <c r="E596" t="s">
        <v>13</v>
      </c>
      <c r="F596">
        <v>70</v>
      </c>
      <c r="G596" s="2">
        <v>71</v>
      </c>
      <c r="H596">
        <v>1</v>
      </c>
      <c r="I596">
        <v>1</v>
      </c>
      <c r="J596" s="4">
        <f t="shared" si="63"/>
        <v>0.875</v>
      </c>
      <c r="K596" s="4">
        <f t="shared" si="64"/>
        <v>1.8573324964312685</v>
      </c>
      <c r="L596">
        <f t="shared" si="65"/>
        <v>1</v>
      </c>
      <c r="M596">
        <f t="shared" si="66"/>
        <v>0</v>
      </c>
      <c r="N596">
        <f t="shared" si="67"/>
        <v>1</v>
      </c>
      <c r="O596">
        <f t="shared" si="68"/>
        <v>0</v>
      </c>
      <c r="P596">
        <f>IF(TitanicData[[#This Row],[Sex]]="male",1,0)</f>
        <v>1</v>
      </c>
      <c r="Q596">
        <v>1</v>
      </c>
      <c r="AD596" s="5">
        <f>SUMPRODUCT(TitanicData[[#This Row],[SibSp]:[Ones]],$S$5:$AB$5)</f>
        <v>0.63618989297701045</v>
      </c>
      <c r="AE596" s="4">
        <f>(AD596-TitanicData[[#This Row],[Survived]])^2</f>
        <v>0.40473757992609999</v>
      </c>
      <c r="AF596" s="11">
        <f t="shared" si="69"/>
        <v>1</v>
      </c>
    </row>
    <row r="597" spans="1:32" x14ac:dyDescent="0.25">
      <c r="A597" s="11">
        <v>0</v>
      </c>
      <c r="B597">
        <v>0</v>
      </c>
      <c r="C597" t="s">
        <v>15</v>
      </c>
      <c r="D597">
        <v>3</v>
      </c>
      <c r="E597" t="s">
        <v>13</v>
      </c>
      <c r="F597">
        <v>16</v>
      </c>
      <c r="G597" s="2">
        <v>20.25</v>
      </c>
      <c r="H597">
        <v>1</v>
      </c>
      <c r="I597">
        <v>1</v>
      </c>
      <c r="J597" s="4">
        <f t="shared" si="63"/>
        <v>0.2</v>
      </c>
      <c r="K597" s="4">
        <f t="shared" si="64"/>
        <v>1.3273589343863303</v>
      </c>
      <c r="L597">
        <f t="shared" si="65"/>
        <v>0</v>
      </c>
      <c r="M597">
        <f t="shared" si="66"/>
        <v>0</v>
      </c>
      <c r="N597">
        <f t="shared" si="67"/>
        <v>1</v>
      </c>
      <c r="O597">
        <f t="shared" si="68"/>
        <v>0</v>
      </c>
      <c r="P597">
        <f>IF(TitanicData[[#This Row],[Sex]]="male",1,0)</f>
        <v>1</v>
      </c>
      <c r="Q597">
        <v>1</v>
      </c>
      <c r="AD597" s="5">
        <f>SUMPRODUCT(TitanicData[[#This Row],[SibSp]:[Ones]],$S$5:$AB$5)</f>
        <v>0.26894922141932426</v>
      </c>
      <c r="AE597" s="4">
        <f>(AD597-TitanicData[[#This Row],[Survived]])^2</f>
        <v>7.2333683702060711E-2</v>
      </c>
      <c r="AF597" s="11">
        <f t="shared" si="69"/>
        <v>0</v>
      </c>
    </row>
    <row r="598" spans="1:32" x14ac:dyDescent="0.25">
      <c r="A598" s="11">
        <v>0</v>
      </c>
      <c r="B598">
        <v>1</v>
      </c>
      <c r="C598" t="s">
        <v>15</v>
      </c>
      <c r="D598">
        <v>2</v>
      </c>
      <c r="E598" t="s">
        <v>17</v>
      </c>
      <c r="F598">
        <v>30</v>
      </c>
      <c r="G598" s="2">
        <v>13</v>
      </c>
      <c r="H598">
        <v>0</v>
      </c>
      <c r="I598">
        <v>0</v>
      </c>
      <c r="J598" s="4">
        <f t="shared" si="63"/>
        <v>0.375</v>
      </c>
      <c r="K598" s="4">
        <f t="shared" si="64"/>
        <v>1.146128035678238</v>
      </c>
      <c r="L598">
        <f t="shared" si="65"/>
        <v>0</v>
      </c>
      <c r="M598">
        <f t="shared" si="66"/>
        <v>1</v>
      </c>
      <c r="N598">
        <f t="shared" si="67"/>
        <v>1</v>
      </c>
      <c r="O598">
        <f t="shared" si="68"/>
        <v>0</v>
      </c>
      <c r="P598">
        <f>IF(TitanicData[[#This Row],[Sex]]="male",1,0)</f>
        <v>0</v>
      </c>
      <c r="Q598">
        <v>1</v>
      </c>
      <c r="AD598" s="5">
        <f>SUMPRODUCT(TitanicData[[#This Row],[SibSp]:[Ones]],$S$5:$AB$5)</f>
        <v>0.44022540410217303</v>
      </c>
      <c r="AE598" s="4">
        <f>(AD598-TitanicData[[#This Row],[Survived]])^2</f>
        <v>0.31334759821257546</v>
      </c>
      <c r="AF598" s="11">
        <f t="shared" si="69"/>
        <v>0</v>
      </c>
    </row>
    <row r="599" spans="1:32" x14ac:dyDescent="0.25">
      <c r="A599" s="11">
        <v>1</v>
      </c>
      <c r="B599">
        <v>0</v>
      </c>
      <c r="C599" t="s">
        <v>15</v>
      </c>
      <c r="D599">
        <v>1</v>
      </c>
      <c r="E599" t="s">
        <v>13</v>
      </c>
      <c r="F599">
        <v>19</v>
      </c>
      <c r="G599" s="2">
        <v>53.1</v>
      </c>
      <c r="H599">
        <v>1</v>
      </c>
      <c r="I599">
        <v>0</v>
      </c>
      <c r="J599" s="4">
        <f t="shared" si="63"/>
        <v>0.23749999999999999</v>
      </c>
      <c r="K599" s="4">
        <f t="shared" si="64"/>
        <v>1.7331972651065695</v>
      </c>
      <c r="L599">
        <f t="shared" si="65"/>
        <v>1</v>
      </c>
      <c r="M599">
        <f t="shared" si="66"/>
        <v>0</v>
      </c>
      <c r="N599">
        <f t="shared" si="67"/>
        <v>1</v>
      </c>
      <c r="O599">
        <f t="shared" si="68"/>
        <v>0</v>
      </c>
      <c r="P599">
        <f>IF(TitanicData[[#This Row],[Sex]]="male",1,0)</f>
        <v>1</v>
      </c>
      <c r="Q599">
        <v>1</v>
      </c>
      <c r="AD599" s="5">
        <f>SUMPRODUCT(TitanicData[[#This Row],[SibSp]:[Ones]],$S$5:$AB$5)</f>
        <v>0.5797548622830373</v>
      </c>
      <c r="AE599" s="4">
        <f>(AD599-TitanicData[[#This Row],[Survived]])^2</f>
        <v>0.33611570034082355</v>
      </c>
      <c r="AF599" s="11">
        <f t="shared" si="69"/>
        <v>1</v>
      </c>
    </row>
    <row r="600" spans="1:32" x14ac:dyDescent="0.25">
      <c r="A600" s="11">
        <v>0</v>
      </c>
      <c r="B600">
        <v>0</v>
      </c>
      <c r="C600" t="s">
        <v>27</v>
      </c>
      <c r="D600">
        <v>3</v>
      </c>
      <c r="E600" t="s">
        <v>13</v>
      </c>
      <c r="F600">
        <v>31</v>
      </c>
      <c r="G600" s="2">
        <v>7.75</v>
      </c>
      <c r="H600">
        <v>0</v>
      </c>
      <c r="I600">
        <v>0</v>
      </c>
      <c r="J600" s="4">
        <f t="shared" si="63"/>
        <v>0.38750000000000001</v>
      </c>
      <c r="K600" s="4">
        <f t="shared" si="64"/>
        <v>0.94200805302231327</v>
      </c>
      <c r="L600">
        <f t="shared" si="65"/>
        <v>0</v>
      </c>
      <c r="M600">
        <f t="shared" si="66"/>
        <v>0</v>
      </c>
      <c r="N600">
        <f t="shared" si="67"/>
        <v>0</v>
      </c>
      <c r="O600">
        <f t="shared" si="68"/>
        <v>0</v>
      </c>
      <c r="P600">
        <f>IF(TitanicData[[#This Row],[Sex]]="male",1,0)</f>
        <v>1</v>
      </c>
      <c r="Q600">
        <v>1</v>
      </c>
      <c r="AD600" s="5">
        <f>SUMPRODUCT(TitanicData[[#This Row],[SibSp]:[Ones]],$S$5:$AB$5)</f>
        <v>0.18327472398664257</v>
      </c>
      <c r="AE600" s="4">
        <f>(AD600-TitanicData[[#This Row],[Survived]])^2</f>
        <v>3.3589624452380021E-2</v>
      </c>
      <c r="AF600" s="11">
        <f t="shared" si="69"/>
        <v>0</v>
      </c>
    </row>
    <row r="601" spans="1:32" x14ac:dyDescent="0.25">
      <c r="A601" s="11">
        <v>1</v>
      </c>
      <c r="B601">
        <v>1</v>
      </c>
      <c r="C601" t="s">
        <v>15</v>
      </c>
      <c r="D601">
        <v>2</v>
      </c>
      <c r="E601" t="s">
        <v>17</v>
      </c>
      <c r="F601">
        <v>4</v>
      </c>
      <c r="G601" s="2">
        <v>23</v>
      </c>
      <c r="H601">
        <v>1</v>
      </c>
      <c r="I601">
        <v>1</v>
      </c>
      <c r="J601" s="4">
        <f t="shared" si="63"/>
        <v>0.05</v>
      </c>
      <c r="K601" s="4">
        <f t="shared" si="64"/>
        <v>1.3802112417116059</v>
      </c>
      <c r="L601">
        <f t="shared" si="65"/>
        <v>0</v>
      </c>
      <c r="M601">
        <f t="shared" si="66"/>
        <v>1</v>
      </c>
      <c r="N601">
        <f t="shared" si="67"/>
        <v>1</v>
      </c>
      <c r="O601">
        <f t="shared" si="68"/>
        <v>0</v>
      </c>
      <c r="P601">
        <f>IF(TitanicData[[#This Row],[Sex]]="male",1,0)</f>
        <v>0</v>
      </c>
      <c r="Q601">
        <v>1</v>
      </c>
      <c r="AD601" s="5">
        <f>SUMPRODUCT(TitanicData[[#This Row],[SibSp]:[Ones]],$S$5:$AB$5)</f>
        <v>0.50896758465105951</v>
      </c>
      <c r="AE601" s="4">
        <f>(AD601-TitanicData[[#This Row],[Survived]])^2</f>
        <v>0.2411128329234144</v>
      </c>
      <c r="AF601" s="11">
        <f t="shared" si="69"/>
        <v>1</v>
      </c>
    </row>
    <row r="602" spans="1:32" x14ac:dyDescent="0.25">
      <c r="A602" s="11">
        <v>0</v>
      </c>
      <c r="B602">
        <v>1</v>
      </c>
      <c r="C602" t="s">
        <v>15</v>
      </c>
      <c r="D602">
        <v>3</v>
      </c>
      <c r="E602" t="s">
        <v>13</v>
      </c>
      <c r="F602">
        <v>6</v>
      </c>
      <c r="G602" s="2">
        <v>12.475</v>
      </c>
      <c r="H602">
        <v>0</v>
      </c>
      <c r="I602">
        <v>1</v>
      </c>
      <c r="J602" s="4">
        <f t="shared" si="63"/>
        <v>7.4999999999999997E-2</v>
      </c>
      <c r="K602" s="4">
        <f t="shared" si="64"/>
        <v>1.1295287738587763</v>
      </c>
      <c r="L602">
        <f t="shared" si="65"/>
        <v>0</v>
      </c>
      <c r="M602">
        <f t="shared" si="66"/>
        <v>0</v>
      </c>
      <c r="N602">
        <f t="shared" si="67"/>
        <v>1</v>
      </c>
      <c r="O602">
        <f t="shared" si="68"/>
        <v>0</v>
      </c>
      <c r="P602">
        <f>IF(TitanicData[[#This Row],[Sex]]="male",1,0)</f>
        <v>1</v>
      </c>
      <c r="Q602">
        <v>1</v>
      </c>
      <c r="AD602" s="5">
        <f>SUMPRODUCT(TitanicData[[#This Row],[SibSp]:[Ones]],$S$5:$AB$5)</f>
        <v>0.24680488053550614</v>
      </c>
      <c r="AE602" s="4">
        <f>(AD602-TitanicData[[#This Row],[Survived]])^2</f>
        <v>0.56730288798513329</v>
      </c>
      <c r="AF602" s="11">
        <f t="shared" si="69"/>
        <v>0</v>
      </c>
    </row>
    <row r="603" spans="1:32" x14ac:dyDescent="0.25">
      <c r="A603" s="11">
        <v>0</v>
      </c>
      <c r="B603">
        <v>0</v>
      </c>
      <c r="C603" t="s">
        <v>15</v>
      </c>
      <c r="D603">
        <v>3</v>
      </c>
      <c r="E603" t="s">
        <v>13</v>
      </c>
      <c r="F603">
        <v>33</v>
      </c>
      <c r="G603" s="2">
        <v>9.5</v>
      </c>
      <c r="H603">
        <v>0</v>
      </c>
      <c r="I603">
        <v>0</v>
      </c>
      <c r="J603" s="4">
        <f t="shared" si="63"/>
        <v>0.41249999999999998</v>
      </c>
      <c r="K603" s="4">
        <f t="shared" si="64"/>
        <v>1.0211892990699381</v>
      </c>
      <c r="L603">
        <f t="shared" si="65"/>
        <v>0</v>
      </c>
      <c r="M603">
        <f t="shared" si="66"/>
        <v>0</v>
      </c>
      <c r="N603">
        <f t="shared" si="67"/>
        <v>1</v>
      </c>
      <c r="O603">
        <f t="shared" si="68"/>
        <v>0</v>
      </c>
      <c r="P603">
        <f>IF(TitanicData[[#This Row],[Sex]]="male",1,0)</f>
        <v>1</v>
      </c>
      <c r="Q603">
        <v>1</v>
      </c>
      <c r="AD603" s="5">
        <f>SUMPRODUCT(TitanicData[[#This Row],[SibSp]:[Ones]],$S$5:$AB$5)</f>
        <v>0.19213796556420709</v>
      </c>
      <c r="AE603" s="4">
        <f>(AD603-TitanicData[[#This Row],[Survived]])^2</f>
        <v>3.691699781115243E-2</v>
      </c>
      <c r="AF603" s="11">
        <f t="shared" si="69"/>
        <v>0</v>
      </c>
    </row>
    <row r="604" spans="1:32" x14ac:dyDescent="0.25">
      <c r="A604" s="11">
        <v>0</v>
      </c>
      <c r="B604">
        <v>0</v>
      </c>
      <c r="C604" t="s">
        <v>15</v>
      </c>
      <c r="D604">
        <v>3</v>
      </c>
      <c r="E604" t="s">
        <v>13</v>
      </c>
      <c r="F604">
        <v>23</v>
      </c>
      <c r="G604" s="2">
        <v>7.8958000000000004</v>
      </c>
      <c r="H604">
        <v>0</v>
      </c>
      <c r="I604">
        <v>0</v>
      </c>
      <c r="J604" s="4">
        <f t="shared" si="63"/>
        <v>0.28749999999999998</v>
      </c>
      <c r="K604" s="4">
        <f t="shared" si="64"/>
        <v>0.94918501031343461</v>
      </c>
      <c r="L604">
        <f t="shared" si="65"/>
        <v>0</v>
      </c>
      <c r="M604">
        <f t="shared" si="66"/>
        <v>0</v>
      </c>
      <c r="N604">
        <f t="shared" si="67"/>
        <v>1</v>
      </c>
      <c r="O604">
        <f t="shared" si="68"/>
        <v>0</v>
      </c>
      <c r="P604">
        <f>IF(TitanicData[[#This Row],[Sex]]="male",1,0)</f>
        <v>1</v>
      </c>
      <c r="Q604">
        <v>1</v>
      </c>
      <c r="AD604" s="5">
        <f>SUMPRODUCT(TitanicData[[#This Row],[SibSp]:[Ones]],$S$5:$AB$5)</f>
        <v>0.18407808474993254</v>
      </c>
      <c r="AE604" s="4">
        <f>(AD604-TitanicData[[#This Row],[Survived]])^2</f>
        <v>3.3884741285203343E-2</v>
      </c>
      <c r="AF604" s="11">
        <f t="shared" si="69"/>
        <v>0</v>
      </c>
    </row>
    <row r="605" spans="1:32" x14ac:dyDescent="0.25">
      <c r="A605" s="11">
        <v>1</v>
      </c>
      <c r="B605">
        <v>1</v>
      </c>
      <c r="C605" t="s">
        <v>15</v>
      </c>
      <c r="D605">
        <v>2</v>
      </c>
      <c r="E605" t="s">
        <v>17</v>
      </c>
      <c r="F605">
        <v>48</v>
      </c>
      <c r="G605" s="2">
        <v>65</v>
      </c>
      <c r="H605">
        <v>1</v>
      </c>
      <c r="I605">
        <v>2</v>
      </c>
      <c r="J605" s="4">
        <f t="shared" si="63"/>
        <v>0.6</v>
      </c>
      <c r="K605" s="4">
        <f t="shared" si="64"/>
        <v>1.8195439355418688</v>
      </c>
      <c r="L605">
        <f t="shared" si="65"/>
        <v>0</v>
      </c>
      <c r="M605">
        <f t="shared" si="66"/>
        <v>1</v>
      </c>
      <c r="N605">
        <f t="shared" si="67"/>
        <v>1</v>
      </c>
      <c r="O605">
        <f t="shared" si="68"/>
        <v>0</v>
      </c>
      <c r="P605">
        <f>IF(TitanicData[[#This Row],[Sex]]="male",1,0)</f>
        <v>0</v>
      </c>
      <c r="Q605">
        <v>1</v>
      </c>
      <c r="AD605" s="5">
        <f>SUMPRODUCT(TitanicData[[#This Row],[SibSp]:[Ones]],$S$5:$AB$5)</f>
        <v>0.6006845968023824</v>
      </c>
      <c r="AE605" s="4">
        <f>(AD605-TitanicData[[#This Row],[Survived]])^2</f>
        <v>0.15945279123087591</v>
      </c>
      <c r="AF605" s="11">
        <f t="shared" si="69"/>
        <v>1</v>
      </c>
    </row>
    <row r="606" spans="1:32" x14ac:dyDescent="0.25">
      <c r="A606" s="11">
        <v>0</v>
      </c>
      <c r="B606">
        <v>1</v>
      </c>
      <c r="C606" t="s">
        <v>15</v>
      </c>
      <c r="D606">
        <v>2</v>
      </c>
      <c r="E606" t="s">
        <v>13</v>
      </c>
      <c r="F606">
        <v>0.67</v>
      </c>
      <c r="G606" s="2">
        <v>14.5</v>
      </c>
      <c r="H606">
        <v>1</v>
      </c>
      <c r="I606">
        <v>1</v>
      </c>
      <c r="J606" s="4">
        <f t="shared" si="63"/>
        <v>8.3750000000000005E-3</v>
      </c>
      <c r="K606" s="4">
        <f t="shared" si="64"/>
        <v>1.1903316981702914</v>
      </c>
      <c r="L606">
        <f t="shared" si="65"/>
        <v>0</v>
      </c>
      <c r="M606">
        <f t="shared" si="66"/>
        <v>1</v>
      </c>
      <c r="N606">
        <f t="shared" si="67"/>
        <v>1</v>
      </c>
      <c r="O606">
        <f t="shared" si="68"/>
        <v>0</v>
      </c>
      <c r="P606">
        <f>IF(TitanicData[[#This Row],[Sex]]="male",1,0)</f>
        <v>1</v>
      </c>
      <c r="Q606">
        <v>1</v>
      </c>
      <c r="AD606" s="5">
        <f>SUMPRODUCT(TitanicData[[#This Row],[SibSp]:[Ones]],$S$5:$AB$5)</f>
        <v>0.48771320499615844</v>
      </c>
      <c r="AE606" s="4">
        <f>(AD606-TitanicData[[#This Row],[Survived]])^2</f>
        <v>0.26243776033530797</v>
      </c>
      <c r="AF606" s="11">
        <f t="shared" si="69"/>
        <v>0</v>
      </c>
    </row>
    <row r="607" spans="1:32" x14ac:dyDescent="0.25">
      <c r="A607" s="11">
        <v>0</v>
      </c>
      <c r="B607">
        <v>0</v>
      </c>
      <c r="C607" t="s">
        <v>15</v>
      </c>
      <c r="D607">
        <v>3</v>
      </c>
      <c r="E607" t="s">
        <v>13</v>
      </c>
      <c r="F607">
        <v>28</v>
      </c>
      <c r="G607" s="2">
        <v>7.7957999999999998</v>
      </c>
      <c r="H607">
        <v>0</v>
      </c>
      <c r="I607">
        <v>0</v>
      </c>
      <c r="J607" s="4">
        <f t="shared" si="63"/>
        <v>0.35</v>
      </c>
      <c r="K607" s="4">
        <f t="shared" si="64"/>
        <v>0.94427534575879857</v>
      </c>
      <c r="L607">
        <f t="shared" si="65"/>
        <v>0</v>
      </c>
      <c r="M607">
        <f t="shared" si="66"/>
        <v>0</v>
      </c>
      <c r="N607">
        <f t="shared" si="67"/>
        <v>1</v>
      </c>
      <c r="O607">
        <f t="shared" si="68"/>
        <v>0</v>
      </c>
      <c r="P607">
        <f>IF(TitanicData[[#This Row],[Sex]]="male",1,0)</f>
        <v>1</v>
      </c>
      <c r="Q607">
        <v>1</v>
      </c>
      <c r="AD607" s="5">
        <f>SUMPRODUCT(TitanicData[[#This Row],[SibSp]:[Ones]],$S$5:$AB$5)</f>
        <v>0.18352851594185429</v>
      </c>
      <c r="AE607" s="4">
        <f>(AD607-TitanicData[[#This Row],[Survived]])^2</f>
        <v>3.3682716163819466E-2</v>
      </c>
      <c r="AF607" s="11">
        <f t="shared" si="69"/>
        <v>0</v>
      </c>
    </row>
    <row r="608" spans="1:32" x14ac:dyDescent="0.25">
      <c r="A608" s="11">
        <v>0</v>
      </c>
      <c r="B608">
        <v>0</v>
      </c>
      <c r="C608" t="s">
        <v>15</v>
      </c>
      <c r="D608">
        <v>2</v>
      </c>
      <c r="E608" t="s">
        <v>13</v>
      </c>
      <c r="F608">
        <v>18</v>
      </c>
      <c r="G608" s="2">
        <v>11.5</v>
      </c>
      <c r="H608">
        <v>0</v>
      </c>
      <c r="I608">
        <v>0</v>
      </c>
      <c r="J608" s="4">
        <f t="shared" si="63"/>
        <v>0.22500000000000001</v>
      </c>
      <c r="K608" s="4">
        <f t="shared" si="64"/>
        <v>1.0969100130080565</v>
      </c>
      <c r="L608">
        <f t="shared" si="65"/>
        <v>0</v>
      </c>
      <c r="M608">
        <f t="shared" si="66"/>
        <v>1</v>
      </c>
      <c r="N608">
        <f t="shared" si="67"/>
        <v>1</v>
      </c>
      <c r="O608">
        <f t="shared" si="68"/>
        <v>0</v>
      </c>
      <c r="P608">
        <f>IF(TitanicData[[#This Row],[Sex]]="male",1,0)</f>
        <v>1</v>
      </c>
      <c r="Q608">
        <v>1</v>
      </c>
      <c r="AD608" s="5">
        <f>SUMPRODUCT(TitanicData[[#This Row],[SibSp]:[Ones]],$S$5:$AB$5)</f>
        <v>0.43471612953691185</v>
      </c>
      <c r="AE608" s="4">
        <f>(AD608-TitanicData[[#This Row],[Survived]])^2</f>
        <v>0.18897811327955313</v>
      </c>
      <c r="AF608" s="11">
        <f t="shared" si="69"/>
        <v>0</v>
      </c>
    </row>
    <row r="609" spans="1:32" x14ac:dyDescent="0.25">
      <c r="A609" s="11">
        <v>0</v>
      </c>
      <c r="B609">
        <v>0</v>
      </c>
      <c r="C609" t="s">
        <v>15</v>
      </c>
      <c r="D609">
        <v>3</v>
      </c>
      <c r="E609" t="s">
        <v>13</v>
      </c>
      <c r="F609">
        <v>34</v>
      </c>
      <c r="G609" s="2">
        <v>8.0500000000000007</v>
      </c>
      <c r="H609">
        <v>0</v>
      </c>
      <c r="I609">
        <v>0</v>
      </c>
      <c r="J609" s="4">
        <f t="shared" si="63"/>
        <v>0.42499999999999999</v>
      </c>
      <c r="K609" s="4">
        <f t="shared" si="64"/>
        <v>0.9566485792052033</v>
      </c>
      <c r="L609">
        <f t="shared" si="65"/>
        <v>0</v>
      </c>
      <c r="M609">
        <f t="shared" si="66"/>
        <v>0</v>
      </c>
      <c r="N609">
        <f t="shared" si="67"/>
        <v>1</v>
      </c>
      <c r="O609">
        <f t="shared" si="68"/>
        <v>0</v>
      </c>
      <c r="P609">
        <f>IF(TitanicData[[#This Row],[Sex]]="male",1,0)</f>
        <v>1</v>
      </c>
      <c r="Q609">
        <v>1</v>
      </c>
      <c r="AD609" s="5">
        <f>SUMPRODUCT(TitanicData[[#This Row],[SibSp]:[Ones]],$S$5:$AB$5)</f>
        <v>0.18491352770417394</v>
      </c>
      <c r="AE609" s="4">
        <f>(AD609-TitanicData[[#This Row],[Survived]])^2</f>
        <v>3.4193012728002299E-2</v>
      </c>
      <c r="AF609" s="11">
        <f t="shared" si="69"/>
        <v>0</v>
      </c>
    </row>
    <row r="610" spans="1:32" x14ac:dyDescent="0.25">
      <c r="A610" s="11">
        <v>1</v>
      </c>
      <c r="B610">
        <v>1</v>
      </c>
      <c r="C610" t="s">
        <v>15</v>
      </c>
      <c r="D610">
        <v>1</v>
      </c>
      <c r="E610" t="s">
        <v>17</v>
      </c>
      <c r="F610">
        <v>33</v>
      </c>
      <c r="G610" s="2">
        <v>86.5</v>
      </c>
      <c r="H610">
        <v>0</v>
      </c>
      <c r="I610">
        <v>0</v>
      </c>
      <c r="J610" s="4">
        <f t="shared" si="63"/>
        <v>0.41249999999999998</v>
      </c>
      <c r="K610" s="4">
        <f t="shared" si="64"/>
        <v>1.9420080530223132</v>
      </c>
      <c r="L610">
        <f t="shared" si="65"/>
        <v>1</v>
      </c>
      <c r="M610">
        <f t="shared" si="66"/>
        <v>0</v>
      </c>
      <c r="N610">
        <f t="shared" si="67"/>
        <v>1</v>
      </c>
      <c r="O610">
        <f t="shared" si="68"/>
        <v>0</v>
      </c>
      <c r="P610">
        <f>IF(TitanicData[[#This Row],[Sex]]="male",1,0)</f>
        <v>0</v>
      </c>
      <c r="Q610">
        <v>1</v>
      </c>
      <c r="AD610" s="5">
        <f>SUMPRODUCT(TitanicData[[#This Row],[SibSp]:[Ones]],$S$5:$AB$5)</f>
        <v>0.60312833200825067</v>
      </c>
      <c r="AE610" s="4">
        <f>(AD610-TitanicData[[#This Row],[Survived]])^2</f>
        <v>0.15750712085455332</v>
      </c>
      <c r="AF610" s="11">
        <f t="shared" si="69"/>
        <v>1</v>
      </c>
    </row>
    <row r="611" spans="1:32" x14ac:dyDescent="0.25">
      <c r="A611" s="11">
        <v>0</v>
      </c>
      <c r="B611">
        <v>0</v>
      </c>
      <c r="C611" t="s">
        <v>15</v>
      </c>
      <c r="D611">
        <v>3</v>
      </c>
      <c r="E611" t="s">
        <v>13</v>
      </c>
      <c r="F611">
        <v>41</v>
      </c>
      <c r="G611" s="2">
        <v>7.125</v>
      </c>
      <c r="H611">
        <v>0</v>
      </c>
      <c r="I611">
        <v>0</v>
      </c>
      <c r="J611" s="4">
        <f t="shared" si="63"/>
        <v>0.51249999999999996</v>
      </c>
      <c r="K611" s="4">
        <f t="shared" si="64"/>
        <v>0.90982336965091204</v>
      </c>
      <c r="L611">
        <f t="shared" si="65"/>
        <v>0</v>
      </c>
      <c r="M611">
        <f t="shared" si="66"/>
        <v>0</v>
      </c>
      <c r="N611">
        <f t="shared" si="67"/>
        <v>1</v>
      </c>
      <c r="O611">
        <f t="shared" si="68"/>
        <v>0</v>
      </c>
      <c r="P611">
        <f>IF(TitanicData[[#This Row],[Sex]]="male",1,0)</f>
        <v>1</v>
      </c>
      <c r="Q611">
        <v>1</v>
      </c>
      <c r="AD611" s="5">
        <f>SUMPRODUCT(TitanicData[[#This Row],[SibSp]:[Ones]],$S$5:$AB$5)</f>
        <v>0.17967209535856343</v>
      </c>
      <c r="AE611" s="4">
        <f>(AD611-TitanicData[[#This Row],[Survived]])^2</f>
        <v>3.2282061850536711E-2</v>
      </c>
      <c r="AF611" s="11">
        <f t="shared" si="69"/>
        <v>0</v>
      </c>
    </row>
    <row r="612" spans="1:32" x14ac:dyDescent="0.25">
      <c r="A612" s="11">
        <v>0</v>
      </c>
      <c r="B612">
        <v>1</v>
      </c>
      <c r="C612" t="s">
        <v>20</v>
      </c>
      <c r="D612">
        <v>3</v>
      </c>
      <c r="E612" t="s">
        <v>13</v>
      </c>
      <c r="F612">
        <v>20</v>
      </c>
      <c r="G612" s="2">
        <v>7.2291999999999996</v>
      </c>
      <c r="H612">
        <v>0</v>
      </c>
      <c r="I612">
        <v>0</v>
      </c>
      <c r="J612" s="4">
        <f t="shared" si="63"/>
        <v>0.25</v>
      </c>
      <c r="K612" s="4">
        <f t="shared" si="64"/>
        <v>0.91535761741483168</v>
      </c>
      <c r="L612">
        <f t="shared" si="65"/>
        <v>0</v>
      </c>
      <c r="M612">
        <f t="shared" si="66"/>
        <v>0</v>
      </c>
      <c r="N612">
        <f t="shared" si="67"/>
        <v>0</v>
      </c>
      <c r="O612">
        <f t="shared" si="68"/>
        <v>1</v>
      </c>
      <c r="P612">
        <f>IF(TitanicData[[#This Row],[Sex]]="male",1,0)</f>
        <v>1</v>
      </c>
      <c r="Q612">
        <v>1</v>
      </c>
      <c r="AD612" s="5">
        <f>SUMPRODUCT(TitanicData[[#This Row],[SibSp]:[Ones]],$S$5:$AB$5)</f>
        <v>0.31713585081585144</v>
      </c>
      <c r="AE612" s="4">
        <f>(AD612-TitanicData[[#This Row],[Survived]])^2</f>
        <v>0.46630344624099102</v>
      </c>
      <c r="AF612" s="11">
        <f t="shared" si="69"/>
        <v>0</v>
      </c>
    </row>
    <row r="613" spans="1:32" x14ac:dyDescent="0.25">
      <c r="A613" s="11">
        <v>1</v>
      </c>
      <c r="B613">
        <v>1</v>
      </c>
      <c r="C613" t="s">
        <v>15</v>
      </c>
      <c r="D613">
        <v>1</v>
      </c>
      <c r="E613" t="s">
        <v>17</v>
      </c>
      <c r="F613">
        <v>36</v>
      </c>
      <c r="G613" s="2">
        <v>120</v>
      </c>
      <c r="H613">
        <v>1</v>
      </c>
      <c r="I613">
        <v>2</v>
      </c>
      <c r="J613" s="4">
        <f t="shared" si="63"/>
        <v>0.45</v>
      </c>
      <c r="K613" s="4">
        <f t="shared" si="64"/>
        <v>2.0827853703164503</v>
      </c>
      <c r="L613">
        <f t="shared" si="65"/>
        <v>1</v>
      </c>
      <c r="M613">
        <f t="shared" si="66"/>
        <v>0</v>
      </c>
      <c r="N613">
        <f t="shared" si="67"/>
        <v>1</v>
      </c>
      <c r="O613">
        <f t="shared" si="68"/>
        <v>0</v>
      </c>
      <c r="P613">
        <f>IF(TitanicData[[#This Row],[Sex]]="male",1,0)</f>
        <v>0</v>
      </c>
      <c r="Q613">
        <v>1</v>
      </c>
      <c r="AD613" s="5">
        <f>SUMPRODUCT(TitanicData[[#This Row],[SibSp]:[Ones]],$S$5:$AB$5)</f>
        <v>0.70396602761803151</v>
      </c>
      <c r="AE613" s="4">
        <f>(AD613-TitanicData[[#This Row],[Survived]])^2</f>
        <v>8.7636112804248087E-2</v>
      </c>
      <c r="AF613" s="11">
        <f t="shared" si="69"/>
        <v>1</v>
      </c>
    </row>
    <row r="614" spans="1:32" x14ac:dyDescent="0.25">
      <c r="A614" s="11">
        <v>0</v>
      </c>
      <c r="B614">
        <v>0</v>
      </c>
      <c r="C614" t="s">
        <v>15</v>
      </c>
      <c r="D614">
        <v>3</v>
      </c>
      <c r="E614" t="s">
        <v>13</v>
      </c>
      <c r="F614">
        <v>16</v>
      </c>
      <c r="G614" s="2">
        <v>7.7750000000000004</v>
      </c>
      <c r="H614">
        <v>0</v>
      </c>
      <c r="I614">
        <v>0</v>
      </c>
      <c r="J614" s="4">
        <f t="shared" si="63"/>
        <v>0.2</v>
      </c>
      <c r="K614" s="4">
        <f t="shared" si="64"/>
        <v>0.94324712513786169</v>
      </c>
      <c r="L614">
        <f t="shared" si="65"/>
        <v>0</v>
      </c>
      <c r="M614">
        <f t="shared" si="66"/>
        <v>0</v>
      </c>
      <c r="N614">
        <f t="shared" si="67"/>
        <v>1</v>
      </c>
      <c r="O614">
        <f t="shared" si="68"/>
        <v>0</v>
      </c>
      <c r="P614">
        <f>IF(TitanicData[[#This Row],[Sex]]="male",1,0)</f>
        <v>1</v>
      </c>
      <c r="Q614">
        <v>1</v>
      </c>
      <c r="AD614" s="5">
        <f>SUMPRODUCT(TitanicData[[#This Row],[SibSp]:[Ones]],$S$5:$AB$5)</f>
        <v>0.18341342091350735</v>
      </c>
      <c r="AE614" s="4">
        <f>(AD614-TitanicData[[#This Row],[Survived]])^2</f>
        <v>3.3640482971195415E-2</v>
      </c>
      <c r="AF614" s="11">
        <f t="shared" si="69"/>
        <v>0</v>
      </c>
    </row>
    <row r="615" spans="1:32" x14ac:dyDescent="0.25">
      <c r="A615" s="11">
        <v>1</v>
      </c>
      <c r="B615">
        <v>1</v>
      </c>
      <c r="C615" t="s">
        <v>15</v>
      </c>
      <c r="D615">
        <v>1</v>
      </c>
      <c r="E615" t="s">
        <v>17</v>
      </c>
      <c r="F615">
        <v>51</v>
      </c>
      <c r="G615" s="2">
        <v>77.958299999999994</v>
      </c>
      <c r="H615">
        <v>1</v>
      </c>
      <c r="I615">
        <v>0</v>
      </c>
      <c r="J615" s="4">
        <f t="shared" si="63"/>
        <v>0.63749999999999996</v>
      </c>
      <c r="K615" s="4">
        <f t="shared" si="64"/>
        <v>1.8973977892491294</v>
      </c>
      <c r="L615">
        <f t="shared" si="65"/>
        <v>1</v>
      </c>
      <c r="M615">
        <f t="shared" si="66"/>
        <v>0</v>
      </c>
      <c r="N615">
        <f t="shared" si="67"/>
        <v>1</v>
      </c>
      <c r="O615">
        <f t="shared" si="68"/>
        <v>0</v>
      </c>
      <c r="P615">
        <f>IF(TitanicData[[#This Row],[Sex]]="male",1,0)</f>
        <v>0</v>
      </c>
      <c r="Q615">
        <v>1</v>
      </c>
      <c r="AD615" s="5">
        <f>SUMPRODUCT(TitanicData[[#This Row],[SibSp]:[Ones]],$S$5:$AB$5)</f>
        <v>0.59813483210269491</v>
      </c>
      <c r="AE615" s="4">
        <f>(AD615-TitanicData[[#This Row],[Survived]])^2</f>
        <v>0.16149561316912919</v>
      </c>
      <c r="AF615" s="11">
        <f t="shared" si="69"/>
        <v>1</v>
      </c>
    </row>
    <row r="616" spans="1:32" x14ac:dyDescent="0.25">
      <c r="A616" s="11">
        <v>0</v>
      </c>
      <c r="B616">
        <v>0</v>
      </c>
      <c r="C616" t="s">
        <v>27</v>
      </c>
      <c r="D616">
        <v>3</v>
      </c>
      <c r="E616" t="s">
        <v>17</v>
      </c>
      <c r="F616">
        <v>30.5</v>
      </c>
      <c r="G616" s="2">
        <v>7.75</v>
      </c>
      <c r="H616">
        <v>0</v>
      </c>
      <c r="I616">
        <v>0</v>
      </c>
      <c r="J616" s="4">
        <f t="shared" si="63"/>
        <v>0.38124999999999998</v>
      </c>
      <c r="K616" s="4">
        <f t="shared" si="64"/>
        <v>0.94200805302231327</v>
      </c>
      <c r="L616">
        <f t="shared" si="65"/>
        <v>0</v>
      </c>
      <c r="M616">
        <f t="shared" si="66"/>
        <v>0</v>
      </c>
      <c r="N616">
        <f t="shared" si="67"/>
        <v>0</v>
      </c>
      <c r="O616">
        <f t="shared" si="68"/>
        <v>0</v>
      </c>
      <c r="P616">
        <f>IF(TitanicData[[#This Row],[Sex]]="male",1,0)</f>
        <v>0</v>
      </c>
      <c r="Q616">
        <v>1</v>
      </c>
      <c r="AD616" s="5">
        <f>SUMPRODUCT(TitanicData[[#This Row],[SibSp]:[Ones]],$S$5:$AB$5)</f>
        <v>0.18327472398664257</v>
      </c>
      <c r="AE616" s="4">
        <f>(AD616-TitanicData[[#This Row],[Survived]])^2</f>
        <v>3.3589624452380021E-2</v>
      </c>
      <c r="AF616" s="11">
        <f t="shared" si="69"/>
        <v>0</v>
      </c>
    </row>
    <row r="617" spans="1:32" x14ac:dyDescent="0.25">
      <c r="A617" s="11">
        <v>0</v>
      </c>
      <c r="B617">
        <v>0</v>
      </c>
      <c r="C617" t="s">
        <v>15</v>
      </c>
      <c r="D617">
        <v>3</v>
      </c>
      <c r="E617" t="s">
        <v>13</v>
      </c>
      <c r="F617">
        <v>32</v>
      </c>
      <c r="G617" s="2">
        <v>8.3625000000000007</v>
      </c>
      <c r="H617">
        <v>0</v>
      </c>
      <c r="I617">
        <v>0</v>
      </c>
      <c r="J617" s="4">
        <f t="shared" si="63"/>
        <v>0.4</v>
      </c>
      <c r="K617" s="4">
        <f t="shared" si="64"/>
        <v>0.97139183070752289</v>
      </c>
      <c r="L617">
        <f t="shared" si="65"/>
        <v>0</v>
      </c>
      <c r="M617">
        <f t="shared" si="66"/>
        <v>0</v>
      </c>
      <c r="N617">
        <f t="shared" si="67"/>
        <v>1</v>
      </c>
      <c r="O617">
        <f t="shared" si="68"/>
        <v>0</v>
      </c>
      <c r="P617">
        <f>IF(TitanicData[[#This Row],[Sex]]="male",1,0)</f>
        <v>1</v>
      </c>
      <c r="Q617">
        <v>1</v>
      </c>
      <c r="AD617" s="5">
        <f>SUMPRODUCT(TitanicData[[#This Row],[SibSp]:[Ones]],$S$5:$AB$5)</f>
        <v>0.18656383009554139</v>
      </c>
      <c r="AE617" s="4">
        <f>(AD617-TitanicData[[#This Row],[Survived]])^2</f>
        <v>3.4806062699918039E-2</v>
      </c>
      <c r="AF617" s="11">
        <f t="shared" si="69"/>
        <v>0</v>
      </c>
    </row>
    <row r="618" spans="1:32" x14ac:dyDescent="0.25">
      <c r="A618" s="11">
        <v>0</v>
      </c>
      <c r="B618">
        <v>0</v>
      </c>
      <c r="C618" t="s">
        <v>15</v>
      </c>
      <c r="D618">
        <v>3</v>
      </c>
      <c r="E618" t="s">
        <v>13</v>
      </c>
      <c r="F618">
        <v>24</v>
      </c>
      <c r="G618" s="2">
        <v>9.5</v>
      </c>
      <c r="H618">
        <v>0</v>
      </c>
      <c r="I618">
        <v>0</v>
      </c>
      <c r="J618" s="4">
        <f t="shared" si="63"/>
        <v>0.3</v>
      </c>
      <c r="K618" s="4">
        <f t="shared" si="64"/>
        <v>1.0211892990699381</v>
      </c>
      <c r="L618">
        <f t="shared" si="65"/>
        <v>0</v>
      </c>
      <c r="M618">
        <f t="shared" si="66"/>
        <v>0</v>
      </c>
      <c r="N618">
        <f t="shared" si="67"/>
        <v>1</v>
      </c>
      <c r="O618">
        <f t="shared" si="68"/>
        <v>0</v>
      </c>
      <c r="P618">
        <f>IF(TitanicData[[#This Row],[Sex]]="male",1,0)</f>
        <v>1</v>
      </c>
      <c r="Q618">
        <v>1</v>
      </c>
      <c r="AD618" s="5">
        <f>SUMPRODUCT(TitanicData[[#This Row],[SibSp]:[Ones]],$S$5:$AB$5)</f>
        <v>0.19213796556420709</v>
      </c>
      <c r="AE618" s="4">
        <f>(AD618-TitanicData[[#This Row],[Survived]])^2</f>
        <v>3.691699781115243E-2</v>
      </c>
      <c r="AF618" s="11">
        <f t="shared" si="69"/>
        <v>0</v>
      </c>
    </row>
    <row r="619" spans="1:32" x14ac:dyDescent="0.25">
      <c r="A619" s="11">
        <v>0</v>
      </c>
      <c r="B619">
        <v>0</v>
      </c>
      <c r="C619" t="s">
        <v>15</v>
      </c>
      <c r="D619">
        <v>3</v>
      </c>
      <c r="E619" t="s">
        <v>13</v>
      </c>
      <c r="F619">
        <v>48</v>
      </c>
      <c r="G619" s="2">
        <v>7.8541999999999996</v>
      </c>
      <c r="H619">
        <v>0</v>
      </c>
      <c r="I619">
        <v>0</v>
      </c>
      <c r="J619" s="4">
        <f t="shared" si="63"/>
        <v>0.6</v>
      </c>
      <c r="K619" s="4">
        <f t="shared" si="64"/>
        <v>0.94714932766263737</v>
      </c>
      <c r="L619">
        <f t="shared" si="65"/>
        <v>0</v>
      </c>
      <c r="M619">
        <f t="shared" si="66"/>
        <v>0</v>
      </c>
      <c r="N619">
        <f t="shared" si="67"/>
        <v>1</v>
      </c>
      <c r="O619">
        <f t="shared" si="68"/>
        <v>0</v>
      </c>
      <c r="P619">
        <f>IF(TitanicData[[#This Row],[Sex]]="male",1,0)</f>
        <v>1</v>
      </c>
      <c r="Q619">
        <v>1</v>
      </c>
      <c r="AD619" s="5">
        <f>SUMPRODUCT(TitanicData[[#This Row],[SibSp]:[Ones]],$S$5:$AB$5)</f>
        <v>0.18385021832941145</v>
      </c>
      <c r="AE619" s="4">
        <f>(AD619-TitanicData[[#This Row],[Survived]])^2</f>
        <v>3.3800902779772261E-2</v>
      </c>
      <c r="AF619" s="11">
        <f t="shared" si="69"/>
        <v>0</v>
      </c>
    </row>
    <row r="620" spans="1:32" x14ac:dyDescent="0.25">
      <c r="A620" s="11">
        <v>0</v>
      </c>
      <c r="B620">
        <v>0</v>
      </c>
      <c r="C620" t="s">
        <v>15</v>
      </c>
      <c r="D620">
        <v>2</v>
      </c>
      <c r="E620" t="s">
        <v>17</v>
      </c>
      <c r="F620">
        <v>57</v>
      </c>
      <c r="G620" s="2">
        <v>10.5</v>
      </c>
      <c r="H620">
        <v>0</v>
      </c>
      <c r="I620">
        <v>0</v>
      </c>
      <c r="J620" s="4">
        <f t="shared" si="63"/>
        <v>0.71250000000000002</v>
      </c>
      <c r="K620" s="4">
        <f t="shared" si="64"/>
        <v>1.0606978403536116</v>
      </c>
      <c r="L620">
        <f t="shared" si="65"/>
        <v>0</v>
      </c>
      <c r="M620">
        <f t="shared" si="66"/>
        <v>1</v>
      </c>
      <c r="N620">
        <f t="shared" si="67"/>
        <v>1</v>
      </c>
      <c r="O620">
        <f t="shared" si="68"/>
        <v>0</v>
      </c>
      <c r="P620">
        <f>IF(TitanicData[[#This Row],[Sex]]="male",1,0)</f>
        <v>0</v>
      </c>
      <c r="Q620">
        <v>1</v>
      </c>
      <c r="AD620" s="5">
        <f>SUMPRODUCT(TitanicData[[#This Row],[SibSp]:[Ones]],$S$5:$AB$5)</f>
        <v>0.43066267937913361</v>
      </c>
      <c r="AE620" s="4">
        <f>(AD620-TitanicData[[#This Row],[Survived]])^2</f>
        <v>0.18547034341001442</v>
      </c>
      <c r="AF620" s="11">
        <f t="shared" si="69"/>
        <v>0</v>
      </c>
    </row>
    <row r="621" spans="1:32" x14ac:dyDescent="0.25">
      <c r="A621" s="11">
        <v>1</v>
      </c>
      <c r="B621">
        <v>1</v>
      </c>
      <c r="C621" t="s">
        <v>15</v>
      </c>
      <c r="D621">
        <v>2</v>
      </c>
      <c r="E621" t="s">
        <v>17</v>
      </c>
      <c r="F621">
        <v>54</v>
      </c>
      <c r="G621" s="2">
        <v>23</v>
      </c>
      <c r="H621">
        <v>1</v>
      </c>
      <c r="I621">
        <v>3</v>
      </c>
      <c r="J621" s="4">
        <f t="shared" si="63"/>
        <v>0.67500000000000004</v>
      </c>
      <c r="K621" s="4">
        <f t="shared" si="64"/>
        <v>1.3802112417116059</v>
      </c>
      <c r="L621">
        <f t="shared" si="65"/>
        <v>0</v>
      </c>
      <c r="M621">
        <f t="shared" si="66"/>
        <v>1</v>
      </c>
      <c r="N621">
        <f t="shared" si="67"/>
        <v>1</v>
      </c>
      <c r="O621">
        <f t="shared" si="68"/>
        <v>0</v>
      </c>
      <c r="P621">
        <f>IF(TitanicData[[#This Row],[Sex]]="male",1,0)</f>
        <v>0</v>
      </c>
      <c r="Q621">
        <v>1</v>
      </c>
      <c r="AD621" s="5">
        <f>SUMPRODUCT(TitanicData[[#This Row],[SibSp]:[Ones]],$S$5:$AB$5)</f>
        <v>0.59404721336872657</v>
      </c>
      <c r="AE621" s="4">
        <f>(AD621-TitanicData[[#This Row],[Survived]])^2</f>
        <v>0.16479766497369622</v>
      </c>
      <c r="AF621" s="11">
        <f t="shared" si="69"/>
        <v>1</v>
      </c>
    </row>
    <row r="622" spans="1:32" x14ac:dyDescent="0.25">
      <c r="A622" s="11">
        <v>0</v>
      </c>
      <c r="B622">
        <v>0</v>
      </c>
      <c r="C622" t="s">
        <v>15</v>
      </c>
      <c r="D622">
        <v>3</v>
      </c>
      <c r="E622" t="s">
        <v>13</v>
      </c>
      <c r="F622">
        <v>18</v>
      </c>
      <c r="G622" s="2">
        <v>7.75</v>
      </c>
      <c r="H622">
        <v>0</v>
      </c>
      <c r="I622">
        <v>0</v>
      </c>
      <c r="J622" s="4">
        <f t="shared" si="63"/>
        <v>0.22500000000000001</v>
      </c>
      <c r="K622" s="4">
        <f t="shared" si="64"/>
        <v>0.94200805302231327</v>
      </c>
      <c r="L622">
        <f t="shared" si="65"/>
        <v>0</v>
      </c>
      <c r="M622">
        <f t="shared" si="66"/>
        <v>0</v>
      </c>
      <c r="N622">
        <f t="shared" si="67"/>
        <v>1</v>
      </c>
      <c r="O622">
        <f t="shared" si="68"/>
        <v>0</v>
      </c>
      <c r="P622">
        <f>IF(TitanicData[[#This Row],[Sex]]="male",1,0)</f>
        <v>1</v>
      </c>
      <c r="Q622">
        <v>1</v>
      </c>
      <c r="AD622" s="5">
        <f>SUMPRODUCT(TitanicData[[#This Row],[SibSp]:[Ones]],$S$5:$AB$5)</f>
        <v>0.18327472398664257</v>
      </c>
      <c r="AE622" s="4">
        <f>(AD622-TitanicData[[#This Row],[Survived]])^2</f>
        <v>3.3589624452380021E-2</v>
      </c>
      <c r="AF622" s="11">
        <f t="shared" si="69"/>
        <v>0</v>
      </c>
    </row>
    <row r="623" spans="1:32" x14ac:dyDescent="0.25">
      <c r="A623" s="11">
        <v>0</v>
      </c>
      <c r="B623">
        <v>1</v>
      </c>
      <c r="C623" t="s">
        <v>15</v>
      </c>
      <c r="D623">
        <v>3</v>
      </c>
      <c r="E623" t="s">
        <v>17</v>
      </c>
      <c r="F623">
        <v>5</v>
      </c>
      <c r="G623" s="2">
        <v>12.475</v>
      </c>
      <c r="H623">
        <v>0</v>
      </c>
      <c r="I623">
        <v>0</v>
      </c>
      <c r="J623" s="4">
        <f t="shared" si="63"/>
        <v>6.25E-2</v>
      </c>
      <c r="K623" s="4">
        <f t="shared" si="64"/>
        <v>1.1295287738587763</v>
      </c>
      <c r="L623">
        <f t="shared" si="65"/>
        <v>0</v>
      </c>
      <c r="M623">
        <f t="shared" si="66"/>
        <v>0</v>
      </c>
      <c r="N623">
        <f t="shared" si="67"/>
        <v>1</v>
      </c>
      <c r="O623">
        <f t="shared" si="68"/>
        <v>0</v>
      </c>
      <c r="P623">
        <f>IF(TitanicData[[#This Row],[Sex]]="male",1,0)</f>
        <v>0</v>
      </c>
      <c r="Q623">
        <v>1</v>
      </c>
      <c r="AD623" s="5">
        <f>SUMPRODUCT(TitanicData[[#This Row],[SibSp]:[Ones]],$S$5:$AB$5)</f>
        <v>0.20426506617667262</v>
      </c>
      <c r="AE623" s="4">
        <f>(AD623-TitanicData[[#This Row],[Survived]])^2</f>
        <v>0.63319408490681517</v>
      </c>
      <c r="AF623" s="11">
        <f t="shared" si="69"/>
        <v>0</v>
      </c>
    </row>
    <row r="624" spans="1:32" x14ac:dyDescent="0.25">
      <c r="A624" s="11">
        <v>1</v>
      </c>
      <c r="B624">
        <v>1</v>
      </c>
      <c r="C624" t="s">
        <v>15</v>
      </c>
      <c r="D624">
        <v>1</v>
      </c>
      <c r="E624" t="s">
        <v>17</v>
      </c>
      <c r="F624">
        <v>43</v>
      </c>
      <c r="G624" s="2">
        <v>211.33750000000001</v>
      </c>
      <c r="H624">
        <v>0</v>
      </c>
      <c r="I624">
        <v>1</v>
      </c>
      <c r="J624" s="4">
        <f t="shared" si="63"/>
        <v>0.53749999999999998</v>
      </c>
      <c r="K624" s="4">
        <f t="shared" si="64"/>
        <v>2.3270266997942759</v>
      </c>
      <c r="L624">
        <f t="shared" si="65"/>
        <v>1</v>
      </c>
      <c r="M624">
        <f t="shared" si="66"/>
        <v>0</v>
      </c>
      <c r="N624">
        <f t="shared" si="67"/>
        <v>1</v>
      </c>
      <c r="O624">
        <f t="shared" si="68"/>
        <v>0</v>
      </c>
      <c r="P624">
        <f>IF(TitanicData[[#This Row],[Sex]]="male",1,0)</f>
        <v>0</v>
      </c>
      <c r="Q624">
        <v>1</v>
      </c>
      <c r="AD624" s="5">
        <f>SUMPRODUCT(TitanicData[[#This Row],[SibSp]:[Ones]],$S$5:$AB$5)</f>
        <v>0.6887656403892719</v>
      </c>
      <c r="AE624" s="4">
        <f>(AD624-TitanicData[[#This Row],[Survived]])^2</f>
        <v>9.6866826602300019E-2</v>
      </c>
      <c r="AF624" s="11">
        <f t="shared" si="69"/>
        <v>1</v>
      </c>
    </row>
    <row r="625" spans="1:32" x14ac:dyDescent="0.25">
      <c r="A625" s="11">
        <v>0</v>
      </c>
      <c r="B625">
        <v>1</v>
      </c>
      <c r="C625" t="s">
        <v>20</v>
      </c>
      <c r="D625">
        <v>3</v>
      </c>
      <c r="E625" t="s">
        <v>17</v>
      </c>
      <c r="F625">
        <v>13</v>
      </c>
      <c r="G625" s="2">
        <v>7.2291999999999996</v>
      </c>
      <c r="H625">
        <v>0</v>
      </c>
      <c r="I625">
        <v>0</v>
      </c>
      <c r="J625" s="4">
        <f t="shared" si="63"/>
        <v>0.16250000000000001</v>
      </c>
      <c r="K625" s="4">
        <f t="shared" si="64"/>
        <v>0.91535761741483168</v>
      </c>
      <c r="L625">
        <f t="shared" si="65"/>
        <v>0</v>
      </c>
      <c r="M625">
        <f t="shared" si="66"/>
        <v>0</v>
      </c>
      <c r="N625">
        <f t="shared" si="67"/>
        <v>0</v>
      </c>
      <c r="O625">
        <f t="shared" si="68"/>
        <v>1</v>
      </c>
      <c r="P625">
        <f>IF(TitanicData[[#This Row],[Sex]]="male",1,0)</f>
        <v>0</v>
      </c>
      <c r="Q625">
        <v>1</v>
      </c>
      <c r="AD625" s="5">
        <f>SUMPRODUCT(TitanicData[[#This Row],[SibSp]:[Ones]],$S$5:$AB$5)</f>
        <v>0.31713585081585144</v>
      </c>
      <c r="AE625" s="4">
        <f>(AD625-TitanicData[[#This Row],[Survived]])^2</f>
        <v>0.46630344624099102</v>
      </c>
      <c r="AF625" s="11">
        <f t="shared" si="69"/>
        <v>0</v>
      </c>
    </row>
    <row r="626" spans="1:32" x14ac:dyDescent="0.25">
      <c r="A626" s="11">
        <v>1</v>
      </c>
      <c r="B626">
        <v>1</v>
      </c>
      <c r="C626" t="s">
        <v>15</v>
      </c>
      <c r="D626">
        <v>1</v>
      </c>
      <c r="E626" t="s">
        <v>17</v>
      </c>
      <c r="F626">
        <v>17</v>
      </c>
      <c r="G626" s="2">
        <v>57</v>
      </c>
      <c r="H626">
        <v>1</v>
      </c>
      <c r="I626">
        <v>0</v>
      </c>
      <c r="J626" s="4">
        <f t="shared" si="63"/>
        <v>0.21249999999999999</v>
      </c>
      <c r="K626" s="4">
        <f t="shared" si="64"/>
        <v>1.7634279935629373</v>
      </c>
      <c r="L626">
        <f t="shared" si="65"/>
        <v>1</v>
      </c>
      <c r="M626">
        <f t="shared" si="66"/>
        <v>0</v>
      </c>
      <c r="N626">
        <f t="shared" si="67"/>
        <v>1</v>
      </c>
      <c r="O626">
        <f t="shared" si="68"/>
        <v>0</v>
      </c>
      <c r="P626">
        <f>IF(TitanicData[[#This Row],[Sex]]="male",1,0)</f>
        <v>0</v>
      </c>
      <c r="Q626">
        <v>1</v>
      </c>
      <c r="AD626" s="5">
        <f>SUMPRODUCT(TitanicData[[#This Row],[SibSp]:[Ones]],$S$5:$AB$5)</f>
        <v>0.58313877277635517</v>
      </c>
      <c r="AE626" s="4">
        <f>(AD626-TitanicData[[#This Row],[Survived]])^2</f>
        <v>0.17377328276240325</v>
      </c>
      <c r="AF626" s="11">
        <f t="shared" si="69"/>
        <v>1</v>
      </c>
    </row>
    <row r="627" spans="1:32" x14ac:dyDescent="0.25">
      <c r="A627" s="11">
        <v>1</v>
      </c>
      <c r="B627">
        <v>0</v>
      </c>
      <c r="C627" t="s">
        <v>15</v>
      </c>
      <c r="D627">
        <v>1</v>
      </c>
      <c r="E627" t="s">
        <v>13</v>
      </c>
      <c r="F627">
        <v>29</v>
      </c>
      <c r="G627" s="2">
        <v>30</v>
      </c>
      <c r="H627">
        <v>0</v>
      </c>
      <c r="I627">
        <v>0</v>
      </c>
      <c r="J627" s="4">
        <f t="shared" si="63"/>
        <v>0.36249999999999999</v>
      </c>
      <c r="K627" s="4">
        <f t="shared" si="64"/>
        <v>1.4913616938342726</v>
      </c>
      <c r="L627">
        <f t="shared" si="65"/>
        <v>1</v>
      </c>
      <c r="M627">
        <f t="shared" si="66"/>
        <v>0</v>
      </c>
      <c r="N627">
        <f t="shared" si="67"/>
        <v>1</v>
      </c>
      <c r="O627">
        <f t="shared" si="68"/>
        <v>0</v>
      </c>
      <c r="P627">
        <f>IF(TitanicData[[#This Row],[Sex]]="male",1,0)</f>
        <v>1</v>
      </c>
      <c r="Q627">
        <v>1</v>
      </c>
      <c r="AD627" s="5">
        <f>SUMPRODUCT(TitanicData[[#This Row],[SibSp]:[Ones]],$S$5:$AB$5)</f>
        <v>0.55268472639574051</v>
      </c>
      <c r="AE627" s="4">
        <f>(AD627-TitanicData[[#This Row],[Survived]])^2</f>
        <v>0.30546040679113456</v>
      </c>
      <c r="AF627" s="11">
        <f t="shared" si="69"/>
        <v>1</v>
      </c>
    </row>
    <row r="628" spans="1:32" x14ac:dyDescent="0.25">
      <c r="A628" s="11">
        <v>0</v>
      </c>
      <c r="B628">
        <v>0</v>
      </c>
      <c r="C628" t="s">
        <v>15</v>
      </c>
      <c r="D628">
        <v>3</v>
      </c>
      <c r="E628" t="s">
        <v>13</v>
      </c>
      <c r="F628">
        <v>25</v>
      </c>
      <c r="G628" s="2">
        <v>7.05</v>
      </c>
      <c r="H628">
        <v>0</v>
      </c>
      <c r="I628">
        <v>0</v>
      </c>
      <c r="J628" s="4">
        <f t="shared" si="63"/>
        <v>0.3125</v>
      </c>
      <c r="K628" s="4">
        <f t="shared" si="64"/>
        <v>0.90579588036786851</v>
      </c>
      <c r="L628">
        <f t="shared" si="65"/>
        <v>0</v>
      </c>
      <c r="M628">
        <f t="shared" si="66"/>
        <v>0</v>
      </c>
      <c r="N628">
        <f t="shared" si="67"/>
        <v>1</v>
      </c>
      <c r="O628">
        <f t="shared" si="68"/>
        <v>0</v>
      </c>
      <c r="P628">
        <f>IF(TitanicData[[#This Row],[Sex]]="male",1,0)</f>
        <v>1</v>
      </c>
      <c r="Q628">
        <v>1</v>
      </c>
      <c r="AD628" s="5">
        <f>SUMPRODUCT(TitanicData[[#This Row],[SibSp]:[Ones]],$S$5:$AB$5)</f>
        <v>0.17922127382886438</v>
      </c>
      <c r="AE628" s="4">
        <f>(AD628-TitanicData[[#This Row],[Survived]])^2</f>
        <v>3.2120264992840791E-2</v>
      </c>
      <c r="AF628" s="11">
        <f t="shared" si="69"/>
        <v>0</v>
      </c>
    </row>
    <row r="629" spans="1:32" x14ac:dyDescent="0.25">
      <c r="A629" s="11">
        <v>0</v>
      </c>
      <c r="B629">
        <v>0</v>
      </c>
      <c r="C629" t="s">
        <v>15</v>
      </c>
      <c r="D629">
        <v>3</v>
      </c>
      <c r="E629" t="s">
        <v>13</v>
      </c>
      <c r="F629">
        <v>25</v>
      </c>
      <c r="G629" s="2">
        <v>7.25</v>
      </c>
      <c r="H629">
        <v>0</v>
      </c>
      <c r="I629">
        <v>0</v>
      </c>
      <c r="J629" s="4">
        <f t="shared" si="63"/>
        <v>0.3125</v>
      </c>
      <c r="K629" s="4">
        <f t="shared" si="64"/>
        <v>0.91645394854992512</v>
      </c>
      <c r="L629">
        <f t="shared" si="65"/>
        <v>0</v>
      </c>
      <c r="M629">
        <f t="shared" si="66"/>
        <v>0</v>
      </c>
      <c r="N629">
        <f t="shared" si="67"/>
        <v>1</v>
      </c>
      <c r="O629">
        <f t="shared" si="68"/>
        <v>0</v>
      </c>
      <c r="P629">
        <f>IF(TitanicData[[#This Row],[Sex]]="male",1,0)</f>
        <v>1</v>
      </c>
      <c r="Q629">
        <v>1</v>
      </c>
      <c r="AD629" s="5">
        <f>SUMPRODUCT(TitanicData[[#This Row],[SibSp]:[Ones]],$S$5:$AB$5)</f>
        <v>0.18041429664377315</v>
      </c>
      <c r="AE629" s="4">
        <f>(AD629-TitanicData[[#This Row],[Survived]])^2</f>
        <v>3.2549318433467374E-2</v>
      </c>
      <c r="AF629" s="11">
        <f t="shared" si="69"/>
        <v>0</v>
      </c>
    </row>
    <row r="630" spans="1:32" x14ac:dyDescent="0.25">
      <c r="A630" s="11">
        <v>0</v>
      </c>
      <c r="B630">
        <v>1</v>
      </c>
      <c r="C630" t="s">
        <v>15</v>
      </c>
      <c r="D630">
        <v>3</v>
      </c>
      <c r="E630" t="s">
        <v>17</v>
      </c>
      <c r="F630">
        <v>18</v>
      </c>
      <c r="G630" s="2">
        <v>7.4958</v>
      </c>
      <c r="H630">
        <v>0</v>
      </c>
      <c r="I630">
        <v>0</v>
      </c>
      <c r="J630" s="4">
        <f t="shared" si="63"/>
        <v>0.22500000000000001</v>
      </c>
      <c r="K630" s="4">
        <f t="shared" si="64"/>
        <v>0.92920428011230582</v>
      </c>
      <c r="L630">
        <f t="shared" si="65"/>
        <v>0</v>
      </c>
      <c r="M630">
        <f t="shared" si="66"/>
        <v>0</v>
      </c>
      <c r="N630">
        <f t="shared" si="67"/>
        <v>1</v>
      </c>
      <c r="O630">
        <f t="shared" si="68"/>
        <v>0</v>
      </c>
      <c r="P630">
        <f>IF(TitanicData[[#This Row],[Sex]]="male",1,0)</f>
        <v>0</v>
      </c>
      <c r="Q630">
        <v>1</v>
      </c>
      <c r="AD630" s="5">
        <f>SUMPRODUCT(TitanicData[[#This Row],[SibSp]:[Ones]],$S$5:$AB$5)</f>
        <v>0.18184151930661752</v>
      </c>
      <c r="AE630" s="4">
        <f>(AD630-TitanicData[[#This Row],[Survived]])^2</f>
        <v>0.66938329953050391</v>
      </c>
      <c r="AF630" s="11">
        <f t="shared" si="69"/>
        <v>0</v>
      </c>
    </row>
    <row r="631" spans="1:32" x14ac:dyDescent="0.25">
      <c r="A631" s="11">
        <v>0</v>
      </c>
      <c r="B631">
        <v>0</v>
      </c>
      <c r="C631" t="s">
        <v>27</v>
      </c>
      <c r="D631">
        <v>3</v>
      </c>
      <c r="E631" t="s">
        <v>13</v>
      </c>
      <c r="F631">
        <v>8</v>
      </c>
      <c r="G631" s="2">
        <v>29.125</v>
      </c>
      <c r="H631">
        <v>4</v>
      </c>
      <c r="I631">
        <v>1</v>
      </c>
      <c r="J631" s="4">
        <f t="shared" si="63"/>
        <v>0.1</v>
      </c>
      <c r="K631" s="4">
        <f t="shared" si="64"/>
        <v>1.4789270555829248</v>
      </c>
      <c r="L631">
        <f t="shared" si="65"/>
        <v>0</v>
      </c>
      <c r="M631">
        <f t="shared" si="66"/>
        <v>0</v>
      </c>
      <c r="N631">
        <f t="shared" si="67"/>
        <v>0</v>
      </c>
      <c r="O631">
        <f t="shared" si="68"/>
        <v>0</v>
      </c>
      <c r="P631">
        <f>IF(TitanicData[[#This Row],[Sex]]="male",1,0)</f>
        <v>1</v>
      </c>
      <c r="Q631">
        <v>1</v>
      </c>
      <c r="AD631" s="5">
        <f>SUMPRODUCT(TitanicData[[#This Row],[SibSp]:[Ones]],$S$5:$AB$5)</f>
        <v>0.28591516904807207</v>
      </c>
      <c r="AE631" s="4">
        <f>(AD631-TitanicData[[#This Row],[Survived]])^2</f>
        <v>8.1747483891787626E-2</v>
      </c>
      <c r="AF631" s="11">
        <f t="shared" si="69"/>
        <v>0</v>
      </c>
    </row>
    <row r="632" spans="1:32" x14ac:dyDescent="0.25">
      <c r="A632" s="11">
        <v>0</v>
      </c>
      <c r="B632">
        <v>1</v>
      </c>
      <c r="C632" t="s">
        <v>15</v>
      </c>
      <c r="D632">
        <v>3</v>
      </c>
      <c r="E632" t="s">
        <v>13</v>
      </c>
      <c r="F632">
        <v>1</v>
      </c>
      <c r="G632" s="2">
        <v>20.574999999999999</v>
      </c>
      <c r="H632">
        <v>1</v>
      </c>
      <c r="I632">
        <v>2</v>
      </c>
      <c r="J632" s="4">
        <f t="shared" si="63"/>
        <v>1.2500000000000001E-2</v>
      </c>
      <c r="K632" s="4">
        <f t="shared" si="64"/>
        <v>1.3339508043872472</v>
      </c>
      <c r="L632">
        <f t="shared" si="65"/>
        <v>0</v>
      </c>
      <c r="M632">
        <f t="shared" si="66"/>
        <v>0</v>
      </c>
      <c r="N632">
        <f t="shared" si="67"/>
        <v>1</v>
      </c>
      <c r="O632">
        <f t="shared" si="68"/>
        <v>0</v>
      </c>
      <c r="P632">
        <f>IF(TitanicData[[#This Row],[Sex]]="male",1,0)</f>
        <v>1</v>
      </c>
      <c r="Q632">
        <v>1</v>
      </c>
      <c r="AD632" s="5">
        <f>SUMPRODUCT(TitanicData[[#This Row],[SibSp]:[Ones]],$S$5:$AB$5)</f>
        <v>0.31222690413944731</v>
      </c>
      <c r="AE632" s="4">
        <f>(AD632-TitanicData[[#This Row],[Survived]])^2</f>
        <v>0.47303183138960897</v>
      </c>
      <c r="AF632" s="11">
        <f t="shared" si="69"/>
        <v>0</v>
      </c>
    </row>
    <row r="633" spans="1:32" x14ac:dyDescent="0.25">
      <c r="A633" s="11">
        <v>1</v>
      </c>
      <c r="B633">
        <v>0</v>
      </c>
      <c r="C633" t="s">
        <v>20</v>
      </c>
      <c r="D633">
        <v>1</v>
      </c>
      <c r="E633" t="s">
        <v>13</v>
      </c>
      <c r="F633">
        <v>46</v>
      </c>
      <c r="G633" s="2">
        <v>79.2</v>
      </c>
      <c r="H633">
        <v>0</v>
      </c>
      <c r="I633">
        <v>0</v>
      </c>
      <c r="J633" s="4">
        <f t="shared" si="63"/>
        <v>0.57499999999999996</v>
      </c>
      <c r="K633" s="4">
        <f t="shared" si="64"/>
        <v>1.9041743682841634</v>
      </c>
      <c r="L633">
        <f t="shared" si="65"/>
        <v>1</v>
      </c>
      <c r="M633">
        <f t="shared" si="66"/>
        <v>0</v>
      </c>
      <c r="N633">
        <f t="shared" si="67"/>
        <v>0</v>
      </c>
      <c r="O633">
        <f t="shared" si="68"/>
        <v>1</v>
      </c>
      <c r="P633">
        <f>IF(TitanicData[[#This Row],[Sex]]="male",1,0)</f>
        <v>1</v>
      </c>
      <c r="Q633">
        <v>1</v>
      </c>
      <c r="AD633" s="5">
        <f>SUMPRODUCT(TitanicData[[#This Row],[SibSp]:[Ones]],$S$5:$AB$5)</f>
        <v>0.73573764930408103</v>
      </c>
      <c r="AE633" s="4">
        <f>(AD633-TitanicData[[#This Row],[Survived]])^2</f>
        <v>0.54130988860349494</v>
      </c>
      <c r="AF633" s="11">
        <f t="shared" si="69"/>
        <v>1</v>
      </c>
    </row>
    <row r="634" spans="1:32" x14ac:dyDescent="0.25">
      <c r="A634" s="11">
        <v>0</v>
      </c>
      <c r="B634">
        <v>0</v>
      </c>
      <c r="C634" t="s">
        <v>15</v>
      </c>
      <c r="D634">
        <v>2</v>
      </c>
      <c r="E634" t="s">
        <v>13</v>
      </c>
      <c r="F634">
        <v>16</v>
      </c>
      <c r="G634" s="2">
        <v>26</v>
      </c>
      <c r="H634">
        <v>0</v>
      </c>
      <c r="I634">
        <v>0</v>
      </c>
      <c r="J634" s="4">
        <f t="shared" si="63"/>
        <v>0.2</v>
      </c>
      <c r="K634" s="4">
        <f t="shared" si="64"/>
        <v>1.4313637641589874</v>
      </c>
      <c r="L634">
        <f t="shared" si="65"/>
        <v>0</v>
      </c>
      <c r="M634">
        <f t="shared" si="66"/>
        <v>1</v>
      </c>
      <c r="N634">
        <f t="shared" si="67"/>
        <v>1</v>
      </c>
      <c r="O634">
        <f t="shared" si="68"/>
        <v>0</v>
      </c>
      <c r="P634">
        <f>IF(TitanicData[[#This Row],[Sex]]="male",1,0)</f>
        <v>1</v>
      </c>
      <c r="Q634">
        <v>1</v>
      </c>
      <c r="AD634" s="5">
        <f>SUMPRODUCT(TitanicData[[#This Row],[SibSp]:[Ones]],$S$5:$AB$5)</f>
        <v>0.47215358525957624</v>
      </c>
      <c r="AE634" s="4">
        <f>(AD634-TitanicData[[#This Row],[Survived]])^2</f>
        <v>0.22292900807347193</v>
      </c>
      <c r="AF634" s="11">
        <f t="shared" si="69"/>
        <v>0</v>
      </c>
    </row>
    <row r="635" spans="1:32" x14ac:dyDescent="0.25">
      <c r="A635" s="11">
        <v>0</v>
      </c>
      <c r="B635">
        <v>0</v>
      </c>
      <c r="C635" t="s">
        <v>15</v>
      </c>
      <c r="D635">
        <v>3</v>
      </c>
      <c r="E635" t="s">
        <v>13</v>
      </c>
      <c r="F635">
        <v>25</v>
      </c>
      <c r="G635" s="2">
        <v>7.8958000000000004</v>
      </c>
      <c r="H635">
        <v>0</v>
      </c>
      <c r="I635">
        <v>0</v>
      </c>
      <c r="J635" s="4">
        <f t="shared" si="63"/>
        <v>0.3125</v>
      </c>
      <c r="K635" s="4">
        <f t="shared" si="64"/>
        <v>0.94918501031343461</v>
      </c>
      <c r="L635">
        <f t="shared" si="65"/>
        <v>0</v>
      </c>
      <c r="M635">
        <f t="shared" si="66"/>
        <v>0</v>
      </c>
      <c r="N635">
        <f t="shared" si="67"/>
        <v>1</v>
      </c>
      <c r="O635">
        <f t="shared" si="68"/>
        <v>0</v>
      </c>
      <c r="P635">
        <f>IF(TitanicData[[#This Row],[Sex]]="male",1,0)</f>
        <v>1</v>
      </c>
      <c r="Q635">
        <v>1</v>
      </c>
      <c r="AD635" s="5">
        <f>SUMPRODUCT(TitanicData[[#This Row],[SibSp]:[Ones]],$S$5:$AB$5)</f>
        <v>0.18407808474993254</v>
      </c>
      <c r="AE635" s="4">
        <f>(AD635-TitanicData[[#This Row],[Survived]])^2</f>
        <v>3.3884741285203343E-2</v>
      </c>
      <c r="AF635" s="11">
        <f t="shared" si="69"/>
        <v>0</v>
      </c>
    </row>
    <row r="636" spans="1:32" x14ac:dyDescent="0.25">
      <c r="A636" s="11">
        <v>0</v>
      </c>
      <c r="B636">
        <v>0</v>
      </c>
      <c r="C636" t="s">
        <v>15</v>
      </c>
      <c r="D636">
        <v>2</v>
      </c>
      <c r="E636" t="s">
        <v>13</v>
      </c>
      <c r="F636">
        <v>39</v>
      </c>
      <c r="G636" s="2">
        <v>13</v>
      </c>
      <c r="H636">
        <v>0</v>
      </c>
      <c r="I636">
        <v>0</v>
      </c>
      <c r="J636" s="4">
        <f t="shared" si="63"/>
        <v>0.48749999999999999</v>
      </c>
      <c r="K636" s="4">
        <f t="shared" si="64"/>
        <v>1.146128035678238</v>
      </c>
      <c r="L636">
        <f t="shared" si="65"/>
        <v>0</v>
      </c>
      <c r="M636">
        <f t="shared" si="66"/>
        <v>1</v>
      </c>
      <c r="N636">
        <f t="shared" si="67"/>
        <v>1</v>
      </c>
      <c r="O636">
        <f t="shared" si="68"/>
        <v>0</v>
      </c>
      <c r="P636">
        <f>IF(TitanicData[[#This Row],[Sex]]="male",1,0)</f>
        <v>1</v>
      </c>
      <c r="Q636">
        <v>1</v>
      </c>
      <c r="AD636" s="5">
        <f>SUMPRODUCT(TitanicData[[#This Row],[SibSp]:[Ones]],$S$5:$AB$5)</f>
        <v>0.44022540410217303</v>
      </c>
      <c r="AE636" s="4">
        <f>(AD636-TitanicData[[#This Row],[Survived]])^2</f>
        <v>0.19379840641692156</v>
      </c>
      <c r="AF636" s="11">
        <f t="shared" si="69"/>
        <v>0</v>
      </c>
    </row>
    <row r="637" spans="1:32" x14ac:dyDescent="0.25">
      <c r="A637" s="11">
        <v>1</v>
      </c>
      <c r="B637">
        <v>1</v>
      </c>
      <c r="C637" t="s">
        <v>15</v>
      </c>
      <c r="D637">
        <v>1</v>
      </c>
      <c r="E637" t="s">
        <v>17</v>
      </c>
      <c r="F637">
        <v>49</v>
      </c>
      <c r="G637" s="2">
        <v>25.929200000000002</v>
      </c>
      <c r="H637">
        <v>0</v>
      </c>
      <c r="I637">
        <v>0</v>
      </c>
      <c r="J637" s="4">
        <f t="shared" si="63"/>
        <v>0.61250000000000004</v>
      </c>
      <c r="K637" s="4">
        <f t="shared" si="64"/>
        <v>1.4302234517870693</v>
      </c>
      <c r="L637">
        <f t="shared" si="65"/>
        <v>1</v>
      </c>
      <c r="M637">
        <f t="shared" si="66"/>
        <v>0</v>
      </c>
      <c r="N637">
        <f t="shared" si="67"/>
        <v>1</v>
      </c>
      <c r="O637">
        <f t="shared" si="68"/>
        <v>0</v>
      </c>
      <c r="P637">
        <f>IF(TitanicData[[#This Row],[Sex]]="male",1,0)</f>
        <v>0</v>
      </c>
      <c r="Q637">
        <v>1</v>
      </c>
      <c r="AD637" s="5">
        <f>SUMPRODUCT(TitanicData[[#This Row],[SibSp]:[Ones]],$S$5:$AB$5)</f>
        <v>0.54584114870606826</v>
      </c>
      <c r="AE637" s="4">
        <f>(AD637-TitanicData[[#This Row],[Survived]])^2</f>
        <v>0.20626026220862362</v>
      </c>
      <c r="AF637" s="11">
        <f t="shared" si="69"/>
        <v>1</v>
      </c>
    </row>
    <row r="638" spans="1:32" x14ac:dyDescent="0.25">
      <c r="A638" s="11">
        <v>0</v>
      </c>
      <c r="B638">
        <v>1</v>
      </c>
      <c r="C638" t="s">
        <v>15</v>
      </c>
      <c r="D638">
        <v>3</v>
      </c>
      <c r="E638" t="s">
        <v>17</v>
      </c>
      <c r="F638">
        <v>31</v>
      </c>
      <c r="G638" s="2">
        <v>8.6832999999999991</v>
      </c>
      <c r="H638">
        <v>0</v>
      </c>
      <c r="I638">
        <v>0</v>
      </c>
      <c r="J638" s="4">
        <f t="shared" si="63"/>
        <v>0.38750000000000001</v>
      </c>
      <c r="K638" s="4">
        <f t="shared" si="64"/>
        <v>0.98602338701450321</v>
      </c>
      <c r="L638">
        <f t="shared" si="65"/>
        <v>0</v>
      </c>
      <c r="M638">
        <f t="shared" si="66"/>
        <v>0</v>
      </c>
      <c r="N638">
        <f t="shared" si="67"/>
        <v>1</v>
      </c>
      <c r="O638">
        <f t="shared" si="68"/>
        <v>0</v>
      </c>
      <c r="P638">
        <f>IF(TitanicData[[#This Row],[Sex]]="male",1,0)</f>
        <v>0</v>
      </c>
      <c r="Q638">
        <v>1</v>
      </c>
      <c r="AD638" s="5">
        <f>SUMPRODUCT(TitanicData[[#This Row],[SibSp]:[Ones]],$S$5:$AB$5)</f>
        <v>0.18820162975995314</v>
      </c>
      <c r="AE638" s="4">
        <f>(AD638-TitanicData[[#This Row],[Survived]])^2</f>
        <v>0.65901659392439615</v>
      </c>
      <c r="AF638" s="11">
        <f t="shared" si="69"/>
        <v>0</v>
      </c>
    </row>
    <row r="639" spans="1:32" x14ac:dyDescent="0.25">
      <c r="A639" s="11">
        <v>0</v>
      </c>
      <c r="B639">
        <v>0</v>
      </c>
      <c r="C639" t="s">
        <v>20</v>
      </c>
      <c r="D639">
        <v>3</v>
      </c>
      <c r="E639" t="s">
        <v>13</v>
      </c>
      <c r="F639">
        <v>30</v>
      </c>
      <c r="G639" s="2">
        <v>7.2291999999999996</v>
      </c>
      <c r="H639">
        <v>0</v>
      </c>
      <c r="I639">
        <v>0</v>
      </c>
      <c r="J639" s="4">
        <f t="shared" si="63"/>
        <v>0.375</v>
      </c>
      <c r="K639" s="4">
        <f t="shared" si="64"/>
        <v>0.91535761741483168</v>
      </c>
      <c r="L639">
        <f t="shared" si="65"/>
        <v>0</v>
      </c>
      <c r="M639">
        <f t="shared" si="66"/>
        <v>0</v>
      </c>
      <c r="N639">
        <f t="shared" si="67"/>
        <v>0</v>
      </c>
      <c r="O639">
        <f t="shared" si="68"/>
        <v>1</v>
      </c>
      <c r="P639">
        <f>IF(TitanicData[[#This Row],[Sex]]="male",1,0)</f>
        <v>1</v>
      </c>
      <c r="Q639">
        <v>1</v>
      </c>
      <c r="AD639" s="5">
        <f>SUMPRODUCT(TitanicData[[#This Row],[SibSp]:[Ones]],$S$5:$AB$5)</f>
        <v>0.31713585081585144</v>
      </c>
      <c r="AE639" s="4">
        <f>(AD639-TitanicData[[#This Row],[Survived]])^2</f>
        <v>0.10057514787269398</v>
      </c>
      <c r="AF639" s="11">
        <f t="shared" si="69"/>
        <v>0</v>
      </c>
    </row>
    <row r="640" spans="1:32" x14ac:dyDescent="0.25">
      <c r="A640" s="11">
        <v>0</v>
      </c>
      <c r="B640">
        <v>0</v>
      </c>
      <c r="C640" t="s">
        <v>15</v>
      </c>
      <c r="D640">
        <v>3</v>
      </c>
      <c r="E640" t="s">
        <v>17</v>
      </c>
      <c r="F640">
        <v>30</v>
      </c>
      <c r="G640" s="2">
        <v>24.15</v>
      </c>
      <c r="H640">
        <v>1</v>
      </c>
      <c r="I640">
        <v>1</v>
      </c>
      <c r="J640" s="4">
        <f t="shared" si="63"/>
        <v>0.375</v>
      </c>
      <c r="K640" s="4">
        <f t="shared" si="64"/>
        <v>1.4005379893919461</v>
      </c>
      <c r="L640">
        <f t="shared" si="65"/>
        <v>0</v>
      </c>
      <c r="M640">
        <f t="shared" si="66"/>
        <v>0</v>
      </c>
      <c r="N640">
        <f t="shared" si="67"/>
        <v>1</v>
      </c>
      <c r="O640">
        <f t="shared" si="68"/>
        <v>0</v>
      </c>
      <c r="P640">
        <f>IF(TitanicData[[#This Row],[Sex]]="male",1,0)</f>
        <v>0</v>
      </c>
      <c r="Q640">
        <v>1</v>
      </c>
      <c r="AD640" s="5">
        <f>SUMPRODUCT(TitanicData[[#This Row],[SibSp]:[Ones]],$S$5:$AB$5)</f>
        <v>0.27714060101118548</v>
      </c>
      <c r="AE640" s="4">
        <f>(AD640-TitanicData[[#This Row],[Survived]])^2</f>
        <v>7.6806912728841104E-2</v>
      </c>
      <c r="AF640" s="11">
        <f t="shared" si="69"/>
        <v>0</v>
      </c>
    </row>
    <row r="641" spans="1:32" x14ac:dyDescent="0.25">
      <c r="A641" s="11">
        <v>0</v>
      </c>
      <c r="B641">
        <v>0</v>
      </c>
      <c r="C641" t="s">
        <v>15</v>
      </c>
      <c r="D641">
        <v>2</v>
      </c>
      <c r="E641" t="s">
        <v>13</v>
      </c>
      <c r="F641">
        <v>34</v>
      </c>
      <c r="G641" s="2">
        <v>13</v>
      </c>
      <c r="H641">
        <v>0</v>
      </c>
      <c r="I641">
        <v>0</v>
      </c>
      <c r="J641" s="4">
        <f t="shared" si="63"/>
        <v>0.42499999999999999</v>
      </c>
      <c r="K641" s="4">
        <f t="shared" si="64"/>
        <v>1.146128035678238</v>
      </c>
      <c r="L641">
        <f t="shared" si="65"/>
        <v>0</v>
      </c>
      <c r="M641">
        <f t="shared" si="66"/>
        <v>1</v>
      </c>
      <c r="N641">
        <f t="shared" si="67"/>
        <v>1</v>
      </c>
      <c r="O641">
        <f t="shared" si="68"/>
        <v>0</v>
      </c>
      <c r="P641">
        <f>IF(TitanicData[[#This Row],[Sex]]="male",1,0)</f>
        <v>1</v>
      </c>
      <c r="Q641">
        <v>1</v>
      </c>
      <c r="AD641" s="5">
        <f>SUMPRODUCT(TitanicData[[#This Row],[SibSp]:[Ones]],$S$5:$AB$5)</f>
        <v>0.44022540410217303</v>
      </c>
      <c r="AE641" s="4">
        <f>(AD641-TitanicData[[#This Row],[Survived]])^2</f>
        <v>0.19379840641692156</v>
      </c>
      <c r="AF641" s="11">
        <f t="shared" si="69"/>
        <v>0</v>
      </c>
    </row>
    <row r="642" spans="1:32" x14ac:dyDescent="0.25">
      <c r="A642" s="11">
        <v>1</v>
      </c>
      <c r="B642">
        <v>1</v>
      </c>
      <c r="C642" t="s">
        <v>15</v>
      </c>
      <c r="D642">
        <v>2</v>
      </c>
      <c r="E642" t="s">
        <v>17</v>
      </c>
      <c r="F642">
        <v>31</v>
      </c>
      <c r="G642" s="2">
        <v>26.25</v>
      </c>
      <c r="H642">
        <v>1</v>
      </c>
      <c r="I642">
        <v>1</v>
      </c>
      <c r="J642" s="4">
        <f t="shared" si="63"/>
        <v>0.38750000000000001</v>
      </c>
      <c r="K642" s="4">
        <f t="shared" si="64"/>
        <v>1.4353665066126613</v>
      </c>
      <c r="L642">
        <f t="shared" si="65"/>
        <v>0</v>
      </c>
      <c r="M642">
        <f t="shared" si="66"/>
        <v>1</v>
      </c>
      <c r="N642">
        <f t="shared" si="67"/>
        <v>1</v>
      </c>
      <c r="O642">
        <f t="shared" si="68"/>
        <v>0</v>
      </c>
      <c r="P642">
        <f>IF(TitanicData[[#This Row],[Sex]]="male",1,0)</f>
        <v>0</v>
      </c>
      <c r="Q642">
        <v>1</v>
      </c>
      <c r="AD642" s="5">
        <f>SUMPRODUCT(TitanicData[[#This Row],[SibSp]:[Ones]],$S$5:$AB$5)</f>
        <v>0.51514145108400999</v>
      </c>
      <c r="AE642" s="4">
        <f>(AD642-TitanicData[[#This Row],[Survived]])^2</f>
        <v>0.23508781245691948</v>
      </c>
      <c r="AF642" s="11">
        <f t="shared" si="69"/>
        <v>1</v>
      </c>
    </row>
    <row r="643" spans="1:32" x14ac:dyDescent="0.25">
      <c r="A643" s="11">
        <v>1</v>
      </c>
      <c r="B643">
        <v>1</v>
      </c>
      <c r="C643" t="s">
        <v>15</v>
      </c>
      <c r="D643">
        <v>1</v>
      </c>
      <c r="E643" t="s">
        <v>13</v>
      </c>
      <c r="F643">
        <v>11</v>
      </c>
      <c r="G643" s="2">
        <v>120</v>
      </c>
      <c r="H643">
        <v>1</v>
      </c>
      <c r="I643">
        <v>2</v>
      </c>
      <c r="J643" s="4">
        <f t="shared" si="63"/>
        <v>0.13750000000000001</v>
      </c>
      <c r="K643" s="4">
        <f t="shared" si="64"/>
        <v>2.0827853703164503</v>
      </c>
      <c r="L643">
        <f t="shared" si="65"/>
        <v>1</v>
      </c>
      <c r="M643">
        <f t="shared" si="66"/>
        <v>0</v>
      </c>
      <c r="N643">
        <f t="shared" si="67"/>
        <v>1</v>
      </c>
      <c r="O643">
        <f t="shared" si="68"/>
        <v>0</v>
      </c>
      <c r="P643">
        <f>IF(TitanicData[[#This Row],[Sex]]="male",1,0)</f>
        <v>1</v>
      </c>
      <c r="Q643">
        <v>1</v>
      </c>
      <c r="AD643" s="5">
        <f>SUMPRODUCT(TitanicData[[#This Row],[SibSp]:[Ones]],$S$5:$AB$5)</f>
        <v>0.70396602761803151</v>
      </c>
      <c r="AE643" s="4">
        <f>(AD643-TitanicData[[#This Row],[Survived]])^2</f>
        <v>8.7636112804248087E-2</v>
      </c>
      <c r="AF643" s="11">
        <f t="shared" si="69"/>
        <v>1</v>
      </c>
    </row>
    <row r="644" spans="1:32" x14ac:dyDescent="0.25">
      <c r="A644" s="11">
        <v>0</v>
      </c>
      <c r="B644">
        <v>1</v>
      </c>
      <c r="C644" t="s">
        <v>20</v>
      </c>
      <c r="D644">
        <v>3</v>
      </c>
      <c r="E644" t="s">
        <v>13</v>
      </c>
      <c r="F644">
        <v>0.42</v>
      </c>
      <c r="G644" s="2">
        <v>8.5167000000000002</v>
      </c>
      <c r="H644">
        <v>0</v>
      </c>
      <c r="I644">
        <v>1</v>
      </c>
      <c r="J644" s="4">
        <f t="shared" si="63"/>
        <v>5.2499999999999995E-3</v>
      </c>
      <c r="K644" s="4">
        <f t="shared" si="64"/>
        <v>0.97848637903110569</v>
      </c>
      <c r="L644">
        <f t="shared" si="65"/>
        <v>0</v>
      </c>
      <c r="M644">
        <f t="shared" si="66"/>
        <v>0</v>
      </c>
      <c r="N644">
        <f t="shared" si="67"/>
        <v>0</v>
      </c>
      <c r="O644">
        <f t="shared" si="68"/>
        <v>1</v>
      </c>
      <c r="P644">
        <f>IF(TitanicData[[#This Row],[Sex]]="male",1,0)</f>
        <v>1</v>
      </c>
      <c r="Q644">
        <v>1</v>
      </c>
      <c r="AD644" s="5">
        <f>SUMPRODUCT(TitanicData[[#This Row],[SibSp]:[Ones]],$S$5:$AB$5)</f>
        <v>0.36674205390467518</v>
      </c>
      <c r="AE644" s="4">
        <f>(AD644-TitanicData[[#This Row],[Survived]])^2</f>
        <v>0.4010156262928693</v>
      </c>
      <c r="AF644" s="11">
        <f t="shared" si="69"/>
        <v>0</v>
      </c>
    </row>
    <row r="645" spans="1:32" x14ac:dyDescent="0.25">
      <c r="A645" s="11">
        <v>0</v>
      </c>
      <c r="B645">
        <v>1</v>
      </c>
      <c r="C645" t="s">
        <v>15</v>
      </c>
      <c r="D645">
        <v>3</v>
      </c>
      <c r="E645" t="s">
        <v>13</v>
      </c>
      <c r="F645">
        <v>27</v>
      </c>
      <c r="G645" s="2">
        <v>6.9749999999999996</v>
      </c>
      <c r="H645">
        <v>0</v>
      </c>
      <c r="I645">
        <v>0</v>
      </c>
      <c r="J645" s="4">
        <f t="shared" si="63"/>
        <v>0.33750000000000002</v>
      </c>
      <c r="K645" s="4">
        <f t="shared" si="64"/>
        <v>0.90173069172921871</v>
      </c>
      <c r="L645">
        <f t="shared" si="65"/>
        <v>0</v>
      </c>
      <c r="M645">
        <f t="shared" si="66"/>
        <v>0</v>
      </c>
      <c r="N645">
        <f t="shared" si="67"/>
        <v>1</v>
      </c>
      <c r="O645">
        <f t="shared" si="68"/>
        <v>0</v>
      </c>
      <c r="P645">
        <f>IF(TitanicData[[#This Row],[Sex]]="male",1,0)</f>
        <v>1</v>
      </c>
      <c r="Q645">
        <v>1</v>
      </c>
      <c r="AD645" s="5">
        <f>SUMPRODUCT(TitanicData[[#This Row],[SibSp]:[Ones]],$S$5:$AB$5)</f>
        <v>0.17876623237951594</v>
      </c>
      <c r="AE645" s="4">
        <f>(AD645-TitanicData[[#This Row],[Survived]])^2</f>
        <v>0.6744249010801352</v>
      </c>
      <c r="AF645" s="11">
        <f t="shared" si="69"/>
        <v>0</v>
      </c>
    </row>
    <row r="646" spans="1:32" x14ac:dyDescent="0.25">
      <c r="A646" s="11">
        <v>0</v>
      </c>
      <c r="B646">
        <v>0</v>
      </c>
      <c r="C646" t="s">
        <v>15</v>
      </c>
      <c r="D646">
        <v>3</v>
      </c>
      <c r="E646" t="s">
        <v>13</v>
      </c>
      <c r="F646">
        <v>31</v>
      </c>
      <c r="G646" s="2">
        <v>7.7750000000000004</v>
      </c>
      <c r="H646">
        <v>0</v>
      </c>
      <c r="I646">
        <v>0</v>
      </c>
      <c r="J646" s="4">
        <f t="shared" ref="J646:J709" si="70">F646/$F$2</f>
        <v>0.38750000000000001</v>
      </c>
      <c r="K646" s="4">
        <f t="shared" ref="K646:K709" si="71">LOG10(G646+1)</f>
        <v>0.94324712513786169</v>
      </c>
      <c r="L646">
        <f t="shared" ref="L646:L709" si="72">IF(D646=1,1,0)</f>
        <v>0</v>
      </c>
      <c r="M646">
        <f t="shared" ref="M646:M709" si="73">IF(D646=2,1,0)</f>
        <v>0</v>
      </c>
      <c r="N646">
        <f t="shared" ref="N646:N709" si="74">IF($C646="S",1,0)</f>
        <v>1</v>
      </c>
      <c r="O646">
        <f t="shared" ref="O646:O709" si="75">IF($C646="C",1,0)</f>
        <v>0</v>
      </c>
      <c r="P646">
        <f>IF(TitanicData[[#This Row],[Sex]]="male",1,0)</f>
        <v>1</v>
      </c>
      <c r="Q646">
        <v>1</v>
      </c>
      <c r="AD646" s="5">
        <f>SUMPRODUCT(TitanicData[[#This Row],[SibSp]:[Ones]],$S$5:$AB$5)</f>
        <v>0.18341342091350735</v>
      </c>
      <c r="AE646" s="4">
        <f>(AD646-TitanicData[[#This Row],[Survived]])^2</f>
        <v>3.3640482971195415E-2</v>
      </c>
      <c r="AF646" s="11">
        <f t="shared" ref="AF646:AF709" si="76">ROUND(AD646,0)</f>
        <v>0</v>
      </c>
    </row>
    <row r="647" spans="1:32" x14ac:dyDescent="0.25">
      <c r="A647" s="11">
        <v>0</v>
      </c>
      <c r="B647">
        <v>0</v>
      </c>
      <c r="C647" t="s">
        <v>15</v>
      </c>
      <c r="D647">
        <v>1</v>
      </c>
      <c r="E647" t="s">
        <v>13</v>
      </c>
      <c r="F647">
        <v>39</v>
      </c>
      <c r="G647" s="2">
        <v>0</v>
      </c>
      <c r="H647">
        <v>0</v>
      </c>
      <c r="I647">
        <v>0</v>
      </c>
      <c r="J647" s="4">
        <f t="shared" si="70"/>
        <v>0.48749999999999999</v>
      </c>
      <c r="K647" s="4">
        <f t="shared" si="71"/>
        <v>0</v>
      </c>
      <c r="L647">
        <f t="shared" si="72"/>
        <v>1</v>
      </c>
      <c r="M647">
        <f t="shared" si="73"/>
        <v>0</v>
      </c>
      <c r="N647">
        <f t="shared" si="74"/>
        <v>1</v>
      </c>
      <c r="O647">
        <f t="shared" si="75"/>
        <v>0</v>
      </c>
      <c r="P647">
        <f>IF(TitanicData[[#This Row],[Sex]]="male",1,0)</f>
        <v>1</v>
      </c>
      <c r="Q647">
        <v>1</v>
      </c>
      <c r="AD647" s="5">
        <f>SUMPRODUCT(TitanicData[[#This Row],[SibSp]:[Ones]],$S$5:$AB$5)</f>
        <v>0.38574748264450398</v>
      </c>
      <c r="AE647" s="4">
        <f>(AD647-TitanicData[[#This Row],[Survived]])^2</f>
        <v>0.14880112036657189</v>
      </c>
      <c r="AF647" s="11">
        <f t="shared" si="76"/>
        <v>0</v>
      </c>
    </row>
    <row r="648" spans="1:32" x14ac:dyDescent="0.25">
      <c r="A648" s="11">
        <v>0</v>
      </c>
      <c r="B648">
        <v>0</v>
      </c>
      <c r="C648" t="s">
        <v>15</v>
      </c>
      <c r="D648">
        <v>3</v>
      </c>
      <c r="E648" t="s">
        <v>17</v>
      </c>
      <c r="F648">
        <v>18</v>
      </c>
      <c r="G648" s="2">
        <v>7.7750000000000004</v>
      </c>
      <c r="H648">
        <v>0</v>
      </c>
      <c r="I648">
        <v>0</v>
      </c>
      <c r="J648" s="4">
        <f t="shared" si="70"/>
        <v>0.22500000000000001</v>
      </c>
      <c r="K648" s="4">
        <f t="shared" si="71"/>
        <v>0.94324712513786169</v>
      </c>
      <c r="L648">
        <f t="shared" si="72"/>
        <v>0</v>
      </c>
      <c r="M648">
        <f t="shared" si="73"/>
        <v>0</v>
      </c>
      <c r="N648">
        <f t="shared" si="74"/>
        <v>1</v>
      </c>
      <c r="O648">
        <f t="shared" si="75"/>
        <v>0</v>
      </c>
      <c r="P648">
        <f>IF(TitanicData[[#This Row],[Sex]]="male",1,0)</f>
        <v>0</v>
      </c>
      <c r="Q648">
        <v>1</v>
      </c>
      <c r="AD648" s="5">
        <f>SUMPRODUCT(TitanicData[[#This Row],[SibSp]:[Ones]],$S$5:$AB$5)</f>
        <v>0.18341342091350735</v>
      </c>
      <c r="AE648" s="4">
        <f>(AD648-TitanicData[[#This Row],[Survived]])^2</f>
        <v>3.3640482971195415E-2</v>
      </c>
      <c r="AF648" s="11">
        <f t="shared" si="76"/>
        <v>0</v>
      </c>
    </row>
    <row r="649" spans="1:32" x14ac:dyDescent="0.25">
      <c r="A649" s="11">
        <v>0</v>
      </c>
      <c r="B649">
        <v>0</v>
      </c>
      <c r="C649" t="s">
        <v>15</v>
      </c>
      <c r="D649">
        <v>2</v>
      </c>
      <c r="E649" t="s">
        <v>13</v>
      </c>
      <c r="F649">
        <v>39</v>
      </c>
      <c r="G649" s="2">
        <v>13</v>
      </c>
      <c r="H649">
        <v>0</v>
      </c>
      <c r="I649">
        <v>0</v>
      </c>
      <c r="J649" s="4">
        <f t="shared" si="70"/>
        <v>0.48749999999999999</v>
      </c>
      <c r="K649" s="4">
        <f t="shared" si="71"/>
        <v>1.146128035678238</v>
      </c>
      <c r="L649">
        <f t="shared" si="72"/>
        <v>0</v>
      </c>
      <c r="M649">
        <f t="shared" si="73"/>
        <v>1</v>
      </c>
      <c r="N649">
        <f t="shared" si="74"/>
        <v>1</v>
      </c>
      <c r="O649">
        <f t="shared" si="75"/>
        <v>0</v>
      </c>
      <c r="P649">
        <f>IF(TitanicData[[#This Row],[Sex]]="male",1,0)</f>
        <v>1</v>
      </c>
      <c r="Q649">
        <v>1</v>
      </c>
      <c r="AD649" s="5">
        <f>SUMPRODUCT(TitanicData[[#This Row],[SibSp]:[Ones]],$S$5:$AB$5)</f>
        <v>0.44022540410217303</v>
      </c>
      <c r="AE649" s="4">
        <f>(AD649-TitanicData[[#This Row],[Survived]])^2</f>
        <v>0.19379840641692156</v>
      </c>
      <c r="AF649" s="11">
        <f t="shared" si="76"/>
        <v>0</v>
      </c>
    </row>
    <row r="650" spans="1:32" x14ac:dyDescent="0.25">
      <c r="A650" s="11">
        <v>1</v>
      </c>
      <c r="B650">
        <v>1</v>
      </c>
      <c r="C650" t="s">
        <v>15</v>
      </c>
      <c r="D650">
        <v>1</v>
      </c>
      <c r="E650" t="s">
        <v>17</v>
      </c>
      <c r="F650">
        <v>33</v>
      </c>
      <c r="G650" s="2">
        <v>53.1</v>
      </c>
      <c r="H650">
        <v>1</v>
      </c>
      <c r="I650">
        <v>0</v>
      </c>
      <c r="J650" s="4">
        <f t="shared" si="70"/>
        <v>0.41249999999999998</v>
      </c>
      <c r="K650" s="4">
        <f t="shared" si="71"/>
        <v>1.7331972651065695</v>
      </c>
      <c r="L650">
        <f t="shared" si="72"/>
        <v>1</v>
      </c>
      <c r="M650">
        <f t="shared" si="73"/>
        <v>0</v>
      </c>
      <c r="N650">
        <f t="shared" si="74"/>
        <v>1</v>
      </c>
      <c r="O650">
        <f t="shared" si="75"/>
        <v>0</v>
      </c>
      <c r="P650">
        <f>IF(TitanicData[[#This Row],[Sex]]="male",1,0)</f>
        <v>0</v>
      </c>
      <c r="Q650">
        <v>1</v>
      </c>
      <c r="AD650" s="5">
        <f>SUMPRODUCT(TitanicData[[#This Row],[SibSp]:[Ones]],$S$5:$AB$5)</f>
        <v>0.5797548622830373</v>
      </c>
      <c r="AE650" s="4">
        <f>(AD650-TitanicData[[#This Row],[Survived]])^2</f>
        <v>0.17660597577474896</v>
      </c>
      <c r="AF650" s="11">
        <f t="shared" si="76"/>
        <v>1</v>
      </c>
    </row>
    <row r="651" spans="1:32" x14ac:dyDescent="0.25">
      <c r="A651" s="11">
        <v>0</v>
      </c>
      <c r="B651">
        <v>0</v>
      </c>
      <c r="C651" t="s">
        <v>15</v>
      </c>
      <c r="D651">
        <v>3</v>
      </c>
      <c r="E651" t="s">
        <v>13</v>
      </c>
      <c r="F651">
        <v>26</v>
      </c>
      <c r="G651" s="2">
        <v>7.8875000000000002</v>
      </c>
      <c r="H651">
        <v>0</v>
      </c>
      <c r="I651">
        <v>0</v>
      </c>
      <c r="J651" s="4">
        <f t="shared" si="70"/>
        <v>0.32500000000000001</v>
      </c>
      <c r="K651" s="4">
        <f t="shared" si="71"/>
        <v>0.94877961373782271</v>
      </c>
      <c r="L651">
        <f t="shared" si="72"/>
        <v>0</v>
      </c>
      <c r="M651">
        <f t="shared" si="73"/>
        <v>0</v>
      </c>
      <c r="N651">
        <f t="shared" si="74"/>
        <v>1</v>
      </c>
      <c r="O651">
        <f t="shared" si="75"/>
        <v>0</v>
      </c>
      <c r="P651">
        <f>IF(TitanicData[[#This Row],[Sex]]="male",1,0)</f>
        <v>1</v>
      </c>
      <c r="Q651">
        <v>1</v>
      </c>
      <c r="AD651" s="5">
        <f>SUMPRODUCT(TitanicData[[#This Row],[SibSp]:[Ones]],$S$5:$AB$5)</f>
        <v>0.18403270622959195</v>
      </c>
      <c r="AE651" s="4">
        <f>(AD651-TitanicData[[#This Row],[Survived]])^2</f>
        <v>3.3868036962187292E-2</v>
      </c>
      <c r="AF651" s="11">
        <f t="shared" si="76"/>
        <v>0</v>
      </c>
    </row>
    <row r="652" spans="1:32" x14ac:dyDescent="0.25">
      <c r="A652" s="11">
        <v>0</v>
      </c>
      <c r="B652">
        <v>0</v>
      </c>
      <c r="C652" t="s">
        <v>15</v>
      </c>
      <c r="D652">
        <v>3</v>
      </c>
      <c r="E652" t="s">
        <v>13</v>
      </c>
      <c r="F652">
        <v>39</v>
      </c>
      <c r="G652" s="2">
        <v>24.15</v>
      </c>
      <c r="H652">
        <v>0</v>
      </c>
      <c r="I652">
        <v>0</v>
      </c>
      <c r="J652" s="4">
        <f t="shared" si="70"/>
        <v>0.48749999999999999</v>
      </c>
      <c r="K652" s="4">
        <f t="shared" si="71"/>
        <v>1.4005379893919461</v>
      </c>
      <c r="L652">
        <f t="shared" si="72"/>
        <v>0</v>
      </c>
      <c r="M652">
        <f t="shared" si="73"/>
        <v>0</v>
      </c>
      <c r="N652">
        <f t="shared" si="74"/>
        <v>1</v>
      </c>
      <c r="O652">
        <f t="shared" si="75"/>
        <v>0</v>
      </c>
      <c r="P652">
        <f>IF(TitanicData[[#This Row],[Sex]]="male",1,0)</f>
        <v>1</v>
      </c>
      <c r="Q652">
        <v>1</v>
      </c>
      <c r="AD652" s="5">
        <f>SUMPRODUCT(TitanicData[[#This Row],[SibSp]:[Ones]],$S$5:$AB$5)</f>
        <v>0.23460078665235196</v>
      </c>
      <c r="AE652" s="4">
        <f>(AD652-TitanicData[[#This Row],[Survived]])^2</f>
        <v>5.5037529097902362E-2</v>
      </c>
      <c r="AF652" s="11">
        <f t="shared" si="76"/>
        <v>0</v>
      </c>
    </row>
    <row r="653" spans="1:32" x14ac:dyDescent="0.25">
      <c r="A653" s="11">
        <v>0</v>
      </c>
      <c r="B653">
        <v>0</v>
      </c>
      <c r="C653" t="s">
        <v>15</v>
      </c>
      <c r="D653">
        <v>2</v>
      </c>
      <c r="E653" t="s">
        <v>13</v>
      </c>
      <c r="F653">
        <v>35</v>
      </c>
      <c r="G653" s="2">
        <v>10.5</v>
      </c>
      <c r="H653">
        <v>0</v>
      </c>
      <c r="I653">
        <v>0</v>
      </c>
      <c r="J653" s="4">
        <f t="shared" si="70"/>
        <v>0.4375</v>
      </c>
      <c r="K653" s="4">
        <f t="shared" si="71"/>
        <v>1.0606978403536116</v>
      </c>
      <c r="L653">
        <f t="shared" si="72"/>
        <v>0</v>
      </c>
      <c r="M653">
        <f t="shared" si="73"/>
        <v>1</v>
      </c>
      <c r="N653">
        <f t="shared" si="74"/>
        <v>1</v>
      </c>
      <c r="O653">
        <f t="shared" si="75"/>
        <v>0</v>
      </c>
      <c r="P653">
        <f>IF(TitanicData[[#This Row],[Sex]]="male",1,0)</f>
        <v>1</v>
      </c>
      <c r="Q653">
        <v>1</v>
      </c>
      <c r="AD653" s="5">
        <f>SUMPRODUCT(TitanicData[[#This Row],[SibSp]:[Ones]],$S$5:$AB$5)</f>
        <v>0.43066267937913361</v>
      </c>
      <c r="AE653" s="4">
        <f>(AD653-TitanicData[[#This Row],[Survived]])^2</f>
        <v>0.18547034341001442</v>
      </c>
      <c r="AF653" s="11">
        <f t="shared" si="76"/>
        <v>0</v>
      </c>
    </row>
    <row r="654" spans="1:32" x14ac:dyDescent="0.25">
      <c r="A654" s="11">
        <v>0</v>
      </c>
      <c r="B654">
        <v>0</v>
      </c>
      <c r="C654" t="s">
        <v>15</v>
      </c>
      <c r="D654">
        <v>3</v>
      </c>
      <c r="E654" t="s">
        <v>17</v>
      </c>
      <c r="F654">
        <v>6</v>
      </c>
      <c r="G654" s="2">
        <v>31.274999999999999</v>
      </c>
      <c r="H654">
        <v>4</v>
      </c>
      <c r="I654">
        <v>2</v>
      </c>
      <c r="J654" s="4">
        <f t="shared" si="70"/>
        <v>7.4999999999999997E-2</v>
      </c>
      <c r="K654" s="4">
        <f t="shared" si="71"/>
        <v>1.5088662509384578</v>
      </c>
      <c r="L654">
        <f t="shared" si="72"/>
        <v>0</v>
      </c>
      <c r="M654">
        <f t="shared" si="73"/>
        <v>0</v>
      </c>
      <c r="N654">
        <f t="shared" si="74"/>
        <v>1</v>
      </c>
      <c r="O654">
        <f t="shared" si="75"/>
        <v>0</v>
      </c>
      <c r="P654">
        <f>IF(TitanicData[[#This Row],[Sex]]="male",1,0)</f>
        <v>0</v>
      </c>
      <c r="Q654">
        <v>1</v>
      </c>
      <c r="AD654" s="5">
        <f>SUMPRODUCT(TitanicData[[#This Row],[SibSp]:[Ones]],$S$5:$AB$5)</f>
        <v>0.33180626081562908</v>
      </c>
      <c r="AE654" s="4">
        <f>(AD654-TitanicData[[#This Row],[Survived]])^2</f>
        <v>0.11009539471644927</v>
      </c>
      <c r="AF654" s="11">
        <f t="shared" si="76"/>
        <v>0</v>
      </c>
    </row>
    <row r="655" spans="1:32" x14ac:dyDescent="0.25">
      <c r="A655" s="11">
        <v>0</v>
      </c>
      <c r="B655">
        <v>0</v>
      </c>
      <c r="C655" t="s">
        <v>15</v>
      </c>
      <c r="D655">
        <v>3</v>
      </c>
      <c r="E655" t="s">
        <v>13</v>
      </c>
      <c r="F655">
        <v>30.5</v>
      </c>
      <c r="G655" s="2">
        <v>8.0500000000000007</v>
      </c>
      <c r="H655">
        <v>0</v>
      </c>
      <c r="I655">
        <v>0</v>
      </c>
      <c r="J655" s="4">
        <f t="shared" si="70"/>
        <v>0.38124999999999998</v>
      </c>
      <c r="K655" s="4">
        <f t="shared" si="71"/>
        <v>0.9566485792052033</v>
      </c>
      <c r="L655">
        <f t="shared" si="72"/>
        <v>0</v>
      </c>
      <c r="M655">
        <f t="shared" si="73"/>
        <v>0</v>
      </c>
      <c r="N655">
        <f t="shared" si="74"/>
        <v>1</v>
      </c>
      <c r="O655">
        <f t="shared" si="75"/>
        <v>0</v>
      </c>
      <c r="P655">
        <f>IF(TitanicData[[#This Row],[Sex]]="male",1,0)</f>
        <v>1</v>
      </c>
      <c r="Q655">
        <v>1</v>
      </c>
      <c r="AD655" s="5">
        <f>SUMPRODUCT(TitanicData[[#This Row],[SibSp]:[Ones]],$S$5:$AB$5)</f>
        <v>0.18491352770417394</v>
      </c>
      <c r="AE655" s="4">
        <f>(AD655-TitanicData[[#This Row],[Survived]])^2</f>
        <v>3.4193012728002299E-2</v>
      </c>
      <c r="AF655" s="11">
        <f t="shared" si="76"/>
        <v>0</v>
      </c>
    </row>
    <row r="656" spans="1:32" x14ac:dyDescent="0.25">
      <c r="A656" s="11">
        <v>0</v>
      </c>
      <c r="B656">
        <v>0</v>
      </c>
      <c r="C656" t="s">
        <v>15</v>
      </c>
      <c r="D656">
        <v>3</v>
      </c>
      <c r="E656" t="s">
        <v>17</v>
      </c>
      <c r="F656">
        <v>23</v>
      </c>
      <c r="G656" s="2">
        <v>7.9249999999999998</v>
      </c>
      <c r="H656">
        <v>0</v>
      </c>
      <c r="I656">
        <v>0</v>
      </c>
      <c r="J656" s="4">
        <f t="shared" si="70"/>
        <v>0.28749999999999998</v>
      </c>
      <c r="K656" s="4">
        <f t="shared" si="71"/>
        <v>0.95060822478423079</v>
      </c>
      <c r="L656">
        <f t="shared" si="72"/>
        <v>0</v>
      </c>
      <c r="M656">
        <f t="shared" si="73"/>
        <v>0</v>
      </c>
      <c r="N656">
        <f t="shared" si="74"/>
        <v>1</v>
      </c>
      <c r="O656">
        <f t="shared" si="75"/>
        <v>0</v>
      </c>
      <c r="P656">
        <f>IF(TitanicData[[#This Row],[Sex]]="male",1,0)</f>
        <v>0</v>
      </c>
      <c r="Q656">
        <v>1</v>
      </c>
      <c r="AD656" s="5">
        <f>SUMPRODUCT(TitanicData[[#This Row],[SibSp]:[Ones]],$S$5:$AB$5)</f>
        <v>0.18423739385784638</v>
      </c>
      <c r="AE656" s="4">
        <f>(AD656-TitanicData[[#This Row],[Survived]])^2</f>
        <v>3.3943417295531207E-2</v>
      </c>
      <c r="AF656" s="11">
        <f t="shared" si="76"/>
        <v>0</v>
      </c>
    </row>
    <row r="657" spans="1:32" x14ac:dyDescent="0.25">
      <c r="A657" s="11">
        <v>1</v>
      </c>
      <c r="B657">
        <v>0</v>
      </c>
      <c r="C657" t="s">
        <v>20</v>
      </c>
      <c r="D657">
        <v>2</v>
      </c>
      <c r="E657" t="s">
        <v>13</v>
      </c>
      <c r="F657">
        <v>31</v>
      </c>
      <c r="G657" s="2">
        <v>37.004199999999997</v>
      </c>
      <c r="H657">
        <v>1</v>
      </c>
      <c r="I657">
        <v>1</v>
      </c>
      <c r="J657" s="4">
        <f t="shared" si="70"/>
        <v>0.38750000000000001</v>
      </c>
      <c r="K657" s="4">
        <f t="shared" si="71"/>
        <v>1.579831594933373</v>
      </c>
      <c r="L657">
        <f t="shared" si="72"/>
        <v>0</v>
      </c>
      <c r="M657">
        <f t="shared" si="73"/>
        <v>1</v>
      </c>
      <c r="N657">
        <f t="shared" si="74"/>
        <v>0</v>
      </c>
      <c r="O657">
        <f t="shared" si="75"/>
        <v>1</v>
      </c>
      <c r="P657">
        <f>IF(TitanicData[[#This Row],[Sex]]="male",1,0)</f>
        <v>1</v>
      </c>
      <c r="Q657">
        <v>1</v>
      </c>
      <c r="AD657" s="5">
        <f>SUMPRODUCT(TitanicData[[#This Row],[SibSp]:[Ones]],$S$5:$AB$5)</f>
        <v>0.66815658598900596</v>
      </c>
      <c r="AE657" s="4">
        <f>(AD657-TitanicData[[#This Row],[Survived]])^2</f>
        <v>0.44643322340048391</v>
      </c>
      <c r="AF657" s="11">
        <f t="shared" si="76"/>
        <v>1</v>
      </c>
    </row>
    <row r="658" spans="1:32" x14ac:dyDescent="0.25">
      <c r="A658" s="11">
        <v>0</v>
      </c>
      <c r="B658">
        <v>0</v>
      </c>
      <c r="C658" t="s">
        <v>15</v>
      </c>
      <c r="D658">
        <v>3</v>
      </c>
      <c r="E658" t="s">
        <v>13</v>
      </c>
      <c r="F658">
        <v>43</v>
      </c>
      <c r="G658" s="2">
        <v>6.45</v>
      </c>
      <c r="H658">
        <v>0</v>
      </c>
      <c r="I658">
        <v>0</v>
      </c>
      <c r="J658" s="4">
        <f t="shared" si="70"/>
        <v>0.53749999999999998</v>
      </c>
      <c r="K658" s="4">
        <f t="shared" si="71"/>
        <v>0.87215627274829288</v>
      </c>
      <c r="L658">
        <f t="shared" si="72"/>
        <v>0</v>
      </c>
      <c r="M658">
        <f t="shared" si="73"/>
        <v>0</v>
      </c>
      <c r="N658">
        <f t="shared" si="74"/>
        <v>1</v>
      </c>
      <c r="O658">
        <f t="shared" si="75"/>
        <v>0</v>
      </c>
      <c r="P658">
        <f>IF(TitanicData[[#This Row],[Sex]]="male",1,0)</f>
        <v>1</v>
      </c>
      <c r="Q658">
        <v>1</v>
      </c>
      <c r="AD658" s="5">
        <f>SUMPRODUCT(TitanicData[[#This Row],[SibSp]:[Ones]],$S$5:$AB$5)</f>
        <v>0.17545578662337824</v>
      </c>
      <c r="AE658" s="4">
        <f>(AD658-TitanicData[[#This Row],[Survived]])^2</f>
        <v>3.0784733059628436E-2</v>
      </c>
      <c r="AF658" s="11">
        <f t="shared" si="76"/>
        <v>0</v>
      </c>
    </row>
    <row r="659" spans="1:32" x14ac:dyDescent="0.25">
      <c r="A659" s="11">
        <v>0</v>
      </c>
      <c r="B659">
        <v>0</v>
      </c>
      <c r="C659" t="s">
        <v>15</v>
      </c>
      <c r="D659">
        <v>3</v>
      </c>
      <c r="E659" t="s">
        <v>13</v>
      </c>
      <c r="F659">
        <v>10</v>
      </c>
      <c r="G659" s="2">
        <v>27.9</v>
      </c>
      <c r="H659">
        <v>3</v>
      </c>
      <c r="I659">
        <v>2</v>
      </c>
      <c r="J659" s="4">
        <f t="shared" si="70"/>
        <v>0.125</v>
      </c>
      <c r="K659" s="4">
        <f t="shared" si="71"/>
        <v>1.4608978427565478</v>
      </c>
      <c r="L659">
        <f t="shared" si="72"/>
        <v>0</v>
      </c>
      <c r="M659">
        <f t="shared" si="73"/>
        <v>0</v>
      </c>
      <c r="N659">
        <f t="shared" si="74"/>
        <v>1</v>
      </c>
      <c r="O659">
        <f t="shared" si="75"/>
        <v>0</v>
      </c>
      <c r="P659">
        <f>IF(TitanicData[[#This Row],[Sex]]="male",1,0)</f>
        <v>1</v>
      </c>
      <c r="Q659">
        <v>1</v>
      </c>
      <c r="AD659" s="5">
        <f>SUMPRODUCT(TitanicData[[#This Row],[SibSp]:[Ones]],$S$5:$AB$5)</f>
        <v>0.32643686324954668</v>
      </c>
      <c r="AE659" s="4">
        <f>(AD659-TitanicData[[#This Row],[Survived]])^2</f>
        <v>0.10656102568820325</v>
      </c>
      <c r="AF659" s="11">
        <f t="shared" si="76"/>
        <v>0</v>
      </c>
    </row>
    <row r="660" spans="1:32" x14ac:dyDescent="0.25">
      <c r="A660" s="11">
        <v>1</v>
      </c>
      <c r="B660">
        <v>1</v>
      </c>
      <c r="C660" t="s">
        <v>15</v>
      </c>
      <c r="D660">
        <v>1</v>
      </c>
      <c r="E660" t="s">
        <v>17</v>
      </c>
      <c r="F660">
        <v>52</v>
      </c>
      <c r="G660" s="2">
        <v>93.5</v>
      </c>
      <c r="H660">
        <v>1</v>
      </c>
      <c r="I660">
        <v>1</v>
      </c>
      <c r="J660" s="4">
        <f t="shared" si="70"/>
        <v>0.65</v>
      </c>
      <c r="K660" s="4">
        <f t="shared" si="71"/>
        <v>1.975431808509263</v>
      </c>
      <c r="L660">
        <f t="shared" si="72"/>
        <v>1</v>
      </c>
      <c r="M660">
        <f t="shared" si="73"/>
        <v>0</v>
      </c>
      <c r="N660">
        <f t="shared" si="74"/>
        <v>1</v>
      </c>
      <c r="O660">
        <f t="shared" si="75"/>
        <v>0</v>
      </c>
      <c r="P660">
        <f>IF(TitanicData[[#This Row],[Sex]]="male",1,0)</f>
        <v>0</v>
      </c>
      <c r="Q660">
        <v>1</v>
      </c>
      <c r="AD660" s="5">
        <f>SUMPRODUCT(TitanicData[[#This Row],[SibSp]:[Ones]],$S$5:$AB$5)</f>
        <v>0.64940947192202814</v>
      </c>
      <c r="AE660" s="4">
        <f>(AD660-TitanicData[[#This Row],[Survived]])^2</f>
        <v>0.12291371837799117</v>
      </c>
      <c r="AF660" s="11">
        <f t="shared" si="76"/>
        <v>1</v>
      </c>
    </row>
    <row r="661" spans="1:32" x14ac:dyDescent="0.25">
      <c r="A661" s="11">
        <v>0</v>
      </c>
      <c r="B661">
        <v>1</v>
      </c>
      <c r="C661" t="s">
        <v>15</v>
      </c>
      <c r="D661">
        <v>3</v>
      </c>
      <c r="E661" t="s">
        <v>13</v>
      </c>
      <c r="F661">
        <v>27</v>
      </c>
      <c r="G661" s="2">
        <v>8.6624999999999996</v>
      </c>
      <c r="H661">
        <v>0</v>
      </c>
      <c r="I661">
        <v>0</v>
      </c>
      <c r="J661" s="4">
        <f t="shared" si="70"/>
        <v>0.33750000000000002</v>
      </c>
      <c r="K661" s="4">
        <f t="shared" si="71"/>
        <v>0.98508950692638131</v>
      </c>
      <c r="L661">
        <f t="shared" si="72"/>
        <v>0</v>
      </c>
      <c r="M661">
        <f t="shared" si="73"/>
        <v>0</v>
      </c>
      <c r="N661">
        <f t="shared" si="74"/>
        <v>1</v>
      </c>
      <c r="O661">
        <f t="shared" si="75"/>
        <v>0</v>
      </c>
      <c r="P661">
        <f>IF(TitanicData[[#This Row],[Sex]]="male",1,0)</f>
        <v>1</v>
      </c>
      <c r="Q661">
        <v>1</v>
      </c>
      <c r="AD661" s="5">
        <f>SUMPRODUCT(TitanicData[[#This Row],[SibSp]:[Ones]],$S$5:$AB$5)</f>
        <v>0.1880970948449491</v>
      </c>
      <c r="AE661" s="4">
        <f>(AD661-TitanicData[[#This Row],[Survived]])^2</f>
        <v>0.65918632739921157</v>
      </c>
      <c r="AF661" s="11">
        <f t="shared" si="76"/>
        <v>0</v>
      </c>
    </row>
    <row r="662" spans="1:32" x14ac:dyDescent="0.25">
      <c r="A662" s="11">
        <v>0</v>
      </c>
      <c r="B662">
        <v>0</v>
      </c>
      <c r="C662" t="s">
        <v>15</v>
      </c>
      <c r="D662">
        <v>1</v>
      </c>
      <c r="E662" t="s">
        <v>13</v>
      </c>
      <c r="F662">
        <v>38</v>
      </c>
      <c r="G662" s="2">
        <v>0</v>
      </c>
      <c r="H662">
        <v>0</v>
      </c>
      <c r="I662">
        <v>0</v>
      </c>
      <c r="J662" s="4">
        <f t="shared" si="70"/>
        <v>0.47499999999999998</v>
      </c>
      <c r="K662" s="4">
        <f t="shared" si="71"/>
        <v>0</v>
      </c>
      <c r="L662">
        <f t="shared" si="72"/>
        <v>1</v>
      </c>
      <c r="M662">
        <f t="shared" si="73"/>
        <v>0</v>
      </c>
      <c r="N662">
        <f t="shared" si="74"/>
        <v>1</v>
      </c>
      <c r="O662">
        <f t="shared" si="75"/>
        <v>0</v>
      </c>
      <c r="P662">
        <f>IF(TitanicData[[#This Row],[Sex]]="male",1,0)</f>
        <v>1</v>
      </c>
      <c r="Q662">
        <v>1</v>
      </c>
      <c r="AD662" s="5">
        <f>SUMPRODUCT(TitanicData[[#This Row],[SibSp]:[Ones]],$S$5:$AB$5)</f>
        <v>0.38574748264450398</v>
      </c>
      <c r="AE662" s="4">
        <f>(AD662-TitanicData[[#This Row],[Survived]])^2</f>
        <v>0.14880112036657189</v>
      </c>
      <c r="AF662" s="11">
        <f t="shared" si="76"/>
        <v>0</v>
      </c>
    </row>
    <row r="663" spans="1:32" x14ac:dyDescent="0.25">
      <c r="A663" s="11">
        <v>0</v>
      </c>
      <c r="B663">
        <v>1</v>
      </c>
      <c r="C663" t="s">
        <v>15</v>
      </c>
      <c r="D663">
        <v>3</v>
      </c>
      <c r="E663" t="s">
        <v>17</v>
      </c>
      <c r="F663">
        <v>27</v>
      </c>
      <c r="G663" s="2">
        <v>12.475</v>
      </c>
      <c r="H663">
        <v>0</v>
      </c>
      <c r="I663">
        <v>1</v>
      </c>
      <c r="J663" s="4">
        <f t="shared" si="70"/>
        <v>0.33750000000000002</v>
      </c>
      <c r="K663" s="4">
        <f t="shared" si="71"/>
        <v>1.1295287738587763</v>
      </c>
      <c r="L663">
        <f t="shared" si="72"/>
        <v>0</v>
      </c>
      <c r="M663">
        <f t="shared" si="73"/>
        <v>0</v>
      </c>
      <c r="N663">
        <f t="shared" si="74"/>
        <v>1</v>
      </c>
      <c r="O663">
        <f t="shared" si="75"/>
        <v>0</v>
      </c>
      <c r="P663">
        <f>IF(TitanicData[[#This Row],[Sex]]="male",1,0)</f>
        <v>0</v>
      </c>
      <c r="Q663">
        <v>1</v>
      </c>
      <c r="AD663" s="5">
        <f>SUMPRODUCT(TitanicData[[#This Row],[SibSp]:[Ones]],$S$5:$AB$5)</f>
        <v>0.24680488053550614</v>
      </c>
      <c r="AE663" s="4">
        <f>(AD663-TitanicData[[#This Row],[Survived]])^2</f>
        <v>0.56730288798513329</v>
      </c>
      <c r="AF663" s="11">
        <f t="shared" si="76"/>
        <v>0</v>
      </c>
    </row>
    <row r="664" spans="1:32" x14ac:dyDescent="0.25">
      <c r="A664" s="11">
        <v>0</v>
      </c>
      <c r="B664">
        <v>0</v>
      </c>
      <c r="C664" t="s">
        <v>15</v>
      </c>
      <c r="D664">
        <v>3</v>
      </c>
      <c r="E664" t="s">
        <v>13</v>
      </c>
      <c r="F664">
        <v>2</v>
      </c>
      <c r="G664" s="2">
        <v>39.6875</v>
      </c>
      <c r="H664">
        <v>4</v>
      </c>
      <c r="I664">
        <v>1</v>
      </c>
      <c r="J664" s="4">
        <f t="shared" si="70"/>
        <v>2.5000000000000001E-2</v>
      </c>
      <c r="K664" s="4">
        <f t="shared" si="71"/>
        <v>1.6094610059122672</v>
      </c>
      <c r="L664">
        <f t="shared" si="72"/>
        <v>0</v>
      </c>
      <c r="M664">
        <f t="shared" si="73"/>
        <v>0</v>
      </c>
      <c r="N664">
        <f t="shared" si="74"/>
        <v>1</v>
      </c>
      <c r="O664">
        <f t="shared" si="75"/>
        <v>0</v>
      </c>
      <c r="P664">
        <f>IF(TitanicData[[#This Row],[Sex]]="male",1,0)</f>
        <v>1</v>
      </c>
      <c r="Q664">
        <v>1</v>
      </c>
      <c r="AD664" s="5">
        <f>SUMPRODUCT(TitanicData[[#This Row],[SibSp]:[Ones]],$S$5:$AB$5)</f>
        <v>0.30052663317111578</v>
      </c>
      <c r="AE664" s="4">
        <f>(AD664-TitanicData[[#This Row],[Survived]])^2</f>
        <v>9.0316257245166384E-2</v>
      </c>
      <c r="AF664" s="11">
        <f t="shared" si="76"/>
        <v>0</v>
      </c>
    </row>
    <row r="665" spans="1:32" x14ac:dyDescent="0.25">
      <c r="A665" s="11">
        <v>1</v>
      </c>
      <c r="B665">
        <v>1</v>
      </c>
      <c r="C665" t="s">
        <v>20</v>
      </c>
      <c r="D665">
        <v>2</v>
      </c>
      <c r="E665" t="s">
        <v>13</v>
      </c>
      <c r="F665">
        <v>1</v>
      </c>
      <c r="G665" s="2">
        <v>37.004199999999997</v>
      </c>
      <c r="H665">
        <v>0</v>
      </c>
      <c r="I665">
        <v>2</v>
      </c>
      <c r="J665" s="4">
        <f t="shared" si="70"/>
        <v>1.2500000000000001E-2</v>
      </c>
      <c r="K665" s="4">
        <f t="shared" si="71"/>
        <v>1.579831594933373</v>
      </c>
      <c r="L665">
        <f t="shared" si="72"/>
        <v>0</v>
      </c>
      <c r="M665">
        <f t="shared" si="73"/>
        <v>1</v>
      </c>
      <c r="N665">
        <f t="shared" si="74"/>
        <v>0</v>
      </c>
      <c r="O665">
        <f t="shared" si="75"/>
        <v>1</v>
      </c>
      <c r="P665">
        <f>IF(TitanicData[[#This Row],[Sex]]="male",1,0)</f>
        <v>1</v>
      </c>
      <c r="Q665">
        <v>1</v>
      </c>
      <c r="AD665" s="5">
        <f>SUMPRODUCT(TitanicData[[#This Row],[SibSp]:[Ones]],$S$5:$AB$5)</f>
        <v>0.71069640034783954</v>
      </c>
      <c r="AE665" s="4">
        <f>(AD665-TitanicData[[#This Row],[Survived]])^2</f>
        <v>8.3696572771697536E-2</v>
      </c>
      <c r="AF665" s="11">
        <f t="shared" si="76"/>
        <v>1</v>
      </c>
    </row>
    <row r="666" spans="1:32" x14ac:dyDescent="0.25">
      <c r="A666" s="11">
        <v>0</v>
      </c>
      <c r="B666">
        <v>1</v>
      </c>
      <c r="C666" t="s">
        <v>20</v>
      </c>
      <c r="D666">
        <v>3</v>
      </c>
      <c r="E666" t="s">
        <v>17</v>
      </c>
      <c r="F666">
        <v>15</v>
      </c>
      <c r="G666" s="2">
        <v>14.4542</v>
      </c>
      <c r="H666">
        <v>1</v>
      </c>
      <c r="I666">
        <v>0</v>
      </c>
      <c r="J666" s="4">
        <f t="shared" si="70"/>
        <v>0.1875</v>
      </c>
      <c r="K666" s="4">
        <f t="shared" si="71"/>
        <v>1.1890465283525415</v>
      </c>
      <c r="L666">
        <f t="shared" si="72"/>
        <v>0</v>
      </c>
      <c r="M666">
        <f t="shared" si="73"/>
        <v>0</v>
      </c>
      <c r="N666">
        <f t="shared" si="74"/>
        <v>0</v>
      </c>
      <c r="O666">
        <f t="shared" si="75"/>
        <v>1</v>
      </c>
      <c r="P666">
        <f>IF(TitanicData[[#This Row],[Sex]]="male",1,0)</f>
        <v>0</v>
      </c>
      <c r="Q666">
        <v>1</v>
      </c>
      <c r="AD666" s="5">
        <f>SUMPRODUCT(TitanicData[[#This Row],[SibSp]:[Ones]],$S$5:$AB$5)</f>
        <v>0.34777152600189798</v>
      </c>
      <c r="AE666" s="4">
        <f>(AD666-TitanicData[[#This Row],[Survived]])^2</f>
        <v>0.42540198229389287</v>
      </c>
      <c r="AF666" s="11">
        <f t="shared" si="76"/>
        <v>0</v>
      </c>
    </row>
    <row r="667" spans="1:32" x14ac:dyDescent="0.25">
      <c r="A667" s="11">
        <v>0</v>
      </c>
      <c r="B667">
        <v>1</v>
      </c>
      <c r="C667" t="s">
        <v>15</v>
      </c>
      <c r="D667">
        <v>2</v>
      </c>
      <c r="E667" t="s">
        <v>13</v>
      </c>
      <c r="F667">
        <v>0.83</v>
      </c>
      <c r="G667" s="2">
        <v>18.75</v>
      </c>
      <c r="H667">
        <v>1</v>
      </c>
      <c r="I667">
        <v>1</v>
      </c>
      <c r="J667" s="4">
        <f t="shared" si="70"/>
        <v>1.0374999999999999E-2</v>
      </c>
      <c r="K667" s="4">
        <f t="shared" si="71"/>
        <v>1.2955670999624791</v>
      </c>
      <c r="L667">
        <f t="shared" si="72"/>
        <v>0</v>
      </c>
      <c r="M667">
        <f t="shared" si="73"/>
        <v>1</v>
      </c>
      <c r="N667">
        <f t="shared" si="74"/>
        <v>1</v>
      </c>
      <c r="O667">
        <f t="shared" si="75"/>
        <v>0</v>
      </c>
      <c r="P667">
        <f>IF(TitanicData[[#This Row],[Sex]]="male",1,0)</f>
        <v>1</v>
      </c>
      <c r="Q667">
        <v>1</v>
      </c>
      <c r="AD667" s="5">
        <f>SUMPRODUCT(TitanicData[[#This Row],[SibSp]:[Ones]],$S$5:$AB$5)</f>
        <v>0.49949284771654734</v>
      </c>
      <c r="AE667" s="4">
        <f>(AD667-TitanicData[[#This Row],[Survived]])^2</f>
        <v>0.25050740948689126</v>
      </c>
      <c r="AF667" s="11">
        <f t="shared" si="76"/>
        <v>0</v>
      </c>
    </row>
    <row r="668" spans="1:32" x14ac:dyDescent="0.25">
      <c r="A668" s="11">
        <v>0</v>
      </c>
      <c r="B668">
        <v>0</v>
      </c>
      <c r="C668" t="s">
        <v>15</v>
      </c>
      <c r="D668">
        <v>3</v>
      </c>
      <c r="E668" t="s">
        <v>13</v>
      </c>
      <c r="F668">
        <v>23</v>
      </c>
      <c r="G668" s="2">
        <v>7.8541999999999996</v>
      </c>
      <c r="H668">
        <v>0</v>
      </c>
      <c r="I668">
        <v>0</v>
      </c>
      <c r="J668" s="4">
        <f t="shared" si="70"/>
        <v>0.28749999999999998</v>
      </c>
      <c r="K668" s="4">
        <f t="shared" si="71"/>
        <v>0.94714932766263737</v>
      </c>
      <c r="L668">
        <f t="shared" si="72"/>
        <v>0</v>
      </c>
      <c r="M668">
        <f t="shared" si="73"/>
        <v>0</v>
      </c>
      <c r="N668">
        <f t="shared" si="74"/>
        <v>1</v>
      </c>
      <c r="O668">
        <f t="shared" si="75"/>
        <v>0</v>
      </c>
      <c r="P668">
        <f>IF(TitanicData[[#This Row],[Sex]]="male",1,0)</f>
        <v>1</v>
      </c>
      <c r="Q668">
        <v>1</v>
      </c>
      <c r="AD668" s="5">
        <f>SUMPRODUCT(TitanicData[[#This Row],[SibSp]:[Ones]],$S$5:$AB$5)</f>
        <v>0.18385021832941145</v>
      </c>
      <c r="AE668" s="4">
        <f>(AD668-TitanicData[[#This Row],[Survived]])^2</f>
        <v>3.3800902779772261E-2</v>
      </c>
      <c r="AF668" s="11">
        <f t="shared" si="76"/>
        <v>0</v>
      </c>
    </row>
    <row r="669" spans="1:32" x14ac:dyDescent="0.25">
      <c r="A669" s="11">
        <v>0</v>
      </c>
      <c r="B669">
        <v>0</v>
      </c>
      <c r="C669" t="s">
        <v>15</v>
      </c>
      <c r="D669">
        <v>3</v>
      </c>
      <c r="E669" t="s">
        <v>13</v>
      </c>
      <c r="F669">
        <v>18</v>
      </c>
      <c r="G669" s="2">
        <v>8.3000000000000007</v>
      </c>
      <c r="H669">
        <v>0</v>
      </c>
      <c r="I669">
        <v>0</v>
      </c>
      <c r="J669" s="4">
        <f t="shared" si="70"/>
        <v>0.22500000000000001</v>
      </c>
      <c r="K669" s="4">
        <f t="shared" si="71"/>
        <v>0.96848294855393513</v>
      </c>
      <c r="L669">
        <f t="shared" si="72"/>
        <v>0</v>
      </c>
      <c r="M669">
        <f t="shared" si="73"/>
        <v>0</v>
      </c>
      <c r="N669">
        <f t="shared" si="74"/>
        <v>1</v>
      </c>
      <c r="O669">
        <f t="shared" si="75"/>
        <v>0</v>
      </c>
      <c r="P669">
        <f>IF(TitanicData[[#This Row],[Sex]]="male",1,0)</f>
        <v>1</v>
      </c>
      <c r="Q669">
        <v>1</v>
      </c>
      <c r="AD669" s="5">
        <f>SUMPRODUCT(TitanicData[[#This Row],[SibSp]:[Ones]],$S$5:$AB$5)</f>
        <v>0.18623822110938817</v>
      </c>
      <c r="AE669" s="4">
        <f>(AD669-TitanicData[[#This Row],[Survived]])^2</f>
        <v>3.4684675001989358E-2</v>
      </c>
      <c r="AF669" s="11">
        <f t="shared" si="76"/>
        <v>0</v>
      </c>
    </row>
    <row r="670" spans="1:32" x14ac:dyDescent="0.25">
      <c r="A670" s="11">
        <v>1</v>
      </c>
      <c r="B670">
        <v>1</v>
      </c>
      <c r="C670" t="s">
        <v>20</v>
      </c>
      <c r="D670">
        <v>1</v>
      </c>
      <c r="E670" t="s">
        <v>17</v>
      </c>
      <c r="F670">
        <v>39</v>
      </c>
      <c r="G670" s="2">
        <v>83.158299999999997</v>
      </c>
      <c r="H670">
        <v>1</v>
      </c>
      <c r="I670">
        <v>1</v>
      </c>
      <c r="J670" s="4">
        <f t="shared" si="70"/>
        <v>0.48749999999999999</v>
      </c>
      <c r="K670" s="4">
        <f t="shared" si="71"/>
        <v>1.9250969541376577</v>
      </c>
      <c r="L670">
        <f t="shared" si="72"/>
        <v>1</v>
      </c>
      <c r="M670">
        <f t="shared" si="73"/>
        <v>0</v>
      </c>
      <c r="N670">
        <f t="shared" si="74"/>
        <v>0</v>
      </c>
      <c r="O670">
        <f t="shared" si="75"/>
        <v>1</v>
      </c>
      <c r="P670">
        <f>IF(TitanicData[[#This Row],[Sex]]="male",1,0)</f>
        <v>0</v>
      </c>
      <c r="Q670">
        <v>1</v>
      </c>
      <c r="AD670" s="5">
        <f>SUMPRODUCT(TitanicData[[#This Row],[SibSp]:[Ones]],$S$5:$AB$5)</f>
        <v>0.78061945677496181</v>
      </c>
      <c r="AE670" s="4">
        <f>(AD670-TitanicData[[#This Row],[Survived]])^2</f>
        <v>4.8127822745712853E-2</v>
      </c>
      <c r="AF670" s="11">
        <f t="shared" si="76"/>
        <v>1</v>
      </c>
    </row>
    <row r="671" spans="1:32" x14ac:dyDescent="0.25">
      <c r="A671" s="11">
        <v>0</v>
      </c>
      <c r="B671">
        <v>0</v>
      </c>
      <c r="C671" t="s">
        <v>15</v>
      </c>
      <c r="D671">
        <v>3</v>
      </c>
      <c r="E671" t="s">
        <v>13</v>
      </c>
      <c r="F671">
        <v>21</v>
      </c>
      <c r="G671" s="2">
        <v>8.6624999999999996</v>
      </c>
      <c r="H671">
        <v>0</v>
      </c>
      <c r="I671">
        <v>0</v>
      </c>
      <c r="J671" s="4">
        <f t="shared" si="70"/>
        <v>0.26250000000000001</v>
      </c>
      <c r="K671" s="4">
        <f t="shared" si="71"/>
        <v>0.98508950692638131</v>
      </c>
      <c r="L671">
        <f t="shared" si="72"/>
        <v>0</v>
      </c>
      <c r="M671">
        <f t="shared" si="73"/>
        <v>0</v>
      </c>
      <c r="N671">
        <f t="shared" si="74"/>
        <v>1</v>
      </c>
      <c r="O671">
        <f t="shared" si="75"/>
        <v>0</v>
      </c>
      <c r="P671">
        <f>IF(TitanicData[[#This Row],[Sex]]="male",1,0)</f>
        <v>1</v>
      </c>
      <c r="Q671">
        <v>1</v>
      </c>
      <c r="AD671" s="5">
        <f>SUMPRODUCT(TitanicData[[#This Row],[SibSp]:[Ones]],$S$5:$AB$5)</f>
        <v>0.1880970948449491</v>
      </c>
      <c r="AE671" s="4">
        <f>(AD671-TitanicData[[#This Row],[Survived]])^2</f>
        <v>3.5380517089109775E-2</v>
      </c>
      <c r="AF671" s="11">
        <f t="shared" si="76"/>
        <v>0</v>
      </c>
    </row>
    <row r="672" spans="1:32" x14ac:dyDescent="0.25">
      <c r="A672" s="11">
        <v>0</v>
      </c>
      <c r="B672">
        <v>1</v>
      </c>
      <c r="C672" t="s">
        <v>15</v>
      </c>
      <c r="D672">
        <v>3</v>
      </c>
      <c r="E672" t="s">
        <v>13</v>
      </c>
      <c r="F672">
        <v>32</v>
      </c>
      <c r="G672" s="2">
        <v>56.495800000000003</v>
      </c>
      <c r="H672">
        <v>0</v>
      </c>
      <c r="I672">
        <v>0</v>
      </c>
      <c r="J672" s="4">
        <f t="shared" si="70"/>
        <v>0.4</v>
      </c>
      <c r="K672" s="4">
        <f t="shared" si="71"/>
        <v>1.7596361211514699</v>
      </c>
      <c r="L672">
        <f t="shared" si="72"/>
        <v>0</v>
      </c>
      <c r="M672">
        <f t="shared" si="73"/>
        <v>0</v>
      </c>
      <c r="N672">
        <f t="shared" si="74"/>
        <v>1</v>
      </c>
      <c r="O672">
        <f t="shared" si="75"/>
        <v>0</v>
      </c>
      <c r="P672">
        <f>IF(TitanicData[[#This Row],[Sex]]="male",1,0)</f>
        <v>1</v>
      </c>
      <c r="Q672">
        <v>1</v>
      </c>
      <c r="AD672" s="5">
        <f>SUMPRODUCT(TitanicData[[#This Row],[SibSp]:[Ones]],$S$5:$AB$5)</f>
        <v>0.27479683875694277</v>
      </c>
      <c r="AE672" s="4">
        <f>(AD672-TitanicData[[#This Row],[Survived]])^2</f>
        <v>0.52591962507692358</v>
      </c>
      <c r="AF672" s="11">
        <f t="shared" si="76"/>
        <v>0</v>
      </c>
    </row>
    <row r="673" spans="1:32" x14ac:dyDescent="0.25">
      <c r="A673" s="11">
        <v>0</v>
      </c>
      <c r="B673">
        <v>0</v>
      </c>
      <c r="C673" t="s">
        <v>15</v>
      </c>
      <c r="D673">
        <v>3</v>
      </c>
      <c r="E673" t="s">
        <v>13</v>
      </c>
      <c r="F673">
        <v>20</v>
      </c>
      <c r="G673" s="2">
        <v>7.9249999999999998</v>
      </c>
      <c r="H673">
        <v>0</v>
      </c>
      <c r="I673">
        <v>0</v>
      </c>
      <c r="J673" s="4">
        <f t="shared" si="70"/>
        <v>0.25</v>
      </c>
      <c r="K673" s="4">
        <f t="shared" si="71"/>
        <v>0.95060822478423079</v>
      </c>
      <c r="L673">
        <f t="shared" si="72"/>
        <v>0</v>
      </c>
      <c r="M673">
        <f t="shared" si="73"/>
        <v>0</v>
      </c>
      <c r="N673">
        <f t="shared" si="74"/>
        <v>1</v>
      </c>
      <c r="O673">
        <f t="shared" si="75"/>
        <v>0</v>
      </c>
      <c r="P673">
        <f>IF(TitanicData[[#This Row],[Sex]]="male",1,0)</f>
        <v>1</v>
      </c>
      <c r="Q673">
        <v>1</v>
      </c>
      <c r="AD673" s="5">
        <f>SUMPRODUCT(TitanicData[[#This Row],[SibSp]:[Ones]],$S$5:$AB$5)</f>
        <v>0.18423739385784638</v>
      </c>
      <c r="AE673" s="4">
        <f>(AD673-TitanicData[[#This Row],[Survived]])^2</f>
        <v>3.3943417295531207E-2</v>
      </c>
      <c r="AF673" s="11">
        <f t="shared" si="76"/>
        <v>0</v>
      </c>
    </row>
    <row r="674" spans="1:32" x14ac:dyDescent="0.25">
      <c r="A674" s="11">
        <v>0</v>
      </c>
      <c r="B674">
        <v>0</v>
      </c>
      <c r="C674" t="s">
        <v>15</v>
      </c>
      <c r="D674">
        <v>2</v>
      </c>
      <c r="E674" t="s">
        <v>13</v>
      </c>
      <c r="F674">
        <v>16</v>
      </c>
      <c r="G674" s="2">
        <v>10.5</v>
      </c>
      <c r="H674">
        <v>0</v>
      </c>
      <c r="I674">
        <v>0</v>
      </c>
      <c r="J674" s="4">
        <f t="shared" si="70"/>
        <v>0.2</v>
      </c>
      <c r="K674" s="4">
        <f t="shared" si="71"/>
        <v>1.0606978403536116</v>
      </c>
      <c r="L674">
        <f t="shared" si="72"/>
        <v>0</v>
      </c>
      <c r="M674">
        <f t="shared" si="73"/>
        <v>1</v>
      </c>
      <c r="N674">
        <f t="shared" si="74"/>
        <v>1</v>
      </c>
      <c r="O674">
        <f t="shared" si="75"/>
        <v>0</v>
      </c>
      <c r="P674">
        <f>IF(TitanicData[[#This Row],[Sex]]="male",1,0)</f>
        <v>1</v>
      </c>
      <c r="Q674">
        <v>1</v>
      </c>
      <c r="AD674" s="5">
        <f>SUMPRODUCT(TitanicData[[#This Row],[SibSp]:[Ones]],$S$5:$AB$5)</f>
        <v>0.43066267937913361</v>
      </c>
      <c r="AE674" s="4">
        <f>(AD674-TitanicData[[#This Row],[Survived]])^2</f>
        <v>0.18547034341001442</v>
      </c>
      <c r="AF674" s="11">
        <f t="shared" si="76"/>
        <v>0</v>
      </c>
    </row>
    <row r="675" spans="1:32" x14ac:dyDescent="0.25">
      <c r="A675" s="11">
        <v>1</v>
      </c>
      <c r="B675">
        <v>1</v>
      </c>
      <c r="C675" t="s">
        <v>20</v>
      </c>
      <c r="D675">
        <v>1</v>
      </c>
      <c r="E675" t="s">
        <v>17</v>
      </c>
      <c r="F675">
        <v>30</v>
      </c>
      <c r="G675" s="2">
        <v>31</v>
      </c>
      <c r="H675">
        <v>0</v>
      </c>
      <c r="I675">
        <v>0</v>
      </c>
      <c r="J675" s="4">
        <f t="shared" si="70"/>
        <v>0.375</v>
      </c>
      <c r="K675" s="4">
        <f t="shared" si="71"/>
        <v>1.505149978319906</v>
      </c>
      <c r="L675">
        <f t="shared" si="72"/>
        <v>1</v>
      </c>
      <c r="M675">
        <f t="shared" si="73"/>
        <v>0</v>
      </c>
      <c r="N675">
        <f t="shared" si="74"/>
        <v>0</v>
      </c>
      <c r="O675">
        <f t="shared" si="75"/>
        <v>1</v>
      </c>
      <c r="P675">
        <f>IF(TitanicData[[#This Row],[Sex]]="male",1,0)</f>
        <v>0</v>
      </c>
      <c r="Q675">
        <v>1</v>
      </c>
      <c r="AD675" s="5">
        <f>SUMPRODUCT(TitanicData[[#This Row],[SibSp]:[Ones]],$S$5:$AB$5)</f>
        <v>0.691072406710319</v>
      </c>
      <c r="AE675" s="4">
        <f>(AD675-TitanicData[[#This Row],[Survived]])^2</f>
        <v>9.5436257895754564E-2</v>
      </c>
      <c r="AF675" s="11">
        <f t="shared" si="76"/>
        <v>1</v>
      </c>
    </row>
    <row r="676" spans="1:32" x14ac:dyDescent="0.25">
      <c r="A676" s="11">
        <v>0</v>
      </c>
      <c r="B676">
        <v>0</v>
      </c>
      <c r="C676" t="s">
        <v>20</v>
      </c>
      <c r="D676">
        <v>3</v>
      </c>
      <c r="E676" t="s">
        <v>13</v>
      </c>
      <c r="F676">
        <v>34.5</v>
      </c>
      <c r="G676" s="2">
        <v>6.4375</v>
      </c>
      <c r="H676">
        <v>0</v>
      </c>
      <c r="I676">
        <v>0</v>
      </c>
      <c r="J676" s="4">
        <f t="shared" si="70"/>
        <v>0.43125000000000002</v>
      </c>
      <c r="K676" s="4">
        <f t="shared" si="71"/>
        <v>0.87142697873660602</v>
      </c>
      <c r="L676">
        <f t="shared" si="72"/>
        <v>0</v>
      </c>
      <c r="M676">
        <f t="shared" si="73"/>
        <v>0</v>
      </c>
      <c r="N676">
        <f t="shared" si="74"/>
        <v>0</v>
      </c>
      <c r="O676">
        <f t="shared" si="75"/>
        <v>1</v>
      </c>
      <c r="P676">
        <f>IF(TitanicData[[#This Row],[Sex]]="male",1,0)</f>
        <v>1</v>
      </c>
      <c r="Q676">
        <v>1</v>
      </c>
      <c r="AD676" s="5">
        <f>SUMPRODUCT(TitanicData[[#This Row],[SibSp]:[Ones]],$S$5:$AB$5)</f>
        <v>0.31221842550749468</v>
      </c>
      <c r="AE676" s="4">
        <f>(AD676-TitanicData[[#This Row],[Survived]])^2</f>
        <v>9.7480345226379009E-2</v>
      </c>
      <c r="AF676" s="11">
        <f t="shared" si="76"/>
        <v>0</v>
      </c>
    </row>
    <row r="677" spans="1:32" x14ac:dyDescent="0.25">
      <c r="A677" s="11">
        <v>0</v>
      </c>
      <c r="B677">
        <v>0</v>
      </c>
      <c r="C677" t="s">
        <v>15</v>
      </c>
      <c r="D677">
        <v>3</v>
      </c>
      <c r="E677" t="s">
        <v>13</v>
      </c>
      <c r="F677">
        <v>17</v>
      </c>
      <c r="G677" s="2">
        <v>8.6624999999999996</v>
      </c>
      <c r="H677">
        <v>0</v>
      </c>
      <c r="I677">
        <v>0</v>
      </c>
      <c r="J677" s="4">
        <f t="shared" si="70"/>
        <v>0.21249999999999999</v>
      </c>
      <c r="K677" s="4">
        <f t="shared" si="71"/>
        <v>0.98508950692638131</v>
      </c>
      <c r="L677">
        <f t="shared" si="72"/>
        <v>0</v>
      </c>
      <c r="M677">
        <f t="shared" si="73"/>
        <v>0</v>
      </c>
      <c r="N677">
        <f t="shared" si="74"/>
        <v>1</v>
      </c>
      <c r="O677">
        <f t="shared" si="75"/>
        <v>0</v>
      </c>
      <c r="P677">
        <f>IF(TitanicData[[#This Row],[Sex]]="male",1,0)</f>
        <v>1</v>
      </c>
      <c r="Q677">
        <v>1</v>
      </c>
      <c r="AD677" s="5">
        <f>SUMPRODUCT(TitanicData[[#This Row],[SibSp]:[Ones]],$S$5:$AB$5)</f>
        <v>0.1880970948449491</v>
      </c>
      <c r="AE677" s="4">
        <f>(AD677-TitanicData[[#This Row],[Survived]])^2</f>
        <v>3.5380517089109775E-2</v>
      </c>
      <c r="AF677" s="11">
        <f t="shared" si="76"/>
        <v>0</v>
      </c>
    </row>
    <row r="678" spans="1:32" x14ac:dyDescent="0.25">
      <c r="A678" s="11">
        <v>0</v>
      </c>
      <c r="B678">
        <v>0</v>
      </c>
      <c r="C678" t="s">
        <v>15</v>
      </c>
      <c r="D678">
        <v>3</v>
      </c>
      <c r="E678" t="s">
        <v>13</v>
      </c>
      <c r="F678">
        <v>42</v>
      </c>
      <c r="G678" s="2">
        <v>7.55</v>
      </c>
      <c r="H678">
        <v>0</v>
      </c>
      <c r="I678">
        <v>0</v>
      </c>
      <c r="J678" s="4">
        <f t="shared" si="70"/>
        <v>0.52500000000000002</v>
      </c>
      <c r="K678" s="4">
        <f t="shared" si="71"/>
        <v>0.9319661147281727</v>
      </c>
      <c r="L678">
        <f t="shared" si="72"/>
        <v>0</v>
      </c>
      <c r="M678">
        <f t="shared" si="73"/>
        <v>0</v>
      </c>
      <c r="N678">
        <f t="shared" si="74"/>
        <v>1</v>
      </c>
      <c r="O678">
        <f t="shared" si="75"/>
        <v>0</v>
      </c>
      <c r="P678">
        <f>IF(TitanicData[[#This Row],[Sex]]="male",1,0)</f>
        <v>1</v>
      </c>
      <c r="Q678">
        <v>1</v>
      </c>
      <c r="AD678" s="5">
        <f>SUMPRODUCT(TitanicData[[#This Row],[SibSp]:[Ones]],$S$5:$AB$5)</f>
        <v>0.18215066836172311</v>
      </c>
      <c r="AE678" s="4">
        <f>(AD678-TitanicData[[#This Row],[Survived]])^2</f>
        <v>3.3178865984622434E-2</v>
      </c>
      <c r="AF678" s="11">
        <f t="shared" si="76"/>
        <v>0</v>
      </c>
    </row>
    <row r="679" spans="1:32" x14ac:dyDescent="0.25">
      <c r="A679" s="11">
        <v>0</v>
      </c>
      <c r="B679">
        <v>0</v>
      </c>
      <c r="C679" t="s">
        <v>20</v>
      </c>
      <c r="D679">
        <v>3</v>
      </c>
      <c r="E679" t="s">
        <v>13</v>
      </c>
      <c r="F679">
        <v>35</v>
      </c>
      <c r="G679" s="2">
        <v>7.8958000000000004</v>
      </c>
      <c r="H679">
        <v>0</v>
      </c>
      <c r="I679">
        <v>0</v>
      </c>
      <c r="J679" s="4">
        <f t="shared" si="70"/>
        <v>0.4375</v>
      </c>
      <c r="K679" s="4">
        <f t="shared" si="71"/>
        <v>0.94918501031343461</v>
      </c>
      <c r="L679">
        <f t="shared" si="72"/>
        <v>0</v>
      </c>
      <c r="M679">
        <f t="shared" si="73"/>
        <v>0</v>
      </c>
      <c r="N679">
        <f t="shared" si="74"/>
        <v>0</v>
      </c>
      <c r="O679">
        <f t="shared" si="75"/>
        <v>1</v>
      </c>
      <c r="P679">
        <f>IF(TitanicData[[#This Row],[Sex]]="male",1,0)</f>
        <v>1</v>
      </c>
      <c r="Q679">
        <v>1</v>
      </c>
      <c r="AD679" s="5">
        <f>SUMPRODUCT(TitanicData[[#This Row],[SibSp]:[Ones]],$S$5:$AB$5)</f>
        <v>0.32092235797714536</v>
      </c>
      <c r="AE679" s="4">
        <f>(AD679-TitanicData[[#This Row],[Survived]])^2</f>
        <v>0.10299115984961103</v>
      </c>
      <c r="AF679" s="11">
        <f t="shared" si="76"/>
        <v>0</v>
      </c>
    </row>
    <row r="680" spans="1:32" x14ac:dyDescent="0.25">
      <c r="A680" s="11">
        <v>1</v>
      </c>
      <c r="B680">
        <v>0</v>
      </c>
      <c r="C680" t="s">
        <v>15</v>
      </c>
      <c r="D680">
        <v>2</v>
      </c>
      <c r="E680" t="s">
        <v>13</v>
      </c>
      <c r="F680">
        <v>28</v>
      </c>
      <c r="G680" s="2">
        <v>33</v>
      </c>
      <c r="H680">
        <v>0</v>
      </c>
      <c r="I680">
        <v>1</v>
      </c>
      <c r="J680" s="4">
        <f t="shared" si="70"/>
        <v>0.35</v>
      </c>
      <c r="K680" s="4">
        <f t="shared" si="71"/>
        <v>1.5314789170422551</v>
      </c>
      <c r="L680">
        <f t="shared" si="72"/>
        <v>0</v>
      </c>
      <c r="M680">
        <f t="shared" si="73"/>
        <v>1</v>
      </c>
      <c r="N680">
        <f t="shared" si="74"/>
        <v>1</v>
      </c>
      <c r="O680">
        <f t="shared" si="75"/>
        <v>0</v>
      </c>
      <c r="P680">
        <f>IF(TitanicData[[#This Row],[Sex]]="male",1,0)</f>
        <v>1</v>
      </c>
      <c r="Q680">
        <v>1</v>
      </c>
      <c r="AD680" s="5">
        <f>SUMPRODUCT(TitanicData[[#This Row],[SibSp]:[Ones]],$S$5:$AB$5)</f>
        <v>0.52589990153485477</v>
      </c>
      <c r="AE680" s="4">
        <f>(AD680-TitanicData[[#This Row],[Survived]])^2</f>
        <v>0.27657070643436993</v>
      </c>
      <c r="AF680" s="11">
        <f t="shared" si="76"/>
        <v>1</v>
      </c>
    </row>
    <row r="681" spans="1:32" x14ac:dyDescent="0.25">
      <c r="A681" s="11">
        <v>0</v>
      </c>
      <c r="B681">
        <v>0</v>
      </c>
      <c r="C681" t="s">
        <v>15</v>
      </c>
      <c r="D681">
        <v>3</v>
      </c>
      <c r="E681" t="s">
        <v>13</v>
      </c>
      <c r="F681">
        <v>4</v>
      </c>
      <c r="G681" s="2">
        <v>31.274999999999999</v>
      </c>
      <c r="H681">
        <v>4</v>
      </c>
      <c r="I681">
        <v>2</v>
      </c>
      <c r="J681" s="4">
        <f t="shared" si="70"/>
        <v>0.05</v>
      </c>
      <c r="K681" s="4">
        <f t="shared" si="71"/>
        <v>1.5088662509384578</v>
      </c>
      <c r="L681">
        <f t="shared" si="72"/>
        <v>0</v>
      </c>
      <c r="M681">
        <f t="shared" si="73"/>
        <v>0</v>
      </c>
      <c r="N681">
        <f t="shared" si="74"/>
        <v>1</v>
      </c>
      <c r="O681">
        <f t="shared" si="75"/>
        <v>0</v>
      </c>
      <c r="P681">
        <f>IF(TitanicData[[#This Row],[Sex]]="male",1,0)</f>
        <v>1</v>
      </c>
      <c r="Q681">
        <v>1</v>
      </c>
      <c r="AD681" s="5">
        <f>SUMPRODUCT(TitanicData[[#This Row],[SibSp]:[Ones]],$S$5:$AB$5)</f>
        <v>0.33180626081562908</v>
      </c>
      <c r="AE681" s="4">
        <f>(AD681-TitanicData[[#This Row],[Survived]])^2</f>
        <v>0.11009539471644927</v>
      </c>
      <c r="AF681" s="11">
        <f t="shared" si="76"/>
        <v>0</v>
      </c>
    </row>
    <row r="682" spans="1:32" x14ac:dyDescent="0.25">
      <c r="A682" s="11">
        <v>0</v>
      </c>
      <c r="B682">
        <v>0</v>
      </c>
      <c r="C682" t="s">
        <v>15</v>
      </c>
      <c r="D682">
        <v>3</v>
      </c>
      <c r="E682" t="s">
        <v>13</v>
      </c>
      <c r="F682">
        <v>74</v>
      </c>
      <c r="G682" s="2">
        <v>7.7750000000000004</v>
      </c>
      <c r="H682">
        <v>0</v>
      </c>
      <c r="I682">
        <v>0</v>
      </c>
      <c r="J682" s="4">
        <f t="shared" si="70"/>
        <v>0.92500000000000004</v>
      </c>
      <c r="K682" s="4">
        <f t="shared" si="71"/>
        <v>0.94324712513786169</v>
      </c>
      <c r="L682">
        <f t="shared" si="72"/>
        <v>0</v>
      </c>
      <c r="M682">
        <f t="shared" si="73"/>
        <v>0</v>
      </c>
      <c r="N682">
        <f t="shared" si="74"/>
        <v>1</v>
      </c>
      <c r="O682">
        <f t="shared" si="75"/>
        <v>0</v>
      </c>
      <c r="P682">
        <f>IF(TitanicData[[#This Row],[Sex]]="male",1,0)</f>
        <v>1</v>
      </c>
      <c r="Q682">
        <v>1</v>
      </c>
      <c r="AD682" s="5">
        <f>SUMPRODUCT(TitanicData[[#This Row],[SibSp]:[Ones]],$S$5:$AB$5)</f>
        <v>0.18341342091350735</v>
      </c>
      <c r="AE682" s="4">
        <f>(AD682-TitanicData[[#This Row],[Survived]])^2</f>
        <v>3.3640482971195415E-2</v>
      </c>
      <c r="AF682" s="11">
        <f t="shared" si="76"/>
        <v>0</v>
      </c>
    </row>
    <row r="683" spans="1:32" x14ac:dyDescent="0.25">
      <c r="A683" s="11">
        <v>0</v>
      </c>
      <c r="B683">
        <v>0</v>
      </c>
      <c r="C683" t="s">
        <v>20</v>
      </c>
      <c r="D683">
        <v>3</v>
      </c>
      <c r="E683" t="s">
        <v>17</v>
      </c>
      <c r="F683">
        <v>9</v>
      </c>
      <c r="G683" s="2">
        <v>15.245799999999999</v>
      </c>
      <c r="H683">
        <v>1</v>
      </c>
      <c r="I683">
        <v>1</v>
      </c>
      <c r="J683" s="4">
        <f t="shared" si="70"/>
        <v>0.1125</v>
      </c>
      <c r="K683" s="4">
        <f t="shared" si="71"/>
        <v>1.2107411023865056</v>
      </c>
      <c r="L683">
        <f t="shared" si="72"/>
        <v>0</v>
      </c>
      <c r="M683">
        <f t="shared" si="73"/>
        <v>0</v>
      </c>
      <c r="N683">
        <f t="shared" si="74"/>
        <v>0</v>
      </c>
      <c r="O683">
        <f t="shared" si="75"/>
        <v>1</v>
      </c>
      <c r="P683">
        <f>IF(TitanicData[[#This Row],[Sex]]="male",1,0)</f>
        <v>0</v>
      </c>
      <c r="Q683">
        <v>1</v>
      </c>
      <c r="AD683" s="5">
        <f>SUMPRODUCT(TitanicData[[#This Row],[SibSp]:[Ones]],$S$5:$AB$5)</f>
        <v>0.39273974683553903</v>
      </c>
      <c r="AE683" s="4">
        <f>(AD683-TitanicData[[#This Row],[Survived]])^2</f>
        <v>0.15424450874444329</v>
      </c>
      <c r="AF683" s="11">
        <f t="shared" si="76"/>
        <v>0</v>
      </c>
    </row>
    <row r="684" spans="1:32" x14ac:dyDescent="0.25">
      <c r="A684" s="11">
        <v>1</v>
      </c>
      <c r="B684">
        <v>1</v>
      </c>
      <c r="C684" t="s">
        <v>15</v>
      </c>
      <c r="D684">
        <v>1</v>
      </c>
      <c r="E684" t="s">
        <v>17</v>
      </c>
      <c r="F684">
        <v>16</v>
      </c>
      <c r="G684" s="2">
        <v>39.4</v>
      </c>
      <c r="H684">
        <v>0</v>
      </c>
      <c r="I684">
        <v>1</v>
      </c>
      <c r="J684" s="4">
        <f t="shared" si="70"/>
        <v>0.2</v>
      </c>
      <c r="K684" s="4">
        <f t="shared" si="71"/>
        <v>1.6063813651106049</v>
      </c>
      <c r="L684">
        <f t="shared" si="72"/>
        <v>1</v>
      </c>
      <c r="M684">
        <f t="shared" si="73"/>
        <v>0</v>
      </c>
      <c r="N684">
        <f t="shared" si="74"/>
        <v>1</v>
      </c>
      <c r="O684">
        <f t="shared" si="75"/>
        <v>0</v>
      </c>
      <c r="P684">
        <f>IF(TitanicData[[#This Row],[Sex]]="male",1,0)</f>
        <v>0</v>
      </c>
      <c r="Q684">
        <v>1</v>
      </c>
      <c r="AD684" s="5">
        <f>SUMPRODUCT(TitanicData[[#This Row],[SibSp]:[Ones]],$S$5:$AB$5)</f>
        <v>0.60809939665266166</v>
      </c>
      <c r="AE684" s="4">
        <f>(AD684-TitanicData[[#This Row],[Survived]])^2</f>
        <v>0.15358608290400783</v>
      </c>
      <c r="AF684" s="11">
        <f t="shared" si="76"/>
        <v>1</v>
      </c>
    </row>
    <row r="685" spans="1:32" x14ac:dyDescent="0.25">
      <c r="A685" s="11">
        <v>0</v>
      </c>
      <c r="B685">
        <v>0</v>
      </c>
      <c r="C685" t="s">
        <v>15</v>
      </c>
      <c r="D685">
        <v>2</v>
      </c>
      <c r="E685" t="s">
        <v>17</v>
      </c>
      <c r="F685">
        <v>44</v>
      </c>
      <c r="G685" s="2">
        <v>26</v>
      </c>
      <c r="H685">
        <v>1</v>
      </c>
      <c r="I685">
        <v>0</v>
      </c>
      <c r="J685" s="4">
        <f t="shared" si="70"/>
        <v>0.55000000000000004</v>
      </c>
      <c r="K685" s="4">
        <f t="shared" si="71"/>
        <v>1.4313637641589874</v>
      </c>
      <c r="L685">
        <f t="shared" si="72"/>
        <v>0</v>
      </c>
      <c r="M685">
        <f t="shared" si="73"/>
        <v>1</v>
      </c>
      <c r="N685">
        <f t="shared" si="74"/>
        <v>1</v>
      </c>
      <c r="O685">
        <f t="shared" si="75"/>
        <v>0</v>
      </c>
      <c r="P685">
        <f>IF(TitanicData[[#This Row],[Sex]]="male",1,0)</f>
        <v>0</v>
      </c>
      <c r="Q685">
        <v>1</v>
      </c>
      <c r="AD685" s="5">
        <f>SUMPRODUCT(TitanicData[[#This Row],[SibSp]:[Ones]],$S$5:$AB$5)</f>
        <v>0.47215358525957624</v>
      </c>
      <c r="AE685" s="4">
        <f>(AD685-TitanicData[[#This Row],[Survived]])^2</f>
        <v>0.22292900807347193</v>
      </c>
      <c r="AF685" s="11">
        <f t="shared" si="76"/>
        <v>0</v>
      </c>
    </row>
    <row r="686" spans="1:32" x14ac:dyDescent="0.25">
      <c r="A686" s="11">
        <v>0</v>
      </c>
      <c r="B686">
        <v>1</v>
      </c>
      <c r="C686" t="s">
        <v>15</v>
      </c>
      <c r="D686">
        <v>3</v>
      </c>
      <c r="E686" t="s">
        <v>17</v>
      </c>
      <c r="F686">
        <v>18</v>
      </c>
      <c r="G686" s="2">
        <v>9.35</v>
      </c>
      <c r="H686">
        <v>0</v>
      </c>
      <c r="I686">
        <v>1</v>
      </c>
      <c r="J686" s="4">
        <f t="shared" si="70"/>
        <v>0.22500000000000001</v>
      </c>
      <c r="K686" s="4">
        <f t="shared" si="71"/>
        <v>1.0149403497929366</v>
      </c>
      <c r="L686">
        <f t="shared" si="72"/>
        <v>0</v>
      </c>
      <c r="M686">
        <f t="shared" si="73"/>
        <v>0</v>
      </c>
      <c r="N686">
        <f t="shared" si="74"/>
        <v>1</v>
      </c>
      <c r="O686">
        <f t="shared" si="75"/>
        <v>0</v>
      </c>
      <c r="P686">
        <f>IF(TitanicData[[#This Row],[Sex]]="male",1,0)</f>
        <v>0</v>
      </c>
      <c r="Q686">
        <v>1</v>
      </c>
      <c r="AD686" s="5">
        <f>SUMPRODUCT(TitanicData[[#This Row],[SibSp]:[Ones]],$S$5:$AB$5)</f>
        <v>0.23397829677756576</v>
      </c>
      <c r="AE686" s="4">
        <f>(AD686-TitanicData[[#This Row],[Survived]])^2</f>
        <v>0.58678924980779912</v>
      </c>
      <c r="AF686" s="11">
        <f t="shared" si="76"/>
        <v>0</v>
      </c>
    </row>
    <row r="687" spans="1:32" x14ac:dyDescent="0.25">
      <c r="A687" s="11">
        <v>1</v>
      </c>
      <c r="B687">
        <v>1</v>
      </c>
      <c r="C687" t="s">
        <v>15</v>
      </c>
      <c r="D687">
        <v>1</v>
      </c>
      <c r="E687" t="s">
        <v>17</v>
      </c>
      <c r="F687">
        <v>45</v>
      </c>
      <c r="G687" s="2">
        <v>164.86670000000001</v>
      </c>
      <c r="H687">
        <v>1</v>
      </c>
      <c r="I687">
        <v>1</v>
      </c>
      <c r="J687" s="4">
        <f t="shared" si="70"/>
        <v>0.5625</v>
      </c>
      <c r="K687" s="4">
        <f t="shared" si="71"/>
        <v>2.2197592042409209</v>
      </c>
      <c r="L687">
        <f t="shared" si="72"/>
        <v>1</v>
      </c>
      <c r="M687">
        <f t="shared" si="73"/>
        <v>0</v>
      </c>
      <c r="N687">
        <f t="shared" si="74"/>
        <v>1</v>
      </c>
      <c r="O687">
        <f t="shared" si="75"/>
        <v>0</v>
      </c>
      <c r="P687">
        <f>IF(TitanicData[[#This Row],[Sex]]="male",1,0)</f>
        <v>0</v>
      </c>
      <c r="Q687">
        <v>1</v>
      </c>
      <c r="AD687" s="5">
        <f>SUMPRODUCT(TitanicData[[#This Row],[SibSp]:[Ones]],$S$5:$AB$5)</f>
        <v>0.67675853297474753</v>
      </c>
      <c r="AE687" s="4">
        <f>(AD687-TitanicData[[#This Row],[Survived]])^2</f>
        <v>0.10448504600463739</v>
      </c>
      <c r="AF687" s="11">
        <f t="shared" si="76"/>
        <v>1</v>
      </c>
    </row>
    <row r="688" spans="1:32" x14ac:dyDescent="0.25">
      <c r="A688" s="11">
        <v>1</v>
      </c>
      <c r="B688">
        <v>1</v>
      </c>
      <c r="C688" t="s">
        <v>15</v>
      </c>
      <c r="D688">
        <v>1</v>
      </c>
      <c r="E688" t="s">
        <v>13</v>
      </c>
      <c r="F688">
        <v>51</v>
      </c>
      <c r="G688" s="2">
        <v>26.55</v>
      </c>
      <c r="H688">
        <v>0</v>
      </c>
      <c r="I688">
        <v>0</v>
      </c>
      <c r="J688" s="4">
        <f t="shared" si="70"/>
        <v>0.63749999999999996</v>
      </c>
      <c r="K688" s="4">
        <f t="shared" si="71"/>
        <v>1.4401216031878039</v>
      </c>
      <c r="L688">
        <f t="shared" si="72"/>
        <v>1</v>
      </c>
      <c r="M688">
        <f t="shared" si="73"/>
        <v>0</v>
      </c>
      <c r="N688">
        <f t="shared" si="74"/>
        <v>1</v>
      </c>
      <c r="O688">
        <f t="shared" si="75"/>
        <v>0</v>
      </c>
      <c r="P688">
        <f>IF(TitanicData[[#This Row],[Sex]]="male",1,0)</f>
        <v>1</v>
      </c>
      <c r="Q688">
        <v>1</v>
      </c>
      <c r="AD688" s="5">
        <f>SUMPRODUCT(TitanicData[[#This Row],[SibSp]:[Ones]],$S$5:$AB$5)</f>
        <v>0.54694910938381824</v>
      </c>
      <c r="AE688" s="4">
        <f>(AD688-TitanicData[[#This Row],[Survived]])^2</f>
        <v>0.20525510948811548</v>
      </c>
      <c r="AF688" s="11">
        <f t="shared" si="76"/>
        <v>1</v>
      </c>
    </row>
    <row r="689" spans="1:32" x14ac:dyDescent="0.25">
      <c r="A689" s="11">
        <v>0</v>
      </c>
      <c r="B689">
        <v>1</v>
      </c>
      <c r="C689" t="s">
        <v>20</v>
      </c>
      <c r="D689">
        <v>3</v>
      </c>
      <c r="E689" t="s">
        <v>17</v>
      </c>
      <c r="F689">
        <v>24</v>
      </c>
      <c r="G689" s="2">
        <v>19.258299999999998</v>
      </c>
      <c r="H689">
        <v>0</v>
      </c>
      <c r="I689">
        <v>3</v>
      </c>
      <c r="J689" s="4">
        <f t="shared" si="70"/>
        <v>0.3</v>
      </c>
      <c r="K689" s="4">
        <f t="shared" si="71"/>
        <v>1.3066029982011584</v>
      </c>
      <c r="L689">
        <f t="shared" si="72"/>
        <v>0</v>
      </c>
      <c r="M689">
        <f t="shared" si="73"/>
        <v>0</v>
      </c>
      <c r="N689">
        <f t="shared" si="74"/>
        <v>0</v>
      </c>
      <c r="O689">
        <f t="shared" si="75"/>
        <v>1</v>
      </c>
      <c r="P689">
        <f>IF(TitanicData[[#This Row],[Sex]]="male",1,0)</f>
        <v>0</v>
      </c>
      <c r="Q689">
        <v>1</v>
      </c>
      <c r="AD689" s="5">
        <f>SUMPRODUCT(TitanicData[[#This Row],[SibSp]:[Ones]],$S$5:$AB$5)</f>
        <v>0.488549784369677</v>
      </c>
      <c r="AE689" s="4">
        <f>(AD689-TitanicData[[#This Row],[Survived]])^2</f>
        <v>0.26158132306830389</v>
      </c>
      <c r="AF689" s="11">
        <f t="shared" si="76"/>
        <v>0</v>
      </c>
    </row>
    <row r="690" spans="1:32" x14ac:dyDescent="0.25">
      <c r="A690" s="11">
        <v>0</v>
      </c>
      <c r="B690">
        <v>0</v>
      </c>
      <c r="C690" t="s">
        <v>15</v>
      </c>
      <c r="D690">
        <v>3</v>
      </c>
      <c r="E690" t="s">
        <v>13</v>
      </c>
      <c r="F690">
        <v>41</v>
      </c>
      <c r="G690" s="2">
        <v>14.1083</v>
      </c>
      <c r="H690">
        <v>2</v>
      </c>
      <c r="I690">
        <v>0</v>
      </c>
      <c r="J690" s="4">
        <f t="shared" si="70"/>
        <v>0.51249999999999996</v>
      </c>
      <c r="K690" s="4">
        <f t="shared" si="71"/>
        <v>1.1792155998681575</v>
      </c>
      <c r="L690">
        <f t="shared" si="72"/>
        <v>0</v>
      </c>
      <c r="M690">
        <f t="shared" si="73"/>
        <v>0</v>
      </c>
      <c r="N690">
        <f t="shared" si="74"/>
        <v>1</v>
      </c>
      <c r="O690">
        <f t="shared" si="75"/>
        <v>0</v>
      </c>
      <c r="P690">
        <f>IF(TitanicData[[#This Row],[Sex]]="male",1,0)</f>
        <v>1</v>
      </c>
      <c r="Q690">
        <v>1</v>
      </c>
      <c r="AD690" s="5">
        <f>SUMPRODUCT(TitanicData[[#This Row],[SibSp]:[Ones]],$S$5:$AB$5)</f>
        <v>0.20982681676946685</v>
      </c>
      <c r="AE690" s="4">
        <f>(AD690-TitanicData[[#This Row],[Survived]])^2</f>
        <v>4.4027293035607415E-2</v>
      </c>
      <c r="AF690" s="11">
        <f t="shared" si="76"/>
        <v>0</v>
      </c>
    </row>
    <row r="691" spans="1:32" x14ac:dyDescent="0.25">
      <c r="A691" s="11">
        <v>0</v>
      </c>
      <c r="B691">
        <v>0</v>
      </c>
      <c r="C691" t="s">
        <v>15</v>
      </c>
      <c r="D691">
        <v>2</v>
      </c>
      <c r="E691" t="s">
        <v>13</v>
      </c>
      <c r="F691">
        <v>21</v>
      </c>
      <c r="G691" s="2">
        <v>11.5</v>
      </c>
      <c r="H691">
        <v>1</v>
      </c>
      <c r="I691">
        <v>0</v>
      </c>
      <c r="J691" s="4">
        <f t="shared" si="70"/>
        <v>0.26250000000000001</v>
      </c>
      <c r="K691" s="4">
        <f t="shared" si="71"/>
        <v>1.0969100130080565</v>
      </c>
      <c r="L691">
        <f t="shared" si="72"/>
        <v>0</v>
      </c>
      <c r="M691">
        <f t="shared" si="73"/>
        <v>1</v>
      </c>
      <c r="N691">
        <f t="shared" si="74"/>
        <v>1</v>
      </c>
      <c r="O691">
        <f t="shared" si="75"/>
        <v>0</v>
      </c>
      <c r="P691">
        <f>IF(TitanicData[[#This Row],[Sex]]="male",1,0)</f>
        <v>1</v>
      </c>
      <c r="Q691">
        <v>1</v>
      </c>
      <c r="AD691" s="5">
        <f>SUMPRODUCT(TitanicData[[#This Row],[SibSp]:[Ones]],$S$5:$AB$5)</f>
        <v>0.43471612953691185</v>
      </c>
      <c r="AE691" s="4">
        <f>(AD691-TitanicData[[#This Row],[Survived]])^2</f>
        <v>0.18897811327955313</v>
      </c>
      <c r="AF691" s="11">
        <f t="shared" si="76"/>
        <v>0</v>
      </c>
    </row>
    <row r="692" spans="1:32" x14ac:dyDescent="0.25">
      <c r="A692" s="11">
        <v>1</v>
      </c>
      <c r="B692">
        <v>1</v>
      </c>
      <c r="C692" t="s">
        <v>15</v>
      </c>
      <c r="D692">
        <v>1</v>
      </c>
      <c r="E692" t="s">
        <v>17</v>
      </c>
      <c r="F692">
        <v>48</v>
      </c>
      <c r="G692" s="2">
        <v>25.929200000000002</v>
      </c>
      <c r="H692">
        <v>0</v>
      </c>
      <c r="I692">
        <v>0</v>
      </c>
      <c r="J692" s="4">
        <f t="shared" si="70"/>
        <v>0.6</v>
      </c>
      <c r="K692" s="4">
        <f t="shared" si="71"/>
        <v>1.4302234517870693</v>
      </c>
      <c r="L692">
        <f t="shared" si="72"/>
        <v>1</v>
      </c>
      <c r="M692">
        <f t="shared" si="73"/>
        <v>0</v>
      </c>
      <c r="N692">
        <f t="shared" si="74"/>
        <v>1</v>
      </c>
      <c r="O692">
        <f t="shared" si="75"/>
        <v>0</v>
      </c>
      <c r="P692">
        <f>IF(TitanicData[[#This Row],[Sex]]="male",1,0)</f>
        <v>0</v>
      </c>
      <c r="Q692">
        <v>1</v>
      </c>
      <c r="AD692" s="5">
        <f>SUMPRODUCT(TitanicData[[#This Row],[SibSp]:[Ones]],$S$5:$AB$5)</f>
        <v>0.54584114870606826</v>
      </c>
      <c r="AE692" s="4">
        <f>(AD692-TitanicData[[#This Row],[Survived]])^2</f>
        <v>0.20626026220862362</v>
      </c>
      <c r="AF692" s="11">
        <f t="shared" si="76"/>
        <v>1</v>
      </c>
    </row>
    <row r="693" spans="1:32" x14ac:dyDescent="0.25">
      <c r="A693" s="11">
        <v>0</v>
      </c>
      <c r="B693">
        <v>0</v>
      </c>
      <c r="C693" t="s">
        <v>15</v>
      </c>
      <c r="D693">
        <v>2</v>
      </c>
      <c r="E693" t="s">
        <v>13</v>
      </c>
      <c r="F693">
        <v>24</v>
      </c>
      <c r="G693" s="2">
        <v>13</v>
      </c>
      <c r="H693">
        <v>0</v>
      </c>
      <c r="I693">
        <v>0</v>
      </c>
      <c r="J693" s="4">
        <f t="shared" si="70"/>
        <v>0.3</v>
      </c>
      <c r="K693" s="4">
        <f t="shared" si="71"/>
        <v>1.146128035678238</v>
      </c>
      <c r="L693">
        <f t="shared" si="72"/>
        <v>0</v>
      </c>
      <c r="M693">
        <f t="shared" si="73"/>
        <v>1</v>
      </c>
      <c r="N693">
        <f t="shared" si="74"/>
        <v>1</v>
      </c>
      <c r="O693">
        <f t="shared" si="75"/>
        <v>0</v>
      </c>
      <c r="P693">
        <f>IF(TitanicData[[#This Row],[Sex]]="male",1,0)</f>
        <v>1</v>
      </c>
      <c r="Q693">
        <v>1</v>
      </c>
      <c r="AD693" s="5">
        <f>SUMPRODUCT(TitanicData[[#This Row],[SibSp]:[Ones]],$S$5:$AB$5)</f>
        <v>0.44022540410217303</v>
      </c>
      <c r="AE693" s="4">
        <f>(AD693-TitanicData[[#This Row],[Survived]])^2</f>
        <v>0.19379840641692156</v>
      </c>
      <c r="AF693" s="11">
        <f t="shared" si="76"/>
        <v>0</v>
      </c>
    </row>
    <row r="694" spans="1:32" x14ac:dyDescent="0.25">
      <c r="A694" s="11">
        <v>0</v>
      </c>
      <c r="B694">
        <v>1</v>
      </c>
      <c r="C694" t="s">
        <v>15</v>
      </c>
      <c r="D694">
        <v>2</v>
      </c>
      <c r="E694" t="s">
        <v>17</v>
      </c>
      <c r="F694">
        <v>42</v>
      </c>
      <c r="G694" s="2">
        <v>13</v>
      </c>
      <c r="H694">
        <v>0</v>
      </c>
      <c r="I694">
        <v>0</v>
      </c>
      <c r="J694" s="4">
        <f t="shared" si="70"/>
        <v>0.52500000000000002</v>
      </c>
      <c r="K694" s="4">
        <f t="shared" si="71"/>
        <v>1.146128035678238</v>
      </c>
      <c r="L694">
        <f t="shared" si="72"/>
        <v>0</v>
      </c>
      <c r="M694">
        <f t="shared" si="73"/>
        <v>1</v>
      </c>
      <c r="N694">
        <f t="shared" si="74"/>
        <v>1</v>
      </c>
      <c r="O694">
        <f t="shared" si="75"/>
        <v>0</v>
      </c>
      <c r="P694">
        <f>IF(TitanicData[[#This Row],[Sex]]="male",1,0)</f>
        <v>0</v>
      </c>
      <c r="Q694">
        <v>1</v>
      </c>
      <c r="AD694" s="5">
        <f>SUMPRODUCT(TitanicData[[#This Row],[SibSp]:[Ones]],$S$5:$AB$5)</f>
        <v>0.44022540410217303</v>
      </c>
      <c r="AE694" s="4">
        <f>(AD694-TitanicData[[#This Row],[Survived]])^2</f>
        <v>0.31334759821257546</v>
      </c>
      <c r="AF694" s="11">
        <f t="shared" si="76"/>
        <v>0</v>
      </c>
    </row>
    <row r="695" spans="1:32" x14ac:dyDescent="0.25">
      <c r="A695" s="11">
        <v>1</v>
      </c>
      <c r="B695">
        <v>1</v>
      </c>
      <c r="C695" t="s">
        <v>20</v>
      </c>
      <c r="D695">
        <v>2</v>
      </c>
      <c r="E695" t="s">
        <v>17</v>
      </c>
      <c r="F695">
        <v>27</v>
      </c>
      <c r="G695" s="2">
        <v>13.8583</v>
      </c>
      <c r="H695">
        <v>1</v>
      </c>
      <c r="I695">
        <v>0</v>
      </c>
      <c r="J695" s="4">
        <f t="shared" si="70"/>
        <v>0.33750000000000002</v>
      </c>
      <c r="K695" s="4">
        <f t="shared" si="71"/>
        <v>1.1719691228260605</v>
      </c>
      <c r="L695">
        <f t="shared" si="72"/>
        <v>0</v>
      </c>
      <c r="M695">
        <f t="shared" si="73"/>
        <v>1</v>
      </c>
      <c r="N695">
        <f t="shared" si="74"/>
        <v>0</v>
      </c>
      <c r="O695">
        <f t="shared" si="75"/>
        <v>1</v>
      </c>
      <c r="P695">
        <f>IF(TitanicData[[#This Row],[Sex]]="male",1,0)</f>
        <v>0</v>
      </c>
      <c r="Q695">
        <v>1</v>
      </c>
      <c r="AD695" s="5">
        <f>SUMPRODUCT(TitanicData[[#This Row],[SibSp]:[Ones]],$S$5:$AB$5)</f>
        <v>0.5799622283998791</v>
      </c>
      <c r="AE695" s="4">
        <f>(AD695-TitanicData[[#This Row],[Survived]])^2</f>
        <v>0.17643172957079534</v>
      </c>
      <c r="AF695" s="11">
        <f t="shared" si="76"/>
        <v>1</v>
      </c>
    </row>
    <row r="696" spans="1:32" x14ac:dyDescent="0.25">
      <c r="A696" s="11">
        <v>1</v>
      </c>
      <c r="B696">
        <v>0</v>
      </c>
      <c r="C696" t="s">
        <v>15</v>
      </c>
      <c r="D696">
        <v>1</v>
      </c>
      <c r="E696" t="s">
        <v>13</v>
      </c>
      <c r="F696">
        <v>31</v>
      </c>
      <c r="G696" s="2">
        <v>50.495800000000003</v>
      </c>
      <c r="H696">
        <v>0</v>
      </c>
      <c r="I696">
        <v>0</v>
      </c>
      <c r="J696" s="4">
        <f t="shared" si="70"/>
        <v>0.38750000000000001</v>
      </c>
      <c r="K696" s="4">
        <f t="shared" si="71"/>
        <v>1.7117718094061185</v>
      </c>
      <c r="L696">
        <f t="shared" si="72"/>
        <v>1</v>
      </c>
      <c r="M696">
        <f t="shared" si="73"/>
        <v>0</v>
      </c>
      <c r="N696">
        <f t="shared" si="74"/>
        <v>1</v>
      </c>
      <c r="O696">
        <f t="shared" si="75"/>
        <v>0</v>
      </c>
      <c r="P696">
        <f>IF(TitanicData[[#This Row],[Sex]]="male",1,0)</f>
        <v>1</v>
      </c>
      <c r="Q696">
        <v>1</v>
      </c>
      <c r="AD696" s="5">
        <f>SUMPRODUCT(TitanicData[[#This Row],[SibSp]:[Ones]],$S$5:$AB$5)</f>
        <v>0.57735657987070588</v>
      </c>
      <c r="AE696" s="4">
        <f>(AD696-TitanicData[[#This Row],[Survived]])^2</f>
        <v>0.33334062031999878</v>
      </c>
      <c r="AF696" s="11">
        <f t="shared" si="76"/>
        <v>1</v>
      </c>
    </row>
    <row r="697" spans="1:32" x14ac:dyDescent="0.25">
      <c r="A697" s="11">
        <v>0</v>
      </c>
      <c r="B697">
        <v>1</v>
      </c>
      <c r="C697" t="s">
        <v>15</v>
      </c>
      <c r="D697">
        <v>3</v>
      </c>
      <c r="E697" t="s">
        <v>13</v>
      </c>
      <c r="F697">
        <v>4</v>
      </c>
      <c r="G697" s="2">
        <v>11.1333</v>
      </c>
      <c r="H697">
        <v>1</v>
      </c>
      <c r="I697">
        <v>1</v>
      </c>
      <c r="J697" s="4">
        <f t="shared" si="70"/>
        <v>0.05</v>
      </c>
      <c r="K697" s="4">
        <f t="shared" si="71"/>
        <v>1.0839789358110461</v>
      </c>
      <c r="L697">
        <f t="shared" si="72"/>
        <v>0</v>
      </c>
      <c r="M697">
        <f t="shared" si="73"/>
        <v>0</v>
      </c>
      <c r="N697">
        <f t="shared" si="74"/>
        <v>1</v>
      </c>
      <c r="O697">
        <f t="shared" si="75"/>
        <v>0</v>
      </c>
      <c r="P697">
        <f>IF(TitanicData[[#This Row],[Sex]]="male",1,0)</f>
        <v>1</v>
      </c>
      <c r="Q697">
        <v>1</v>
      </c>
      <c r="AD697" s="5">
        <f>SUMPRODUCT(TitanicData[[#This Row],[SibSp]:[Ones]],$S$5:$AB$5)</f>
        <v>0.24170620832980294</v>
      </c>
      <c r="AE697" s="4">
        <f>(AD697-TitanicData[[#This Row],[Survived]])^2</f>
        <v>0.57500947448556416</v>
      </c>
      <c r="AF697" s="11">
        <f t="shared" si="76"/>
        <v>0</v>
      </c>
    </row>
    <row r="698" spans="1:32" x14ac:dyDescent="0.25">
      <c r="A698" s="11">
        <v>0</v>
      </c>
      <c r="B698">
        <v>0</v>
      </c>
      <c r="C698" t="s">
        <v>15</v>
      </c>
      <c r="D698">
        <v>3</v>
      </c>
      <c r="E698" t="s">
        <v>13</v>
      </c>
      <c r="F698">
        <v>26</v>
      </c>
      <c r="G698" s="2">
        <v>7.8958000000000004</v>
      </c>
      <c r="H698">
        <v>0</v>
      </c>
      <c r="I698">
        <v>0</v>
      </c>
      <c r="J698" s="4">
        <f t="shared" si="70"/>
        <v>0.32500000000000001</v>
      </c>
      <c r="K698" s="4">
        <f t="shared" si="71"/>
        <v>0.94918501031343461</v>
      </c>
      <c r="L698">
        <f t="shared" si="72"/>
        <v>0</v>
      </c>
      <c r="M698">
        <f t="shared" si="73"/>
        <v>0</v>
      </c>
      <c r="N698">
        <f t="shared" si="74"/>
        <v>1</v>
      </c>
      <c r="O698">
        <f t="shared" si="75"/>
        <v>0</v>
      </c>
      <c r="P698">
        <f>IF(TitanicData[[#This Row],[Sex]]="male",1,0)</f>
        <v>1</v>
      </c>
      <c r="Q698">
        <v>1</v>
      </c>
      <c r="AD698" s="5">
        <f>SUMPRODUCT(TitanicData[[#This Row],[SibSp]:[Ones]],$S$5:$AB$5)</f>
        <v>0.18407808474993254</v>
      </c>
      <c r="AE698" s="4">
        <f>(AD698-TitanicData[[#This Row],[Survived]])^2</f>
        <v>3.3884741285203343E-2</v>
      </c>
      <c r="AF698" s="11">
        <f t="shared" si="76"/>
        <v>0</v>
      </c>
    </row>
    <row r="699" spans="1:32" x14ac:dyDescent="0.25">
      <c r="A699" s="11">
        <v>1</v>
      </c>
      <c r="B699">
        <v>1</v>
      </c>
      <c r="C699" t="s">
        <v>15</v>
      </c>
      <c r="D699">
        <v>1</v>
      </c>
      <c r="E699" t="s">
        <v>17</v>
      </c>
      <c r="F699">
        <v>47</v>
      </c>
      <c r="G699" s="2">
        <v>52.554200000000002</v>
      </c>
      <c r="H699">
        <v>1</v>
      </c>
      <c r="I699">
        <v>1</v>
      </c>
      <c r="J699" s="4">
        <f t="shared" si="70"/>
        <v>0.58750000000000002</v>
      </c>
      <c r="K699" s="4">
        <f t="shared" si="71"/>
        <v>1.7287935361444735</v>
      </c>
      <c r="L699">
        <f t="shared" si="72"/>
        <v>1</v>
      </c>
      <c r="M699">
        <f t="shared" si="73"/>
        <v>0</v>
      </c>
      <c r="N699">
        <f t="shared" si="74"/>
        <v>1</v>
      </c>
      <c r="O699">
        <f t="shared" si="75"/>
        <v>0</v>
      </c>
      <c r="P699">
        <f>IF(TitanicData[[#This Row],[Sex]]="male",1,0)</f>
        <v>0</v>
      </c>
      <c r="Q699">
        <v>1</v>
      </c>
      <c r="AD699" s="5">
        <f>SUMPRODUCT(TitanicData[[#This Row],[SibSp]:[Ones]],$S$5:$AB$5)</f>
        <v>0.62180174030174684</v>
      </c>
      <c r="AE699" s="4">
        <f>(AD699-TitanicData[[#This Row],[Survived]])^2</f>
        <v>0.14303392363878734</v>
      </c>
      <c r="AF699" s="11">
        <f t="shared" si="76"/>
        <v>1</v>
      </c>
    </row>
    <row r="700" spans="1:32" x14ac:dyDescent="0.25">
      <c r="A700" s="11">
        <v>0</v>
      </c>
      <c r="B700">
        <v>0</v>
      </c>
      <c r="C700" t="s">
        <v>15</v>
      </c>
      <c r="D700">
        <v>1</v>
      </c>
      <c r="E700" t="s">
        <v>13</v>
      </c>
      <c r="F700">
        <v>33</v>
      </c>
      <c r="G700" s="2">
        <v>5</v>
      </c>
      <c r="H700">
        <v>0</v>
      </c>
      <c r="I700">
        <v>0</v>
      </c>
      <c r="J700" s="4">
        <f t="shared" si="70"/>
        <v>0.41249999999999998</v>
      </c>
      <c r="K700" s="4">
        <f t="shared" si="71"/>
        <v>0.77815125038364363</v>
      </c>
      <c r="L700">
        <f t="shared" si="72"/>
        <v>1</v>
      </c>
      <c r="M700">
        <f t="shared" si="73"/>
        <v>0</v>
      </c>
      <c r="N700">
        <f t="shared" si="74"/>
        <v>1</v>
      </c>
      <c r="O700">
        <f t="shared" si="75"/>
        <v>0</v>
      </c>
      <c r="P700">
        <f>IF(TitanicData[[#This Row],[Sex]]="male",1,0)</f>
        <v>1</v>
      </c>
      <c r="Q700">
        <v>1</v>
      </c>
      <c r="AD700" s="5">
        <f>SUMPRODUCT(TitanicData[[#This Row],[SibSp]:[Ones]],$S$5:$AB$5)</f>
        <v>0.4728507155474802</v>
      </c>
      <c r="AE700" s="4">
        <f>(AD700-TitanicData[[#This Row],[Survived]])^2</f>
        <v>0.22358779919376404</v>
      </c>
      <c r="AF700" s="11">
        <f t="shared" si="76"/>
        <v>0</v>
      </c>
    </row>
    <row r="701" spans="1:32" x14ac:dyDescent="0.25">
      <c r="A701" s="11">
        <v>0</v>
      </c>
      <c r="B701">
        <v>0</v>
      </c>
      <c r="C701" t="s">
        <v>15</v>
      </c>
      <c r="D701">
        <v>3</v>
      </c>
      <c r="E701" t="s">
        <v>13</v>
      </c>
      <c r="F701">
        <v>47</v>
      </c>
      <c r="G701" s="2">
        <v>9</v>
      </c>
      <c r="H701">
        <v>0</v>
      </c>
      <c r="I701">
        <v>0</v>
      </c>
      <c r="J701" s="4">
        <f t="shared" si="70"/>
        <v>0.58750000000000002</v>
      </c>
      <c r="K701" s="4">
        <f t="shared" si="71"/>
        <v>1</v>
      </c>
      <c r="L701">
        <f t="shared" si="72"/>
        <v>0</v>
      </c>
      <c r="M701">
        <f t="shared" si="73"/>
        <v>0</v>
      </c>
      <c r="N701">
        <f t="shared" si="74"/>
        <v>1</v>
      </c>
      <c r="O701">
        <f t="shared" si="75"/>
        <v>0</v>
      </c>
      <c r="P701">
        <f>IF(TitanicData[[#This Row],[Sex]]="male",1,0)</f>
        <v>1</v>
      </c>
      <c r="Q701">
        <v>1</v>
      </c>
      <c r="AD701" s="5">
        <f>SUMPRODUCT(TitanicData[[#This Row],[SibSp]:[Ones]],$S$5:$AB$5)</f>
        <v>0.18976611760916018</v>
      </c>
      <c r="AE701" s="4">
        <f>(AD701-TitanicData[[#This Row],[Survived]])^2</f>
        <v>3.6011179392453616E-2</v>
      </c>
      <c r="AF701" s="11">
        <f t="shared" si="76"/>
        <v>0</v>
      </c>
    </row>
    <row r="702" spans="1:32" x14ac:dyDescent="0.25">
      <c r="A702" s="11">
        <v>1</v>
      </c>
      <c r="B702">
        <v>1</v>
      </c>
      <c r="C702" t="s">
        <v>20</v>
      </c>
      <c r="D702">
        <v>2</v>
      </c>
      <c r="E702" t="s">
        <v>17</v>
      </c>
      <c r="F702">
        <v>28</v>
      </c>
      <c r="G702" s="2">
        <v>24</v>
      </c>
      <c r="H702">
        <v>1</v>
      </c>
      <c r="I702">
        <v>0</v>
      </c>
      <c r="J702" s="4">
        <f t="shared" si="70"/>
        <v>0.35</v>
      </c>
      <c r="K702" s="4">
        <f t="shared" si="71"/>
        <v>1.3979400086720377</v>
      </c>
      <c r="L702">
        <f t="shared" si="72"/>
        <v>0</v>
      </c>
      <c r="M702">
        <f t="shared" si="73"/>
        <v>1</v>
      </c>
      <c r="N702">
        <f t="shared" si="74"/>
        <v>0</v>
      </c>
      <c r="O702">
        <f t="shared" si="75"/>
        <v>1</v>
      </c>
      <c r="P702">
        <f>IF(TitanicData[[#This Row],[Sex]]="male",1,0)</f>
        <v>0</v>
      </c>
      <c r="Q702">
        <v>1</v>
      </c>
      <c r="AD702" s="5">
        <f>SUMPRODUCT(TitanicData[[#This Row],[SibSp]:[Ones]],$S$5:$AB$5)</f>
        <v>0.60525653293184511</v>
      </c>
      <c r="AE702" s="4">
        <f>(AD702-TitanicData[[#This Row],[Survived]])^2</f>
        <v>0.15582240479298748</v>
      </c>
      <c r="AF702" s="11">
        <f t="shared" si="76"/>
        <v>1</v>
      </c>
    </row>
    <row r="703" spans="1:32" x14ac:dyDescent="0.25">
      <c r="A703" s="11">
        <v>0</v>
      </c>
      <c r="B703">
        <v>1</v>
      </c>
      <c r="C703" t="s">
        <v>20</v>
      </c>
      <c r="D703">
        <v>3</v>
      </c>
      <c r="E703" t="s">
        <v>17</v>
      </c>
      <c r="F703">
        <v>15</v>
      </c>
      <c r="G703" s="2">
        <v>7.2249999999999996</v>
      </c>
      <c r="H703">
        <v>0</v>
      </c>
      <c r="I703">
        <v>0</v>
      </c>
      <c r="J703" s="4">
        <f t="shared" si="70"/>
        <v>0.1875</v>
      </c>
      <c r="K703" s="4">
        <f t="shared" si="71"/>
        <v>0.91513590662201194</v>
      </c>
      <c r="L703">
        <f t="shared" si="72"/>
        <v>0</v>
      </c>
      <c r="M703">
        <f t="shared" si="73"/>
        <v>0</v>
      </c>
      <c r="N703">
        <f t="shared" si="74"/>
        <v>0</v>
      </c>
      <c r="O703">
        <f t="shared" si="75"/>
        <v>1</v>
      </c>
      <c r="P703">
        <f>IF(TitanicData[[#This Row],[Sex]]="male",1,0)</f>
        <v>0</v>
      </c>
      <c r="Q703">
        <v>1</v>
      </c>
      <c r="AD703" s="5">
        <f>SUMPRODUCT(TitanicData[[#This Row],[SibSp]:[Ones]],$S$5:$AB$5)</f>
        <v>0.31711103336961</v>
      </c>
      <c r="AE703" s="4">
        <f>(AD703-TitanicData[[#This Row],[Survived]])^2</f>
        <v>0.46633734074552191</v>
      </c>
      <c r="AF703" s="11">
        <f t="shared" si="76"/>
        <v>0</v>
      </c>
    </row>
    <row r="704" spans="1:32" x14ac:dyDescent="0.25">
      <c r="A704" s="11">
        <v>0</v>
      </c>
      <c r="B704">
        <v>0</v>
      </c>
      <c r="C704" t="s">
        <v>15</v>
      </c>
      <c r="D704">
        <v>3</v>
      </c>
      <c r="E704" t="s">
        <v>13</v>
      </c>
      <c r="F704">
        <v>20</v>
      </c>
      <c r="G704" s="2">
        <v>9.8458000000000006</v>
      </c>
      <c r="H704">
        <v>0</v>
      </c>
      <c r="I704">
        <v>0</v>
      </c>
      <c r="J704" s="4">
        <f t="shared" si="70"/>
        <v>0.25</v>
      </c>
      <c r="K704" s="4">
        <f t="shared" si="71"/>
        <v>1.0352615916449619</v>
      </c>
      <c r="L704">
        <f t="shared" si="72"/>
        <v>0</v>
      </c>
      <c r="M704">
        <f t="shared" si="73"/>
        <v>0</v>
      </c>
      <c r="N704">
        <f t="shared" si="74"/>
        <v>1</v>
      </c>
      <c r="O704">
        <f t="shared" si="75"/>
        <v>0</v>
      </c>
      <c r="P704">
        <f>IF(TitanicData[[#This Row],[Sex]]="male",1,0)</f>
        <v>1</v>
      </c>
      <c r="Q704">
        <v>1</v>
      </c>
      <c r="AD704" s="5">
        <f>SUMPRODUCT(TitanicData[[#This Row],[SibSp]:[Ones]],$S$5:$AB$5)</f>
        <v>0.19371316341557188</v>
      </c>
      <c r="AE704" s="4">
        <f>(AD704-TitanicData[[#This Row],[Survived]])^2</f>
        <v>3.7524789680468053E-2</v>
      </c>
      <c r="AF704" s="11">
        <f t="shared" si="76"/>
        <v>0</v>
      </c>
    </row>
    <row r="705" spans="1:32" x14ac:dyDescent="0.25">
      <c r="A705" s="11">
        <v>0</v>
      </c>
      <c r="B705">
        <v>0</v>
      </c>
      <c r="C705" t="s">
        <v>15</v>
      </c>
      <c r="D705">
        <v>3</v>
      </c>
      <c r="E705" t="s">
        <v>13</v>
      </c>
      <c r="F705">
        <v>19</v>
      </c>
      <c r="G705" s="2">
        <v>7.8958000000000004</v>
      </c>
      <c r="H705">
        <v>0</v>
      </c>
      <c r="I705">
        <v>0</v>
      </c>
      <c r="J705" s="4">
        <f t="shared" si="70"/>
        <v>0.23749999999999999</v>
      </c>
      <c r="K705" s="4">
        <f t="shared" si="71"/>
        <v>0.94918501031343461</v>
      </c>
      <c r="L705">
        <f t="shared" si="72"/>
        <v>0</v>
      </c>
      <c r="M705">
        <f t="shared" si="73"/>
        <v>0</v>
      </c>
      <c r="N705">
        <f t="shared" si="74"/>
        <v>1</v>
      </c>
      <c r="O705">
        <f t="shared" si="75"/>
        <v>0</v>
      </c>
      <c r="P705">
        <f>IF(TitanicData[[#This Row],[Sex]]="male",1,0)</f>
        <v>1</v>
      </c>
      <c r="Q705">
        <v>1</v>
      </c>
      <c r="AD705" s="5">
        <f>SUMPRODUCT(TitanicData[[#This Row],[SibSp]:[Ones]],$S$5:$AB$5)</f>
        <v>0.18407808474993254</v>
      </c>
      <c r="AE705" s="4">
        <f>(AD705-TitanicData[[#This Row],[Survived]])^2</f>
        <v>3.3884741285203343E-2</v>
      </c>
      <c r="AF705" s="11">
        <f t="shared" si="76"/>
        <v>0</v>
      </c>
    </row>
    <row r="706" spans="1:32" x14ac:dyDescent="0.25">
      <c r="A706" s="11">
        <v>1</v>
      </c>
      <c r="B706">
        <v>1</v>
      </c>
      <c r="C706" t="s">
        <v>20</v>
      </c>
      <c r="D706">
        <v>1</v>
      </c>
      <c r="E706" t="s">
        <v>17</v>
      </c>
      <c r="F706">
        <v>56</v>
      </c>
      <c r="G706" s="2">
        <v>83.158299999999997</v>
      </c>
      <c r="H706">
        <v>0</v>
      </c>
      <c r="I706">
        <v>1</v>
      </c>
      <c r="J706" s="4">
        <f t="shared" si="70"/>
        <v>0.7</v>
      </c>
      <c r="K706" s="4">
        <f t="shared" si="71"/>
        <v>1.9250969541376577</v>
      </c>
      <c r="L706">
        <f t="shared" si="72"/>
        <v>1</v>
      </c>
      <c r="M706">
        <f t="shared" si="73"/>
        <v>0</v>
      </c>
      <c r="N706">
        <f t="shared" si="74"/>
        <v>0</v>
      </c>
      <c r="O706">
        <f t="shared" si="75"/>
        <v>1</v>
      </c>
      <c r="P706">
        <f>IF(TitanicData[[#This Row],[Sex]]="male",1,0)</f>
        <v>0</v>
      </c>
      <c r="Q706">
        <v>1</v>
      </c>
      <c r="AD706" s="5">
        <f>SUMPRODUCT(TitanicData[[#This Row],[SibSp]:[Ones]],$S$5:$AB$5)</f>
        <v>0.78061945677496181</v>
      </c>
      <c r="AE706" s="4">
        <f>(AD706-TitanicData[[#This Row],[Survived]])^2</f>
        <v>4.8127822745712853E-2</v>
      </c>
      <c r="AF706" s="11">
        <f t="shared" si="76"/>
        <v>1</v>
      </c>
    </row>
    <row r="707" spans="1:32" x14ac:dyDescent="0.25">
      <c r="A707" s="11">
        <v>1</v>
      </c>
      <c r="B707">
        <v>1</v>
      </c>
      <c r="C707" t="s">
        <v>15</v>
      </c>
      <c r="D707">
        <v>2</v>
      </c>
      <c r="E707" t="s">
        <v>17</v>
      </c>
      <c r="F707">
        <v>25</v>
      </c>
      <c r="G707" s="2">
        <v>26</v>
      </c>
      <c r="H707">
        <v>0</v>
      </c>
      <c r="I707">
        <v>1</v>
      </c>
      <c r="J707" s="4">
        <f t="shared" si="70"/>
        <v>0.3125</v>
      </c>
      <c r="K707" s="4">
        <f t="shared" si="71"/>
        <v>1.4313637641589874</v>
      </c>
      <c r="L707">
        <f t="shared" si="72"/>
        <v>0</v>
      </c>
      <c r="M707">
        <f t="shared" si="73"/>
        <v>1</v>
      </c>
      <c r="N707">
        <f t="shared" si="74"/>
        <v>1</v>
      </c>
      <c r="O707">
        <f t="shared" si="75"/>
        <v>0</v>
      </c>
      <c r="P707">
        <f>IF(TitanicData[[#This Row],[Sex]]="male",1,0)</f>
        <v>0</v>
      </c>
      <c r="Q707">
        <v>1</v>
      </c>
      <c r="AD707" s="5">
        <f>SUMPRODUCT(TitanicData[[#This Row],[SibSp]:[Ones]],$S$5:$AB$5)</f>
        <v>0.51469339961840976</v>
      </c>
      <c r="AE707" s="4">
        <f>(AD707-TitanicData[[#This Row],[Survived]])^2</f>
        <v>0.23552249637393652</v>
      </c>
      <c r="AF707" s="11">
        <f t="shared" si="76"/>
        <v>1</v>
      </c>
    </row>
    <row r="708" spans="1:32" x14ac:dyDescent="0.25">
      <c r="A708" s="11">
        <v>0</v>
      </c>
      <c r="B708">
        <v>0</v>
      </c>
      <c r="C708" t="s">
        <v>15</v>
      </c>
      <c r="D708">
        <v>3</v>
      </c>
      <c r="E708" t="s">
        <v>13</v>
      </c>
      <c r="F708">
        <v>33</v>
      </c>
      <c r="G708" s="2">
        <v>7.8958000000000004</v>
      </c>
      <c r="H708">
        <v>0</v>
      </c>
      <c r="I708">
        <v>0</v>
      </c>
      <c r="J708" s="4">
        <f t="shared" si="70"/>
        <v>0.41249999999999998</v>
      </c>
      <c r="K708" s="4">
        <f t="shared" si="71"/>
        <v>0.94918501031343461</v>
      </c>
      <c r="L708">
        <f t="shared" si="72"/>
        <v>0</v>
      </c>
      <c r="M708">
        <f t="shared" si="73"/>
        <v>0</v>
      </c>
      <c r="N708">
        <f t="shared" si="74"/>
        <v>1</v>
      </c>
      <c r="O708">
        <f t="shared" si="75"/>
        <v>0</v>
      </c>
      <c r="P708">
        <f>IF(TitanicData[[#This Row],[Sex]]="male",1,0)</f>
        <v>1</v>
      </c>
      <c r="Q708">
        <v>1</v>
      </c>
      <c r="AD708" s="5">
        <f>SUMPRODUCT(TitanicData[[#This Row],[SibSp]:[Ones]],$S$5:$AB$5)</f>
        <v>0.18407808474993254</v>
      </c>
      <c r="AE708" s="4">
        <f>(AD708-TitanicData[[#This Row],[Survived]])^2</f>
        <v>3.3884741285203343E-2</v>
      </c>
      <c r="AF708" s="11">
        <f t="shared" si="76"/>
        <v>0</v>
      </c>
    </row>
    <row r="709" spans="1:32" x14ac:dyDescent="0.25">
      <c r="A709" s="11">
        <v>0</v>
      </c>
      <c r="B709">
        <v>0</v>
      </c>
      <c r="C709" t="s">
        <v>15</v>
      </c>
      <c r="D709">
        <v>3</v>
      </c>
      <c r="E709" t="s">
        <v>17</v>
      </c>
      <c r="F709">
        <v>22</v>
      </c>
      <c r="G709" s="2">
        <v>10.5167</v>
      </c>
      <c r="H709">
        <v>0</v>
      </c>
      <c r="I709">
        <v>0</v>
      </c>
      <c r="J709" s="4">
        <f t="shared" si="70"/>
        <v>0.27500000000000002</v>
      </c>
      <c r="K709" s="4">
        <f t="shared" si="71"/>
        <v>1.0613280539915777</v>
      </c>
      <c r="L709">
        <f t="shared" si="72"/>
        <v>0</v>
      </c>
      <c r="M709">
        <f t="shared" si="73"/>
        <v>0</v>
      </c>
      <c r="N709">
        <f t="shared" si="74"/>
        <v>1</v>
      </c>
      <c r="O709">
        <f t="shared" si="75"/>
        <v>0</v>
      </c>
      <c r="P709">
        <f>IF(TitanicData[[#This Row],[Sex]]="male",1,0)</f>
        <v>0</v>
      </c>
      <c r="Q709">
        <v>1</v>
      </c>
      <c r="AD709" s="5">
        <f>SUMPRODUCT(TitanicData[[#This Row],[SibSp]:[Ones]],$S$5:$AB$5)</f>
        <v>0.19663094211169879</v>
      </c>
      <c r="AE709" s="4">
        <f>(AD709-TitanicData[[#This Row],[Survived]])^2</f>
        <v>3.8663727395734239E-2</v>
      </c>
      <c r="AF709" s="11">
        <f t="shared" si="76"/>
        <v>0</v>
      </c>
    </row>
    <row r="710" spans="1:32" x14ac:dyDescent="0.25">
      <c r="A710" s="11">
        <v>0</v>
      </c>
      <c r="B710">
        <v>0</v>
      </c>
      <c r="C710" t="s">
        <v>15</v>
      </c>
      <c r="D710">
        <v>2</v>
      </c>
      <c r="E710" t="s">
        <v>13</v>
      </c>
      <c r="F710">
        <v>28</v>
      </c>
      <c r="G710" s="2">
        <v>10.5</v>
      </c>
      <c r="H710">
        <v>0</v>
      </c>
      <c r="I710">
        <v>0</v>
      </c>
      <c r="J710" s="4">
        <f t="shared" ref="J710:J716" si="77">F710/$F$2</f>
        <v>0.35</v>
      </c>
      <c r="K710" s="4">
        <f t="shared" ref="K710:K716" si="78">LOG10(G710+1)</f>
        <v>1.0606978403536116</v>
      </c>
      <c r="L710">
        <f t="shared" ref="L710:L716" si="79">IF(D710=1,1,0)</f>
        <v>0</v>
      </c>
      <c r="M710">
        <f t="shared" ref="M710:M716" si="80">IF(D710=2,1,0)</f>
        <v>1</v>
      </c>
      <c r="N710">
        <f t="shared" ref="N710:N716" si="81">IF($C710="S",1,0)</f>
        <v>1</v>
      </c>
      <c r="O710">
        <f t="shared" ref="O710:O716" si="82">IF($C710="C",1,0)</f>
        <v>0</v>
      </c>
      <c r="P710">
        <f>IF(TitanicData[[#This Row],[Sex]]="male",1,0)</f>
        <v>1</v>
      </c>
      <c r="Q710">
        <v>1</v>
      </c>
      <c r="AD710" s="5">
        <f>SUMPRODUCT(TitanicData[[#This Row],[SibSp]:[Ones]],$S$5:$AB$5)</f>
        <v>0.43066267937913361</v>
      </c>
      <c r="AE710" s="4">
        <f>(AD710-TitanicData[[#This Row],[Survived]])^2</f>
        <v>0.18547034341001442</v>
      </c>
      <c r="AF710" s="11">
        <f t="shared" ref="AF710:AF716" si="83">ROUND(AD710,0)</f>
        <v>0</v>
      </c>
    </row>
    <row r="711" spans="1:32" x14ac:dyDescent="0.25">
      <c r="A711" s="11">
        <v>0</v>
      </c>
      <c r="B711">
        <v>0</v>
      </c>
      <c r="C711" t="s">
        <v>15</v>
      </c>
      <c r="D711">
        <v>3</v>
      </c>
      <c r="E711" t="s">
        <v>13</v>
      </c>
      <c r="F711">
        <v>25</v>
      </c>
      <c r="G711" s="2">
        <v>7.05</v>
      </c>
      <c r="H711">
        <v>0</v>
      </c>
      <c r="I711">
        <v>0</v>
      </c>
      <c r="J711" s="4">
        <f t="shared" si="77"/>
        <v>0.3125</v>
      </c>
      <c r="K711" s="4">
        <f t="shared" si="78"/>
        <v>0.90579588036786851</v>
      </c>
      <c r="L711">
        <f t="shared" si="79"/>
        <v>0</v>
      </c>
      <c r="M711">
        <f t="shared" si="80"/>
        <v>0</v>
      </c>
      <c r="N711">
        <f t="shared" si="81"/>
        <v>1</v>
      </c>
      <c r="O711">
        <f t="shared" si="82"/>
        <v>0</v>
      </c>
      <c r="P711">
        <f>IF(TitanicData[[#This Row],[Sex]]="male",1,0)</f>
        <v>1</v>
      </c>
      <c r="Q711">
        <v>1</v>
      </c>
      <c r="AD711" s="5">
        <f>SUMPRODUCT(TitanicData[[#This Row],[SibSp]:[Ones]],$S$5:$AB$5)</f>
        <v>0.17922127382886438</v>
      </c>
      <c r="AE711" s="4">
        <f>(AD711-TitanicData[[#This Row],[Survived]])^2</f>
        <v>3.2120264992840791E-2</v>
      </c>
      <c r="AF711" s="11">
        <f t="shared" si="83"/>
        <v>0</v>
      </c>
    </row>
    <row r="712" spans="1:32" x14ac:dyDescent="0.25">
      <c r="A712" s="11">
        <v>0</v>
      </c>
      <c r="B712">
        <v>0</v>
      </c>
      <c r="C712" t="s">
        <v>27</v>
      </c>
      <c r="D712">
        <v>3</v>
      </c>
      <c r="E712" t="s">
        <v>17</v>
      </c>
      <c r="F712">
        <v>39</v>
      </c>
      <c r="G712" s="2">
        <v>29.125</v>
      </c>
      <c r="H712">
        <v>0</v>
      </c>
      <c r="I712">
        <v>5</v>
      </c>
      <c r="J712" s="4">
        <f t="shared" si="77"/>
        <v>0.48749999999999999</v>
      </c>
      <c r="K712" s="4">
        <f t="shared" si="78"/>
        <v>1.4789270555829248</v>
      </c>
      <c r="L712">
        <f t="shared" si="79"/>
        <v>0</v>
      </c>
      <c r="M712">
        <f t="shared" si="80"/>
        <v>0</v>
      </c>
      <c r="N712">
        <f t="shared" si="81"/>
        <v>0</v>
      </c>
      <c r="O712">
        <f t="shared" si="82"/>
        <v>0</v>
      </c>
      <c r="P712">
        <f>IF(TitanicData[[#This Row],[Sex]]="male",1,0)</f>
        <v>0</v>
      </c>
      <c r="Q712">
        <v>1</v>
      </c>
      <c r="AD712" s="5">
        <f>SUMPRODUCT(TitanicData[[#This Row],[SibSp]:[Ones]],$S$5:$AB$5)</f>
        <v>0.45607442648340613</v>
      </c>
      <c r="AE712" s="4">
        <f>(AD712-TitanicData[[#This Row],[Survived]])^2</f>
        <v>0.20800388249216781</v>
      </c>
      <c r="AF712" s="11">
        <f t="shared" si="83"/>
        <v>0</v>
      </c>
    </row>
    <row r="713" spans="1:32" x14ac:dyDescent="0.25">
      <c r="A713" s="11">
        <v>0</v>
      </c>
      <c r="B713">
        <v>0</v>
      </c>
      <c r="C713" t="s">
        <v>15</v>
      </c>
      <c r="D713">
        <v>2</v>
      </c>
      <c r="E713" t="s">
        <v>13</v>
      </c>
      <c r="F713">
        <v>27</v>
      </c>
      <c r="G713" s="2">
        <v>13</v>
      </c>
      <c r="H713">
        <v>0</v>
      </c>
      <c r="I713">
        <v>0</v>
      </c>
      <c r="J713" s="4">
        <f t="shared" si="77"/>
        <v>0.33750000000000002</v>
      </c>
      <c r="K713" s="4">
        <f t="shared" si="78"/>
        <v>1.146128035678238</v>
      </c>
      <c r="L713">
        <f t="shared" si="79"/>
        <v>0</v>
      </c>
      <c r="M713">
        <f t="shared" si="80"/>
        <v>1</v>
      </c>
      <c r="N713">
        <f t="shared" si="81"/>
        <v>1</v>
      </c>
      <c r="O713">
        <f t="shared" si="82"/>
        <v>0</v>
      </c>
      <c r="P713">
        <f>IF(TitanicData[[#This Row],[Sex]]="male",1,0)</f>
        <v>1</v>
      </c>
      <c r="Q713">
        <v>1</v>
      </c>
      <c r="AD713" s="5">
        <f>SUMPRODUCT(TitanicData[[#This Row],[SibSp]:[Ones]],$S$5:$AB$5)</f>
        <v>0.44022540410217303</v>
      </c>
      <c r="AE713" s="4">
        <f>(AD713-TitanicData[[#This Row],[Survived]])^2</f>
        <v>0.19379840641692156</v>
      </c>
      <c r="AF713" s="11">
        <f t="shared" si="83"/>
        <v>0</v>
      </c>
    </row>
    <row r="714" spans="1:32" x14ac:dyDescent="0.25">
      <c r="A714" s="11">
        <v>1</v>
      </c>
      <c r="B714">
        <v>1</v>
      </c>
      <c r="C714" t="s">
        <v>15</v>
      </c>
      <c r="D714">
        <v>1</v>
      </c>
      <c r="E714" t="s">
        <v>17</v>
      </c>
      <c r="F714">
        <v>19</v>
      </c>
      <c r="G714" s="2">
        <v>30</v>
      </c>
      <c r="H714">
        <v>0</v>
      </c>
      <c r="I714">
        <v>0</v>
      </c>
      <c r="J714" s="4">
        <f t="shared" si="77"/>
        <v>0.23749999999999999</v>
      </c>
      <c r="K714" s="4">
        <f t="shared" si="78"/>
        <v>1.4913616938342726</v>
      </c>
      <c r="L714">
        <f t="shared" si="79"/>
        <v>1</v>
      </c>
      <c r="M714">
        <f t="shared" si="80"/>
        <v>0</v>
      </c>
      <c r="N714">
        <f t="shared" si="81"/>
        <v>1</v>
      </c>
      <c r="O714">
        <f t="shared" si="82"/>
        <v>0</v>
      </c>
      <c r="P714">
        <f>IF(TitanicData[[#This Row],[Sex]]="male",1,0)</f>
        <v>0</v>
      </c>
      <c r="Q714">
        <v>1</v>
      </c>
      <c r="AD714" s="5">
        <f>SUMPRODUCT(TitanicData[[#This Row],[SibSp]:[Ones]],$S$5:$AB$5)</f>
        <v>0.55268472639574051</v>
      </c>
      <c r="AE714" s="4">
        <f>(AD714-TitanicData[[#This Row],[Survived]])^2</f>
        <v>0.20009095399965351</v>
      </c>
      <c r="AF714" s="11">
        <f t="shared" si="83"/>
        <v>1</v>
      </c>
    </row>
    <row r="715" spans="1:32" x14ac:dyDescent="0.25">
      <c r="A715" s="11">
        <v>1</v>
      </c>
      <c r="B715">
        <v>1</v>
      </c>
      <c r="C715" t="s">
        <v>20</v>
      </c>
      <c r="D715">
        <v>1</v>
      </c>
      <c r="E715" t="s">
        <v>13</v>
      </c>
      <c r="F715">
        <v>26</v>
      </c>
      <c r="G715" s="2">
        <v>30</v>
      </c>
      <c r="H715">
        <v>0</v>
      </c>
      <c r="I715">
        <v>0</v>
      </c>
      <c r="J715" s="4">
        <f t="shared" si="77"/>
        <v>0.32500000000000001</v>
      </c>
      <c r="K715" s="4">
        <f t="shared" si="78"/>
        <v>1.4913616938342726</v>
      </c>
      <c r="L715">
        <f t="shared" si="79"/>
        <v>1</v>
      </c>
      <c r="M715">
        <f t="shared" si="80"/>
        <v>0</v>
      </c>
      <c r="N715">
        <f t="shared" si="81"/>
        <v>0</v>
      </c>
      <c r="O715">
        <f t="shared" si="82"/>
        <v>1</v>
      </c>
      <c r="P715">
        <f>IF(TitanicData[[#This Row],[Sex]]="male",1,0)</f>
        <v>1</v>
      </c>
      <c r="Q715">
        <v>1</v>
      </c>
      <c r="AD715" s="5">
        <f>SUMPRODUCT(TitanicData[[#This Row],[SibSp]:[Ones]],$S$5:$AB$5)</f>
        <v>0.68952899962295322</v>
      </c>
      <c r="AE715" s="4">
        <f>(AD715-TitanicData[[#This Row],[Survived]])^2</f>
        <v>9.6392242075124188E-2</v>
      </c>
      <c r="AF715" s="11">
        <f t="shared" si="83"/>
        <v>1</v>
      </c>
    </row>
    <row r="716" spans="1:32" x14ac:dyDescent="0.25">
      <c r="A716" s="11">
        <v>0</v>
      </c>
      <c r="B716">
        <v>0</v>
      </c>
      <c r="C716" t="s">
        <v>27</v>
      </c>
      <c r="D716">
        <v>3</v>
      </c>
      <c r="E716" t="s">
        <v>13</v>
      </c>
      <c r="F716">
        <v>32</v>
      </c>
      <c r="G716" s="2">
        <v>7.75</v>
      </c>
      <c r="H716">
        <v>0</v>
      </c>
      <c r="I716">
        <v>0</v>
      </c>
      <c r="J716" s="4">
        <f t="shared" si="77"/>
        <v>0.4</v>
      </c>
      <c r="K716" s="4">
        <f t="shared" si="78"/>
        <v>0.94200805302231327</v>
      </c>
      <c r="L716">
        <f t="shared" si="79"/>
        <v>0</v>
      </c>
      <c r="M716">
        <f t="shared" si="80"/>
        <v>0</v>
      </c>
      <c r="N716">
        <f t="shared" si="81"/>
        <v>0</v>
      </c>
      <c r="O716">
        <f t="shared" si="82"/>
        <v>0</v>
      </c>
      <c r="P716">
        <f>IF(TitanicData[[#This Row],[Sex]]="male",1,0)</f>
        <v>1</v>
      </c>
      <c r="Q716">
        <v>1</v>
      </c>
      <c r="AD716" s="5">
        <f>SUMPRODUCT(TitanicData[[#This Row],[SibSp]:[Ones]],$S$5:$AB$5)</f>
        <v>0.18327472398664257</v>
      </c>
      <c r="AE716" s="4">
        <f>(AD716-TitanicData[[#This Row],[Survived]])^2</f>
        <v>3.3589624452380021E-2</v>
      </c>
      <c r="AF716" s="11">
        <f t="shared" si="83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F2F2-F6D6-4331-AAD8-8BC2E706D4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595E-9F4B-47CC-84FC-2826E182A8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train</vt:lpstr>
      <vt:lpstr>linear</vt:lpstr>
      <vt:lpstr>nnet</vt:lpstr>
      <vt:lpstr>mmult</vt:lpstr>
      <vt:lpstr>linear!_FilterDatabase</vt:lpstr>
      <vt:lpstr>Pclass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Radhakrishnan</cp:lastModifiedBy>
  <dcterms:created xsi:type="dcterms:W3CDTF">2022-08-11T14:18:47Z</dcterms:created>
  <dcterms:modified xsi:type="dcterms:W3CDTF">2022-08-12T06:44:51Z</dcterms:modified>
</cp:coreProperties>
</file>