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0"/>
  <workbookPr/>
  <xr:revisionPtr revIDLastSave="0" documentId="8_{8B81C583-6B28-4EEB-8727-3C32D17EE2D5}" xr6:coauthVersionLast="47" xr6:coauthVersionMax="47" xr10:uidLastSave="{00000000-0000-0000-0000-000000000000}"/>
  <bookViews>
    <workbookView xWindow="240" yWindow="105" windowWidth="14805" windowHeight="8010" firstSheet="3" activeTab="3" xr2:uid="{00000000-000D-0000-FFFF-FFFF00000000}"/>
  </bookViews>
  <sheets>
    <sheet name="Comparing Altitude" sheetId="2" r:id="rId1"/>
    <sheet name="Comparing heading" sheetId="1" r:id="rId2"/>
    <sheet name="Model comparison" sheetId="3" r:id="rId3"/>
    <sheet name="Full flight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1" i="4" l="1"/>
  <c r="H110" i="4"/>
  <c r="H109" i="4"/>
  <c r="D111" i="4"/>
  <c r="D110" i="4"/>
  <c r="D109" i="4"/>
  <c r="I109" i="3"/>
  <c r="I108" i="3"/>
  <c r="I107" i="3"/>
  <c r="H109" i="3"/>
  <c r="H108" i="3"/>
  <c r="H107" i="3"/>
  <c r="G109" i="3"/>
  <c r="G108" i="3"/>
  <c r="G107" i="3"/>
  <c r="E109" i="3"/>
  <c r="E108" i="3"/>
  <c r="E107" i="3"/>
  <c r="D109" i="3"/>
  <c r="D108" i="3"/>
  <c r="D107" i="3"/>
  <c r="C109" i="3"/>
  <c r="C108" i="3"/>
  <c r="C107" i="3"/>
  <c r="M21" i="2"/>
  <c r="M20" i="2"/>
  <c r="M19" i="2"/>
  <c r="L21" i="2"/>
  <c r="L20" i="2"/>
  <c r="L19" i="2"/>
  <c r="K21" i="2"/>
  <c r="K20" i="2"/>
  <c r="K19" i="2"/>
  <c r="I21" i="2"/>
  <c r="I20" i="2"/>
  <c r="I19" i="2"/>
  <c r="H21" i="2"/>
  <c r="H20" i="2"/>
  <c r="H19" i="2"/>
  <c r="G21" i="2"/>
  <c r="G20" i="2"/>
  <c r="G19" i="2"/>
  <c r="E21" i="2"/>
  <c r="E20" i="2"/>
  <c r="E19" i="2"/>
  <c r="D21" i="2"/>
  <c r="D20" i="2"/>
  <c r="D19" i="2"/>
  <c r="C21" i="2"/>
  <c r="C20" i="2"/>
  <c r="C19" i="2"/>
  <c r="I21" i="1"/>
  <c r="I20" i="1"/>
  <c r="I19" i="1"/>
  <c r="H21" i="1"/>
  <c r="H20" i="1"/>
  <c r="H19" i="1"/>
  <c r="G21" i="1"/>
  <c r="G20" i="1"/>
  <c r="G19" i="1"/>
  <c r="E21" i="1"/>
  <c r="E20" i="1"/>
  <c r="E19" i="1"/>
  <c r="D21" i="1"/>
  <c r="D20" i="1"/>
  <c r="D19" i="1"/>
  <c r="C21" i="1"/>
  <c r="C20" i="1"/>
  <c r="C19" i="1"/>
  <c r="X28" i="4"/>
  <c r="Y28" i="4"/>
  <c r="AA28" i="4"/>
  <c r="AB28" i="4"/>
  <c r="AC28" i="4"/>
  <c r="X29" i="4"/>
  <c r="Y29" i="4"/>
  <c r="AA29" i="4"/>
  <c r="AB29" i="4"/>
  <c r="AC29" i="4"/>
  <c r="W29" i="4"/>
  <c r="W28" i="4"/>
  <c r="N30" i="4"/>
  <c r="O30" i="4"/>
  <c r="Q30" i="4"/>
  <c r="R30" i="4"/>
  <c r="S30" i="4"/>
  <c r="N31" i="4"/>
  <c r="O31" i="4"/>
  <c r="Q31" i="4"/>
  <c r="R31" i="4"/>
  <c r="S31" i="4"/>
  <c r="M31" i="4"/>
  <c r="M30" i="4"/>
  <c r="E108" i="4"/>
  <c r="F108" i="4"/>
  <c r="H108" i="4"/>
  <c r="I108" i="4"/>
  <c r="J108" i="4"/>
  <c r="E112" i="4"/>
  <c r="F112" i="4"/>
  <c r="H112" i="4"/>
  <c r="I112" i="4"/>
  <c r="J112" i="4"/>
  <c r="D112" i="4"/>
  <c r="D108" i="4"/>
  <c r="G106" i="3"/>
  <c r="H106" i="3"/>
  <c r="I106" i="3"/>
  <c r="D110" i="3"/>
  <c r="E110" i="3"/>
  <c r="G110" i="3"/>
  <c r="H110" i="3"/>
  <c r="I110" i="3"/>
  <c r="D106" i="3"/>
  <c r="E106" i="3"/>
  <c r="C110" i="3"/>
  <c r="C106" i="3"/>
  <c r="D18" i="2"/>
  <c r="E18" i="2"/>
  <c r="G18" i="2"/>
  <c r="H18" i="2"/>
  <c r="I18" i="2"/>
  <c r="K18" i="2"/>
  <c r="L18" i="2"/>
  <c r="M18" i="2"/>
  <c r="D22" i="2"/>
  <c r="E22" i="2"/>
  <c r="G22" i="2"/>
  <c r="H22" i="2"/>
  <c r="I22" i="2"/>
  <c r="K22" i="2"/>
  <c r="L22" i="2"/>
  <c r="M22" i="2"/>
  <c r="C22" i="2"/>
  <c r="C18" i="2"/>
  <c r="D22" i="1"/>
  <c r="E22" i="1"/>
  <c r="G22" i="1"/>
  <c r="H22" i="1"/>
  <c r="I22" i="1"/>
  <c r="C22" i="1"/>
  <c r="G18" i="1"/>
  <c r="H18" i="1"/>
  <c r="I18" i="1"/>
  <c r="D18" i="1"/>
  <c r="E18" i="1"/>
  <c r="C18" i="1"/>
</calcChain>
</file>

<file path=xl/sharedStrings.xml><?xml version="1.0" encoding="utf-8"?>
<sst xmlns="http://schemas.openxmlformats.org/spreadsheetml/2006/main" count="349" uniqueCount="166">
  <si>
    <t>GPS altitude</t>
  </si>
  <si>
    <t>Barometer altitude</t>
  </si>
  <si>
    <t>Lidar altitude</t>
  </si>
  <si>
    <t>image_name</t>
  </si>
  <si>
    <t>offset_m</t>
  </si>
  <si>
    <t>edge_length_m</t>
  </si>
  <si>
    <t>inference_time_s</t>
  </si>
  <si>
    <t>image_1749822656_141099887.jpg</t>
  </si>
  <si>
    <t>image_1749822660_144257841.jpg</t>
  </si>
  <si>
    <t>image_1749822662_141871668.jpg</t>
  </si>
  <si>
    <t>image_1749822664_141485926.jpg</t>
  </si>
  <si>
    <t>image_1749822670_135783385.jpg</t>
  </si>
  <si>
    <t>image_1749822720_142177416.jpg</t>
  </si>
  <si>
    <t>image_1749822754_137533593.jpg</t>
  </si>
  <si>
    <t>image_1749822762_142453972.jpg</t>
  </si>
  <si>
    <t>image_1749822790_138919030.jpg</t>
  </si>
  <si>
    <t>image_1749822812_138959153.jpg</t>
  </si>
  <si>
    <t>Average</t>
  </si>
  <si>
    <t>Median</t>
  </si>
  <si>
    <t>Min</t>
  </si>
  <si>
    <t>Max</t>
  </si>
  <si>
    <t>Standard deviation</t>
  </si>
  <si>
    <t>51,1 taken as the baseline altitude</t>
  </si>
  <si>
    <t>GPS heading</t>
  </si>
  <si>
    <t>Magnetic heading</t>
  </si>
  <si>
    <t>Model: dinov2_base</t>
  </si>
  <si>
    <t>Model: dinov2-small</t>
  </si>
  <si>
    <t>image_1749822618_139385137.jpg</t>
  </si>
  <si>
    <t>image_1749822620_138198080.jpg</t>
  </si>
  <si>
    <t>image_1749822622_143376356.jpg</t>
  </si>
  <si>
    <t>image_1749822624_142442143.jpg</t>
  </si>
  <si>
    <t>image_1749822626_134822532.jpg</t>
  </si>
  <si>
    <t>image_1749822628_138739748.jpg</t>
  </si>
  <si>
    <t>image_1749822630_134256472.jpg</t>
  </si>
  <si>
    <t>image_1749822632_141870384.jpg</t>
  </si>
  <si>
    <t>image_1749822634_141853014.jpg</t>
  </si>
  <si>
    <t>image_1749822636_134175703.jpg</t>
  </si>
  <si>
    <t>image_1749822638_135650322.jpg</t>
  </si>
  <si>
    <t>image_1749822640_144989377.jpg</t>
  </si>
  <si>
    <t>image_1749822642_139133052.jpg</t>
  </si>
  <si>
    <t>image_1749822644_138740146.jpg</t>
  </si>
  <si>
    <t>image_1749822646_140135491.jpg</t>
  </si>
  <si>
    <t>image_1749822648_137153623.jpg</t>
  </si>
  <si>
    <t>image_1749822650_134577974.jpg</t>
  </si>
  <si>
    <t>image_1749822652_136467997.jpg</t>
  </si>
  <si>
    <t>image_1749822654_139733554.jpg</t>
  </si>
  <si>
    <t>image_1749822658_134726279.jpg</t>
  </si>
  <si>
    <t>image_1749822666_138720020.jpg</t>
  </si>
  <si>
    <t>image_1749822668_141598163.jpg</t>
  </si>
  <si>
    <t>image_1749822672_141770579.jpg</t>
  </si>
  <si>
    <t>image_1749822674_134781653.jpg</t>
  </si>
  <si>
    <t>image_1749822676_135856205.jpg</t>
  </si>
  <si>
    <t>image_1749822678_142283146.jpg</t>
  </si>
  <si>
    <t>image_1749822680_143338536.jpg</t>
  </si>
  <si>
    <t>image_1749822682_134546607.jpg</t>
  </si>
  <si>
    <t>image_1749822684_140779411.jpg</t>
  </si>
  <si>
    <t>image_1749822686_134947191.jpg</t>
  </si>
  <si>
    <t>image_1749822688_135603533.jpg</t>
  </si>
  <si>
    <t>image_1749822690_141487875.jpg</t>
  </si>
  <si>
    <t>image_1749822692_135538052.jpg</t>
  </si>
  <si>
    <t>image_1749822694_134902823.jpg</t>
  </si>
  <si>
    <t>image_1749822696_137434684.jpg</t>
  </si>
  <si>
    <t>image_1749822698_134432503.jpg</t>
  </si>
  <si>
    <t>image_1749822700_136527560.jpg</t>
  </si>
  <si>
    <t>image_1749822702_135496507.jpg</t>
  </si>
  <si>
    <t>image_1749822704_134453312.jpg</t>
  </si>
  <si>
    <t>image_1749822706_142712022.jpg</t>
  </si>
  <si>
    <t>image_1749822708_137870273.jpg</t>
  </si>
  <si>
    <t>image_1749822710_142393544.jpg</t>
  </si>
  <si>
    <t>image_1749822712_135472974.jpg</t>
  </si>
  <si>
    <t>image_1749822714_134633644.jpg</t>
  </si>
  <si>
    <t>image_1749822716_142669739.jpg</t>
  </si>
  <si>
    <t>image_1749822718_139445088.jpg</t>
  </si>
  <si>
    <t>image_1749822722_139681804.jpg</t>
  </si>
  <si>
    <t>image_1749822724_141888645.jpg</t>
  </si>
  <si>
    <t>image_1749822726_142232421.jpg</t>
  </si>
  <si>
    <t>image_1749822728_140507932.jpg</t>
  </si>
  <si>
    <t>image_1749822730_142417580.jpg</t>
  </si>
  <si>
    <t>image_1749822732_134955547.jpg</t>
  </si>
  <si>
    <t>image_1749822734_138861448.jpg</t>
  </si>
  <si>
    <t>image_1749822736_139199432.jpg</t>
  </si>
  <si>
    <t>image_1749822738_140661560.jpg</t>
  </si>
  <si>
    <t>image_1749822740_139533341.jpg</t>
  </si>
  <si>
    <t>image_1749822742_139302787.jpg</t>
  </si>
  <si>
    <t>image_1749822744_134839037.jpg</t>
  </si>
  <si>
    <t>image_1749822746_142248263.jpg</t>
  </si>
  <si>
    <t>image_1749822748_143733806.jpg</t>
  </si>
  <si>
    <t>image_1749822750_134516924.jpg</t>
  </si>
  <si>
    <t>image_1749822752_139994565.jpg</t>
  </si>
  <si>
    <t>image_1749822756_135431672.jpg</t>
  </si>
  <si>
    <t>image_1749822758_139727295.jpg</t>
  </si>
  <si>
    <t>image_1749822760_143778235.jpg</t>
  </si>
  <si>
    <t>image_1749822764_141278054.jpg</t>
  </si>
  <si>
    <t>image_1749822766_139233841.jpg</t>
  </si>
  <si>
    <t>image_1749822768_140271221.jpg</t>
  </si>
  <si>
    <t>image_1749822770_142741308.jpg</t>
  </si>
  <si>
    <t>image_1749822772_135181025.jpg</t>
  </si>
  <si>
    <t>image_1749822774_139781962.jpg</t>
  </si>
  <si>
    <t>image_1749822776_142071383.jpg</t>
  </si>
  <si>
    <t>image_1749822778_135490843.jpg</t>
  </si>
  <si>
    <t>image_1749822780_134535334.jpg</t>
  </si>
  <si>
    <t>image_1749822782_142351460.jpg</t>
  </si>
  <si>
    <t>image_1749822784_137211496.jpg</t>
  </si>
  <si>
    <t>image_1749822786_142209382.jpg</t>
  </si>
  <si>
    <t>image_1749822788_142361816.jpg</t>
  </si>
  <si>
    <t>image_1749822792_139546517.jpg</t>
  </si>
  <si>
    <t>image_1749822794_143025959.jpg</t>
  </si>
  <si>
    <t>image_1749822796_142399102.jpg</t>
  </si>
  <si>
    <t>image_1749822798_139943852.jpg</t>
  </si>
  <si>
    <t>image_1749822800_142877266.jpg</t>
  </si>
  <si>
    <t>image_1749822802_141687051.jpg</t>
  </si>
  <si>
    <t>image_1749822804_142004969.jpg</t>
  </si>
  <si>
    <t>image_1749822806_141891773.jpg</t>
  </si>
  <si>
    <t>image_1749822808_134717762.jpg</t>
  </si>
  <si>
    <t>image_1749822810_134523005.jpg</t>
  </si>
  <si>
    <t>image_1749822814_135682155.jpg</t>
  </si>
  <si>
    <t>image_1749822816_139444169.jpg</t>
  </si>
  <si>
    <t>Flight 5</t>
  </si>
  <si>
    <t>Flight 4</t>
  </si>
  <si>
    <t>Flight 3</t>
  </si>
  <si>
    <t>GPS heading and GPS altitude</t>
  </si>
  <si>
    <t>Magnetic heading and Lidar altitude</t>
  </si>
  <si>
    <t>Magnetic heading and GPS altitude</t>
  </si>
  <si>
    <t>image_1749836456_198845753.jpg</t>
  </si>
  <si>
    <t>image_1749836202_188651821.jpg</t>
  </si>
  <si>
    <t>image_1749836458_196850562.jpg</t>
  </si>
  <si>
    <t>image_1749836204_188626183.jpg</t>
  </si>
  <si>
    <t>image_1749836460_197540179.jpg</t>
  </si>
  <si>
    <t>image_1749836206_189121178.jpg</t>
  </si>
  <si>
    <t>image_1749836462_196464255.jpg</t>
  </si>
  <si>
    <t>image_1749836208_188678458.jpg</t>
  </si>
  <si>
    <t>image_1749836464_196869041.jpg</t>
  </si>
  <si>
    <t>image_1749836210_188391950.jpg</t>
  </si>
  <si>
    <t>image_1749836466_196151582.jpg</t>
  </si>
  <si>
    <t>image_1749836212_188322222.jpg</t>
  </si>
  <si>
    <t>image_1749836468_196068383.jpg</t>
  </si>
  <si>
    <t>image_1749836214_188020728.jpg</t>
  </si>
  <si>
    <t>image_1749836470_197008451.jpg</t>
  </si>
  <si>
    <t>image_1749836216_193540143.jpg</t>
  </si>
  <si>
    <t>image_1749836472_199021835.jpg</t>
  </si>
  <si>
    <t>image_1749836218_189271918.jpg</t>
  </si>
  <si>
    <t>image_1749836474_198071164.jpg</t>
  </si>
  <si>
    <t>image_1749836220_188286898.jpg</t>
  </si>
  <si>
    <t>image_1749836476_196355940.jpg</t>
  </si>
  <si>
    <t>image_1749836222_188813784.jpg</t>
  </si>
  <si>
    <t>image_1749836478_198086183.jpg</t>
  </si>
  <si>
    <t>image_1749836224_187942509.jpg</t>
  </si>
  <si>
    <t>image_1749836480_188998176.jpg</t>
  </si>
  <si>
    <t>image_1749836226_188018158.jpg</t>
  </si>
  <si>
    <t>image_1749836482_197376891.jpg</t>
  </si>
  <si>
    <t>image_1749836228_188359902.jpg</t>
  </si>
  <si>
    <t>image_1749836484_196040523.jpg</t>
  </si>
  <si>
    <t>image_1749836230_193720457.jpg</t>
  </si>
  <si>
    <t>image_1749836486_197432033.jpg</t>
  </si>
  <si>
    <t>image_1749836232_189060827.jpg</t>
  </si>
  <si>
    <t>image_1749836488_196900323.jpg</t>
  </si>
  <si>
    <t>image_1749836234_188758688.jpg</t>
  </si>
  <si>
    <t>image_1749836490_197177553.jpg</t>
  </si>
  <si>
    <t>image_1749836236_195279492.jpg</t>
  </si>
  <si>
    <t>image_1749836492_198445985.jpg</t>
  </si>
  <si>
    <t>image_1749836238_188345439.jpg</t>
  </si>
  <si>
    <t>image_1749836494_198632252.jpg</t>
  </si>
  <si>
    <t>image_1749836240_188706409.jpg</t>
  </si>
  <si>
    <t>image_1749836496_198453805.jpg</t>
  </si>
  <si>
    <t>image_1749836498_198637403.jpg</t>
  </si>
  <si>
    <t>Some didn't have Lidar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</si>
</sst>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allaa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10C1C-59B1-4864-8B40-E2FCA9244779}">
  <dimension ref="B5:Q24"/>
  <sheetViews>
    <sheetView workbookViewId="0">
      <selection activeCell="K22" sqref="K22"/>
    </sheetView>
  </sheetViews>
  <sheetFormatPr defaultRowHeight="15"/>
  <cols>
    <col min="1" max="1" width="14.42578125" customWidth="1"/>
    <col min="2" max="2" width="31.5703125" customWidth="1"/>
    <col min="3" max="9" width="16.28515625" customWidth="1"/>
    <col min="10" max="12" width="14.42578125" customWidth="1"/>
  </cols>
  <sheetData>
    <row r="5" spans="2:17">
      <c r="C5" t="s">
        <v>0</v>
      </c>
      <c r="G5" t="s">
        <v>1</v>
      </c>
      <c r="K5" t="s">
        <v>2</v>
      </c>
    </row>
    <row r="7" spans="2:17">
      <c r="B7" t="s">
        <v>3</v>
      </c>
      <c r="C7" t="s">
        <v>4</v>
      </c>
      <c r="D7" t="s">
        <v>5</v>
      </c>
      <c r="E7" t="s">
        <v>6</v>
      </c>
      <c r="G7" t="s">
        <v>4</v>
      </c>
      <c r="H7" t="s">
        <v>5</v>
      </c>
      <c r="I7" t="s">
        <v>6</v>
      </c>
      <c r="K7" t="s">
        <v>4</v>
      </c>
      <c r="L7" t="s">
        <v>5</v>
      </c>
      <c r="M7" t="s">
        <v>6</v>
      </c>
    </row>
    <row r="8" spans="2:17">
      <c r="B8" t="s">
        <v>7</v>
      </c>
      <c r="C8" s="1">
        <v>42.006</v>
      </c>
      <c r="D8" s="1">
        <v>525.99599999999998</v>
      </c>
      <c r="E8" s="1">
        <v>3.6669999999999998</v>
      </c>
      <c r="F8" s="1"/>
      <c r="G8" s="1">
        <v>44.603000000000002</v>
      </c>
      <c r="H8" s="1">
        <v>605.79200000000003</v>
      </c>
      <c r="I8" s="1">
        <v>3.669</v>
      </c>
      <c r="J8" s="1"/>
      <c r="K8" s="1">
        <v>45.5</v>
      </c>
      <c r="L8" s="1">
        <v>617.98599999999999</v>
      </c>
      <c r="M8" s="1">
        <v>3.75</v>
      </c>
      <c r="N8" s="1"/>
      <c r="O8" s="1"/>
      <c r="P8" s="1"/>
      <c r="Q8" s="1"/>
    </row>
    <row r="9" spans="2:17">
      <c r="B9" t="s">
        <v>8</v>
      </c>
      <c r="C9" s="1">
        <v>9.1489999999999991</v>
      </c>
      <c r="D9" s="1">
        <v>512.32799999999997</v>
      </c>
      <c r="E9" s="1">
        <v>3.6520000000000001</v>
      </c>
      <c r="F9" s="1"/>
      <c r="G9" s="1">
        <v>14.760999999999999</v>
      </c>
      <c r="H9" s="1">
        <v>584.52200000000005</v>
      </c>
      <c r="I9" s="1">
        <v>3.637</v>
      </c>
      <c r="J9" s="1"/>
      <c r="K9" s="1">
        <v>15.7</v>
      </c>
      <c r="L9" s="1">
        <v>621.70000000000005</v>
      </c>
      <c r="M9" s="1">
        <v>3.6560000000000001</v>
      </c>
      <c r="N9" s="1"/>
      <c r="O9" s="1"/>
      <c r="P9" s="1"/>
      <c r="Q9" s="1"/>
    </row>
    <row r="10" spans="2:17">
      <c r="B10" t="s">
        <v>9</v>
      </c>
      <c r="C10" s="1">
        <v>12.087</v>
      </c>
      <c r="D10" s="1">
        <v>478.60599999999999</v>
      </c>
      <c r="E10" s="1">
        <v>3.6520000000000001</v>
      </c>
      <c r="F10" s="1"/>
      <c r="G10" s="1">
        <v>0</v>
      </c>
      <c r="H10" s="1">
        <v>559.42700000000002</v>
      </c>
      <c r="I10" s="1">
        <v>3.6389999999999998</v>
      </c>
      <c r="J10" s="1"/>
      <c r="K10" s="1">
        <v>0</v>
      </c>
      <c r="L10" s="1">
        <v>588.80700000000002</v>
      </c>
      <c r="M10" s="1">
        <v>3.6459999999999999</v>
      </c>
      <c r="N10" s="1"/>
      <c r="O10" s="1"/>
      <c r="P10" s="1"/>
      <c r="Q10" s="1"/>
    </row>
    <row r="11" spans="2:17">
      <c r="B11" t="s">
        <v>10</v>
      </c>
      <c r="C11" s="1">
        <v>27.93</v>
      </c>
      <c r="D11" s="1">
        <v>433.79300000000001</v>
      </c>
      <c r="E11" s="1">
        <v>3.6509999999999998</v>
      </c>
      <c r="F11" s="1"/>
      <c r="G11" s="1">
        <v>33.704999999999998</v>
      </c>
      <c r="H11" s="1">
        <v>523.49199999999996</v>
      </c>
      <c r="I11" s="1">
        <v>3.653</v>
      </c>
      <c r="J11" s="1"/>
      <c r="K11" s="1">
        <v>33.68</v>
      </c>
      <c r="L11" s="1">
        <v>523.1</v>
      </c>
      <c r="M11" s="1">
        <v>3.649</v>
      </c>
      <c r="N11" s="1"/>
      <c r="O11" s="1"/>
      <c r="P11" s="1"/>
      <c r="Q11" s="1"/>
    </row>
    <row r="12" spans="2:17">
      <c r="B12" t="s">
        <v>11</v>
      </c>
      <c r="C12" s="1">
        <v>30.984000000000002</v>
      </c>
      <c r="D12" s="1">
        <v>347.02300000000002</v>
      </c>
      <c r="E12" s="1">
        <v>3.657</v>
      </c>
      <c r="F12" s="1"/>
      <c r="G12" s="1">
        <v>50.273000000000003</v>
      </c>
      <c r="H12" s="1">
        <v>419.67599999999999</v>
      </c>
      <c r="I12" s="1">
        <v>3.65</v>
      </c>
      <c r="J12" s="1"/>
      <c r="K12" s="1">
        <v>39.688000000000002</v>
      </c>
      <c r="L12" s="1">
        <v>381.16500000000002</v>
      </c>
      <c r="M12" s="1">
        <v>3.649</v>
      </c>
      <c r="N12" s="1"/>
      <c r="O12" s="1"/>
      <c r="P12" s="1"/>
      <c r="Q12" s="1"/>
    </row>
    <row r="13" spans="2:17">
      <c r="B13" t="s">
        <v>12</v>
      </c>
      <c r="C13" s="1">
        <v>58.652999999999999</v>
      </c>
      <c r="D13" s="1">
        <v>563.303</v>
      </c>
      <c r="E13" s="1">
        <v>3.657</v>
      </c>
      <c r="F13" s="1"/>
      <c r="G13" s="1">
        <v>35.384999999999998</v>
      </c>
      <c r="H13" s="1">
        <v>626.62400000000002</v>
      </c>
      <c r="I13" s="1">
        <v>3.6440000000000001</v>
      </c>
      <c r="J13" s="1"/>
      <c r="K13" s="1">
        <v>58.142000000000003</v>
      </c>
      <c r="L13" s="1">
        <v>651.19299999999998</v>
      </c>
      <c r="M13" s="1">
        <v>3.6520000000000001</v>
      </c>
      <c r="N13" s="1"/>
      <c r="O13" s="1"/>
      <c r="P13" s="1"/>
      <c r="Q13" s="1"/>
    </row>
    <row r="14" spans="2:17">
      <c r="B14" t="s">
        <v>13</v>
      </c>
      <c r="C14" s="1">
        <v>11.236000000000001</v>
      </c>
      <c r="D14" s="1">
        <v>444.94</v>
      </c>
      <c r="E14" s="1">
        <v>3.6629999999999998</v>
      </c>
      <c r="F14" s="1"/>
      <c r="G14" s="1">
        <v>0</v>
      </c>
      <c r="H14" s="1">
        <v>521.80600000000004</v>
      </c>
      <c r="I14" s="1">
        <v>3.6549999999999998</v>
      </c>
      <c r="J14" s="1"/>
      <c r="K14" s="1">
        <v>9.6180000000000003</v>
      </c>
      <c r="L14" s="1">
        <v>538.61599999999999</v>
      </c>
      <c r="M14" s="1">
        <v>3.66</v>
      </c>
      <c r="N14" s="1"/>
      <c r="O14" s="1"/>
      <c r="P14" s="1"/>
      <c r="Q14" s="1"/>
    </row>
    <row r="15" spans="2:17">
      <c r="B15" t="s">
        <v>14</v>
      </c>
      <c r="C15" s="1">
        <v>25.27</v>
      </c>
      <c r="D15" s="1">
        <v>343.214</v>
      </c>
      <c r="E15" s="1">
        <v>3.661</v>
      </c>
      <c r="F15" s="1"/>
      <c r="G15" s="1">
        <v>26.399000000000001</v>
      </c>
      <c r="H15" s="1">
        <v>410.01400000000001</v>
      </c>
      <c r="I15" s="1">
        <v>3.653</v>
      </c>
      <c r="J15" s="1"/>
      <c r="K15" s="1">
        <v>24.834</v>
      </c>
      <c r="L15" s="1">
        <v>385.71899999999999</v>
      </c>
      <c r="M15" s="1">
        <v>3.6549999999999998</v>
      </c>
      <c r="N15" s="1"/>
      <c r="O15" s="1"/>
      <c r="P15" s="1"/>
      <c r="Q15" s="1"/>
    </row>
    <row r="16" spans="2:17">
      <c r="B16" t="s">
        <v>15</v>
      </c>
      <c r="C16" s="1">
        <v>102.045</v>
      </c>
      <c r="D16" s="1">
        <v>808.15200000000004</v>
      </c>
      <c r="E16" s="1">
        <v>3.6669999999999998</v>
      </c>
      <c r="F16" s="1"/>
      <c r="G16" s="1">
        <v>34.744999999999997</v>
      </c>
      <c r="H16" s="1">
        <v>870.15099999999995</v>
      </c>
      <c r="I16" s="1">
        <v>3.6520000000000001</v>
      </c>
      <c r="J16" s="1"/>
      <c r="K16" s="1">
        <v>53.545000000000002</v>
      </c>
      <c r="L16" s="1">
        <v>948.221</v>
      </c>
      <c r="M16" s="1">
        <v>3.661</v>
      </c>
      <c r="N16" s="1"/>
      <c r="O16" s="1"/>
      <c r="P16" s="1"/>
      <c r="Q16" s="1"/>
    </row>
    <row r="17" spans="2:17">
      <c r="B17" t="s">
        <v>16</v>
      </c>
      <c r="C17" s="1">
        <v>8.1340000000000003</v>
      </c>
      <c r="D17" s="1">
        <v>455.52699999999999</v>
      </c>
      <c r="E17" s="1">
        <v>3.6579999999999999</v>
      </c>
      <c r="F17" s="1"/>
      <c r="G17" s="1">
        <v>70.944000000000003</v>
      </c>
      <c r="H17" s="1">
        <v>545.71400000000006</v>
      </c>
      <c r="I17" s="1">
        <v>3.66</v>
      </c>
      <c r="J17" s="1"/>
      <c r="K17" s="1">
        <v>80.801000000000002</v>
      </c>
      <c r="L17" s="1">
        <v>548.72199999999998</v>
      </c>
      <c r="M17" s="1">
        <v>3.6560000000000001</v>
      </c>
      <c r="N17" s="1"/>
      <c r="O17" s="1"/>
      <c r="P17" s="1"/>
      <c r="Q17" s="1"/>
    </row>
    <row r="18" spans="2:17">
      <c r="B18" t="s">
        <v>17</v>
      </c>
      <c r="C18" s="1">
        <f>AVERAGE(C8:C17)</f>
        <v>32.749400000000001</v>
      </c>
      <c r="D18" s="1">
        <f t="shared" ref="D18:M18" si="0">AVERAGE(D8:D17)</f>
        <v>491.28819999999996</v>
      </c>
      <c r="E18" s="1">
        <f t="shared" si="0"/>
        <v>3.6585000000000001</v>
      </c>
      <c r="F18" s="1"/>
      <c r="G18" s="1">
        <f t="shared" si="0"/>
        <v>31.081499999999998</v>
      </c>
      <c r="H18" s="1">
        <f t="shared" si="0"/>
        <v>566.72180000000003</v>
      </c>
      <c r="I18" s="1">
        <f t="shared" si="0"/>
        <v>3.6512000000000002</v>
      </c>
      <c r="J18" s="1"/>
      <c r="K18" s="1">
        <f t="shared" si="0"/>
        <v>36.150799999999997</v>
      </c>
      <c r="L18" s="1">
        <f t="shared" si="0"/>
        <v>580.52289999999994</v>
      </c>
      <c r="M18" s="1">
        <f t="shared" si="0"/>
        <v>3.6634000000000002</v>
      </c>
      <c r="N18" s="1"/>
      <c r="O18" s="1"/>
      <c r="P18" s="1"/>
      <c r="Q18" s="1"/>
    </row>
    <row r="19" spans="2:17">
      <c r="B19" t="s">
        <v>18</v>
      </c>
      <c r="C19" s="1">
        <f>MEDIAN(C8:C17)</f>
        <v>26.6</v>
      </c>
      <c r="D19" s="1">
        <f>MEDIAN(D8:D17)</f>
        <v>467.06650000000002</v>
      </c>
      <c r="E19" s="1">
        <f>MEDIAN(E8:E17)</f>
        <v>3.6574999999999998</v>
      </c>
      <c r="F19" s="1"/>
      <c r="G19" s="1">
        <f>MEDIAN(G8:G17)</f>
        <v>34.224999999999994</v>
      </c>
      <c r="H19" s="1">
        <f>MEDIAN(H8:H17)</f>
        <v>552.57050000000004</v>
      </c>
      <c r="I19" s="1">
        <f>MEDIAN(I8:I17)</f>
        <v>3.6524999999999999</v>
      </c>
      <c r="J19" s="1"/>
      <c r="K19" s="1">
        <f>MEDIAN(K8:K17)</f>
        <v>36.683999999999997</v>
      </c>
      <c r="L19" s="1">
        <f>MEDIAN(L8:L17)</f>
        <v>568.7645</v>
      </c>
      <c r="M19" s="1">
        <f>MEDIAN(M8:M17)</f>
        <v>3.6555</v>
      </c>
      <c r="N19" s="1"/>
      <c r="O19" s="1"/>
      <c r="P19" s="1"/>
      <c r="Q19" s="1"/>
    </row>
    <row r="20" spans="2:17">
      <c r="B20" t="s">
        <v>19</v>
      </c>
      <c r="C20" s="1">
        <f>MIN(C8:C17)</f>
        <v>8.1340000000000003</v>
      </c>
      <c r="D20" s="1">
        <f>MIN(D8:D17)</f>
        <v>343.214</v>
      </c>
      <c r="E20" s="1">
        <f>MIN(E8:E17)</f>
        <v>3.6509999999999998</v>
      </c>
      <c r="F20" s="1"/>
      <c r="G20" s="1">
        <f>MIN(G8:G17)</f>
        <v>0</v>
      </c>
      <c r="H20" s="1">
        <f>MIN(H8:H17)</f>
        <v>410.01400000000001</v>
      </c>
      <c r="I20" s="1">
        <f>MIN(I8:I17)</f>
        <v>3.637</v>
      </c>
      <c r="J20" s="1"/>
      <c r="K20" s="1">
        <f>MIN(K8:K17)</f>
        <v>0</v>
      </c>
      <c r="L20" s="1">
        <f>MIN(L8:L17)</f>
        <v>381.16500000000002</v>
      </c>
      <c r="M20" s="1">
        <f>MIN(M8:M17)</f>
        <v>3.6459999999999999</v>
      </c>
      <c r="N20" s="1"/>
      <c r="O20" s="1"/>
      <c r="P20" s="1"/>
      <c r="Q20" s="1"/>
    </row>
    <row r="21" spans="2:17">
      <c r="B21" t="s">
        <v>20</v>
      </c>
      <c r="C21" s="1">
        <f>MAX(C8:C17)</f>
        <v>102.045</v>
      </c>
      <c r="D21" s="1">
        <f>MAX(D8:D17)</f>
        <v>808.15200000000004</v>
      </c>
      <c r="E21" s="1">
        <f>MAX(E8:E17)</f>
        <v>3.6669999999999998</v>
      </c>
      <c r="F21" s="1"/>
      <c r="G21" s="1">
        <f>MAX(G8:G17)</f>
        <v>70.944000000000003</v>
      </c>
      <c r="H21" s="1">
        <f>MAX(H8:H17)</f>
        <v>870.15099999999995</v>
      </c>
      <c r="I21" s="1">
        <f>MAX(I8:I17)</f>
        <v>3.669</v>
      </c>
      <c r="J21" s="1"/>
      <c r="K21" s="1">
        <f>MAX(K8:K17)</f>
        <v>80.801000000000002</v>
      </c>
      <c r="L21" s="1">
        <f>MAX(L8:L17)</f>
        <v>948.221</v>
      </c>
      <c r="M21" s="1">
        <f>MAX(M8:M17)</f>
        <v>3.75</v>
      </c>
      <c r="N21" s="1"/>
      <c r="O21" s="1"/>
      <c r="P21" s="1"/>
      <c r="Q21" s="1"/>
    </row>
    <row r="22" spans="2:17">
      <c r="B22" t="s">
        <v>21</v>
      </c>
      <c r="C22" s="1">
        <f>STDEV(C8:C17)</f>
        <v>29.23754045059194</v>
      </c>
      <c r="D22" s="1">
        <f t="shared" ref="D22:M22" si="1">STDEV(D8:D17)</f>
        <v>132.0219155458669</v>
      </c>
      <c r="E22" s="1">
        <f t="shared" si="1"/>
        <v>5.9301489582189865E-3</v>
      </c>
      <c r="F22" s="1"/>
      <c r="G22" s="1">
        <f t="shared" si="1"/>
        <v>22.109302839654521</v>
      </c>
      <c r="H22" s="1">
        <f t="shared" si="1"/>
        <v>128.26252114298856</v>
      </c>
      <c r="I22" s="1">
        <f t="shared" si="1"/>
        <v>9.5428856572143499E-3</v>
      </c>
      <c r="J22" s="1"/>
      <c r="K22" s="1">
        <f t="shared" si="1"/>
        <v>24.592253991856868</v>
      </c>
      <c r="L22" s="1">
        <f t="shared" si="1"/>
        <v>158.85731760744738</v>
      </c>
      <c r="M22" s="1">
        <f t="shared" si="1"/>
        <v>3.0811974584206338E-2</v>
      </c>
    </row>
    <row r="24" spans="2:17">
      <c r="B24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I22"/>
  <sheetViews>
    <sheetView workbookViewId="0">
      <selection activeCell="G22" sqref="G22"/>
    </sheetView>
  </sheetViews>
  <sheetFormatPr defaultRowHeight="15"/>
  <cols>
    <col min="2" max="2" width="32.5703125" customWidth="1"/>
    <col min="3" max="10" width="14.85546875" customWidth="1"/>
  </cols>
  <sheetData>
    <row r="5" spans="2:9">
      <c r="C5" t="s">
        <v>23</v>
      </c>
      <c r="G5" t="s">
        <v>24</v>
      </c>
    </row>
    <row r="7" spans="2:9">
      <c r="B7" t="s">
        <v>3</v>
      </c>
      <c r="C7" t="s">
        <v>4</v>
      </c>
      <c r="D7" t="s">
        <v>5</v>
      </c>
      <c r="E7" t="s">
        <v>6</v>
      </c>
      <c r="G7" t="s">
        <v>4</v>
      </c>
      <c r="H7" t="s">
        <v>5</v>
      </c>
      <c r="I7" t="s">
        <v>6</v>
      </c>
    </row>
    <row r="8" spans="2:9">
      <c r="B8" t="s">
        <v>7</v>
      </c>
      <c r="C8" s="1">
        <v>42.006</v>
      </c>
      <c r="D8" s="1">
        <v>525.99599999999998</v>
      </c>
      <c r="E8" s="1">
        <v>3.6669999999999998</v>
      </c>
      <c r="F8" s="1"/>
      <c r="G8" s="1">
        <v>47.893999999999998</v>
      </c>
      <c r="H8" s="1">
        <v>525.99599999999998</v>
      </c>
      <c r="I8" s="1">
        <v>3.673</v>
      </c>
    </row>
    <row r="9" spans="2:9">
      <c r="B9" t="s">
        <v>8</v>
      </c>
      <c r="C9" s="1">
        <v>9.1489999999999991</v>
      </c>
      <c r="D9" s="1">
        <v>512.32799999999997</v>
      </c>
      <c r="E9" s="1">
        <v>3.6520000000000001</v>
      </c>
      <c r="F9" s="1"/>
      <c r="G9" s="1">
        <v>28.931000000000001</v>
      </c>
      <c r="H9" s="1">
        <v>512.32799999999997</v>
      </c>
      <c r="I9" s="1">
        <v>3.6419999999999999</v>
      </c>
    </row>
    <row r="10" spans="2:9">
      <c r="B10" t="s">
        <v>9</v>
      </c>
      <c r="C10" s="1">
        <v>12.087</v>
      </c>
      <c r="D10" s="1">
        <v>478.60599999999999</v>
      </c>
      <c r="E10" s="1">
        <v>3.6520000000000001</v>
      </c>
      <c r="F10" s="1"/>
      <c r="G10" s="1">
        <v>73.022000000000006</v>
      </c>
      <c r="H10" s="1">
        <v>478.60599999999999</v>
      </c>
      <c r="I10" s="1">
        <v>3.653</v>
      </c>
    </row>
    <row r="11" spans="2:9">
      <c r="B11" t="s">
        <v>10</v>
      </c>
      <c r="C11" s="1">
        <v>27.93</v>
      </c>
      <c r="D11" s="1">
        <v>433.79300000000001</v>
      </c>
      <c r="E11" s="1">
        <v>3.6509999999999998</v>
      </c>
      <c r="F11" s="1"/>
      <c r="G11" s="1">
        <v>34.642000000000003</v>
      </c>
      <c r="H11" s="1">
        <v>433.79300000000001</v>
      </c>
      <c r="I11" s="1">
        <v>3.653</v>
      </c>
    </row>
    <row r="12" spans="2:9">
      <c r="B12" t="s">
        <v>11</v>
      </c>
      <c r="C12" s="1">
        <v>30.984000000000002</v>
      </c>
      <c r="D12" s="1">
        <v>347.02300000000002</v>
      </c>
      <c r="E12" s="1">
        <v>3.657</v>
      </c>
      <c r="F12" s="1"/>
      <c r="G12" s="1">
        <v>36.133000000000003</v>
      </c>
      <c r="H12" s="1">
        <v>347.02300000000002</v>
      </c>
      <c r="I12" s="1">
        <v>3.6560000000000001</v>
      </c>
    </row>
    <row r="13" spans="2:9">
      <c r="B13" t="s">
        <v>12</v>
      </c>
      <c r="C13" s="1">
        <v>58.652999999999999</v>
      </c>
      <c r="D13" s="1">
        <v>563.303</v>
      </c>
      <c r="E13" s="1">
        <v>3.657</v>
      </c>
      <c r="F13" s="1"/>
      <c r="G13" s="1">
        <v>229.601</v>
      </c>
      <c r="H13" s="1">
        <v>563.303</v>
      </c>
      <c r="I13" s="1">
        <v>3.657</v>
      </c>
    </row>
    <row r="14" spans="2:9">
      <c r="B14" t="s">
        <v>13</v>
      </c>
      <c r="C14" s="1">
        <v>11.236000000000001</v>
      </c>
      <c r="D14" s="1">
        <v>444.94</v>
      </c>
      <c r="E14" s="1">
        <v>3.6629999999999998</v>
      </c>
      <c r="F14" s="1"/>
      <c r="G14" s="1">
        <v>0</v>
      </c>
      <c r="H14" s="1">
        <v>444.94</v>
      </c>
      <c r="I14" s="1">
        <v>3.6549999999999998</v>
      </c>
    </row>
    <row r="15" spans="2:9">
      <c r="B15" t="s">
        <v>14</v>
      </c>
      <c r="C15" s="1">
        <v>25.27</v>
      </c>
      <c r="D15" s="1">
        <v>343.214</v>
      </c>
      <c r="E15" s="1">
        <v>3.661</v>
      </c>
      <c r="F15" s="1"/>
      <c r="G15" s="1">
        <v>49.411999999999999</v>
      </c>
      <c r="H15" s="1">
        <v>343.214</v>
      </c>
      <c r="I15" s="1">
        <v>3.653</v>
      </c>
    </row>
    <row r="16" spans="2:9">
      <c r="B16" t="s">
        <v>15</v>
      </c>
      <c r="C16" s="1">
        <v>102.045</v>
      </c>
      <c r="D16" s="1">
        <v>808.15200000000004</v>
      </c>
      <c r="E16" s="1">
        <v>3.6669999999999998</v>
      </c>
      <c r="F16" s="1"/>
      <c r="G16" s="1">
        <v>145.03299999999999</v>
      </c>
      <c r="H16" s="1">
        <v>808.15200000000004</v>
      </c>
      <c r="I16" s="1">
        <v>3.653</v>
      </c>
    </row>
    <row r="17" spans="2:9">
      <c r="B17" t="s">
        <v>16</v>
      </c>
      <c r="C17" s="1">
        <v>8.1340000000000003</v>
      </c>
      <c r="D17" s="1">
        <v>455.52699999999999</v>
      </c>
      <c r="E17" s="1">
        <v>3.6579999999999999</v>
      </c>
      <c r="F17" s="1"/>
      <c r="G17" s="1">
        <v>8.1340000000000003</v>
      </c>
      <c r="H17" s="1">
        <v>455.52699999999999</v>
      </c>
      <c r="I17" s="1">
        <v>3.6640000000000001</v>
      </c>
    </row>
    <row r="18" spans="2:9">
      <c r="B18" t="s">
        <v>17</v>
      </c>
      <c r="C18" s="1">
        <f>AVERAGE(C8:C17)</f>
        <v>32.749400000000001</v>
      </c>
      <c r="D18" s="1">
        <f t="shared" ref="D18:E18" si="0">AVERAGE(D8:D17)</f>
        <v>491.28819999999996</v>
      </c>
      <c r="E18" s="1">
        <f t="shared" si="0"/>
        <v>3.6585000000000001</v>
      </c>
      <c r="F18" s="1"/>
      <c r="G18" s="1">
        <f t="shared" ref="G18" si="1">AVERAGE(G8:G17)</f>
        <v>65.280200000000008</v>
      </c>
      <c r="H18" s="1">
        <f t="shared" ref="H18:I18" si="2">AVERAGE(H8:H17)</f>
        <v>491.28819999999996</v>
      </c>
      <c r="I18" s="1">
        <f t="shared" si="2"/>
        <v>3.6559000000000004</v>
      </c>
    </row>
    <row r="19" spans="2:9">
      <c r="B19" t="s">
        <v>18</v>
      </c>
      <c r="C19" s="1">
        <f>MEDIAN(C8:C17)</f>
        <v>26.6</v>
      </c>
      <c r="D19" s="1">
        <f>MEDIAN(D8:D17)</f>
        <v>467.06650000000002</v>
      </c>
      <c r="E19" s="1">
        <f>MEDIAN(E8:E17)</f>
        <v>3.6574999999999998</v>
      </c>
      <c r="F19" s="1"/>
      <c r="G19" s="1">
        <f>MEDIAN(G8:G17)</f>
        <v>42.013500000000001</v>
      </c>
      <c r="H19" s="1">
        <f>MEDIAN(H8:H17)</f>
        <v>467.06650000000002</v>
      </c>
      <c r="I19" s="1">
        <f>MEDIAN(I8:I17)</f>
        <v>3.6539999999999999</v>
      </c>
    </row>
    <row r="20" spans="2:9">
      <c r="B20" t="s">
        <v>19</v>
      </c>
      <c r="C20" s="1">
        <f>MIN(C8:C17)</f>
        <v>8.1340000000000003</v>
      </c>
      <c r="D20" s="1">
        <f>MIN(D8:D17)</f>
        <v>343.214</v>
      </c>
      <c r="E20" s="1">
        <f>MIN(E8:E17)</f>
        <v>3.6509999999999998</v>
      </c>
      <c r="G20" s="1">
        <f>MIN(G8:G17)</f>
        <v>0</v>
      </c>
      <c r="H20" s="1">
        <f>MIN(H8:H17)</f>
        <v>343.214</v>
      </c>
      <c r="I20" s="1">
        <f>MIN(I8:I17)</f>
        <v>3.6419999999999999</v>
      </c>
    </row>
    <row r="21" spans="2:9">
      <c r="B21" t="s">
        <v>20</v>
      </c>
      <c r="C21" s="1">
        <f>MAX(C8:C17)</f>
        <v>102.045</v>
      </c>
      <c r="D21" s="1">
        <f>MAX(D8:D17)</f>
        <v>808.15200000000004</v>
      </c>
      <c r="E21" s="1">
        <f>MAX(E8:E17)</f>
        <v>3.6669999999999998</v>
      </c>
      <c r="G21" s="1">
        <f>MAX(G8:G17)</f>
        <v>229.601</v>
      </c>
      <c r="H21" s="1">
        <f>MAX(H8:H17)</f>
        <v>808.15200000000004</v>
      </c>
      <c r="I21" s="1">
        <f>MAX(I8:I17)</f>
        <v>3.673</v>
      </c>
    </row>
    <row r="22" spans="2:9">
      <c r="B22" t="s">
        <v>21</v>
      </c>
      <c r="C22" s="1">
        <f>STDEV(C8:C17)</f>
        <v>29.23754045059194</v>
      </c>
      <c r="D22" s="1">
        <f>STDEV(D8:D17)</f>
        <v>132.0219155458669</v>
      </c>
      <c r="E22" s="1">
        <f>STDEV(E8:E17)</f>
        <v>5.9301489582189865E-3</v>
      </c>
      <c r="F22" s="1"/>
      <c r="G22" s="1">
        <f>STDEV(G8:G17)</f>
        <v>70.405622568718826</v>
      </c>
      <c r="H22" s="1">
        <f>STDEV(H8:H17)</f>
        <v>132.0219155458669</v>
      </c>
      <c r="I22" s="1">
        <f>STDEV(I8:I17)</f>
        <v>8.0753396901376111E-3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B0D50-E5A9-4116-BD54-16ED4EB188CF}">
  <dimension ref="B2:L110"/>
  <sheetViews>
    <sheetView topLeftCell="A96" workbookViewId="0">
      <selection activeCell="G107" sqref="G107"/>
    </sheetView>
  </sheetViews>
  <sheetFormatPr defaultRowHeight="15"/>
  <cols>
    <col min="2" max="2" width="31.5703125" customWidth="1"/>
    <col min="3" max="9" width="14.28515625" customWidth="1"/>
  </cols>
  <sheetData>
    <row r="2" spans="2:9">
      <c r="B2" t="s">
        <v>25</v>
      </c>
      <c r="G2" t="s">
        <v>26</v>
      </c>
    </row>
    <row r="5" spans="2:9">
      <c r="B5" t="s">
        <v>3</v>
      </c>
      <c r="C5" t="s">
        <v>4</v>
      </c>
      <c r="D5" t="s">
        <v>5</v>
      </c>
      <c r="E5" t="s">
        <v>6</v>
      </c>
      <c r="G5" t="s">
        <v>4</v>
      </c>
      <c r="H5" t="s">
        <v>5</v>
      </c>
      <c r="I5" t="s">
        <v>6</v>
      </c>
    </row>
    <row r="6" spans="2:9">
      <c r="B6" t="s">
        <v>27</v>
      </c>
      <c r="C6" s="1">
        <v>83.138000000000005</v>
      </c>
      <c r="D6" s="1">
        <v>658.41899999999998</v>
      </c>
      <c r="E6" s="1">
        <v>3.673</v>
      </c>
      <c r="F6" s="1"/>
      <c r="G6" s="1">
        <v>257.86200000000002</v>
      </c>
      <c r="H6" s="1">
        <v>658.41899999999998</v>
      </c>
      <c r="I6" s="1">
        <v>1.6910000000000001</v>
      </c>
    </row>
    <row r="7" spans="2:9">
      <c r="B7" t="s">
        <v>28</v>
      </c>
      <c r="C7" s="1">
        <v>102.871</v>
      </c>
      <c r="D7" s="1">
        <v>669.678</v>
      </c>
      <c r="E7" s="1">
        <v>3.641</v>
      </c>
      <c r="F7" s="1"/>
      <c r="G7" s="1">
        <v>246.53200000000001</v>
      </c>
      <c r="H7" s="1">
        <v>669.678</v>
      </c>
      <c r="I7" s="1">
        <v>1.5009999999999999</v>
      </c>
    </row>
    <row r="8" spans="2:9">
      <c r="B8" t="s">
        <v>29</v>
      </c>
      <c r="C8" s="1">
        <v>108.446</v>
      </c>
      <c r="D8" s="1">
        <v>678.97699999999998</v>
      </c>
      <c r="E8" s="1">
        <v>3.6509999999999998</v>
      </c>
      <c r="F8" s="1"/>
      <c r="G8" s="1">
        <v>243.70099999999999</v>
      </c>
      <c r="H8" s="1">
        <v>678.97699999999998</v>
      </c>
      <c r="I8" s="1">
        <v>1.504</v>
      </c>
    </row>
    <row r="9" spans="2:9">
      <c r="B9" t="s">
        <v>30</v>
      </c>
      <c r="C9" s="1">
        <v>106.184</v>
      </c>
      <c r="D9" s="1">
        <v>691.245</v>
      </c>
      <c r="E9" s="1">
        <v>3.649</v>
      </c>
      <c r="F9" s="1"/>
      <c r="G9" s="1">
        <v>226.59899999999999</v>
      </c>
      <c r="H9" s="1">
        <v>691.245</v>
      </c>
      <c r="I9" s="1">
        <v>1.506</v>
      </c>
    </row>
    <row r="10" spans="2:9">
      <c r="B10" t="s">
        <v>31</v>
      </c>
      <c r="C10" s="1">
        <v>76.853999999999999</v>
      </c>
      <c r="D10" s="1">
        <v>707.54600000000005</v>
      </c>
      <c r="E10" s="1">
        <v>3.6549999999999998</v>
      </c>
      <c r="F10" s="1"/>
      <c r="G10" s="1">
        <v>330.68299999999999</v>
      </c>
      <c r="H10" s="1">
        <v>707.54600000000005</v>
      </c>
      <c r="I10" s="1">
        <v>1.5049999999999999</v>
      </c>
    </row>
    <row r="11" spans="2:9">
      <c r="B11" t="s">
        <v>32</v>
      </c>
      <c r="C11" s="1">
        <v>64.793999999999997</v>
      </c>
      <c r="D11" s="1">
        <v>725.69500000000005</v>
      </c>
      <c r="E11" s="1">
        <v>3.6549999999999998</v>
      </c>
      <c r="F11" s="1"/>
      <c r="G11" s="1">
        <v>296.07499999999999</v>
      </c>
      <c r="H11" s="1">
        <v>725.69500000000005</v>
      </c>
      <c r="I11" s="1">
        <v>1.508</v>
      </c>
    </row>
    <row r="12" spans="2:9">
      <c r="B12" t="s">
        <v>33</v>
      </c>
      <c r="C12" s="1">
        <v>132.22900000000001</v>
      </c>
      <c r="D12" s="1">
        <v>740.48299999999995</v>
      </c>
      <c r="E12" s="1">
        <v>3.6659999999999999</v>
      </c>
      <c r="F12" s="1"/>
      <c r="G12" s="1">
        <v>121.90900000000001</v>
      </c>
      <c r="H12" s="1">
        <v>740.48299999999995</v>
      </c>
      <c r="I12" s="1">
        <v>1.5089999999999999</v>
      </c>
    </row>
    <row r="13" spans="2:9">
      <c r="B13" t="s">
        <v>34</v>
      </c>
      <c r="C13" s="1">
        <v>123.67100000000001</v>
      </c>
      <c r="D13" s="1">
        <v>751.18299999999999</v>
      </c>
      <c r="E13" s="1">
        <v>3.6669999999999998</v>
      </c>
      <c r="F13" s="1"/>
      <c r="G13" s="1">
        <v>123.67100000000001</v>
      </c>
      <c r="H13" s="1">
        <v>751.18299999999999</v>
      </c>
      <c r="I13" s="1">
        <v>1.5089999999999999</v>
      </c>
    </row>
    <row r="14" spans="2:9">
      <c r="B14" t="s">
        <v>35</v>
      </c>
      <c r="C14" s="1">
        <v>139.66</v>
      </c>
      <c r="D14" s="1">
        <v>759.64099999999996</v>
      </c>
      <c r="E14" s="1">
        <v>3.66</v>
      </c>
      <c r="F14" s="1"/>
      <c r="G14" s="1">
        <v>361.197</v>
      </c>
      <c r="H14" s="1">
        <v>759.64099999999996</v>
      </c>
      <c r="I14" s="1">
        <v>1.51</v>
      </c>
    </row>
    <row r="15" spans="2:9">
      <c r="B15" t="s">
        <v>36</v>
      </c>
      <c r="C15" s="1">
        <v>148.071</v>
      </c>
      <c r="D15" s="1">
        <v>769.89200000000005</v>
      </c>
      <c r="E15" s="1">
        <v>3.6589999999999998</v>
      </c>
      <c r="F15" s="1"/>
      <c r="G15" s="1">
        <v>352.12299999999999</v>
      </c>
      <c r="H15" s="1">
        <v>769.89200000000005</v>
      </c>
      <c r="I15" s="1">
        <v>1.5129999999999999</v>
      </c>
    </row>
    <row r="16" spans="2:9">
      <c r="B16" t="s">
        <v>37</v>
      </c>
      <c r="C16" s="1">
        <v>104.87</v>
      </c>
      <c r="D16" s="1">
        <v>771.125</v>
      </c>
      <c r="E16" s="1">
        <v>3.66</v>
      </c>
      <c r="F16" s="1"/>
      <c r="G16" s="1">
        <v>312.18900000000002</v>
      </c>
      <c r="H16" s="1">
        <v>771.125</v>
      </c>
      <c r="I16" s="1">
        <v>1.5169999999999999</v>
      </c>
    </row>
    <row r="17" spans="2:9">
      <c r="B17" t="s">
        <v>38</v>
      </c>
      <c r="C17" s="1">
        <v>102.828</v>
      </c>
      <c r="D17" s="1">
        <v>756.11199999999997</v>
      </c>
      <c r="E17" s="1">
        <v>3.6549999999999998</v>
      </c>
      <c r="F17" s="1"/>
      <c r="G17" s="1">
        <v>120.76600000000001</v>
      </c>
      <c r="H17" s="1">
        <v>756.11199999999997</v>
      </c>
      <c r="I17" s="1">
        <v>1.518</v>
      </c>
    </row>
    <row r="18" spans="2:9">
      <c r="B18" t="s">
        <v>39</v>
      </c>
      <c r="C18" s="1">
        <v>86.742999999999995</v>
      </c>
      <c r="D18" s="1">
        <v>724.12699999999995</v>
      </c>
      <c r="E18" s="1">
        <v>3.6629999999999998</v>
      </c>
      <c r="F18" s="1"/>
      <c r="G18" s="1">
        <v>75.399000000000001</v>
      </c>
      <c r="H18" s="1">
        <v>724.12699999999995</v>
      </c>
      <c r="I18" s="1">
        <v>1.516</v>
      </c>
    </row>
    <row r="19" spans="2:9">
      <c r="B19" t="s">
        <v>40</v>
      </c>
      <c r="C19" s="1">
        <v>83.119</v>
      </c>
      <c r="D19" s="1">
        <v>693.87800000000004</v>
      </c>
      <c r="E19" s="1">
        <v>3.6680000000000001</v>
      </c>
      <c r="F19" s="1"/>
      <c r="G19" s="1">
        <v>99.897000000000006</v>
      </c>
      <c r="H19" s="1">
        <v>693.87800000000004</v>
      </c>
      <c r="I19" s="1">
        <v>1.5149999999999999</v>
      </c>
    </row>
    <row r="20" spans="2:9">
      <c r="B20" t="s">
        <v>41</v>
      </c>
      <c r="C20" s="1">
        <v>80.63</v>
      </c>
      <c r="D20" s="1">
        <v>673.096</v>
      </c>
      <c r="E20" s="1">
        <v>3.6560000000000001</v>
      </c>
      <c r="F20" s="1"/>
      <c r="G20" s="1">
        <v>96.905000000000001</v>
      </c>
      <c r="H20" s="1">
        <v>673.096</v>
      </c>
      <c r="I20" s="1">
        <v>1.518</v>
      </c>
    </row>
    <row r="21" spans="2:9">
      <c r="B21" t="s">
        <v>42</v>
      </c>
      <c r="C21" s="1">
        <v>11.532</v>
      </c>
      <c r="D21" s="1">
        <v>645.81500000000005</v>
      </c>
      <c r="E21" s="1">
        <v>3.6619999999999999</v>
      </c>
      <c r="F21" s="1"/>
      <c r="G21" s="1">
        <v>231.79900000000001</v>
      </c>
      <c r="H21" s="1">
        <v>645.81500000000005</v>
      </c>
      <c r="I21" s="1">
        <v>1.5089999999999999</v>
      </c>
    </row>
    <row r="22" spans="2:9">
      <c r="B22" t="s">
        <v>43</v>
      </c>
      <c r="C22" s="1">
        <v>15.356999999999999</v>
      </c>
      <c r="D22" s="1">
        <v>608.11599999999999</v>
      </c>
      <c r="E22" s="1">
        <v>3.669</v>
      </c>
      <c r="F22" s="1"/>
      <c r="G22" s="1">
        <v>10.859</v>
      </c>
      <c r="H22" s="1">
        <v>608.11599999999999</v>
      </c>
      <c r="I22" s="1">
        <v>1.5089999999999999</v>
      </c>
    </row>
    <row r="23" spans="2:9">
      <c r="B23" t="s">
        <v>44</v>
      </c>
      <c r="C23" s="1">
        <v>92.373999999999995</v>
      </c>
      <c r="D23" s="1">
        <v>571.25699999999995</v>
      </c>
      <c r="E23" s="1">
        <v>3.6659999999999999</v>
      </c>
      <c r="F23" s="1"/>
      <c r="G23" s="1">
        <v>210.29900000000001</v>
      </c>
      <c r="H23" s="1">
        <v>571.25699999999995</v>
      </c>
      <c r="I23" s="1">
        <v>1.5089999999999999</v>
      </c>
    </row>
    <row r="24" spans="2:9">
      <c r="B24" t="s">
        <v>45</v>
      </c>
      <c r="C24" s="1">
        <v>48.293999999999997</v>
      </c>
      <c r="D24" s="1">
        <v>540.89599999999996</v>
      </c>
      <c r="E24" s="1">
        <v>3.6659999999999999</v>
      </c>
      <c r="F24" s="1"/>
      <c r="G24" s="1">
        <v>21.597999999999999</v>
      </c>
      <c r="H24" s="1">
        <v>540.89599999999996</v>
      </c>
      <c r="I24" s="1">
        <v>1.5089999999999999</v>
      </c>
    </row>
    <row r="25" spans="2:9">
      <c r="B25" t="s">
        <v>7</v>
      </c>
      <c r="C25" s="1">
        <v>42.006</v>
      </c>
      <c r="D25" s="1">
        <v>525.99599999999998</v>
      </c>
      <c r="E25" s="1">
        <v>3.6680000000000001</v>
      </c>
      <c r="F25" s="1"/>
      <c r="G25" s="1">
        <v>94.396000000000001</v>
      </c>
      <c r="H25" s="1">
        <v>525.99599999999998</v>
      </c>
      <c r="I25" s="1">
        <v>1.512</v>
      </c>
    </row>
    <row r="26" spans="2:9">
      <c r="B26" t="s">
        <v>46</v>
      </c>
      <c r="C26" s="1">
        <v>39.706000000000003</v>
      </c>
      <c r="D26" s="1">
        <v>524.09100000000001</v>
      </c>
      <c r="E26" s="1">
        <v>3.67</v>
      </c>
      <c r="F26" s="1"/>
      <c r="G26" s="1">
        <v>29.594999999999999</v>
      </c>
      <c r="H26" s="1">
        <v>524.09100000000001</v>
      </c>
      <c r="I26" s="1">
        <v>1.508</v>
      </c>
    </row>
    <row r="27" spans="2:9">
      <c r="B27" t="s">
        <v>8</v>
      </c>
      <c r="C27" s="1">
        <v>9.1489999999999991</v>
      </c>
      <c r="D27" s="1">
        <v>512.32799999999997</v>
      </c>
      <c r="E27" s="1">
        <v>3.6760000000000002</v>
      </c>
      <c r="F27" s="1"/>
      <c r="G27" s="1">
        <v>12.938000000000001</v>
      </c>
      <c r="H27" s="1">
        <v>512.32799999999997</v>
      </c>
      <c r="I27" s="1">
        <v>1.51</v>
      </c>
    </row>
    <row r="28" spans="2:9">
      <c r="B28" t="s">
        <v>9</v>
      </c>
      <c r="C28" s="1">
        <v>12.087</v>
      </c>
      <c r="D28" s="1">
        <v>478.60599999999999</v>
      </c>
      <c r="E28" s="1">
        <v>3.6749999999999998</v>
      </c>
      <c r="F28" s="1"/>
      <c r="G28" s="1">
        <v>12.087</v>
      </c>
      <c r="H28" s="1">
        <v>478.60599999999999</v>
      </c>
      <c r="I28" s="1">
        <v>1.5109999999999999</v>
      </c>
    </row>
    <row r="29" spans="2:9">
      <c r="B29" t="s">
        <v>10</v>
      </c>
      <c r="C29" s="1">
        <v>27.93</v>
      </c>
      <c r="D29" s="1">
        <v>433.79300000000001</v>
      </c>
      <c r="E29" s="1">
        <v>3.6680000000000001</v>
      </c>
      <c r="F29" s="1"/>
      <c r="G29" s="1">
        <v>27.93</v>
      </c>
      <c r="H29" s="1">
        <v>433.79300000000001</v>
      </c>
      <c r="I29" s="1">
        <v>1.51</v>
      </c>
    </row>
    <row r="30" spans="2:9">
      <c r="B30" t="s">
        <v>47</v>
      </c>
      <c r="C30" s="1">
        <v>35.29</v>
      </c>
      <c r="D30" s="1">
        <v>395.25299999999999</v>
      </c>
      <c r="E30" s="1">
        <v>3.6720000000000002</v>
      </c>
      <c r="F30" s="1"/>
      <c r="G30" s="1">
        <v>29.945</v>
      </c>
      <c r="H30" s="1">
        <v>395.25299999999999</v>
      </c>
      <c r="I30" s="1">
        <v>1.5129999999999999</v>
      </c>
    </row>
    <row r="31" spans="2:9">
      <c r="B31" t="s">
        <v>48</v>
      </c>
      <c r="C31" s="1">
        <v>32.884999999999998</v>
      </c>
      <c r="D31" s="1">
        <v>368.30900000000003</v>
      </c>
      <c r="E31" s="1">
        <v>3.669</v>
      </c>
      <c r="F31" s="1"/>
      <c r="G31" s="1">
        <v>133.173</v>
      </c>
      <c r="H31" s="1">
        <v>368.30900000000003</v>
      </c>
      <c r="I31" s="1">
        <v>1.512</v>
      </c>
    </row>
    <row r="32" spans="2:9">
      <c r="B32" t="s">
        <v>11</v>
      </c>
      <c r="C32" s="1">
        <v>30.984000000000002</v>
      </c>
      <c r="D32" s="1">
        <v>347.02300000000002</v>
      </c>
      <c r="E32" s="1">
        <v>3.6680000000000001</v>
      </c>
      <c r="F32" s="1"/>
      <c r="G32" s="1">
        <v>30.984000000000002</v>
      </c>
      <c r="H32" s="1">
        <v>347.02300000000002</v>
      </c>
      <c r="I32" s="1">
        <v>1.5189999999999999</v>
      </c>
    </row>
    <row r="33" spans="2:9">
      <c r="B33" t="s">
        <v>49</v>
      </c>
      <c r="C33" s="1">
        <v>29.068999999999999</v>
      </c>
      <c r="D33" s="1">
        <v>325.56799999999998</v>
      </c>
      <c r="E33" s="1">
        <v>3.6709999999999998</v>
      </c>
      <c r="F33" s="1"/>
      <c r="G33" s="1">
        <v>29.068999999999999</v>
      </c>
      <c r="H33" s="1">
        <v>325.56799999999998</v>
      </c>
      <c r="I33" s="1">
        <v>1.5169999999999999</v>
      </c>
    </row>
    <row r="34" spans="2:9">
      <c r="B34" t="s">
        <v>50</v>
      </c>
      <c r="C34" s="1">
        <v>67.67</v>
      </c>
      <c r="D34" s="1">
        <v>314.70100000000002</v>
      </c>
      <c r="E34" s="1">
        <v>3.673</v>
      </c>
      <c r="F34" s="1"/>
      <c r="G34" s="1">
        <v>100.52800000000001</v>
      </c>
      <c r="H34" s="1">
        <v>314.70100000000002</v>
      </c>
      <c r="I34" s="1">
        <v>1.5189999999999999</v>
      </c>
    </row>
    <row r="35" spans="2:9">
      <c r="B35" t="s">
        <v>51</v>
      </c>
      <c r="C35" s="1">
        <v>60.411999999999999</v>
      </c>
      <c r="D35" s="1">
        <v>328.59300000000002</v>
      </c>
      <c r="E35" s="1">
        <v>3.673</v>
      </c>
      <c r="F35" s="1"/>
      <c r="G35" s="1">
        <v>62.375</v>
      </c>
      <c r="H35" s="1">
        <v>328.59300000000002</v>
      </c>
      <c r="I35" s="1">
        <v>1.514</v>
      </c>
    </row>
    <row r="36" spans="2:9">
      <c r="B36" t="s">
        <v>52</v>
      </c>
      <c r="C36" s="1">
        <v>41.851999999999997</v>
      </c>
      <c r="D36" s="1">
        <v>331.45</v>
      </c>
      <c r="E36" s="1">
        <v>4.0190000000000001</v>
      </c>
      <c r="F36" s="1"/>
      <c r="G36" s="1">
        <v>47.719000000000001</v>
      </c>
      <c r="H36" s="1">
        <v>331.45</v>
      </c>
      <c r="I36" s="1">
        <v>1.518</v>
      </c>
    </row>
    <row r="37" spans="2:9">
      <c r="B37" t="s">
        <v>53</v>
      </c>
      <c r="C37" s="1">
        <v>7.8890000000000002</v>
      </c>
      <c r="D37" s="1">
        <v>312.40499999999997</v>
      </c>
      <c r="E37" s="1">
        <v>4.0229999999999997</v>
      </c>
      <c r="F37" s="1"/>
      <c r="G37" s="1">
        <v>51.433</v>
      </c>
      <c r="H37" s="1">
        <v>312.40499999999997</v>
      </c>
      <c r="I37" s="1">
        <v>1.516</v>
      </c>
    </row>
    <row r="38" spans="2:9">
      <c r="B38" t="s">
        <v>54</v>
      </c>
      <c r="C38" s="1">
        <v>50.826999999999998</v>
      </c>
      <c r="D38" s="1">
        <v>283.22000000000003</v>
      </c>
      <c r="E38" s="1">
        <v>3.7469999999999999</v>
      </c>
      <c r="F38" s="1"/>
      <c r="G38" s="1">
        <v>88.325000000000003</v>
      </c>
      <c r="H38" s="1">
        <v>283.22000000000003</v>
      </c>
      <c r="I38" s="1">
        <v>1.51</v>
      </c>
    </row>
    <row r="39" spans="2:9">
      <c r="B39" t="s">
        <v>55</v>
      </c>
      <c r="C39" s="1">
        <v>51.3</v>
      </c>
      <c r="D39" s="1">
        <v>285.85300000000001</v>
      </c>
      <c r="E39" s="1">
        <v>3.673</v>
      </c>
      <c r="F39" s="1"/>
      <c r="G39" s="1">
        <v>26.027999999999999</v>
      </c>
      <c r="H39" s="1">
        <v>285.85300000000001</v>
      </c>
      <c r="I39" s="1">
        <v>1.508</v>
      </c>
    </row>
    <row r="40" spans="2:9">
      <c r="B40" t="s">
        <v>56</v>
      </c>
      <c r="C40" s="1">
        <v>56.15</v>
      </c>
      <c r="D40" s="1">
        <v>331.45</v>
      </c>
      <c r="E40" s="1">
        <v>3.6749999999999998</v>
      </c>
      <c r="F40" s="1"/>
      <c r="G40" s="1">
        <v>58.292999999999999</v>
      </c>
      <c r="H40" s="1">
        <v>331.45</v>
      </c>
      <c r="I40" s="1">
        <v>1.5089999999999999</v>
      </c>
    </row>
    <row r="41" spans="2:9">
      <c r="B41" t="s">
        <v>57</v>
      </c>
      <c r="C41" s="1">
        <v>74.751999999999995</v>
      </c>
      <c r="D41" s="1">
        <v>393.79700000000003</v>
      </c>
      <c r="E41" s="1">
        <v>3.6869999999999998</v>
      </c>
      <c r="F41" s="1"/>
      <c r="G41" s="1">
        <v>80.177999999999997</v>
      </c>
      <c r="H41" s="1">
        <v>393.79700000000003</v>
      </c>
      <c r="I41" s="1">
        <v>1.51</v>
      </c>
    </row>
    <row r="42" spans="2:9">
      <c r="B42" t="s">
        <v>58</v>
      </c>
      <c r="C42" s="1">
        <v>58.381999999999998</v>
      </c>
      <c r="D42" s="1">
        <v>449.08499999999998</v>
      </c>
      <c r="E42" s="1">
        <v>3.6720000000000002</v>
      </c>
      <c r="F42" s="1"/>
      <c r="G42" s="1">
        <v>176.608</v>
      </c>
      <c r="H42" s="1">
        <v>449.08499999999998</v>
      </c>
      <c r="I42" s="1">
        <v>1.5129999999999999</v>
      </c>
    </row>
    <row r="43" spans="2:9">
      <c r="B43" t="s">
        <v>59</v>
      </c>
      <c r="C43" s="1">
        <v>84.165000000000006</v>
      </c>
      <c r="D43" s="1">
        <v>471.32400000000001</v>
      </c>
      <c r="E43" s="1">
        <v>3.968</v>
      </c>
      <c r="F43" s="1"/>
      <c r="G43" s="1">
        <v>113.232</v>
      </c>
      <c r="H43" s="1">
        <v>471.32400000000001</v>
      </c>
      <c r="I43" s="1">
        <v>1.5109999999999999</v>
      </c>
    </row>
    <row r="44" spans="2:9">
      <c r="B44" t="s">
        <v>60</v>
      </c>
      <c r="C44" s="1">
        <v>185.26599999999999</v>
      </c>
      <c r="D44" s="1">
        <v>471.1</v>
      </c>
      <c r="E44" s="1">
        <v>3.6859999999999999</v>
      </c>
      <c r="F44" s="1"/>
      <c r="G44" s="1">
        <v>77.558999999999997</v>
      </c>
      <c r="H44" s="1">
        <v>471.1</v>
      </c>
      <c r="I44" s="1">
        <v>1.514</v>
      </c>
    </row>
    <row r="45" spans="2:9">
      <c r="B45" t="s">
        <v>61</v>
      </c>
      <c r="C45" s="1">
        <v>117.318</v>
      </c>
      <c r="D45" s="1">
        <v>462.24900000000002</v>
      </c>
      <c r="E45" s="1">
        <v>3.6789999999999998</v>
      </c>
      <c r="F45" s="1"/>
      <c r="G45" s="1">
        <v>82.543999999999997</v>
      </c>
      <c r="H45" s="1">
        <v>462.24900000000002</v>
      </c>
      <c r="I45" s="1">
        <v>1.5169999999999999</v>
      </c>
    </row>
    <row r="46" spans="2:9">
      <c r="B46" t="s">
        <v>62</v>
      </c>
      <c r="C46" s="1">
        <v>83.811000000000007</v>
      </c>
      <c r="D46" s="1">
        <v>467.01</v>
      </c>
      <c r="E46" s="1">
        <v>4.0679999999999996</v>
      </c>
      <c r="F46" s="1"/>
      <c r="G46" s="1">
        <v>111.262</v>
      </c>
      <c r="H46" s="1">
        <v>467.01</v>
      </c>
      <c r="I46" s="1">
        <v>1.512</v>
      </c>
    </row>
    <row r="47" spans="2:9">
      <c r="B47" t="s">
        <v>63</v>
      </c>
      <c r="C47" s="1">
        <v>84.424999999999997</v>
      </c>
      <c r="D47" s="1">
        <v>472.78</v>
      </c>
      <c r="E47" s="1">
        <v>4.8869999999999996</v>
      </c>
      <c r="F47" s="1"/>
      <c r="G47" s="1">
        <v>102.011</v>
      </c>
      <c r="H47" s="1">
        <v>472.78</v>
      </c>
      <c r="I47" s="1">
        <v>1.51</v>
      </c>
    </row>
    <row r="48" spans="2:9">
      <c r="B48" t="s">
        <v>64</v>
      </c>
      <c r="C48" s="1">
        <v>124.313</v>
      </c>
      <c r="D48" s="1">
        <v>482.69499999999999</v>
      </c>
      <c r="E48" s="1">
        <v>3.7850000000000001</v>
      </c>
      <c r="F48" s="1"/>
      <c r="G48" s="1">
        <v>96.37</v>
      </c>
      <c r="H48" s="1">
        <v>482.69499999999999</v>
      </c>
      <c r="I48" s="1">
        <v>1.512</v>
      </c>
    </row>
    <row r="49" spans="2:9">
      <c r="B49" t="s">
        <v>65</v>
      </c>
      <c r="C49" s="1">
        <v>62.795999999999999</v>
      </c>
      <c r="D49" s="1">
        <v>497.315</v>
      </c>
      <c r="E49" s="1">
        <v>3.8490000000000002</v>
      </c>
      <c r="F49" s="1"/>
      <c r="G49" s="1">
        <v>79.430999999999997</v>
      </c>
      <c r="H49" s="1">
        <v>497.315</v>
      </c>
      <c r="I49" s="1">
        <v>1.516</v>
      </c>
    </row>
    <row r="50" spans="2:9">
      <c r="B50" t="s">
        <v>66</v>
      </c>
      <c r="C50" s="1">
        <v>64.945999999999998</v>
      </c>
      <c r="D50" s="1">
        <v>514.34400000000005</v>
      </c>
      <c r="E50" s="1">
        <v>4.4850000000000003</v>
      </c>
      <c r="F50" s="1"/>
      <c r="G50" s="1">
        <v>74.05</v>
      </c>
      <c r="H50" s="1">
        <v>514.34400000000005</v>
      </c>
      <c r="I50" s="1">
        <v>1.5129999999999999</v>
      </c>
    </row>
    <row r="51" spans="2:9">
      <c r="B51" t="s">
        <v>67</v>
      </c>
      <c r="C51" s="1">
        <v>92.509</v>
      </c>
      <c r="D51" s="1">
        <v>549.13099999999997</v>
      </c>
      <c r="E51" s="1">
        <v>4.2380000000000004</v>
      </c>
      <c r="F51" s="1"/>
      <c r="G51" s="1">
        <v>97.073999999999998</v>
      </c>
      <c r="H51" s="1">
        <v>549.13099999999997</v>
      </c>
      <c r="I51" s="1">
        <v>1.516</v>
      </c>
    </row>
    <row r="52" spans="2:9">
      <c r="B52" t="s">
        <v>68</v>
      </c>
      <c r="C52" s="1">
        <v>179.845</v>
      </c>
      <c r="D52" s="1">
        <v>592.43200000000002</v>
      </c>
      <c r="E52" s="1">
        <v>6.2009999999999996</v>
      </c>
      <c r="F52" s="1"/>
      <c r="G52" s="1">
        <v>142.328</v>
      </c>
      <c r="H52" s="1">
        <v>592.43200000000002</v>
      </c>
      <c r="I52" s="1">
        <v>1.52</v>
      </c>
    </row>
    <row r="53" spans="2:9">
      <c r="B53" t="s">
        <v>69</v>
      </c>
      <c r="C53" s="1">
        <v>100.66200000000001</v>
      </c>
      <c r="D53" s="1">
        <v>622.51300000000003</v>
      </c>
      <c r="E53" s="1">
        <v>6.1180000000000003</v>
      </c>
      <c r="F53" s="1"/>
      <c r="G53" s="1">
        <v>289.024</v>
      </c>
      <c r="H53" s="1">
        <v>622.51300000000003</v>
      </c>
      <c r="I53" s="1">
        <v>1.5189999999999999</v>
      </c>
    </row>
    <row r="54" spans="2:9">
      <c r="B54" t="s">
        <v>70</v>
      </c>
      <c r="C54" s="1">
        <v>67.247</v>
      </c>
      <c r="D54" s="1">
        <v>619.09500000000003</v>
      </c>
      <c r="E54" s="1">
        <v>4.6040000000000001</v>
      </c>
      <c r="F54" s="1"/>
      <c r="G54" s="1">
        <v>222.483</v>
      </c>
      <c r="H54" s="1">
        <v>619.09500000000003</v>
      </c>
      <c r="I54" s="1">
        <v>1.5149999999999999</v>
      </c>
    </row>
    <row r="55" spans="2:9">
      <c r="B55" t="s">
        <v>71</v>
      </c>
      <c r="C55" s="1">
        <v>217.941</v>
      </c>
      <c r="D55" s="1">
        <v>592.71199999999999</v>
      </c>
      <c r="E55" s="1">
        <v>3.9510000000000001</v>
      </c>
      <c r="F55" s="1"/>
      <c r="G55" s="1">
        <v>243.66499999999999</v>
      </c>
      <c r="H55" s="1">
        <v>592.71199999999999</v>
      </c>
      <c r="I55" s="1">
        <v>1.512</v>
      </c>
    </row>
    <row r="56" spans="2:9">
      <c r="B56" t="s">
        <v>72</v>
      </c>
      <c r="C56" s="1">
        <v>92.600999999999999</v>
      </c>
      <c r="D56" s="1">
        <v>572.65800000000002</v>
      </c>
      <c r="E56" s="1">
        <v>3.8839999999999999</v>
      </c>
      <c r="F56" s="1"/>
      <c r="G56" s="1">
        <v>260.31200000000001</v>
      </c>
      <c r="H56" s="1">
        <v>572.65800000000002</v>
      </c>
      <c r="I56" s="1">
        <v>1.5129999999999999</v>
      </c>
    </row>
    <row r="57" spans="2:9">
      <c r="B57" t="s">
        <v>12</v>
      </c>
      <c r="C57" s="1">
        <v>58.652999999999999</v>
      </c>
      <c r="D57" s="1">
        <v>563.303</v>
      </c>
      <c r="E57" s="1">
        <v>3.75</v>
      </c>
      <c r="F57" s="1"/>
      <c r="G57" s="1">
        <v>194.27099999999999</v>
      </c>
      <c r="H57" s="1">
        <v>563.303</v>
      </c>
      <c r="I57" s="1">
        <v>1.514</v>
      </c>
    </row>
    <row r="58" spans="2:9">
      <c r="B58" t="s">
        <v>73</v>
      </c>
      <c r="C58" s="1">
        <v>78.001000000000005</v>
      </c>
      <c r="D58" s="1">
        <v>559.27</v>
      </c>
      <c r="E58" s="1">
        <v>3.86</v>
      </c>
      <c r="F58" s="1"/>
      <c r="G58" s="1">
        <v>102.822</v>
      </c>
      <c r="H58" s="1">
        <v>559.27</v>
      </c>
      <c r="I58" s="1">
        <v>1.5109999999999999</v>
      </c>
    </row>
    <row r="59" spans="2:9">
      <c r="B59" t="s">
        <v>74</v>
      </c>
      <c r="C59" s="1">
        <v>302.904</v>
      </c>
      <c r="D59" s="1">
        <v>555.62900000000002</v>
      </c>
      <c r="E59" s="1">
        <v>3.887</v>
      </c>
      <c r="F59" s="1"/>
      <c r="G59" s="1">
        <v>308.22000000000003</v>
      </c>
      <c r="H59" s="1">
        <v>555.62900000000002</v>
      </c>
      <c r="I59" s="1">
        <v>1.512</v>
      </c>
    </row>
    <row r="60" spans="2:9">
      <c r="B60" t="s">
        <v>75</v>
      </c>
      <c r="C60" s="1">
        <v>239.761</v>
      </c>
      <c r="D60" s="1">
        <v>568.90499999999997</v>
      </c>
      <c r="E60" s="1">
        <v>5.6749999999999998</v>
      </c>
      <c r="F60" s="1"/>
      <c r="G60" s="1">
        <v>333.24</v>
      </c>
      <c r="H60" s="1">
        <v>568.90499999999997</v>
      </c>
      <c r="I60" s="1">
        <v>1.518</v>
      </c>
    </row>
    <row r="61" spans="2:9">
      <c r="B61" t="s">
        <v>76</v>
      </c>
      <c r="C61" s="1">
        <v>45.996000000000002</v>
      </c>
      <c r="D61" s="1">
        <v>575.96299999999997</v>
      </c>
      <c r="E61" s="1">
        <v>5.79</v>
      </c>
      <c r="F61" s="1"/>
      <c r="G61" s="1">
        <v>236.78</v>
      </c>
      <c r="H61" s="1">
        <v>575.96299999999997</v>
      </c>
      <c r="I61" s="1">
        <v>1.512</v>
      </c>
    </row>
    <row r="62" spans="2:9">
      <c r="B62" t="s">
        <v>77</v>
      </c>
      <c r="C62" s="1">
        <v>28.925999999999998</v>
      </c>
      <c r="D62" s="1">
        <v>572.71400000000006</v>
      </c>
      <c r="E62" s="1">
        <v>3.9209999999999998</v>
      </c>
      <c r="F62" s="1"/>
      <c r="G62" s="1">
        <v>43.39</v>
      </c>
      <c r="H62" s="1">
        <v>572.71400000000006</v>
      </c>
      <c r="I62" s="1">
        <v>1.516</v>
      </c>
    </row>
    <row r="63" spans="2:9">
      <c r="B63" t="s">
        <v>78</v>
      </c>
      <c r="C63" s="1">
        <v>184.78700000000001</v>
      </c>
      <c r="D63" s="1">
        <v>563.69500000000005</v>
      </c>
      <c r="E63" s="1">
        <v>3.8889999999999998</v>
      </c>
      <c r="F63" s="1"/>
      <c r="G63" s="1">
        <v>216.828</v>
      </c>
      <c r="H63" s="1">
        <v>563.69500000000005</v>
      </c>
      <c r="I63" s="1">
        <v>1.5129999999999999</v>
      </c>
    </row>
    <row r="64" spans="2:9">
      <c r="B64" t="s">
        <v>79</v>
      </c>
      <c r="C64" s="1">
        <v>184.29300000000001</v>
      </c>
      <c r="D64" s="1">
        <v>549.29899999999998</v>
      </c>
      <c r="E64" s="1">
        <v>3.6640000000000001</v>
      </c>
      <c r="F64" s="1"/>
      <c r="G64" s="1">
        <v>184.29300000000001</v>
      </c>
      <c r="H64" s="1">
        <v>549.29899999999998</v>
      </c>
      <c r="I64" s="1">
        <v>1.5149999999999999</v>
      </c>
    </row>
    <row r="65" spans="2:9">
      <c r="B65" t="s">
        <v>80</v>
      </c>
      <c r="C65" s="1">
        <v>176.15600000000001</v>
      </c>
      <c r="D65" s="1">
        <v>537.36699999999996</v>
      </c>
      <c r="E65" s="1">
        <v>3.669</v>
      </c>
      <c r="F65" s="1"/>
      <c r="G65" s="1">
        <v>79.129000000000005</v>
      </c>
      <c r="H65" s="1">
        <v>537.36699999999996</v>
      </c>
      <c r="I65" s="1">
        <v>1.5129999999999999</v>
      </c>
    </row>
    <row r="66" spans="2:9">
      <c r="B66" t="s">
        <v>81</v>
      </c>
      <c r="C66" s="1">
        <v>13.395</v>
      </c>
      <c r="D66" s="1">
        <v>530.42100000000005</v>
      </c>
      <c r="E66" s="1">
        <v>3.6709999999999998</v>
      </c>
      <c r="F66" s="1"/>
      <c r="G66" s="1">
        <v>0</v>
      </c>
      <c r="H66" s="1">
        <v>530.42100000000005</v>
      </c>
      <c r="I66" s="1">
        <v>1.512</v>
      </c>
    </row>
    <row r="67" spans="2:9">
      <c r="B67" t="s">
        <v>82</v>
      </c>
      <c r="C67" s="1">
        <v>18.818000000000001</v>
      </c>
      <c r="D67" s="1">
        <v>526.89200000000005</v>
      </c>
      <c r="E67" s="1">
        <v>3.677</v>
      </c>
      <c r="F67" s="1"/>
      <c r="G67" s="1">
        <v>159.94900000000001</v>
      </c>
      <c r="H67" s="1">
        <v>526.89200000000005</v>
      </c>
      <c r="I67" s="1">
        <v>1.52</v>
      </c>
    </row>
    <row r="68" spans="2:9">
      <c r="B68" t="s">
        <v>83</v>
      </c>
      <c r="C68" s="1">
        <v>62.384999999999998</v>
      </c>
      <c r="D68" s="1">
        <v>520.78599999999994</v>
      </c>
      <c r="E68" s="1">
        <v>3.8849999999999998</v>
      </c>
      <c r="F68" s="1"/>
      <c r="G68" s="1">
        <v>55.798999999999999</v>
      </c>
      <c r="H68" s="1">
        <v>520.78599999999994</v>
      </c>
      <c r="I68" s="1">
        <v>1.512</v>
      </c>
    </row>
    <row r="69" spans="2:9">
      <c r="B69" t="s">
        <v>84</v>
      </c>
      <c r="C69" s="1">
        <v>83.167000000000002</v>
      </c>
      <c r="D69" s="1">
        <v>517.48099999999999</v>
      </c>
      <c r="E69" s="1">
        <v>5.2060000000000004</v>
      </c>
      <c r="F69" s="1"/>
      <c r="G69" s="1">
        <v>74.501000000000005</v>
      </c>
      <c r="H69" s="1">
        <v>517.48099999999999</v>
      </c>
      <c r="I69" s="1">
        <v>1.518</v>
      </c>
    </row>
    <row r="70" spans="2:9">
      <c r="B70" t="s">
        <v>85</v>
      </c>
      <c r="C70" s="1">
        <v>116.596</v>
      </c>
      <c r="D70" s="1">
        <v>516.19299999999998</v>
      </c>
      <c r="E70" s="1">
        <v>6.0990000000000002</v>
      </c>
      <c r="F70" s="1"/>
      <c r="G70" s="1">
        <v>195.97200000000001</v>
      </c>
      <c r="H70" s="1">
        <v>516.19299999999998</v>
      </c>
      <c r="I70" s="1">
        <v>1.5129999999999999</v>
      </c>
    </row>
    <row r="71" spans="2:9">
      <c r="B71" t="s">
        <v>86</v>
      </c>
      <c r="C71" s="1">
        <v>91.326999999999998</v>
      </c>
      <c r="D71" s="1">
        <v>511.43200000000002</v>
      </c>
      <c r="E71" s="1">
        <v>6.3239999999999998</v>
      </c>
      <c r="F71" s="1"/>
      <c r="G71" s="1">
        <v>207.053</v>
      </c>
      <c r="H71" s="1">
        <v>511.43200000000002</v>
      </c>
      <c r="I71" s="1">
        <v>1.5149999999999999</v>
      </c>
    </row>
    <row r="72" spans="2:9">
      <c r="B72" t="s">
        <v>87</v>
      </c>
      <c r="C72" s="1">
        <v>197.25</v>
      </c>
      <c r="D72" s="1">
        <v>501.57299999999998</v>
      </c>
      <c r="E72" s="1">
        <v>6.3230000000000004</v>
      </c>
      <c r="F72" s="1"/>
      <c r="G72" s="1">
        <v>247.08</v>
      </c>
      <c r="H72" s="1">
        <v>501.57299999999998</v>
      </c>
      <c r="I72" s="1">
        <v>1.5109999999999999</v>
      </c>
    </row>
    <row r="73" spans="2:9">
      <c r="B73" t="s">
        <v>88</v>
      </c>
      <c r="C73" s="1">
        <v>12.141999999999999</v>
      </c>
      <c r="D73" s="1">
        <v>480.791</v>
      </c>
      <c r="E73" s="1">
        <v>6.3630000000000004</v>
      </c>
      <c r="F73" s="1"/>
      <c r="G73" s="1">
        <v>100.491</v>
      </c>
      <c r="H73" s="1">
        <v>480.791</v>
      </c>
      <c r="I73" s="1">
        <v>1.51</v>
      </c>
    </row>
    <row r="74" spans="2:9">
      <c r="B74" t="s">
        <v>13</v>
      </c>
      <c r="C74" s="1">
        <v>11.236000000000001</v>
      </c>
      <c r="D74" s="1">
        <v>444.94</v>
      </c>
      <c r="E74" s="1">
        <v>6.38</v>
      </c>
      <c r="F74" s="1"/>
      <c r="G74" s="1">
        <v>7.9450000000000003</v>
      </c>
      <c r="H74" s="1">
        <v>444.94</v>
      </c>
      <c r="I74" s="1">
        <v>1.516</v>
      </c>
    </row>
    <row r="75" spans="2:9">
      <c r="B75" t="s">
        <v>89</v>
      </c>
      <c r="C75" s="1">
        <v>30.021000000000001</v>
      </c>
      <c r="D75" s="1">
        <v>407.745</v>
      </c>
      <c r="E75" s="1">
        <v>6.2610000000000001</v>
      </c>
      <c r="F75" s="1"/>
      <c r="G75" s="1">
        <v>176.25800000000001</v>
      </c>
      <c r="H75" s="1">
        <v>407.745</v>
      </c>
      <c r="I75" s="1">
        <v>1.5169999999999999</v>
      </c>
    </row>
    <row r="76" spans="2:9">
      <c r="B76" t="s">
        <v>90</v>
      </c>
      <c r="C76" s="1">
        <v>0</v>
      </c>
      <c r="D76" s="1">
        <v>379.45600000000002</v>
      </c>
      <c r="E76" s="1">
        <v>6.3179999999999996</v>
      </c>
      <c r="F76" s="1"/>
      <c r="G76" s="1">
        <v>128.922</v>
      </c>
      <c r="H76" s="1">
        <v>379.45600000000002</v>
      </c>
      <c r="I76" s="1">
        <v>1.518</v>
      </c>
    </row>
    <row r="77" spans="2:9">
      <c r="B77" t="s">
        <v>91</v>
      </c>
      <c r="C77" s="1">
        <v>81.855999999999995</v>
      </c>
      <c r="D77" s="1">
        <v>357.94600000000003</v>
      </c>
      <c r="E77" s="1">
        <v>6.3419999999999996</v>
      </c>
      <c r="F77" s="1"/>
      <c r="G77" s="1">
        <v>125.90600000000001</v>
      </c>
      <c r="H77" s="1">
        <v>357.94600000000003</v>
      </c>
      <c r="I77" s="1">
        <v>1.514</v>
      </c>
    </row>
    <row r="78" spans="2:9">
      <c r="B78" t="s">
        <v>14</v>
      </c>
      <c r="C78" s="1">
        <v>25.27</v>
      </c>
      <c r="D78" s="1">
        <v>343.214</v>
      </c>
      <c r="E78" s="1">
        <v>6.2610000000000001</v>
      </c>
      <c r="F78" s="1"/>
      <c r="G78" s="1">
        <v>36.773000000000003</v>
      </c>
      <c r="H78" s="1">
        <v>343.214</v>
      </c>
      <c r="I78" s="1">
        <v>1.514</v>
      </c>
    </row>
    <row r="79" spans="2:9">
      <c r="B79" t="s">
        <v>92</v>
      </c>
      <c r="C79" s="1">
        <v>33.759</v>
      </c>
      <c r="D79" s="1">
        <v>351.05599999999998</v>
      </c>
      <c r="E79" s="1">
        <v>6.282</v>
      </c>
      <c r="F79" s="1"/>
      <c r="G79" s="1">
        <v>33.759</v>
      </c>
      <c r="H79" s="1">
        <v>351.05599999999998</v>
      </c>
      <c r="I79" s="1">
        <v>1.5169999999999999</v>
      </c>
    </row>
    <row r="80" spans="2:9">
      <c r="B80" t="s">
        <v>93</v>
      </c>
      <c r="C80" s="1">
        <v>65.108999999999995</v>
      </c>
      <c r="D80" s="1">
        <v>395.47699999999998</v>
      </c>
      <c r="E80" s="1">
        <v>6.2670000000000003</v>
      </c>
      <c r="F80" s="1"/>
      <c r="G80" s="1">
        <v>87.352999999999994</v>
      </c>
      <c r="H80" s="1">
        <v>395.47699999999998</v>
      </c>
      <c r="I80" s="1">
        <v>1.514</v>
      </c>
    </row>
    <row r="81" spans="2:9">
      <c r="B81" t="s">
        <v>94</v>
      </c>
      <c r="C81" s="1">
        <v>56.018999999999998</v>
      </c>
      <c r="D81" s="1">
        <v>443.65100000000001</v>
      </c>
      <c r="E81" s="1">
        <v>6.2770000000000001</v>
      </c>
      <c r="F81" s="1"/>
      <c r="G81" s="1">
        <v>75.158000000000001</v>
      </c>
      <c r="H81" s="1">
        <v>443.65100000000001</v>
      </c>
      <c r="I81" s="1">
        <v>1.5129999999999999</v>
      </c>
    </row>
    <row r="82" spans="2:9">
      <c r="B82" t="s">
        <v>95</v>
      </c>
      <c r="C82" s="1">
        <v>91.004000000000005</v>
      </c>
      <c r="D82" s="1">
        <v>488.12900000000002</v>
      </c>
      <c r="E82" s="1">
        <v>6.2210000000000001</v>
      </c>
      <c r="F82" s="1"/>
      <c r="G82" s="1">
        <v>117.27</v>
      </c>
      <c r="H82" s="1">
        <v>488.12900000000002</v>
      </c>
      <c r="I82" s="1">
        <v>1.516</v>
      </c>
    </row>
    <row r="83" spans="2:9">
      <c r="B83" t="s">
        <v>96</v>
      </c>
      <c r="C83" s="1">
        <v>173.767</v>
      </c>
      <c r="D83" s="1">
        <v>539.77599999999995</v>
      </c>
      <c r="E83" s="1">
        <v>6.2720000000000002</v>
      </c>
      <c r="F83" s="1"/>
      <c r="G83" s="1">
        <v>206.95500000000001</v>
      </c>
      <c r="H83" s="1">
        <v>539.77599999999995</v>
      </c>
      <c r="I83" s="1">
        <v>1.55</v>
      </c>
    </row>
    <row r="84" spans="2:9">
      <c r="B84" t="s">
        <v>97</v>
      </c>
      <c r="C84" s="1">
        <v>107.63200000000001</v>
      </c>
      <c r="D84" s="1">
        <v>602.73900000000003</v>
      </c>
      <c r="E84" s="1">
        <v>6.2850000000000001</v>
      </c>
      <c r="F84" s="1"/>
      <c r="G84" s="1">
        <v>118.395</v>
      </c>
      <c r="H84" s="1">
        <v>602.73900000000003</v>
      </c>
      <c r="I84" s="1">
        <v>1.6839999999999999</v>
      </c>
    </row>
    <row r="85" spans="2:9">
      <c r="B85" t="s">
        <v>98</v>
      </c>
      <c r="C85" s="1">
        <v>158.315</v>
      </c>
      <c r="D85" s="1">
        <v>658.97900000000004</v>
      </c>
      <c r="E85" s="1">
        <v>6.242</v>
      </c>
      <c r="F85" s="1"/>
      <c r="G85" s="1">
        <v>127.285</v>
      </c>
      <c r="H85" s="1">
        <v>658.97900000000004</v>
      </c>
      <c r="I85" s="1">
        <v>1.556</v>
      </c>
    </row>
    <row r="86" spans="2:9">
      <c r="B86" t="s">
        <v>99</v>
      </c>
      <c r="C86" s="1">
        <v>243.59399999999999</v>
      </c>
      <c r="D86" s="1">
        <v>702.56</v>
      </c>
      <c r="E86" s="1">
        <v>6.34</v>
      </c>
      <c r="F86" s="1"/>
      <c r="G86" s="1">
        <v>25.091000000000001</v>
      </c>
      <c r="H86" s="1">
        <v>702.56</v>
      </c>
      <c r="I86" s="1">
        <v>1.516</v>
      </c>
    </row>
    <row r="87" spans="2:9">
      <c r="B87" t="s">
        <v>100</v>
      </c>
      <c r="C87" s="1">
        <v>132.477</v>
      </c>
      <c r="D87" s="1">
        <v>738.18700000000001</v>
      </c>
      <c r="E87" s="1">
        <v>6.2329999999999997</v>
      </c>
      <c r="F87" s="1"/>
      <c r="G87" s="1">
        <v>195.96299999999999</v>
      </c>
      <c r="H87" s="1">
        <v>738.18700000000001</v>
      </c>
      <c r="I87" s="1">
        <v>1.512</v>
      </c>
    </row>
    <row r="88" spans="2:9">
      <c r="B88" t="s">
        <v>101</v>
      </c>
      <c r="C88" s="1">
        <v>98.352000000000004</v>
      </c>
      <c r="D88" s="1">
        <v>778.91099999999994</v>
      </c>
      <c r="E88" s="1">
        <v>6.3390000000000004</v>
      </c>
      <c r="F88" s="1"/>
      <c r="G88" s="1">
        <v>162.20699999999999</v>
      </c>
      <c r="H88" s="1">
        <v>778.91099999999994</v>
      </c>
      <c r="I88" s="1">
        <v>1.5109999999999999</v>
      </c>
    </row>
    <row r="89" spans="2:9">
      <c r="B89" t="s">
        <v>102</v>
      </c>
      <c r="C89" s="1">
        <v>282.089</v>
      </c>
      <c r="D89" s="1">
        <v>813.58500000000004</v>
      </c>
      <c r="E89" s="1">
        <v>6.2489999999999997</v>
      </c>
      <c r="F89" s="1"/>
      <c r="G89" s="1">
        <v>263.11900000000003</v>
      </c>
      <c r="H89" s="1">
        <v>813.58500000000004</v>
      </c>
      <c r="I89" s="1">
        <v>1.5149999999999999</v>
      </c>
    </row>
    <row r="90" spans="2:9">
      <c r="B90" t="s">
        <v>103</v>
      </c>
      <c r="C90" s="1">
        <v>336.91899999999998</v>
      </c>
      <c r="D90" s="1">
        <v>843.77800000000002</v>
      </c>
      <c r="E90" s="1">
        <v>6.23</v>
      </c>
      <c r="F90" s="1"/>
      <c r="G90" s="1">
        <v>263.142</v>
      </c>
      <c r="H90" s="1">
        <v>843.77800000000002</v>
      </c>
      <c r="I90" s="1">
        <v>1.5149999999999999</v>
      </c>
    </row>
    <row r="91" spans="2:9">
      <c r="B91" t="s">
        <v>104</v>
      </c>
      <c r="C91" s="1">
        <v>137.31</v>
      </c>
      <c r="D91" s="1">
        <v>834.03099999999995</v>
      </c>
      <c r="E91" s="1">
        <v>6.242</v>
      </c>
      <c r="F91" s="1"/>
      <c r="G91" s="1">
        <v>253.626</v>
      </c>
      <c r="H91" s="1">
        <v>834.03099999999995</v>
      </c>
      <c r="I91" s="1">
        <v>1.512</v>
      </c>
    </row>
    <row r="92" spans="2:9">
      <c r="B92" t="s">
        <v>15</v>
      </c>
      <c r="C92" s="1">
        <v>102.045</v>
      </c>
      <c r="D92" s="1">
        <v>808.15200000000004</v>
      </c>
      <c r="E92" s="1">
        <v>6.2130000000000001</v>
      </c>
      <c r="F92" s="1"/>
      <c r="G92" s="1">
        <v>317.488</v>
      </c>
      <c r="H92" s="1">
        <v>808.15200000000004</v>
      </c>
      <c r="I92" s="1">
        <v>1.514</v>
      </c>
    </row>
    <row r="93" spans="2:9">
      <c r="B93" t="s">
        <v>105</v>
      </c>
      <c r="C93" s="1">
        <v>19.843</v>
      </c>
      <c r="D93" s="1">
        <v>785.745</v>
      </c>
      <c r="E93" s="1">
        <v>6.226</v>
      </c>
      <c r="F93" s="1"/>
      <c r="G93" s="1">
        <v>294.988</v>
      </c>
      <c r="H93" s="1">
        <v>785.745</v>
      </c>
      <c r="I93" s="1">
        <v>1.514</v>
      </c>
    </row>
    <row r="94" spans="2:9">
      <c r="B94" t="s">
        <v>106</v>
      </c>
      <c r="C94" s="1">
        <v>266.06700000000001</v>
      </c>
      <c r="D94" s="1">
        <v>783.11199999999997</v>
      </c>
      <c r="E94" s="1">
        <v>6.2530000000000001</v>
      </c>
      <c r="F94" s="1"/>
      <c r="G94" s="1">
        <v>218.43899999999999</v>
      </c>
      <c r="H94" s="1">
        <v>783.11199999999997</v>
      </c>
      <c r="I94" s="1">
        <v>1.5169999999999999</v>
      </c>
    </row>
    <row r="95" spans="2:9">
      <c r="B95" t="s">
        <v>107</v>
      </c>
      <c r="C95" s="1">
        <v>257.33199999999999</v>
      </c>
      <c r="D95" s="1">
        <v>799.35699999999997</v>
      </c>
      <c r="E95" s="1">
        <v>6.2939999999999996</v>
      </c>
      <c r="F95" s="1"/>
      <c r="G95" s="1">
        <v>257.33199999999999</v>
      </c>
      <c r="H95" s="1">
        <v>799.35699999999997</v>
      </c>
      <c r="I95" s="1">
        <v>1.514</v>
      </c>
    </row>
    <row r="96" spans="2:9">
      <c r="B96" t="s">
        <v>108</v>
      </c>
      <c r="C96" s="1">
        <v>282.38200000000001</v>
      </c>
      <c r="D96" s="1">
        <v>822.1</v>
      </c>
      <c r="E96" s="1">
        <v>6.2910000000000004</v>
      </c>
      <c r="F96" s="1"/>
      <c r="G96" s="1">
        <v>305.47800000000001</v>
      </c>
      <c r="H96" s="1">
        <v>822.1</v>
      </c>
      <c r="I96" s="1">
        <v>1.514</v>
      </c>
    </row>
    <row r="97" spans="2:12">
      <c r="B97" t="s">
        <v>109</v>
      </c>
      <c r="C97" s="1">
        <v>134.797</v>
      </c>
      <c r="D97" s="1">
        <v>838.73699999999997</v>
      </c>
      <c r="E97" s="1">
        <v>6.2549999999999999</v>
      </c>
      <c r="F97" s="1"/>
      <c r="G97" s="1">
        <v>315.94900000000001</v>
      </c>
      <c r="H97" s="1">
        <v>838.73699999999997</v>
      </c>
      <c r="I97" s="1">
        <v>1.68</v>
      </c>
    </row>
    <row r="98" spans="2:12">
      <c r="B98" t="s">
        <v>110</v>
      </c>
      <c r="C98" s="1">
        <v>264.99599999999998</v>
      </c>
      <c r="D98" s="1">
        <v>823.16399999999999</v>
      </c>
      <c r="E98" s="1">
        <v>6.2329999999999997</v>
      </c>
      <c r="F98" s="1"/>
      <c r="G98" s="1">
        <v>335.51900000000001</v>
      </c>
      <c r="H98" s="1">
        <v>823.16399999999999</v>
      </c>
      <c r="I98" s="1">
        <v>1.544</v>
      </c>
    </row>
    <row r="99" spans="2:12">
      <c r="B99" t="s">
        <v>111</v>
      </c>
      <c r="C99" s="1">
        <v>49.622999999999998</v>
      </c>
      <c r="D99" s="1">
        <v>770.73199999999997</v>
      </c>
      <c r="E99" s="1">
        <v>6.25</v>
      </c>
      <c r="F99" s="1"/>
      <c r="G99" s="1">
        <v>295.50599999999997</v>
      </c>
      <c r="H99" s="1">
        <v>770.73199999999997</v>
      </c>
      <c r="I99" s="1">
        <v>1.5129999999999999</v>
      </c>
    </row>
    <row r="100" spans="2:12">
      <c r="B100" t="s">
        <v>112</v>
      </c>
      <c r="C100" s="1">
        <v>91.152000000000001</v>
      </c>
      <c r="D100" s="1">
        <v>701.16</v>
      </c>
      <c r="E100" s="1">
        <v>6.2910000000000004</v>
      </c>
      <c r="F100" s="1"/>
      <c r="G100" s="1">
        <v>240.84100000000001</v>
      </c>
      <c r="H100" s="1">
        <v>701.16</v>
      </c>
      <c r="I100" s="1">
        <v>1.5129999999999999</v>
      </c>
    </row>
    <row r="101" spans="2:12">
      <c r="B101" t="s">
        <v>113</v>
      </c>
      <c r="C101" s="1">
        <v>80.156000000000006</v>
      </c>
      <c r="D101" s="1">
        <v>616.57500000000005</v>
      </c>
      <c r="E101" s="1">
        <v>6.2140000000000004</v>
      </c>
      <c r="F101" s="1"/>
      <c r="G101" s="1">
        <v>226.982</v>
      </c>
      <c r="H101" s="1">
        <v>616.57500000000005</v>
      </c>
      <c r="I101" s="1">
        <v>1.516</v>
      </c>
    </row>
    <row r="102" spans="2:12">
      <c r="B102" t="s">
        <v>114</v>
      </c>
      <c r="C102" s="1">
        <v>9.5090000000000003</v>
      </c>
      <c r="D102" s="1">
        <v>532.49400000000003</v>
      </c>
      <c r="E102" s="1">
        <v>6.2220000000000004</v>
      </c>
      <c r="F102" s="1"/>
      <c r="G102" s="1">
        <v>208.761</v>
      </c>
      <c r="H102" s="1">
        <v>532.49400000000003</v>
      </c>
      <c r="I102" s="1">
        <v>1.514</v>
      </c>
    </row>
    <row r="103" spans="2:12">
      <c r="B103" t="s">
        <v>16</v>
      </c>
      <c r="C103" s="1">
        <v>8.1340000000000003</v>
      </c>
      <c r="D103" s="1">
        <v>455.52699999999999</v>
      </c>
      <c r="E103" s="1">
        <v>6.3079999999999998</v>
      </c>
      <c r="F103" s="1"/>
      <c r="G103" s="1">
        <v>229.06700000000001</v>
      </c>
      <c r="H103" s="1">
        <v>455.52699999999999</v>
      </c>
      <c r="I103" s="1">
        <v>1.514</v>
      </c>
    </row>
    <row r="104" spans="2:12">
      <c r="B104" t="s">
        <v>115</v>
      </c>
      <c r="C104" s="1">
        <v>62.265000000000001</v>
      </c>
      <c r="D104" s="1">
        <v>385.05799999999999</v>
      </c>
      <c r="E104" s="1">
        <v>6.3339999999999996</v>
      </c>
      <c r="F104" s="1"/>
      <c r="G104" s="1">
        <v>103.37</v>
      </c>
      <c r="H104" s="1">
        <v>385.05799999999999</v>
      </c>
      <c r="I104" s="1">
        <v>1.514</v>
      </c>
    </row>
    <row r="105" spans="2:12">
      <c r="B105" t="s">
        <v>116</v>
      </c>
      <c r="C105" s="1">
        <v>41.238999999999997</v>
      </c>
      <c r="D105" s="1">
        <v>317.22199999999998</v>
      </c>
      <c r="E105" s="1">
        <v>6.3250000000000002</v>
      </c>
      <c r="F105" s="1"/>
      <c r="G105" s="1">
        <v>102.121</v>
      </c>
      <c r="H105" s="1">
        <v>317.22199999999998</v>
      </c>
      <c r="I105" s="1">
        <v>1.514</v>
      </c>
    </row>
    <row r="106" spans="2:12">
      <c r="B106" t="s">
        <v>17</v>
      </c>
      <c r="C106" s="1">
        <f>AVERAGE(C6:C105)</f>
        <v>96.266759999999991</v>
      </c>
      <c r="D106" s="1">
        <f t="shared" ref="D106:E106" si="0">AVERAGE(D6:D105)</f>
        <v>561.81068999999979</v>
      </c>
      <c r="E106" s="1">
        <f t="shared" si="0"/>
        <v>4.78226</v>
      </c>
      <c r="F106" s="1"/>
      <c r="G106" s="1">
        <f t="shared" ref="G106" si="1">AVERAGE(G6:G105)</f>
        <v>154.19798000000003</v>
      </c>
      <c r="H106" s="1">
        <f t="shared" ref="H106" si="2">AVERAGE(H6:H105)</f>
        <v>561.81068999999979</v>
      </c>
      <c r="I106" s="1">
        <f t="shared" ref="I106" si="3">AVERAGE(I6:I105)</f>
        <v>1.5194500000000013</v>
      </c>
    </row>
    <row r="107" spans="2:12">
      <c r="B107" t="s">
        <v>18</v>
      </c>
      <c r="C107" s="1">
        <f>MEDIAN(C6:C105)</f>
        <v>82.487499999999997</v>
      </c>
      <c r="D107" s="1">
        <f>MEDIAN(D6:D105)</f>
        <v>545.01350000000002</v>
      </c>
      <c r="E107" s="1">
        <f>MEDIAN(E6:E105)</f>
        <v>3.9359999999999999</v>
      </c>
      <c r="F107" s="1"/>
      <c r="G107" s="1">
        <f>MEDIAN(G6:G105)</f>
        <v>124.7885</v>
      </c>
      <c r="H107" s="1">
        <f>MEDIAN(H6:H105)</f>
        <v>545.01350000000002</v>
      </c>
      <c r="I107" s="1">
        <f>MEDIAN(I6:I105)</f>
        <v>1.514</v>
      </c>
    </row>
    <row r="108" spans="2:12">
      <c r="B108" t="s">
        <v>19</v>
      </c>
      <c r="C108" s="1">
        <f>MIN(C6:C105)</f>
        <v>0</v>
      </c>
      <c r="D108" s="1">
        <f>MIN(D6:D105)</f>
        <v>283.22000000000003</v>
      </c>
      <c r="E108" s="1">
        <f>MIN(E6:E105)</f>
        <v>3.641</v>
      </c>
      <c r="F108" s="1"/>
      <c r="G108" s="1">
        <f>MIN(G6:G105)</f>
        <v>0</v>
      </c>
      <c r="H108" s="1">
        <f>MIN(H6:H105)</f>
        <v>283.22000000000003</v>
      </c>
      <c r="I108" s="1">
        <f>MIN(I6:I105)</f>
        <v>1.5009999999999999</v>
      </c>
    </row>
    <row r="109" spans="2:12">
      <c r="B109" t="s">
        <v>20</v>
      </c>
      <c r="C109" s="1">
        <f>MAX(C6:C105)</f>
        <v>336.91899999999998</v>
      </c>
      <c r="D109" s="1">
        <f>MAX(D6:D105)</f>
        <v>843.77800000000002</v>
      </c>
      <c r="E109" s="1">
        <f>MAX(E6:E105)</f>
        <v>6.38</v>
      </c>
      <c r="F109" s="1"/>
      <c r="G109" s="1">
        <f>MAX(G6:G105)</f>
        <v>361.197</v>
      </c>
      <c r="H109" s="1">
        <f>MAX(H6:H105)</f>
        <v>843.77800000000002</v>
      </c>
      <c r="I109" s="1">
        <f>MAX(I6:I105)</f>
        <v>1.6910000000000001</v>
      </c>
    </row>
    <row r="110" spans="2:12">
      <c r="B110" t="s">
        <v>21</v>
      </c>
      <c r="C110" s="1">
        <f>STDEV(C6:C105)</f>
        <v>74.866364126742397</v>
      </c>
      <c r="D110" s="1">
        <f t="shared" ref="D110:I110" si="4">STDEV(D6:D105)</f>
        <v>153.56350815938066</v>
      </c>
      <c r="E110" s="1">
        <f t="shared" si="4"/>
        <v>1.2227111341505636</v>
      </c>
      <c r="F110" s="1"/>
      <c r="G110" s="1">
        <f t="shared" si="4"/>
        <v>99.427023281326541</v>
      </c>
      <c r="H110" s="1">
        <f t="shared" si="4"/>
        <v>153.56350815938066</v>
      </c>
      <c r="I110" s="1">
        <f t="shared" si="4"/>
        <v>3.0154944985370271E-2</v>
      </c>
      <c r="J110" s="1"/>
      <c r="K110" s="1"/>
      <c r="L11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96CFC-4F58-4677-9F69-3CAB1A0B0661}">
  <dimension ref="C2:AC112"/>
  <sheetViews>
    <sheetView tabSelected="1" topLeftCell="B91" workbookViewId="0">
      <selection activeCell="H109" sqref="H109:H111"/>
    </sheetView>
  </sheetViews>
  <sheetFormatPr defaultRowHeight="15"/>
  <cols>
    <col min="3" max="3" width="32.140625" customWidth="1"/>
    <col min="4" max="10" width="15" customWidth="1"/>
    <col min="12" max="12" width="31" customWidth="1"/>
    <col min="13" max="19" width="16.140625" customWidth="1"/>
    <col min="22" max="22" width="31.5703125" customWidth="1"/>
    <col min="23" max="29" width="15.5703125" customWidth="1"/>
  </cols>
  <sheetData>
    <row r="2" spans="3:29">
      <c r="C2" t="s">
        <v>117</v>
      </c>
      <c r="L2" t="s">
        <v>118</v>
      </c>
      <c r="V2" t="s">
        <v>119</v>
      </c>
    </row>
    <row r="4" spans="3:29">
      <c r="D4" t="s">
        <v>120</v>
      </c>
      <c r="H4" t="s">
        <v>121</v>
      </c>
      <c r="M4" t="s">
        <v>122</v>
      </c>
      <c r="Q4" t="s">
        <v>121</v>
      </c>
      <c r="W4" t="s">
        <v>122</v>
      </c>
      <c r="AA4" t="s">
        <v>121</v>
      </c>
    </row>
    <row r="7" spans="3:29">
      <c r="C7" t="s">
        <v>3</v>
      </c>
      <c r="D7" t="s">
        <v>4</v>
      </c>
      <c r="E7" t="s">
        <v>5</v>
      </c>
      <c r="F7" t="s">
        <v>6</v>
      </c>
      <c r="H7" t="s">
        <v>4</v>
      </c>
      <c r="I7" t="s">
        <v>5</v>
      </c>
      <c r="J7" t="s">
        <v>6</v>
      </c>
      <c r="L7" t="s">
        <v>3</v>
      </c>
      <c r="M7" t="s">
        <v>4</v>
      </c>
      <c r="N7" t="s">
        <v>5</v>
      </c>
      <c r="O7" t="s">
        <v>6</v>
      </c>
      <c r="Q7" t="s">
        <v>4</v>
      </c>
      <c r="R7" t="s">
        <v>5</v>
      </c>
      <c r="S7" t="s">
        <v>6</v>
      </c>
      <c r="V7" t="s">
        <v>3</v>
      </c>
      <c r="W7" t="s">
        <v>4</v>
      </c>
      <c r="X7" t="s">
        <v>5</v>
      </c>
      <c r="Y7" t="s">
        <v>6</v>
      </c>
      <c r="AA7" t="s">
        <v>4</v>
      </c>
      <c r="AB7" t="s">
        <v>5</v>
      </c>
      <c r="AC7" t="s">
        <v>6</v>
      </c>
    </row>
    <row r="8" spans="3:29">
      <c r="C8" t="s">
        <v>27</v>
      </c>
      <c r="D8" s="1">
        <v>83.138000000000005</v>
      </c>
      <c r="E8" s="1">
        <v>658.41899999999998</v>
      </c>
      <c r="F8" s="1">
        <v>3.673</v>
      </c>
      <c r="G8" s="1"/>
      <c r="H8" s="1">
        <v>83.716999999999999</v>
      </c>
      <c r="I8" s="1">
        <v>669.73500000000001</v>
      </c>
      <c r="J8" s="1">
        <v>3.7629999999999999</v>
      </c>
      <c r="L8" t="s">
        <v>123</v>
      </c>
      <c r="M8" s="1">
        <v>59.381</v>
      </c>
      <c r="N8" s="1">
        <v>207.429</v>
      </c>
      <c r="O8" s="1">
        <v>3.6749999999999998</v>
      </c>
      <c r="P8" s="1"/>
      <c r="Q8" s="1">
        <v>63.854999999999997</v>
      </c>
      <c r="R8" s="1">
        <v>223.05799999999999</v>
      </c>
      <c r="S8" s="1">
        <v>3.6709999999999998</v>
      </c>
      <c r="V8" t="s">
        <v>124</v>
      </c>
      <c r="W8" s="1">
        <v>18.928999999999998</v>
      </c>
      <c r="X8" s="1">
        <v>167.602</v>
      </c>
      <c r="Y8" s="1">
        <v>3.6789999999999998</v>
      </c>
      <c r="AA8" s="1">
        <v>8.1980000000000004</v>
      </c>
      <c r="AB8" s="1">
        <v>205.30099999999999</v>
      </c>
      <c r="AC8" s="1">
        <v>3.681</v>
      </c>
    </row>
    <row r="9" spans="3:29">
      <c r="C9" t="s">
        <v>28</v>
      </c>
      <c r="D9" s="1">
        <v>102.871</v>
      </c>
      <c r="E9" s="1">
        <v>669.678</v>
      </c>
      <c r="F9" s="1">
        <v>3.641</v>
      </c>
      <c r="G9" s="1"/>
      <c r="H9" s="1">
        <v>251.53899999999999</v>
      </c>
      <c r="I9" s="1">
        <v>683.279</v>
      </c>
      <c r="J9" s="1">
        <v>3.649</v>
      </c>
      <c r="L9" t="s">
        <v>125</v>
      </c>
      <c r="M9" s="1">
        <v>84.215000000000003</v>
      </c>
      <c r="N9" s="1">
        <v>261.59800000000001</v>
      </c>
      <c r="O9" s="1">
        <v>3.657</v>
      </c>
      <c r="P9" s="1"/>
      <c r="Q9" s="1">
        <v>84.771000000000001</v>
      </c>
      <c r="R9" s="1">
        <v>237.06200000000001</v>
      </c>
      <c r="S9" s="1">
        <v>3.6429999999999998</v>
      </c>
      <c r="V9" t="s">
        <v>126</v>
      </c>
      <c r="W9" s="1">
        <v>47.723999999999997</v>
      </c>
      <c r="X9" s="1">
        <v>200.315</v>
      </c>
      <c r="Y9" s="1">
        <v>3.6560000000000001</v>
      </c>
      <c r="AA9" s="1">
        <v>55.198</v>
      </c>
      <c r="AB9" s="1">
        <v>246.697</v>
      </c>
      <c r="AC9" s="1">
        <v>3.653</v>
      </c>
    </row>
    <row r="10" spans="3:29">
      <c r="C10" t="s">
        <v>29</v>
      </c>
      <c r="D10" s="1">
        <v>108.446</v>
      </c>
      <c r="E10" s="1">
        <v>678.97699999999998</v>
      </c>
      <c r="F10" s="1">
        <v>3.6509999999999998</v>
      </c>
      <c r="G10" s="1"/>
      <c r="H10" s="1">
        <v>238.99299999999999</v>
      </c>
      <c r="I10" s="1">
        <v>696.72299999999996</v>
      </c>
      <c r="J10" s="1">
        <v>3.645</v>
      </c>
      <c r="L10" t="s">
        <v>127</v>
      </c>
      <c r="M10" s="1">
        <v>115.628</v>
      </c>
      <c r="N10" s="1">
        <v>359.178</v>
      </c>
      <c r="O10" s="1">
        <v>3.653</v>
      </c>
      <c r="P10" s="1"/>
      <c r="Q10" s="1">
        <v>70.697999999999993</v>
      </c>
      <c r="R10" s="1">
        <v>460.23200000000003</v>
      </c>
      <c r="S10" s="1">
        <v>3.6509999999999998</v>
      </c>
      <c r="V10" t="s">
        <v>128</v>
      </c>
      <c r="W10" s="1">
        <v>40.591999999999999</v>
      </c>
      <c r="X10" s="1">
        <v>227.315</v>
      </c>
      <c r="Y10" s="1">
        <v>3.6539999999999999</v>
      </c>
      <c r="AA10" s="1">
        <v>69.606999999999999</v>
      </c>
      <c r="AB10" s="1">
        <v>279.85899999999998</v>
      </c>
      <c r="AC10" s="1">
        <v>3.6480000000000001</v>
      </c>
    </row>
    <row r="11" spans="3:29">
      <c r="C11" t="s">
        <v>30</v>
      </c>
      <c r="D11" s="1">
        <v>106.184</v>
      </c>
      <c r="E11" s="1">
        <v>691.245</v>
      </c>
      <c r="F11" s="1">
        <v>3.649</v>
      </c>
      <c r="G11" s="1"/>
      <c r="H11" s="1">
        <v>135.62</v>
      </c>
      <c r="I11" s="1">
        <v>714.45299999999997</v>
      </c>
      <c r="J11" s="1">
        <v>3.649</v>
      </c>
      <c r="L11" t="s">
        <v>129</v>
      </c>
      <c r="M11" s="1">
        <v>67.266999999999996</v>
      </c>
      <c r="N11" s="1">
        <v>467.23399999999998</v>
      </c>
      <c r="O11" s="1">
        <v>3.6560000000000001</v>
      </c>
      <c r="P11" s="1"/>
      <c r="Q11" s="1">
        <v>47.448</v>
      </c>
      <c r="R11" s="1">
        <v>280.08300000000003</v>
      </c>
      <c r="S11" s="1">
        <v>3.6589999999999998</v>
      </c>
      <c r="V11" t="s">
        <v>130</v>
      </c>
      <c r="W11" s="1">
        <v>68.957999999999998</v>
      </c>
      <c r="X11" s="1">
        <v>244.232</v>
      </c>
      <c r="Y11" s="1">
        <v>3.6549999999999998</v>
      </c>
      <c r="AA11" s="1">
        <v>79.941999999999993</v>
      </c>
      <c r="AB11" s="1">
        <v>288.37299999999999</v>
      </c>
      <c r="AC11" s="1">
        <v>3.6539999999999999</v>
      </c>
    </row>
    <row r="12" spans="3:29">
      <c r="C12" t="s">
        <v>31</v>
      </c>
      <c r="D12" s="1">
        <v>76.853999999999999</v>
      </c>
      <c r="E12" s="1">
        <v>707.54600000000005</v>
      </c>
      <c r="F12" s="1">
        <v>3.6549999999999998</v>
      </c>
      <c r="G12" s="1"/>
      <c r="H12" s="1">
        <v>113.161</v>
      </c>
      <c r="I12" s="1">
        <v>736.66300000000001</v>
      </c>
      <c r="J12" s="1">
        <v>3.65</v>
      </c>
      <c r="L12" t="s">
        <v>131</v>
      </c>
      <c r="M12" s="1">
        <v>71.784999999999997</v>
      </c>
      <c r="N12" s="1">
        <v>574.28200000000004</v>
      </c>
      <c r="O12" s="1">
        <v>3.6539999999999999</v>
      </c>
      <c r="P12" s="1"/>
      <c r="Q12" s="1"/>
      <c r="R12" s="1"/>
      <c r="S12" s="1"/>
      <c r="V12" t="s">
        <v>132</v>
      </c>
      <c r="W12" s="1">
        <v>116.107</v>
      </c>
      <c r="X12" s="1">
        <v>270.44799999999998</v>
      </c>
      <c r="Y12" s="1">
        <v>3.6539999999999999</v>
      </c>
      <c r="AA12" s="1">
        <v>100.786</v>
      </c>
      <c r="AB12" s="1">
        <v>318.51</v>
      </c>
      <c r="AC12" s="1">
        <v>3.665</v>
      </c>
    </row>
    <row r="13" spans="3:29">
      <c r="C13" t="s">
        <v>32</v>
      </c>
      <c r="D13" s="1">
        <v>64.793999999999997</v>
      </c>
      <c r="E13" s="1">
        <v>725.69500000000005</v>
      </c>
      <c r="F13" s="1">
        <v>3.6549999999999998</v>
      </c>
      <c r="G13" s="1"/>
      <c r="H13" s="1">
        <v>95.376000000000005</v>
      </c>
      <c r="I13" s="1">
        <v>763.00800000000004</v>
      </c>
      <c r="J13" s="1">
        <v>3.653</v>
      </c>
      <c r="L13" t="s">
        <v>133</v>
      </c>
      <c r="M13" s="1">
        <v>61.676000000000002</v>
      </c>
      <c r="N13" s="1">
        <v>677.35299999999995</v>
      </c>
      <c r="O13" s="1">
        <v>3.6629999999999998</v>
      </c>
      <c r="P13" s="1"/>
      <c r="Q13" s="1"/>
      <c r="R13" s="1"/>
      <c r="S13" s="1"/>
      <c r="V13" t="s">
        <v>134</v>
      </c>
      <c r="W13" s="1">
        <v>0</v>
      </c>
      <c r="X13" s="1">
        <v>291.286</v>
      </c>
      <c r="Y13" s="1">
        <v>3.6509999999999998</v>
      </c>
      <c r="AA13" s="1">
        <v>6.3940000000000001</v>
      </c>
      <c r="AB13" s="1">
        <v>358.05799999999999</v>
      </c>
      <c r="AC13" s="1">
        <v>3.65</v>
      </c>
    </row>
    <row r="14" spans="3:29">
      <c r="C14" t="s">
        <v>33</v>
      </c>
      <c r="D14" s="1">
        <v>132.22900000000001</v>
      </c>
      <c r="E14" s="1">
        <v>740.48299999999995</v>
      </c>
      <c r="F14" s="1">
        <v>3.6659999999999999</v>
      </c>
      <c r="G14" s="1"/>
      <c r="H14" s="1">
        <v>129.81700000000001</v>
      </c>
      <c r="I14" s="1">
        <v>788.51800000000003</v>
      </c>
      <c r="J14" s="1">
        <v>3.65</v>
      </c>
      <c r="L14" t="s">
        <v>135</v>
      </c>
      <c r="M14" s="1">
        <v>13.782</v>
      </c>
      <c r="N14" s="1">
        <v>771.79700000000003</v>
      </c>
      <c r="O14" s="1">
        <v>3.6539999999999999</v>
      </c>
      <c r="P14" s="1"/>
      <c r="Q14" s="1">
        <v>163.96899999999999</v>
      </c>
      <c r="R14" s="1">
        <v>717.01300000000003</v>
      </c>
      <c r="S14" s="1">
        <v>3.6579999999999999</v>
      </c>
      <c r="V14" t="s">
        <v>136</v>
      </c>
      <c r="W14" s="1">
        <v>73.778999999999996</v>
      </c>
      <c r="X14" s="1">
        <v>294.36700000000002</v>
      </c>
      <c r="Y14" s="1">
        <v>3.6560000000000001</v>
      </c>
      <c r="AA14" s="1">
        <v>72.468000000000004</v>
      </c>
      <c r="AB14" s="1">
        <v>367.41300000000001</v>
      </c>
      <c r="AC14" s="1">
        <v>3.67</v>
      </c>
    </row>
    <row r="15" spans="3:29">
      <c r="C15" t="s">
        <v>34</v>
      </c>
      <c r="D15" s="1">
        <v>123.67100000000001</v>
      </c>
      <c r="E15" s="1">
        <v>751.18299999999999</v>
      </c>
      <c r="F15" s="1">
        <v>3.6669999999999998</v>
      </c>
      <c r="G15" s="1"/>
      <c r="H15" s="1">
        <v>125.166</v>
      </c>
      <c r="I15" s="1">
        <v>814.81200000000001</v>
      </c>
      <c r="J15" s="1">
        <v>3.6579999999999999</v>
      </c>
      <c r="L15" t="s">
        <v>137</v>
      </c>
      <c r="M15" s="1">
        <v>138.59800000000001</v>
      </c>
      <c r="N15" s="1">
        <v>857.11</v>
      </c>
      <c r="O15" s="1">
        <v>3.6629999999999998</v>
      </c>
      <c r="P15" s="1"/>
      <c r="Q15" s="1">
        <v>78.644999999999996</v>
      </c>
      <c r="R15" s="1">
        <v>515.46500000000003</v>
      </c>
      <c r="S15" s="1">
        <v>3.66</v>
      </c>
      <c r="V15" t="s">
        <v>138</v>
      </c>
      <c r="W15" s="1">
        <v>41.564</v>
      </c>
      <c r="X15" s="1">
        <v>290.95</v>
      </c>
      <c r="Y15" s="1">
        <v>3.66</v>
      </c>
      <c r="AA15" s="1">
        <v>45.24</v>
      </c>
      <c r="AB15" s="1">
        <v>358.28199999999998</v>
      </c>
      <c r="AC15" s="1">
        <v>3.6579999999999999</v>
      </c>
    </row>
    <row r="16" spans="3:29">
      <c r="C16" t="s">
        <v>35</v>
      </c>
      <c r="D16" s="1">
        <v>139.66</v>
      </c>
      <c r="E16" s="1">
        <v>759.64099999999996</v>
      </c>
      <c r="F16" s="1">
        <v>3.66</v>
      </c>
      <c r="G16" s="1"/>
      <c r="H16" s="1">
        <v>129.779</v>
      </c>
      <c r="I16" s="1">
        <v>844.84199999999998</v>
      </c>
      <c r="J16" s="1">
        <v>3.6520000000000001</v>
      </c>
      <c r="L16" t="s">
        <v>139</v>
      </c>
      <c r="M16" s="1">
        <v>389.62299999999999</v>
      </c>
      <c r="N16" s="1">
        <v>935.47699999999998</v>
      </c>
      <c r="O16" s="1">
        <v>3.657</v>
      </c>
      <c r="P16" s="1"/>
      <c r="Q16" s="1">
        <v>411.54300000000001</v>
      </c>
      <c r="R16" s="1">
        <v>1025.5519999999999</v>
      </c>
      <c r="S16" s="1">
        <v>3.6629999999999998</v>
      </c>
      <c r="V16" t="s">
        <v>140</v>
      </c>
      <c r="W16" s="1">
        <v>11.689</v>
      </c>
      <c r="X16" s="1">
        <v>292.74299999999999</v>
      </c>
      <c r="Y16" s="1">
        <v>3.6549999999999998</v>
      </c>
      <c r="AA16" s="1">
        <v>17.45</v>
      </c>
      <c r="AB16" s="1">
        <v>325.73700000000002</v>
      </c>
      <c r="AC16" s="1">
        <v>3.6549999999999998</v>
      </c>
    </row>
    <row r="17" spans="3:29">
      <c r="C17" t="s">
        <v>36</v>
      </c>
      <c r="D17" s="1">
        <v>148.071</v>
      </c>
      <c r="E17" s="1">
        <v>769.89200000000005</v>
      </c>
      <c r="F17" s="1">
        <v>3.6589999999999998</v>
      </c>
      <c r="G17" s="1"/>
      <c r="H17" s="1">
        <v>119.00700000000001</v>
      </c>
      <c r="I17" s="1">
        <v>875.07500000000005</v>
      </c>
      <c r="J17" s="1">
        <v>3.6619999999999999</v>
      </c>
      <c r="L17" t="s">
        <v>141</v>
      </c>
      <c r="M17" s="1">
        <v>400.60500000000002</v>
      </c>
      <c r="N17" s="1">
        <v>1010.371</v>
      </c>
      <c r="O17" s="1">
        <v>3.6640000000000001</v>
      </c>
      <c r="P17" s="1"/>
      <c r="Q17" s="1">
        <v>317.541</v>
      </c>
      <c r="R17" s="1">
        <v>821.98800000000006</v>
      </c>
      <c r="S17" s="1">
        <v>3.6589999999999998</v>
      </c>
      <c r="V17" t="s">
        <v>142</v>
      </c>
      <c r="W17" s="1">
        <v>7.5650000000000004</v>
      </c>
      <c r="X17" s="1">
        <v>299.577</v>
      </c>
      <c r="Y17" s="1">
        <v>3.6560000000000001</v>
      </c>
      <c r="AA17" s="1">
        <v>13.946</v>
      </c>
      <c r="AB17" s="1">
        <v>349.26400000000001</v>
      </c>
      <c r="AC17" s="1">
        <v>3.665</v>
      </c>
    </row>
    <row r="18" spans="3:29">
      <c r="C18" t="s">
        <v>37</v>
      </c>
      <c r="D18" s="1">
        <v>104.87</v>
      </c>
      <c r="E18" s="1">
        <v>771.125</v>
      </c>
      <c r="F18" s="1">
        <v>3.66</v>
      </c>
      <c r="G18" s="1"/>
      <c r="H18" s="1">
        <v>121.4</v>
      </c>
      <c r="I18" s="1">
        <v>892.67499999999995</v>
      </c>
      <c r="J18" s="1">
        <v>3.6539999999999999</v>
      </c>
      <c r="L18" t="s">
        <v>143</v>
      </c>
      <c r="M18" s="1">
        <v>175.79</v>
      </c>
      <c r="N18" s="1">
        <v>1087.114</v>
      </c>
      <c r="O18" s="1">
        <v>3.657</v>
      </c>
      <c r="P18" s="1"/>
      <c r="Q18" s="1">
        <v>200.02</v>
      </c>
      <c r="R18" s="1">
        <v>1236.9590000000001</v>
      </c>
      <c r="S18" s="1">
        <v>3.6629999999999998</v>
      </c>
      <c r="V18" t="s">
        <v>144</v>
      </c>
      <c r="W18" s="1">
        <v>15.747999999999999</v>
      </c>
      <c r="X18" s="1">
        <v>311.78800000000001</v>
      </c>
      <c r="Y18" s="1">
        <v>3.66</v>
      </c>
      <c r="AA18" s="1">
        <v>17.934999999999999</v>
      </c>
      <c r="AB18" s="1">
        <v>355.089</v>
      </c>
      <c r="AC18" s="1">
        <v>3.6640000000000001</v>
      </c>
    </row>
    <row r="19" spans="3:29">
      <c r="C19" t="s">
        <v>38</v>
      </c>
      <c r="D19" s="1">
        <v>102.828</v>
      </c>
      <c r="E19" s="1">
        <v>756.11199999999997</v>
      </c>
      <c r="F19" s="1">
        <v>3.6549999999999998</v>
      </c>
      <c r="G19" s="1"/>
      <c r="H19" s="1">
        <v>236.268</v>
      </c>
      <c r="I19" s="1">
        <v>890.01400000000001</v>
      </c>
      <c r="J19" s="1">
        <v>3.6619999999999999</v>
      </c>
      <c r="L19" t="s">
        <v>145</v>
      </c>
      <c r="M19" s="1">
        <v>207.72200000000001</v>
      </c>
      <c r="N19" s="1">
        <v>1163.241</v>
      </c>
      <c r="O19" s="1">
        <v>3.6629999999999998</v>
      </c>
      <c r="P19" s="1"/>
      <c r="Q19" s="1">
        <v>202.38399999999999</v>
      </c>
      <c r="R19" s="1">
        <v>1127.7260000000001</v>
      </c>
      <c r="S19" s="1">
        <v>3.6619999999999999</v>
      </c>
      <c r="V19" t="s">
        <v>146</v>
      </c>
      <c r="W19" s="1">
        <v>47.021999999999998</v>
      </c>
      <c r="X19" s="1">
        <v>329.154</v>
      </c>
      <c r="Y19" s="1">
        <v>3.6629999999999998</v>
      </c>
      <c r="AA19" s="1">
        <v>40.997999999999998</v>
      </c>
      <c r="AB19" s="1">
        <v>382.649</v>
      </c>
      <c r="AC19" s="1">
        <v>3.673</v>
      </c>
    </row>
    <row r="20" spans="3:29">
      <c r="C20" t="s">
        <v>39</v>
      </c>
      <c r="D20" s="1">
        <v>86.742999999999995</v>
      </c>
      <c r="E20" s="1">
        <v>724.12699999999995</v>
      </c>
      <c r="F20" s="1">
        <v>3.6629999999999998</v>
      </c>
      <c r="G20" s="1"/>
      <c r="H20" s="1">
        <v>305.21199999999999</v>
      </c>
      <c r="I20" s="1">
        <v>866.59400000000005</v>
      </c>
      <c r="J20" s="1">
        <v>3.661</v>
      </c>
      <c r="L20" t="s">
        <v>147</v>
      </c>
      <c r="M20" s="1">
        <v>223.06299999999999</v>
      </c>
      <c r="N20" s="1">
        <v>1242.952</v>
      </c>
      <c r="O20" s="1">
        <v>3.6549999999999998</v>
      </c>
      <c r="P20" s="1"/>
      <c r="Q20" s="1">
        <v>230.995</v>
      </c>
      <c r="R20" s="1">
        <v>1287.1500000000001</v>
      </c>
      <c r="S20" s="1">
        <v>3.6659999999999999</v>
      </c>
      <c r="V20" t="s">
        <v>148</v>
      </c>
      <c r="W20" s="1">
        <v>40.9</v>
      </c>
      <c r="X20" s="1">
        <v>362.14699999999999</v>
      </c>
      <c r="Y20" s="1">
        <v>3.6749999999999998</v>
      </c>
      <c r="AA20" s="1">
        <v>38.131999999999998</v>
      </c>
      <c r="AB20" s="1">
        <v>418.78</v>
      </c>
      <c r="AC20" s="1">
        <v>3.6669999999999998</v>
      </c>
    </row>
    <row r="21" spans="3:29">
      <c r="C21" t="s">
        <v>40</v>
      </c>
      <c r="D21" s="1">
        <v>83.119</v>
      </c>
      <c r="E21" s="1">
        <v>693.87800000000004</v>
      </c>
      <c r="F21" s="1">
        <v>3.6680000000000001</v>
      </c>
      <c r="G21" s="1"/>
      <c r="H21" s="1">
        <v>211.91900000000001</v>
      </c>
      <c r="I21" s="1">
        <v>839.15700000000004</v>
      </c>
      <c r="J21" s="1">
        <v>3.6640000000000001</v>
      </c>
      <c r="L21" t="s">
        <v>149</v>
      </c>
      <c r="M21" s="1">
        <v>332.73</v>
      </c>
      <c r="N21" s="1">
        <v>1327.537</v>
      </c>
      <c r="O21" s="1">
        <v>3.6669999999999998</v>
      </c>
      <c r="P21" s="1"/>
      <c r="Q21" s="1">
        <v>365.00799999999998</v>
      </c>
      <c r="R21" s="1">
        <v>1456.32</v>
      </c>
      <c r="S21" s="1">
        <v>3.6629999999999998</v>
      </c>
      <c r="V21" t="s">
        <v>150</v>
      </c>
      <c r="W21" s="1">
        <v>42.018000000000001</v>
      </c>
      <c r="X21" s="1">
        <v>392.17200000000003</v>
      </c>
      <c r="Y21" s="1">
        <v>3.657</v>
      </c>
      <c r="AA21" s="1">
        <v>42.012999999999998</v>
      </c>
      <c r="AB21" s="1">
        <v>461.40899999999999</v>
      </c>
      <c r="AC21" s="1">
        <v>3.6629999999999998</v>
      </c>
    </row>
    <row r="22" spans="3:29">
      <c r="C22" t="s">
        <v>41</v>
      </c>
      <c r="D22" s="1">
        <v>80.63</v>
      </c>
      <c r="E22" s="1">
        <v>673.096</v>
      </c>
      <c r="F22" s="1">
        <v>3.6560000000000001</v>
      </c>
      <c r="G22" s="1"/>
      <c r="H22" s="1">
        <v>32.421999999999997</v>
      </c>
      <c r="I22" s="1">
        <v>811.96600000000001</v>
      </c>
      <c r="J22" s="1">
        <v>3.6629999999999998</v>
      </c>
      <c r="L22" t="s">
        <v>151</v>
      </c>
      <c r="M22" s="1">
        <v>320.85300000000001</v>
      </c>
      <c r="N22" s="1">
        <v>1378.0640000000001</v>
      </c>
      <c r="O22" s="1">
        <v>3.6680000000000001</v>
      </c>
      <c r="P22" s="1"/>
      <c r="Q22" s="1">
        <v>307.17399999999998</v>
      </c>
      <c r="R22" s="1">
        <v>1557.374</v>
      </c>
      <c r="S22" s="1">
        <v>3.661</v>
      </c>
      <c r="V22" t="s">
        <v>152</v>
      </c>
      <c r="W22" s="1">
        <v>145.91499999999999</v>
      </c>
      <c r="X22" s="1">
        <v>414.29899999999998</v>
      </c>
      <c r="Y22" s="1">
        <v>3.6640000000000001</v>
      </c>
      <c r="AA22" s="1">
        <v>162.02199999999999</v>
      </c>
      <c r="AB22" s="1">
        <v>482.91899999999998</v>
      </c>
      <c r="AC22" s="1">
        <v>3.6680000000000001</v>
      </c>
    </row>
    <row r="23" spans="3:29">
      <c r="C23" t="s">
        <v>42</v>
      </c>
      <c r="D23" s="1">
        <v>11.532</v>
      </c>
      <c r="E23" s="1">
        <v>645.81500000000005</v>
      </c>
      <c r="F23" s="1">
        <v>3.6619999999999999</v>
      </c>
      <c r="G23" s="1"/>
      <c r="H23" s="1">
        <v>27.690999999999999</v>
      </c>
      <c r="I23" s="1">
        <v>775.35900000000004</v>
      </c>
      <c r="J23" s="1">
        <v>3.681</v>
      </c>
      <c r="L23" t="s">
        <v>153</v>
      </c>
      <c r="M23" s="1">
        <v>254.833</v>
      </c>
      <c r="N23" s="1">
        <v>1399.3510000000001</v>
      </c>
      <c r="O23" s="1">
        <v>3.67</v>
      </c>
      <c r="P23" s="1"/>
      <c r="Q23" s="1"/>
      <c r="R23" s="1"/>
      <c r="S23" s="1"/>
      <c r="V23" t="s">
        <v>154</v>
      </c>
      <c r="W23" s="1">
        <v>132.279</v>
      </c>
      <c r="X23" s="1">
        <v>424.15800000000002</v>
      </c>
      <c r="Y23" s="1">
        <v>3.6640000000000001</v>
      </c>
      <c r="AA23" s="1">
        <v>140.58500000000001</v>
      </c>
      <c r="AB23" s="1">
        <v>502.97300000000001</v>
      </c>
      <c r="AC23" s="1">
        <v>3.6709999999999998</v>
      </c>
    </row>
    <row r="24" spans="3:29">
      <c r="C24" t="s">
        <v>43</v>
      </c>
      <c r="D24" s="1">
        <v>15.356999999999999</v>
      </c>
      <c r="E24" s="1">
        <v>608.11599999999999</v>
      </c>
      <c r="F24" s="1">
        <v>3.669</v>
      </c>
      <c r="G24" s="1"/>
      <c r="H24" s="1">
        <v>29.001999999999999</v>
      </c>
      <c r="I24" s="1">
        <v>726.31700000000001</v>
      </c>
      <c r="J24" s="1">
        <v>3.681</v>
      </c>
      <c r="L24" t="s">
        <v>155</v>
      </c>
      <c r="M24" s="1">
        <v>203.85</v>
      </c>
      <c r="N24" s="1">
        <v>1415.932</v>
      </c>
      <c r="O24" s="1">
        <v>3.66</v>
      </c>
      <c r="P24" s="1"/>
      <c r="Q24" s="1"/>
      <c r="R24" s="1"/>
      <c r="S24" s="1"/>
      <c r="V24" t="s">
        <v>156</v>
      </c>
      <c r="W24" s="1">
        <v>69.388999999999996</v>
      </c>
      <c r="X24" s="1">
        <v>454.79899999999998</v>
      </c>
      <c r="Y24" s="1">
        <v>3.6629999999999998</v>
      </c>
      <c r="AA24" s="1">
        <v>138.02600000000001</v>
      </c>
      <c r="AB24" s="1">
        <v>515.29700000000003</v>
      </c>
      <c r="AC24" s="1">
        <v>3.6509999999999998</v>
      </c>
    </row>
    <row r="25" spans="3:29">
      <c r="C25" t="s">
        <v>44</v>
      </c>
      <c r="D25" s="1">
        <v>92.373999999999995</v>
      </c>
      <c r="E25" s="1">
        <v>571.25699999999995</v>
      </c>
      <c r="F25" s="1">
        <v>3.6659999999999999</v>
      </c>
      <c r="G25" s="1"/>
      <c r="H25" s="1">
        <v>38.009</v>
      </c>
      <c r="I25" s="1">
        <v>673.096</v>
      </c>
      <c r="J25" s="1">
        <v>3.6970000000000001</v>
      </c>
      <c r="L25" t="s">
        <v>157</v>
      </c>
      <c r="M25" s="1">
        <v>57.072000000000003</v>
      </c>
      <c r="N25" s="1">
        <v>1429.32</v>
      </c>
      <c r="O25" s="1">
        <v>3.6640000000000001</v>
      </c>
      <c r="P25" s="1"/>
      <c r="Q25" s="1">
        <v>297.06400000000002</v>
      </c>
      <c r="R25" s="1">
        <v>976.87400000000002</v>
      </c>
      <c r="S25" s="1">
        <v>3.6720000000000002</v>
      </c>
      <c r="V25" t="s">
        <v>158</v>
      </c>
      <c r="W25" s="1">
        <v>136.61799999999999</v>
      </c>
      <c r="X25" s="1">
        <v>508.911</v>
      </c>
      <c r="Y25" s="1">
        <v>3.669</v>
      </c>
      <c r="AA25" s="1">
        <v>75.710999999999999</v>
      </c>
      <c r="AB25" s="1">
        <v>599.60199999999998</v>
      </c>
      <c r="AC25" s="1">
        <v>3.6560000000000001</v>
      </c>
    </row>
    <row r="26" spans="3:29">
      <c r="C26" t="s">
        <v>45</v>
      </c>
      <c r="D26" s="1">
        <v>48.293999999999997</v>
      </c>
      <c r="E26" s="1">
        <v>540.89599999999996</v>
      </c>
      <c r="F26" s="1">
        <v>3.6659999999999999</v>
      </c>
      <c r="G26" s="1"/>
      <c r="H26" s="1">
        <v>22.626000000000001</v>
      </c>
      <c r="I26" s="1">
        <v>633.53700000000003</v>
      </c>
      <c r="J26" s="1">
        <v>3.6640000000000001</v>
      </c>
      <c r="L26" t="s">
        <v>159</v>
      </c>
      <c r="M26" s="1">
        <v>36.393999999999998</v>
      </c>
      <c r="N26" s="1">
        <v>1441.1389999999999</v>
      </c>
      <c r="O26" s="1">
        <v>3.6589999999999998</v>
      </c>
      <c r="P26" s="1"/>
      <c r="Q26" s="1"/>
      <c r="R26" s="1"/>
      <c r="S26" s="1"/>
      <c r="V26" t="s">
        <v>160</v>
      </c>
      <c r="W26" s="1">
        <v>69.215999999999994</v>
      </c>
      <c r="X26" s="1">
        <v>553.72400000000005</v>
      </c>
      <c r="Y26" s="1">
        <v>3.6669999999999998</v>
      </c>
      <c r="AA26" s="1">
        <v>86.132999999999996</v>
      </c>
      <c r="AB26" s="1">
        <v>689.06</v>
      </c>
      <c r="AC26" s="1">
        <v>3.6669999999999998</v>
      </c>
    </row>
    <row r="27" spans="3:29">
      <c r="C27" t="s">
        <v>7</v>
      </c>
      <c r="D27" s="1">
        <v>42.006</v>
      </c>
      <c r="E27" s="1">
        <v>525.99599999999998</v>
      </c>
      <c r="F27" s="1">
        <v>3.6680000000000001</v>
      </c>
      <c r="G27" s="1"/>
      <c r="H27" s="1">
        <v>55.177</v>
      </c>
      <c r="I27" s="1">
        <v>617.98599999999999</v>
      </c>
      <c r="J27" s="1">
        <v>3.6659999999999999</v>
      </c>
      <c r="L27" t="s">
        <v>161</v>
      </c>
      <c r="M27" s="1">
        <v>0</v>
      </c>
      <c r="N27" s="1">
        <v>1456.32</v>
      </c>
      <c r="O27" s="1">
        <v>3.6629999999999998</v>
      </c>
      <c r="P27" s="1"/>
      <c r="Q27" s="1"/>
      <c r="R27" s="1"/>
      <c r="S27" s="1"/>
      <c r="V27" t="s">
        <v>162</v>
      </c>
      <c r="W27" s="1">
        <v>71.912999999999997</v>
      </c>
      <c r="X27" s="1">
        <v>569.52099999999996</v>
      </c>
      <c r="Y27" s="1">
        <v>3.665</v>
      </c>
      <c r="AA27" s="1">
        <v>25.792000000000002</v>
      </c>
      <c r="AB27" s="1">
        <v>722.16600000000005</v>
      </c>
      <c r="AC27" s="1">
        <v>3.67</v>
      </c>
    </row>
    <row r="28" spans="3:29">
      <c r="C28" t="s">
        <v>46</v>
      </c>
      <c r="D28" s="1">
        <v>39.706000000000003</v>
      </c>
      <c r="E28" s="1">
        <v>524.09100000000001</v>
      </c>
      <c r="F28" s="1">
        <v>3.67</v>
      </c>
      <c r="G28" s="1"/>
      <c r="H28" s="1">
        <v>40.067999999999998</v>
      </c>
      <c r="I28" s="1">
        <v>622.32799999999997</v>
      </c>
      <c r="J28" s="1">
        <v>3.657</v>
      </c>
      <c r="L28" t="s">
        <v>163</v>
      </c>
      <c r="M28" s="1">
        <v>26.39</v>
      </c>
      <c r="N28" s="1">
        <v>1477.83</v>
      </c>
      <c r="O28" s="1">
        <v>3.6680000000000001</v>
      </c>
      <c r="P28" s="1"/>
      <c r="Q28" s="1">
        <v>0</v>
      </c>
      <c r="R28" s="1">
        <v>1756.905</v>
      </c>
      <c r="S28" s="1">
        <v>3.6659999999999999</v>
      </c>
      <c r="V28" t="s">
        <v>17</v>
      </c>
      <c r="W28" s="1">
        <f>AVERAGE(W8:W27)</f>
        <v>59.896249999999995</v>
      </c>
      <c r="X28" s="1">
        <f t="shared" ref="X28:AC28" si="0">AVERAGE(X8:X27)</f>
        <v>344.97540000000004</v>
      </c>
      <c r="Y28" s="1">
        <f t="shared" si="0"/>
        <v>3.6611500000000001</v>
      </c>
      <c r="Z28" s="1"/>
      <c r="AA28" s="1">
        <f t="shared" si="0"/>
        <v>61.828800000000001</v>
      </c>
      <c r="AB28" s="1">
        <f t="shared" si="0"/>
        <v>411.37189999999998</v>
      </c>
      <c r="AC28" s="1">
        <f t="shared" si="0"/>
        <v>3.6624500000000006</v>
      </c>
    </row>
    <row r="29" spans="3:29">
      <c r="C29" t="s">
        <v>8</v>
      </c>
      <c r="D29" s="1">
        <v>9.1489999999999991</v>
      </c>
      <c r="E29" s="1">
        <v>512.32799999999997</v>
      </c>
      <c r="F29" s="1">
        <v>3.6760000000000002</v>
      </c>
      <c r="G29" s="1"/>
      <c r="H29" s="1">
        <v>33.305</v>
      </c>
      <c r="I29" s="1">
        <v>621.70000000000005</v>
      </c>
      <c r="J29" s="1">
        <v>3.661</v>
      </c>
      <c r="L29" t="s">
        <v>164</v>
      </c>
      <c r="M29" s="1">
        <v>654.96600000000001</v>
      </c>
      <c r="N29" s="1">
        <v>1481.415</v>
      </c>
      <c r="O29" s="1">
        <v>3.9609999999999999</v>
      </c>
      <c r="P29" s="1"/>
      <c r="Q29" s="1"/>
      <c r="R29" s="1"/>
      <c r="S29" s="1"/>
      <c r="V29" t="s">
        <v>21</v>
      </c>
      <c r="W29" s="1">
        <f>STDEV(W8:W27)</f>
        <v>43.686171088891449</v>
      </c>
      <c r="X29" s="1">
        <f t="shared" ref="X29:AC29" si="1">STDEV(X8:X27)</f>
        <v>113.08352558101269</v>
      </c>
      <c r="Y29" s="1">
        <f t="shared" si="1"/>
        <v>7.3432747606586258E-3</v>
      </c>
      <c r="Z29" s="1"/>
      <c r="AA29" s="1">
        <f t="shared" si="1"/>
        <v>45.879821722913391</v>
      </c>
      <c r="AB29" s="1">
        <f t="shared" si="1"/>
        <v>139.43693641737534</v>
      </c>
      <c r="AC29" s="1">
        <f t="shared" si="1"/>
        <v>8.8939660207888981E-3</v>
      </c>
    </row>
    <row r="30" spans="3:29">
      <c r="C30" t="s">
        <v>9</v>
      </c>
      <c r="D30" s="1">
        <v>12.087</v>
      </c>
      <c r="E30" s="1">
        <v>478.60599999999999</v>
      </c>
      <c r="F30" s="1">
        <v>3.6749999999999998</v>
      </c>
      <c r="G30" s="1"/>
      <c r="H30" s="1">
        <v>63.957000000000001</v>
      </c>
      <c r="I30" s="1">
        <v>588.80700000000002</v>
      </c>
      <c r="J30" s="1">
        <v>3.6549999999999998</v>
      </c>
      <c r="L30" t="s">
        <v>17</v>
      </c>
      <c r="M30" s="1">
        <f>AVERAGE(M8:M29)</f>
        <v>177.10104545454544</v>
      </c>
      <c r="N30" s="1">
        <f t="shared" ref="N30:S30" si="2">AVERAGE(N8:N29)</f>
        <v>1019.1838181818183</v>
      </c>
      <c r="O30" s="1">
        <f t="shared" si="2"/>
        <v>3.6750454545454549</v>
      </c>
      <c r="P30" s="1"/>
      <c r="Q30" s="1">
        <f t="shared" si="2"/>
        <v>189.40766666666664</v>
      </c>
      <c r="R30" s="1">
        <f t="shared" si="2"/>
        <v>911.98406666666665</v>
      </c>
      <c r="S30" s="1">
        <f t="shared" si="2"/>
        <v>3.6611333333333325</v>
      </c>
    </row>
    <row r="31" spans="3:29">
      <c r="C31" t="s">
        <v>10</v>
      </c>
      <c r="D31" s="1">
        <v>27.93</v>
      </c>
      <c r="E31" s="1">
        <v>433.79300000000001</v>
      </c>
      <c r="F31" s="1">
        <v>3.6680000000000001</v>
      </c>
      <c r="G31" s="1"/>
      <c r="H31" s="1">
        <v>33.68</v>
      </c>
      <c r="I31" s="1">
        <v>523.1</v>
      </c>
      <c r="J31" s="1">
        <v>3.6669999999999998</v>
      </c>
      <c r="L31" t="s">
        <v>21</v>
      </c>
      <c r="M31" s="1">
        <f>STDEV(M8:M29)</f>
        <v>162.91269424141831</v>
      </c>
      <c r="N31" s="1">
        <f t="shared" ref="N31:S31" si="3">STDEV(N8:N29)</f>
        <v>433.42978660542315</v>
      </c>
      <c r="O31" s="1">
        <f t="shared" si="3"/>
        <v>6.4135628069574444E-2</v>
      </c>
      <c r="P31" s="1"/>
      <c r="Q31" s="1">
        <f t="shared" si="3"/>
        <v>129.2325250207474</v>
      </c>
      <c r="R31" s="1">
        <f t="shared" si="3"/>
        <v>498.11003458709047</v>
      </c>
      <c r="S31" s="1">
        <f t="shared" si="3"/>
        <v>7.1998677236526998E-3</v>
      </c>
    </row>
    <row r="32" spans="3:29">
      <c r="C32" t="s">
        <v>47</v>
      </c>
      <c r="D32" s="1">
        <v>35.29</v>
      </c>
      <c r="E32" s="1">
        <v>395.25299999999999</v>
      </c>
      <c r="F32" s="1">
        <v>3.6720000000000002</v>
      </c>
      <c r="G32" s="1"/>
      <c r="H32" s="1">
        <v>40.423999999999999</v>
      </c>
      <c r="I32" s="1">
        <v>452.75400000000002</v>
      </c>
      <c r="J32" s="1">
        <v>3.665</v>
      </c>
    </row>
    <row r="33" spans="3:17">
      <c r="C33" t="s">
        <v>48</v>
      </c>
      <c r="D33" s="1">
        <v>32.884999999999998</v>
      </c>
      <c r="E33" s="1">
        <v>368.30900000000003</v>
      </c>
      <c r="F33" s="1">
        <v>3.669</v>
      </c>
      <c r="G33" s="1"/>
      <c r="H33" s="1">
        <v>20.353000000000002</v>
      </c>
      <c r="I33" s="1">
        <v>402.96699999999998</v>
      </c>
      <c r="J33" s="1">
        <v>3.665</v>
      </c>
    </row>
    <row r="34" spans="3:17">
      <c r="C34" t="s">
        <v>11</v>
      </c>
      <c r="D34" s="1">
        <v>30.984000000000002</v>
      </c>
      <c r="E34" s="1">
        <v>347.02300000000002</v>
      </c>
      <c r="F34" s="1">
        <v>3.6680000000000001</v>
      </c>
      <c r="G34" s="1"/>
      <c r="H34" s="1">
        <v>39.688000000000002</v>
      </c>
      <c r="I34" s="1">
        <v>381.16500000000002</v>
      </c>
      <c r="J34" s="1">
        <v>3.6629999999999998</v>
      </c>
    </row>
    <row r="35" spans="3:17">
      <c r="C35" t="s">
        <v>49</v>
      </c>
      <c r="D35" s="1">
        <v>29.068999999999999</v>
      </c>
      <c r="E35" s="1">
        <v>325.56799999999998</v>
      </c>
      <c r="F35" s="1">
        <v>3.6709999999999998</v>
      </c>
      <c r="G35" s="1"/>
      <c r="H35" s="1">
        <v>19.132999999999999</v>
      </c>
      <c r="I35" s="1">
        <v>378.81799999999998</v>
      </c>
      <c r="J35" s="1">
        <v>3.6589999999999998</v>
      </c>
      <c r="Q35" t="s">
        <v>165</v>
      </c>
    </row>
    <row r="36" spans="3:17">
      <c r="C36" t="s">
        <v>50</v>
      </c>
      <c r="D36" s="1">
        <v>67.67</v>
      </c>
      <c r="E36" s="1">
        <v>314.70100000000002</v>
      </c>
      <c r="F36" s="1">
        <v>3.673</v>
      </c>
      <c r="G36" s="1"/>
      <c r="H36" s="1">
        <v>84.448999999999998</v>
      </c>
      <c r="I36" s="1">
        <v>392.73200000000003</v>
      </c>
      <c r="J36" s="1">
        <v>3.6629999999999998</v>
      </c>
    </row>
    <row r="37" spans="3:17">
      <c r="C37" t="s">
        <v>51</v>
      </c>
      <c r="D37" s="1">
        <v>60.411999999999999</v>
      </c>
      <c r="E37" s="1">
        <v>328.59300000000002</v>
      </c>
      <c r="F37" s="1">
        <v>3.673</v>
      </c>
      <c r="G37" s="1"/>
      <c r="H37" s="1">
        <v>140.02699999999999</v>
      </c>
      <c r="I37" s="1">
        <v>415.59800000000001</v>
      </c>
      <c r="J37" s="1">
        <v>3.6669999999999998</v>
      </c>
    </row>
    <row r="38" spans="3:17">
      <c r="C38" t="s">
        <v>52</v>
      </c>
      <c r="D38" s="1">
        <v>41.851999999999997</v>
      </c>
      <c r="E38" s="1">
        <v>331.45</v>
      </c>
      <c r="F38" s="1">
        <v>4.0190000000000001</v>
      </c>
      <c r="G38" s="1"/>
      <c r="H38" s="1">
        <v>53.029000000000003</v>
      </c>
      <c r="I38" s="1">
        <v>424.23099999999999</v>
      </c>
      <c r="J38" s="1">
        <v>3.6560000000000001</v>
      </c>
    </row>
    <row r="39" spans="3:17">
      <c r="C39" t="s">
        <v>53</v>
      </c>
      <c r="D39" s="1">
        <v>7.8890000000000002</v>
      </c>
      <c r="E39" s="1">
        <v>312.40499999999997</v>
      </c>
      <c r="F39" s="1">
        <v>4.0229999999999997</v>
      </c>
      <c r="G39" s="1"/>
      <c r="H39" s="1">
        <v>50.284999999999997</v>
      </c>
      <c r="I39" s="1">
        <v>402.28300000000002</v>
      </c>
      <c r="J39" s="1">
        <v>3.669</v>
      </c>
    </row>
    <row r="40" spans="3:17">
      <c r="C40" t="s">
        <v>54</v>
      </c>
      <c r="D40" s="1">
        <v>50.826999999999998</v>
      </c>
      <c r="E40" s="1">
        <v>283.22000000000003</v>
      </c>
      <c r="F40" s="1">
        <v>3.7469999999999999</v>
      </c>
      <c r="G40" s="1"/>
      <c r="H40" s="1">
        <v>65.248999999999995</v>
      </c>
      <c r="I40" s="1">
        <v>363.58100000000002</v>
      </c>
      <c r="J40" s="1">
        <v>3.6739999999999999</v>
      </c>
    </row>
    <row r="41" spans="3:17">
      <c r="C41" t="s">
        <v>55</v>
      </c>
      <c r="D41" s="1">
        <v>51.3</v>
      </c>
      <c r="E41" s="1">
        <v>285.85300000000001</v>
      </c>
      <c r="F41" s="1">
        <v>3.673</v>
      </c>
      <c r="G41" s="1"/>
      <c r="H41" s="1">
        <v>99.766000000000005</v>
      </c>
      <c r="I41" s="1">
        <v>346.48500000000001</v>
      </c>
      <c r="J41" s="1">
        <v>3.6709999999999998</v>
      </c>
    </row>
    <row r="42" spans="3:17">
      <c r="C42" t="s">
        <v>56</v>
      </c>
      <c r="D42" s="1">
        <v>56.15</v>
      </c>
      <c r="E42" s="1">
        <v>331.45</v>
      </c>
      <c r="F42" s="1">
        <v>3.6749999999999998</v>
      </c>
      <c r="G42" s="1"/>
      <c r="H42" s="1">
        <v>82.686000000000007</v>
      </c>
      <c r="I42" s="1">
        <v>380.61599999999999</v>
      </c>
      <c r="J42" s="1">
        <v>3.66</v>
      </c>
    </row>
    <row r="43" spans="3:17">
      <c r="C43" t="s">
        <v>57</v>
      </c>
      <c r="D43" s="1">
        <v>74.751999999999995</v>
      </c>
      <c r="E43" s="1">
        <v>393.79700000000003</v>
      </c>
      <c r="F43" s="1">
        <v>3.6869999999999998</v>
      </c>
      <c r="G43" s="1"/>
      <c r="H43" s="1">
        <v>81.703999999999994</v>
      </c>
      <c r="I43" s="1">
        <v>455.26900000000001</v>
      </c>
      <c r="J43" s="1">
        <v>3.6619999999999999</v>
      </c>
    </row>
    <row r="44" spans="3:17">
      <c r="C44" t="s">
        <v>58</v>
      </c>
      <c r="D44" s="1">
        <v>58.381999999999998</v>
      </c>
      <c r="E44" s="1">
        <v>449.08499999999998</v>
      </c>
      <c r="F44" s="1">
        <v>3.6720000000000002</v>
      </c>
      <c r="G44" s="1"/>
      <c r="H44" s="1">
        <v>111.798</v>
      </c>
      <c r="I44" s="1">
        <v>536.85199999999998</v>
      </c>
      <c r="J44" s="1">
        <v>3.794</v>
      </c>
    </row>
    <row r="45" spans="3:17">
      <c r="C45" t="s">
        <v>59</v>
      </c>
      <c r="D45" s="1">
        <v>84.165000000000006</v>
      </c>
      <c r="E45" s="1">
        <v>471.32400000000001</v>
      </c>
      <c r="F45" s="1">
        <v>3.968</v>
      </c>
      <c r="G45" s="1"/>
      <c r="H45" s="1">
        <v>104.54300000000001</v>
      </c>
      <c r="I45" s="1">
        <v>582.53300000000002</v>
      </c>
      <c r="J45" s="1">
        <v>3.8149999999999999</v>
      </c>
    </row>
    <row r="46" spans="3:17">
      <c r="C46" t="s">
        <v>60</v>
      </c>
      <c r="D46" s="1">
        <v>185.26599999999999</v>
      </c>
      <c r="E46" s="1">
        <v>471.1</v>
      </c>
      <c r="F46" s="1">
        <v>3.6859999999999999</v>
      </c>
      <c r="G46" s="1"/>
      <c r="H46" s="1">
        <v>169.959</v>
      </c>
      <c r="I46" s="1">
        <v>584.66800000000001</v>
      </c>
      <c r="J46" s="1">
        <v>3.66</v>
      </c>
    </row>
    <row r="47" spans="3:17">
      <c r="C47" t="s">
        <v>61</v>
      </c>
      <c r="D47" s="1">
        <v>117.318</v>
      </c>
      <c r="E47" s="1">
        <v>462.24900000000002</v>
      </c>
      <c r="F47" s="1">
        <v>3.6789999999999998</v>
      </c>
      <c r="G47" s="1"/>
      <c r="H47" s="1">
        <v>207.25899999999999</v>
      </c>
      <c r="I47" s="1">
        <v>563.66099999999994</v>
      </c>
      <c r="J47" s="1">
        <v>3.6739999999999999</v>
      </c>
    </row>
    <row r="48" spans="3:17">
      <c r="C48" t="s">
        <v>62</v>
      </c>
      <c r="D48" s="1">
        <v>83.811000000000007</v>
      </c>
      <c r="E48" s="1">
        <v>467.01</v>
      </c>
      <c r="F48" s="1">
        <v>4.0679999999999996</v>
      </c>
      <c r="G48" s="1"/>
      <c r="H48" s="1">
        <v>97.864999999999995</v>
      </c>
      <c r="I48" s="1">
        <v>548.04399999999998</v>
      </c>
      <c r="J48" s="1">
        <v>3.661</v>
      </c>
    </row>
    <row r="49" spans="3:10">
      <c r="C49" t="s">
        <v>63</v>
      </c>
      <c r="D49" s="1">
        <v>84.424999999999997</v>
      </c>
      <c r="E49" s="1">
        <v>472.78</v>
      </c>
      <c r="F49" s="1">
        <v>4.8869999999999996</v>
      </c>
      <c r="G49" s="1"/>
      <c r="H49" s="1">
        <v>132.63999999999999</v>
      </c>
      <c r="I49" s="1">
        <v>546.10599999999999</v>
      </c>
      <c r="J49" s="1">
        <v>3.6560000000000001</v>
      </c>
    </row>
    <row r="50" spans="3:10">
      <c r="C50" t="s">
        <v>64</v>
      </c>
      <c r="D50" s="1">
        <v>124.313</v>
      </c>
      <c r="E50" s="1">
        <v>482.69499999999999</v>
      </c>
      <c r="F50" s="1">
        <v>3.7850000000000001</v>
      </c>
      <c r="G50" s="1"/>
      <c r="H50" s="1">
        <v>129.01400000000001</v>
      </c>
      <c r="I50" s="1">
        <v>554.11599999999999</v>
      </c>
      <c r="J50" s="1">
        <v>3.9380000000000002</v>
      </c>
    </row>
    <row r="51" spans="3:10">
      <c r="C51" t="s">
        <v>65</v>
      </c>
      <c r="D51" s="1">
        <v>62.795999999999999</v>
      </c>
      <c r="E51" s="1">
        <v>497.315</v>
      </c>
      <c r="F51" s="1">
        <v>3.8490000000000002</v>
      </c>
      <c r="G51" s="1"/>
      <c r="H51" s="1">
        <v>165.70500000000001</v>
      </c>
      <c r="I51" s="1">
        <v>565.779</v>
      </c>
      <c r="J51" s="1">
        <v>3.681</v>
      </c>
    </row>
    <row r="52" spans="3:10">
      <c r="C52" t="s">
        <v>66</v>
      </c>
      <c r="D52" s="1">
        <v>64.945999999999998</v>
      </c>
      <c r="E52" s="1">
        <v>514.34400000000005</v>
      </c>
      <c r="F52" s="1">
        <v>4.4850000000000003</v>
      </c>
      <c r="G52" s="1"/>
      <c r="H52" s="1">
        <v>148.59899999999999</v>
      </c>
      <c r="I52" s="1">
        <v>585.50199999999995</v>
      </c>
      <c r="J52" s="1">
        <v>3.6709999999999998</v>
      </c>
    </row>
    <row r="53" spans="3:10">
      <c r="C53" t="s">
        <v>67</v>
      </c>
      <c r="D53" s="1">
        <v>92.509</v>
      </c>
      <c r="E53" s="1">
        <v>549.13099999999997</v>
      </c>
      <c r="F53" s="1">
        <v>4.2380000000000004</v>
      </c>
      <c r="G53" s="1"/>
      <c r="H53" s="1">
        <v>100.541</v>
      </c>
      <c r="I53" s="1">
        <v>621.76199999999994</v>
      </c>
      <c r="J53" s="1">
        <v>3.944</v>
      </c>
    </row>
    <row r="54" spans="3:10">
      <c r="C54" t="s">
        <v>68</v>
      </c>
      <c r="D54" s="1">
        <v>179.845</v>
      </c>
      <c r="E54" s="1">
        <v>592.43200000000002</v>
      </c>
      <c r="F54" s="1">
        <v>6.2009999999999996</v>
      </c>
      <c r="G54" s="1"/>
      <c r="H54" s="1">
        <v>161.48099999999999</v>
      </c>
      <c r="I54" s="1">
        <v>672.154</v>
      </c>
      <c r="J54" s="1">
        <v>5.0869999999999997</v>
      </c>
    </row>
    <row r="55" spans="3:10">
      <c r="C55" t="s">
        <v>69</v>
      </c>
      <c r="D55" s="1">
        <v>100.66200000000001</v>
      </c>
      <c r="E55" s="1">
        <v>622.51300000000003</v>
      </c>
      <c r="F55" s="1">
        <v>6.1180000000000003</v>
      </c>
      <c r="G55" s="1"/>
      <c r="H55" s="1">
        <v>131.40899999999999</v>
      </c>
      <c r="I55" s="1">
        <v>714.76099999999997</v>
      </c>
      <c r="J55" s="1">
        <v>4.7089999999999996</v>
      </c>
    </row>
    <row r="56" spans="3:10">
      <c r="C56" t="s">
        <v>70</v>
      </c>
      <c r="D56" s="1">
        <v>67.247</v>
      </c>
      <c r="E56" s="1">
        <v>619.09500000000003</v>
      </c>
      <c r="F56" s="1">
        <v>4.6040000000000001</v>
      </c>
      <c r="G56" s="1"/>
      <c r="H56" s="1">
        <v>0</v>
      </c>
      <c r="I56" s="1">
        <v>726.73699999999997</v>
      </c>
      <c r="J56" s="1">
        <v>3.8849999999999998</v>
      </c>
    </row>
    <row r="57" spans="3:10">
      <c r="C57" t="s">
        <v>71</v>
      </c>
      <c r="D57" s="1">
        <v>217.941</v>
      </c>
      <c r="E57" s="1">
        <v>592.71199999999999</v>
      </c>
      <c r="F57" s="1">
        <v>3.9510000000000001</v>
      </c>
      <c r="G57" s="1"/>
      <c r="H57" s="1">
        <v>340.57400000000001</v>
      </c>
      <c r="I57" s="1">
        <v>706.375</v>
      </c>
      <c r="J57" s="1">
        <v>3.6629999999999998</v>
      </c>
    </row>
    <row r="58" spans="3:10">
      <c r="C58" t="s">
        <v>72</v>
      </c>
      <c r="D58" s="1">
        <v>92.600999999999999</v>
      </c>
      <c r="E58" s="1">
        <v>572.65800000000002</v>
      </c>
      <c r="F58" s="1">
        <v>3.8839999999999999</v>
      </c>
      <c r="G58" s="1"/>
      <c r="H58" s="1">
        <v>264.14499999999998</v>
      </c>
      <c r="I58" s="1">
        <v>673.76199999999994</v>
      </c>
      <c r="J58" s="1">
        <v>3.8050000000000002</v>
      </c>
    </row>
    <row r="59" spans="3:10">
      <c r="C59" t="s">
        <v>12</v>
      </c>
      <c r="D59" s="1">
        <v>58.652999999999999</v>
      </c>
      <c r="E59" s="1">
        <v>563.303</v>
      </c>
      <c r="F59" s="1">
        <v>3.75</v>
      </c>
      <c r="G59" s="1"/>
      <c r="H59" s="1">
        <v>255.297</v>
      </c>
      <c r="I59" s="1">
        <v>651.19299999999998</v>
      </c>
      <c r="J59" s="1">
        <v>3.94</v>
      </c>
    </row>
    <row r="60" spans="3:10">
      <c r="C60" t="s">
        <v>73</v>
      </c>
      <c r="D60" s="1">
        <v>78.001000000000005</v>
      </c>
      <c r="E60" s="1">
        <v>559.27</v>
      </c>
      <c r="F60" s="1">
        <v>3.86</v>
      </c>
      <c r="G60" s="1"/>
      <c r="H60" s="1">
        <v>114.486</v>
      </c>
      <c r="I60" s="1">
        <v>647.63</v>
      </c>
      <c r="J60" s="1">
        <v>3.7930000000000001</v>
      </c>
    </row>
    <row r="61" spans="3:10">
      <c r="C61" t="s">
        <v>74</v>
      </c>
      <c r="D61" s="1">
        <v>302.904</v>
      </c>
      <c r="E61" s="1">
        <v>555.62900000000002</v>
      </c>
      <c r="F61" s="1">
        <v>3.887</v>
      </c>
      <c r="G61" s="1"/>
      <c r="H61" s="1">
        <v>91.331000000000003</v>
      </c>
      <c r="I61" s="1">
        <v>654.851</v>
      </c>
      <c r="J61" s="1">
        <v>3.8109999999999999</v>
      </c>
    </row>
    <row r="62" spans="3:10">
      <c r="C62" t="s">
        <v>75</v>
      </c>
      <c r="D62" s="1">
        <v>239.761</v>
      </c>
      <c r="E62" s="1">
        <v>568.90499999999997</v>
      </c>
      <c r="F62" s="1">
        <v>5.6749999999999998</v>
      </c>
      <c r="G62" s="1"/>
      <c r="H62" s="1">
        <v>273.86700000000002</v>
      </c>
      <c r="I62" s="1">
        <v>666.17700000000002</v>
      </c>
      <c r="J62" s="1">
        <v>3.7730000000000001</v>
      </c>
    </row>
    <row r="63" spans="3:10">
      <c r="C63" t="s">
        <v>76</v>
      </c>
      <c r="D63" s="1">
        <v>45.996000000000002</v>
      </c>
      <c r="E63" s="1">
        <v>575.96299999999997</v>
      </c>
      <c r="F63" s="1">
        <v>5.79</v>
      </c>
      <c r="G63" s="1"/>
      <c r="H63" s="1">
        <v>61.176000000000002</v>
      </c>
      <c r="I63" s="1">
        <v>671.86900000000003</v>
      </c>
      <c r="J63" s="1">
        <v>3.8180000000000001</v>
      </c>
    </row>
    <row r="64" spans="3:10">
      <c r="C64" t="s">
        <v>77</v>
      </c>
      <c r="D64" s="1">
        <v>28.925999999999998</v>
      </c>
      <c r="E64" s="1">
        <v>572.71400000000006</v>
      </c>
      <c r="F64" s="1">
        <v>3.9209999999999998</v>
      </c>
      <c r="G64" s="1"/>
      <c r="H64" s="1">
        <v>43.122999999999998</v>
      </c>
      <c r="I64" s="1">
        <v>669.774</v>
      </c>
      <c r="J64" s="1">
        <v>3.7440000000000002</v>
      </c>
    </row>
    <row r="65" spans="3:10">
      <c r="C65" t="s">
        <v>78</v>
      </c>
      <c r="D65" s="1">
        <v>184.78700000000001</v>
      </c>
      <c r="E65" s="1">
        <v>563.69500000000005</v>
      </c>
      <c r="F65" s="1">
        <v>3.8889999999999998</v>
      </c>
      <c r="G65" s="1"/>
      <c r="H65" s="1">
        <v>131.529</v>
      </c>
      <c r="I65" s="1">
        <v>658.8</v>
      </c>
      <c r="J65" s="1">
        <v>6.0709999999999997</v>
      </c>
    </row>
    <row r="66" spans="3:10">
      <c r="C66" t="s">
        <v>79</v>
      </c>
      <c r="D66" s="1">
        <v>184.29300000000001</v>
      </c>
      <c r="E66" s="1">
        <v>549.29899999999998</v>
      </c>
      <c r="F66" s="1">
        <v>3.6640000000000001</v>
      </c>
      <c r="G66" s="1"/>
      <c r="H66" s="1">
        <v>204.607</v>
      </c>
      <c r="I66" s="1">
        <v>640.52200000000005</v>
      </c>
      <c r="J66" s="1">
        <v>4.2619999999999996</v>
      </c>
    </row>
    <row r="67" spans="3:10">
      <c r="C67" t="s">
        <v>80</v>
      </c>
      <c r="D67" s="1">
        <v>176.15600000000001</v>
      </c>
      <c r="E67" s="1">
        <v>537.36699999999996</v>
      </c>
      <c r="F67" s="1">
        <v>3.669</v>
      </c>
      <c r="G67" s="1"/>
      <c r="H67" s="1">
        <v>74.34</v>
      </c>
      <c r="I67" s="1">
        <v>620.58600000000001</v>
      </c>
      <c r="J67" s="1">
        <v>5.444</v>
      </c>
    </row>
    <row r="68" spans="3:10">
      <c r="C68" t="s">
        <v>81</v>
      </c>
      <c r="D68" s="1">
        <v>13.395</v>
      </c>
      <c r="E68" s="1">
        <v>530.42100000000005</v>
      </c>
      <c r="F68" s="1">
        <v>3.6709999999999998</v>
      </c>
      <c r="G68" s="1"/>
      <c r="H68" s="1">
        <v>38.921999999999997</v>
      </c>
      <c r="I68" s="1">
        <v>604.51400000000001</v>
      </c>
      <c r="J68" s="1">
        <v>6.1180000000000003</v>
      </c>
    </row>
    <row r="69" spans="3:10">
      <c r="C69" t="s">
        <v>82</v>
      </c>
      <c r="D69" s="1">
        <v>18.818000000000001</v>
      </c>
      <c r="E69" s="1">
        <v>526.89200000000005</v>
      </c>
      <c r="F69" s="1">
        <v>3.677</v>
      </c>
      <c r="G69" s="1"/>
      <c r="H69" s="1">
        <v>23.774000000000001</v>
      </c>
      <c r="I69" s="1">
        <v>595.38900000000001</v>
      </c>
      <c r="J69" s="1">
        <v>5.0369999999999999</v>
      </c>
    </row>
    <row r="70" spans="3:10">
      <c r="C70" t="s">
        <v>83</v>
      </c>
      <c r="D70" s="1">
        <v>62.384999999999998</v>
      </c>
      <c r="E70" s="1">
        <v>520.78599999999994</v>
      </c>
      <c r="F70" s="1">
        <v>3.8849999999999998</v>
      </c>
      <c r="G70" s="1"/>
      <c r="H70" s="1">
        <v>53.749000000000002</v>
      </c>
      <c r="I70" s="1">
        <v>590.29700000000003</v>
      </c>
      <c r="J70" s="1">
        <v>4.3559999999999999</v>
      </c>
    </row>
    <row r="71" spans="3:10">
      <c r="C71" t="s">
        <v>84</v>
      </c>
      <c r="D71" s="1">
        <v>83.167000000000002</v>
      </c>
      <c r="E71" s="1">
        <v>517.48099999999999</v>
      </c>
      <c r="F71" s="1">
        <v>5.2060000000000004</v>
      </c>
      <c r="G71" s="1"/>
      <c r="H71" s="1">
        <v>10.473000000000001</v>
      </c>
      <c r="I71" s="1">
        <v>586.46</v>
      </c>
      <c r="J71" s="1">
        <v>3.72</v>
      </c>
    </row>
    <row r="72" spans="3:10">
      <c r="C72" t="s">
        <v>85</v>
      </c>
      <c r="D72" s="1">
        <v>116.596</v>
      </c>
      <c r="E72" s="1">
        <v>516.19299999999998</v>
      </c>
      <c r="F72" s="1">
        <v>6.0990000000000002</v>
      </c>
      <c r="G72" s="1"/>
      <c r="H72" s="1">
        <v>20.844999999999999</v>
      </c>
      <c r="I72" s="1">
        <v>583.654</v>
      </c>
      <c r="J72" s="1">
        <v>3.661</v>
      </c>
    </row>
    <row r="73" spans="3:10">
      <c r="C73" t="s">
        <v>86</v>
      </c>
      <c r="D73" s="1">
        <v>91.326999999999998</v>
      </c>
      <c r="E73" s="1">
        <v>511.43200000000002</v>
      </c>
      <c r="F73" s="1">
        <v>6.3239999999999998</v>
      </c>
      <c r="G73" s="1"/>
      <c r="H73" s="1">
        <v>20.827000000000002</v>
      </c>
      <c r="I73" s="1">
        <v>583.16099999999994</v>
      </c>
      <c r="J73" s="1">
        <v>5.2210000000000001</v>
      </c>
    </row>
    <row r="74" spans="3:10">
      <c r="C74" t="s">
        <v>87</v>
      </c>
      <c r="D74" s="1">
        <v>197.25</v>
      </c>
      <c r="E74" s="1">
        <v>501.57299999999998</v>
      </c>
      <c r="F74" s="1">
        <v>6.3230000000000004</v>
      </c>
      <c r="G74" s="1"/>
      <c r="H74" s="1">
        <v>114.83</v>
      </c>
      <c r="I74" s="1">
        <v>582.18600000000004</v>
      </c>
      <c r="J74" s="1">
        <v>5.6520000000000001</v>
      </c>
    </row>
    <row r="75" spans="3:10">
      <c r="C75" t="s">
        <v>88</v>
      </c>
      <c r="D75" s="1">
        <v>12.141999999999999</v>
      </c>
      <c r="E75" s="1">
        <v>480.791</v>
      </c>
      <c r="F75" s="1">
        <v>6.3630000000000004</v>
      </c>
      <c r="G75" s="1"/>
      <c r="H75" s="1">
        <v>10.185</v>
      </c>
      <c r="I75" s="1">
        <v>570.34400000000005</v>
      </c>
      <c r="J75" s="1">
        <v>6.1079999999999997</v>
      </c>
    </row>
    <row r="76" spans="3:10">
      <c r="C76" t="s">
        <v>13</v>
      </c>
      <c r="D76" s="1">
        <v>11.236000000000001</v>
      </c>
      <c r="E76" s="1">
        <v>444.94</v>
      </c>
      <c r="F76" s="1">
        <v>6.38</v>
      </c>
      <c r="G76" s="1"/>
      <c r="H76" s="1">
        <v>9.6180000000000003</v>
      </c>
      <c r="I76" s="1">
        <v>538.61599999999999</v>
      </c>
      <c r="J76" s="1">
        <v>4.399</v>
      </c>
    </row>
    <row r="77" spans="3:10">
      <c r="C77" t="s">
        <v>89</v>
      </c>
      <c r="D77" s="1">
        <v>30.021000000000001</v>
      </c>
      <c r="E77" s="1">
        <v>407.745</v>
      </c>
      <c r="F77" s="1">
        <v>6.2610000000000001</v>
      </c>
      <c r="G77" s="1"/>
      <c r="H77" s="1">
        <v>82.807000000000002</v>
      </c>
      <c r="I77" s="1">
        <v>491.54</v>
      </c>
      <c r="J77" s="1">
        <v>3.887</v>
      </c>
    </row>
    <row r="78" spans="3:10">
      <c r="C78" t="s">
        <v>90</v>
      </c>
      <c r="D78" s="1">
        <v>0</v>
      </c>
      <c r="E78" s="1">
        <v>379.45600000000002</v>
      </c>
      <c r="F78" s="1">
        <v>6.3179999999999996</v>
      </c>
      <c r="G78" s="1"/>
      <c r="H78" s="1">
        <v>0</v>
      </c>
      <c r="I78" s="1">
        <v>440.19499999999999</v>
      </c>
      <c r="J78" s="1">
        <v>3.7210000000000001</v>
      </c>
    </row>
    <row r="79" spans="3:10">
      <c r="C79" t="s">
        <v>91</v>
      </c>
      <c r="D79" s="1">
        <v>81.855999999999995</v>
      </c>
      <c r="E79" s="1">
        <v>357.94600000000003</v>
      </c>
      <c r="F79" s="1">
        <v>6.3419999999999996</v>
      </c>
      <c r="G79" s="1"/>
      <c r="H79" s="1">
        <v>16.026</v>
      </c>
      <c r="I79" s="1">
        <v>401.35300000000001</v>
      </c>
      <c r="J79" s="1">
        <v>3.665</v>
      </c>
    </row>
    <row r="80" spans="3:10">
      <c r="C80" t="s">
        <v>14</v>
      </c>
      <c r="D80" s="1">
        <v>25.27</v>
      </c>
      <c r="E80" s="1">
        <v>343.214</v>
      </c>
      <c r="F80" s="1">
        <v>6.2610000000000001</v>
      </c>
      <c r="G80" s="1"/>
      <c r="H80" s="1">
        <v>37.091999999999999</v>
      </c>
      <c r="I80" s="1">
        <v>385.71899999999999</v>
      </c>
      <c r="J80" s="1">
        <v>4.0049999999999999</v>
      </c>
    </row>
    <row r="81" spans="3:10">
      <c r="C81" t="s">
        <v>92</v>
      </c>
      <c r="D81" s="1">
        <v>33.759</v>
      </c>
      <c r="E81" s="1">
        <v>351.05599999999998</v>
      </c>
      <c r="F81" s="1">
        <v>6.282</v>
      </c>
      <c r="G81" s="1"/>
      <c r="H81" s="1">
        <v>89.301000000000002</v>
      </c>
      <c r="I81" s="1">
        <v>399.113</v>
      </c>
      <c r="J81" s="1">
        <v>3.887</v>
      </c>
    </row>
    <row r="82" spans="3:10">
      <c r="C82" t="s">
        <v>93</v>
      </c>
      <c r="D82" s="1">
        <v>65.108999999999995</v>
      </c>
      <c r="E82" s="1">
        <v>395.47699999999998</v>
      </c>
      <c r="F82" s="1">
        <v>6.2670000000000003</v>
      </c>
      <c r="G82" s="1"/>
      <c r="H82" s="1">
        <v>78.052000000000007</v>
      </c>
      <c r="I82" s="1">
        <v>437.09199999999998</v>
      </c>
      <c r="J82" s="1">
        <v>3.84</v>
      </c>
    </row>
    <row r="83" spans="3:10">
      <c r="C83" t="s">
        <v>94</v>
      </c>
      <c r="D83" s="1">
        <v>56.018999999999998</v>
      </c>
      <c r="E83" s="1">
        <v>443.65100000000001</v>
      </c>
      <c r="F83" s="1">
        <v>6.2770000000000001</v>
      </c>
      <c r="G83" s="1"/>
      <c r="H83" s="1">
        <v>96.346000000000004</v>
      </c>
      <c r="I83" s="1">
        <v>488.476</v>
      </c>
      <c r="J83" s="1">
        <v>5.5339999999999998</v>
      </c>
    </row>
    <row r="84" spans="3:10">
      <c r="C84" t="s">
        <v>95</v>
      </c>
      <c r="D84" s="1">
        <v>91.004000000000005</v>
      </c>
      <c r="E84" s="1">
        <v>488.12900000000002</v>
      </c>
      <c r="F84" s="1">
        <v>6.2210000000000001</v>
      </c>
      <c r="G84" s="1"/>
      <c r="H84" s="1">
        <v>87.174000000000007</v>
      </c>
      <c r="I84" s="1">
        <v>539.09799999999996</v>
      </c>
      <c r="J84" s="1">
        <v>3.9039999999999999</v>
      </c>
    </row>
    <row r="85" spans="3:10">
      <c r="C85" t="s">
        <v>96</v>
      </c>
      <c r="D85" s="1">
        <v>173.767</v>
      </c>
      <c r="E85" s="1">
        <v>539.77599999999995</v>
      </c>
      <c r="F85" s="1">
        <v>6.2720000000000002</v>
      </c>
      <c r="G85" s="1"/>
      <c r="H85" s="1">
        <v>138.14599999999999</v>
      </c>
      <c r="I85" s="1">
        <v>593.33900000000006</v>
      </c>
      <c r="J85" s="1">
        <v>3.6629999999999998</v>
      </c>
    </row>
    <row r="86" spans="3:10">
      <c r="C86" t="s">
        <v>97</v>
      </c>
      <c r="D86" s="1">
        <v>107.63200000000001</v>
      </c>
      <c r="E86" s="1">
        <v>602.73900000000003</v>
      </c>
      <c r="F86" s="1">
        <v>6.2850000000000001</v>
      </c>
      <c r="G86" s="1"/>
      <c r="H86" s="1">
        <v>117.042</v>
      </c>
      <c r="I86" s="1">
        <v>652.18499999999995</v>
      </c>
      <c r="J86" s="1">
        <v>3.6589999999999998</v>
      </c>
    </row>
    <row r="87" spans="3:10">
      <c r="C87" t="s">
        <v>98</v>
      </c>
      <c r="D87" s="1">
        <v>158.315</v>
      </c>
      <c r="E87" s="1">
        <v>658.97900000000004</v>
      </c>
      <c r="F87" s="1">
        <v>6.242</v>
      </c>
      <c r="G87" s="1"/>
      <c r="H87" s="1">
        <v>170.12799999999999</v>
      </c>
      <c r="I87" s="1">
        <v>708.15099999999995</v>
      </c>
      <c r="J87" s="1">
        <v>3.9079999999999999</v>
      </c>
    </row>
    <row r="88" spans="3:10">
      <c r="C88" t="s">
        <v>99</v>
      </c>
      <c r="D88" s="1">
        <v>243.59399999999999</v>
      </c>
      <c r="E88" s="1">
        <v>702.56</v>
      </c>
      <c r="F88" s="1">
        <v>6.34</v>
      </c>
      <c r="G88" s="1"/>
      <c r="H88" s="1">
        <v>134.709</v>
      </c>
      <c r="I88" s="1">
        <v>750.62800000000004</v>
      </c>
      <c r="J88" s="1">
        <v>3.7440000000000002</v>
      </c>
    </row>
    <row r="89" spans="3:10">
      <c r="C89" t="s">
        <v>100</v>
      </c>
      <c r="D89" s="1">
        <v>132.477</v>
      </c>
      <c r="E89" s="1">
        <v>738.18700000000001</v>
      </c>
      <c r="F89" s="1">
        <v>6.2329999999999997</v>
      </c>
      <c r="G89" s="1"/>
      <c r="H89" s="1">
        <v>139.4</v>
      </c>
      <c r="I89" s="1">
        <v>780.64200000000005</v>
      </c>
      <c r="J89" s="1">
        <v>3.9350000000000001</v>
      </c>
    </row>
    <row r="90" spans="3:10">
      <c r="C90" t="s">
        <v>101</v>
      </c>
      <c r="D90" s="1">
        <v>98.352000000000004</v>
      </c>
      <c r="E90" s="1">
        <v>778.91099999999994</v>
      </c>
      <c r="F90" s="1">
        <v>6.3390000000000004</v>
      </c>
      <c r="G90" s="1"/>
      <c r="H90" s="1">
        <v>29.071000000000002</v>
      </c>
      <c r="I90" s="1">
        <v>813.98299999999995</v>
      </c>
      <c r="J90" s="1">
        <v>3.883</v>
      </c>
    </row>
    <row r="91" spans="3:10">
      <c r="C91" t="s">
        <v>102</v>
      </c>
      <c r="D91" s="1">
        <v>282.089</v>
      </c>
      <c r="E91" s="1">
        <v>813.58500000000004</v>
      </c>
      <c r="F91" s="1">
        <v>6.2489999999999997</v>
      </c>
      <c r="G91" s="1"/>
      <c r="H91" s="1">
        <v>127.91200000000001</v>
      </c>
      <c r="I91" s="1">
        <v>868.649</v>
      </c>
      <c r="J91" s="1">
        <v>3.665</v>
      </c>
    </row>
    <row r="92" spans="3:10">
      <c r="C92" t="s">
        <v>103</v>
      </c>
      <c r="D92" s="1">
        <v>336.91899999999998</v>
      </c>
      <c r="E92" s="1">
        <v>843.77800000000002</v>
      </c>
      <c r="F92" s="1">
        <v>6.23</v>
      </c>
      <c r="G92" s="1"/>
      <c r="H92" s="1">
        <v>116.28100000000001</v>
      </c>
      <c r="I92" s="1">
        <v>930.25099999999998</v>
      </c>
      <c r="J92" s="1">
        <v>3.8839999999999999</v>
      </c>
    </row>
    <row r="93" spans="3:10">
      <c r="C93" t="s">
        <v>104</v>
      </c>
      <c r="D93" s="1">
        <v>137.31</v>
      </c>
      <c r="E93" s="1">
        <v>834.03099999999995</v>
      </c>
      <c r="F93" s="1">
        <v>6.242</v>
      </c>
      <c r="G93" s="1"/>
      <c r="H93" s="1">
        <v>120.77500000000001</v>
      </c>
      <c r="I93" s="1">
        <v>966.197</v>
      </c>
      <c r="J93" s="1">
        <v>5.327</v>
      </c>
    </row>
    <row r="94" spans="3:10">
      <c r="C94" t="s">
        <v>15</v>
      </c>
      <c r="D94" s="1">
        <v>102.045</v>
      </c>
      <c r="E94" s="1">
        <v>808.15200000000004</v>
      </c>
      <c r="F94" s="1">
        <v>6.2130000000000001</v>
      </c>
      <c r="G94" s="1"/>
      <c r="H94" s="1">
        <v>135.46</v>
      </c>
      <c r="I94" s="1">
        <v>948.221</v>
      </c>
      <c r="J94" s="1">
        <v>6.359</v>
      </c>
    </row>
    <row r="95" spans="3:10">
      <c r="C95" t="s">
        <v>105</v>
      </c>
      <c r="D95" s="1">
        <v>19.843</v>
      </c>
      <c r="E95" s="1">
        <v>785.745</v>
      </c>
      <c r="F95" s="1">
        <v>6.226</v>
      </c>
      <c r="G95" s="1"/>
      <c r="H95" s="1">
        <v>57.718000000000004</v>
      </c>
      <c r="I95" s="1">
        <v>896.45600000000002</v>
      </c>
      <c r="J95" s="1">
        <v>5.7969999999999997</v>
      </c>
    </row>
    <row r="96" spans="3:10">
      <c r="C96" t="s">
        <v>106</v>
      </c>
      <c r="D96" s="1">
        <v>266.06700000000001</v>
      </c>
      <c r="E96" s="1">
        <v>783.11199999999997</v>
      </c>
      <c r="F96" s="1">
        <v>6.2530000000000001</v>
      </c>
      <c r="G96" s="1"/>
      <c r="H96" s="1">
        <v>106.866</v>
      </c>
      <c r="I96" s="1">
        <v>854.92499999999995</v>
      </c>
      <c r="J96" s="1">
        <v>6.0220000000000002</v>
      </c>
    </row>
    <row r="97" spans="3:10">
      <c r="C97" t="s">
        <v>107</v>
      </c>
      <c r="D97" s="1">
        <v>257.33199999999999</v>
      </c>
      <c r="E97" s="1">
        <v>799.35699999999997</v>
      </c>
      <c r="F97" s="1">
        <v>6.2939999999999996</v>
      </c>
      <c r="G97" s="1"/>
      <c r="H97" s="1">
        <v>107.971</v>
      </c>
      <c r="I97" s="1">
        <v>855.08799999999997</v>
      </c>
      <c r="J97" s="1">
        <v>4.7220000000000004</v>
      </c>
    </row>
    <row r="98" spans="3:10">
      <c r="C98" t="s">
        <v>108</v>
      </c>
      <c r="D98" s="1">
        <v>282.38200000000001</v>
      </c>
      <c r="E98" s="1">
        <v>822.1</v>
      </c>
      <c r="F98" s="1">
        <v>6.2910000000000004</v>
      </c>
      <c r="G98" s="1"/>
      <c r="H98" s="1">
        <v>366.79199999999997</v>
      </c>
      <c r="I98" s="1">
        <v>892.21600000000001</v>
      </c>
      <c r="J98" s="1">
        <v>5.4630000000000001</v>
      </c>
    </row>
    <row r="99" spans="3:10">
      <c r="C99" t="s">
        <v>109</v>
      </c>
      <c r="D99" s="1">
        <v>134.797</v>
      </c>
      <c r="E99" s="1">
        <v>838.73699999999997</v>
      </c>
      <c r="F99" s="1">
        <v>6.2549999999999999</v>
      </c>
      <c r="G99" s="1"/>
      <c r="H99" s="1">
        <v>300.51100000000002</v>
      </c>
      <c r="I99" s="1">
        <v>933.48299999999995</v>
      </c>
      <c r="J99" s="1">
        <v>4.5730000000000004</v>
      </c>
    </row>
    <row r="100" spans="3:10">
      <c r="C100" t="s">
        <v>110</v>
      </c>
      <c r="D100" s="1">
        <v>264.99599999999998</v>
      </c>
      <c r="E100" s="1">
        <v>823.16399999999999</v>
      </c>
      <c r="F100" s="1">
        <v>6.2329999999999997</v>
      </c>
      <c r="G100" s="1"/>
      <c r="H100" s="1">
        <v>338.416</v>
      </c>
      <c r="I100" s="1">
        <v>946.38400000000001</v>
      </c>
      <c r="J100" s="1">
        <v>3.7549999999999999</v>
      </c>
    </row>
    <row r="101" spans="3:10">
      <c r="C101" t="s">
        <v>111</v>
      </c>
      <c r="D101" s="1">
        <v>49.622999999999998</v>
      </c>
      <c r="E101" s="1">
        <v>770.73199999999997</v>
      </c>
      <c r="F101" s="1">
        <v>6.25</v>
      </c>
      <c r="G101" s="1"/>
      <c r="H101" s="1">
        <v>124.521</v>
      </c>
      <c r="I101" s="1">
        <v>915.61900000000003</v>
      </c>
      <c r="J101" s="1">
        <v>3.669</v>
      </c>
    </row>
    <row r="102" spans="3:10">
      <c r="C102" t="s">
        <v>112</v>
      </c>
      <c r="D102" s="1">
        <v>91.152000000000001</v>
      </c>
      <c r="E102" s="1">
        <v>701.16</v>
      </c>
      <c r="F102" s="1">
        <v>6.2910000000000004</v>
      </c>
      <c r="G102" s="1"/>
      <c r="H102" s="1">
        <v>15.135</v>
      </c>
      <c r="I102" s="1">
        <v>847.53700000000003</v>
      </c>
      <c r="J102" s="1">
        <v>3.6629999999999998</v>
      </c>
    </row>
    <row r="103" spans="3:10">
      <c r="C103" t="s">
        <v>113</v>
      </c>
      <c r="D103" s="1">
        <v>80.156000000000006</v>
      </c>
      <c r="E103" s="1">
        <v>616.57500000000005</v>
      </c>
      <c r="F103" s="1">
        <v>6.2140000000000004</v>
      </c>
      <c r="G103" s="1"/>
      <c r="H103" s="1">
        <v>260.61599999999999</v>
      </c>
      <c r="I103" s="1">
        <v>755.67499999999995</v>
      </c>
      <c r="J103" s="1">
        <v>3.948</v>
      </c>
    </row>
    <row r="104" spans="3:10">
      <c r="C104" t="s">
        <v>114</v>
      </c>
      <c r="D104" s="1">
        <v>9.5090000000000003</v>
      </c>
      <c r="E104" s="1">
        <v>532.49400000000003</v>
      </c>
      <c r="F104" s="1">
        <v>6.2220000000000004</v>
      </c>
      <c r="G104" s="1"/>
      <c r="H104" s="1">
        <v>207.77600000000001</v>
      </c>
      <c r="I104" s="1">
        <v>650.44200000000001</v>
      </c>
      <c r="J104" s="1">
        <v>3.6640000000000001</v>
      </c>
    </row>
    <row r="105" spans="3:10">
      <c r="C105" t="s">
        <v>16</v>
      </c>
      <c r="D105" s="1">
        <v>8.1340000000000003</v>
      </c>
      <c r="E105" s="1">
        <v>455.52699999999999</v>
      </c>
      <c r="F105" s="1">
        <v>6.3079999999999998</v>
      </c>
      <c r="G105" s="1"/>
      <c r="H105" s="1">
        <v>71.334999999999994</v>
      </c>
      <c r="I105" s="1">
        <v>548.72199999999998</v>
      </c>
      <c r="J105" s="1">
        <v>3.6760000000000002</v>
      </c>
    </row>
    <row r="106" spans="3:10">
      <c r="C106" t="s">
        <v>115</v>
      </c>
      <c r="D106" s="1">
        <v>62.265000000000001</v>
      </c>
      <c r="E106" s="1">
        <v>385.05799999999999</v>
      </c>
      <c r="F106" s="1">
        <v>6.3339999999999996</v>
      </c>
      <c r="G106" s="1"/>
      <c r="H106" s="1">
        <v>16.347999999999999</v>
      </c>
      <c r="I106" s="1">
        <v>457.74</v>
      </c>
      <c r="J106" s="1">
        <v>3.6640000000000001</v>
      </c>
    </row>
    <row r="107" spans="3:10">
      <c r="C107" t="s">
        <v>116</v>
      </c>
      <c r="D107" s="1">
        <v>41.238999999999997</v>
      </c>
      <c r="E107" s="1">
        <v>317.22199999999998</v>
      </c>
      <c r="F107" s="1">
        <v>6.3250000000000002</v>
      </c>
      <c r="G107" s="1"/>
      <c r="H107" s="1">
        <v>117.499</v>
      </c>
      <c r="I107" s="1">
        <v>376.15100000000001</v>
      </c>
      <c r="J107" s="1">
        <v>3.9609999999999999</v>
      </c>
    </row>
    <row r="108" spans="3:10">
      <c r="C108" t="s">
        <v>17</v>
      </c>
      <c r="D108" s="1">
        <f>AVERAGE(D8:D107)</f>
        <v>96.266759999999991</v>
      </c>
      <c r="E108" s="1">
        <f t="shared" ref="E108:J108" si="4">AVERAGE(E8:E107)</f>
        <v>561.81068999999979</v>
      </c>
      <c r="F108" s="1">
        <f t="shared" si="4"/>
        <v>4.78226</v>
      </c>
      <c r="G108" s="1"/>
      <c r="H108" s="1">
        <f t="shared" si="4"/>
        <v>110.75440999999999</v>
      </c>
      <c r="I108" s="1">
        <f t="shared" si="4"/>
        <v>642.90347999999994</v>
      </c>
      <c r="J108" s="1">
        <f t="shared" si="4"/>
        <v>4.04556</v>
      </c>
    </row>
    <row r="109" spans="3:10">
      <c r="C109" t="s">
        <v>18</v>
      </c>
      <c r="D109" s="1">
        <f>MEDIAN(D8:D107)</f>
        <v>82.487499999999997</v>
      </c>
      <c r="E109" s="1"/>
      <c r="F109" s="1"/>
      <c r="G109" s="1"/>
      <c r="H109" s="1">
        <f>MEDIAN(H8:H107)</f>
        <v>100.15350000000001</v>
      </c>
      <c r="I109" s="1"/>
      <c r="J109" s="1"/>
    </row>
    <row r="110" spans="3:10">
      <c r="C110" t="s">
        <v>19</v>
      </c>
      <c r="D110" s="1">
        <f>MIN(D8:D107)</f>
        <v>0</v>
      </c>
      <c r="E110" s="1"/>
      <c r="F110" s="1"/>
      <c r="G110" s="1"/>
      <c r="H110" s="1">
        <f>MIN(H8:H107)</f>
        <v>0</v>
      </c>
      <c r="I110" s="1"/>
      <c r="J110" s="1"/>
    </row>
    <row r="111" spans="3:10">
      <c r="C111" t="s">
        <v>20</v>
      </c>
      <c r="D111" s="1">
        <f>MAX(D8:D107)</f>
        <v>336.91899999999998</v>
      </c>
      <c r="E111" s="1"/>
      <c r="F111" s="1"/>
      <c r="G111" s="1"/>
      <c r="H111" s="1">
        <f>MAX(H8:H107)</f>
        <v>366.79199999999997</v>
      </c>
      <c r="I111" s="1"/>
      <c r="J111" s="1"/>
    </row>
    <row r="112" spans="3:10">
      <c r="C112" t="s">
        <v>21</v>
      </c>
      <c r="D112" s="1">
        <f>STDEV(D8:D107)</f>
        <v>74.866364126742397</v>
      </c>
      <c r="E112" s="1">
        <f t="shared" ref="E112:J112" si="5">STDEV(E8:E107)</f>
        <v>153.56350815938066</v>
      </c>
      <c r="F112" s="1">
        <f t="shared" si="5"/>
        <v>1.2227111341505636</v>
      </c>
      <c r="G112" s="1"/>
      <c r="H112" s="1">
        <f t="shared" si="5"/>
        <v>83.233001754912252</v>
      </c>
      <c r="I112" s="1">
        <f t="shared" si="5"/>
        <v>164.01033097526562</v>
      </c>
      <c r="J112" s="1">
        <f t="shared" si="5"/>
        <v>0.70443930450917325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2025-06-15T22:33:10Z</dcterms:modified>
  <cp:category/>
  <cp:contentStatus/>
</cp:coreProperties>
</file>