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9"/>
  <workbookPr filterPrivacy="1" defaultThemeVersion="166925"/>
  <xr:revisionPtr revIDLastSave="0" documentId="13_ncr:1_{69E23BEB-5881-4B73-9813-5F51EEB2E36D}" xr6:coauthVersionLast="47" xr6:coauthVersionMax="47" xr10:uidLastSave="{00000000-0000-0000-0000-000000000000}"/>
  <bookViews>
    <workbookView xWindow="-120" yWindow="-120" windowWidth="20730" windowHeight="11160" xr2:uid="{00000000-000D-0000-FFFF-FFFF00000000}"/>
  </bookViews>
  <sheets>
    <sheet name="Debit Note" sheetId="4" r:id="rId1"/>
    <sheet name="Pricing Support 1" sheetId="5" r:id="rId2"/>
    <sheet name="Pricing Support 2" sheetId="10" r:id="rId3"/>
    <sheet name="Pricing Support 3" sheetId="9" r:id="rId4"/>
    <sheet name="Credit Note" sheetId="7" r:id="rId5"/>
  </sheets>
  <definedNames>
    <definedName name="_xlnm._FilterDatabase" localSheetId="1" hidden="1">'Pricing Support 1'!$A$11:$P$179</definedName>
    <definedName name="_xlnm.Print_Area" localSheetId="0">'Debit Note'!$A1:$J59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78" i="5" l="1"/>
  <c r="O178" i="5" s="1"/>
  <c r="N175" i="5"/>
  <c r="O175" i="5" s="1"/>
  <c r="N172" i="5"/>
  <c r="O172" i="5" s="1"/>
  <c r="N169" i="5"/>
  <c r="O169" i="5" s="1"/>
  <c r="N166" i="5"/>
  <c r="O166" i="5" s="1"/>
  <c r="N165" i="5"/>
  <c r="O165" i="5" s="1"/>
  <c r="N162" i="5"/>
  <c r="O162" i="5" s="1"/>
  <c r="N159" i="5"/>
  <c r="O159" i="5" s="1"/>
  <c r="N156" i="5"/>
  <c r="O156" i="5" s="1"/>
  <c r="N153" i="5"/>
  <c r="O153" i="5" s="1"/>
  <c r="N150" i="5"/>
  <c r="O150" i="5" s="1"/>
  <c r="N147" i="5"/>
  <c r="O147" i="5" s="1"/>
  <c r="N144" i="5"/>
  <c r="O144" i="5" s="1"/>
  <c r="N141" i="5"/>
  <c r="O141" i="5" s="1"/>
  <c r="N138" i="5"/>
  <c r="O138" i="5" s="1"/>
  <c r="N135" i="5"/>
  <c r="O135" i="5" s="1"/>
  <c r="N132" i="5"/>
  <c r="O132" i="5" s="1"/>
  <c r="N129" i="5"/>
  <c r="O129" i="5" s="1"/>
  <c r="N126" i="5"/>
  <c r="O126" i="5" s="1"/>
  <c r="N123" i="5"/>
  <c r="O123" i="5" s="1"/>
  <c r="N120" i="5"/>
  <c r="O120" i="5" s="1"/>
  <c r="N117" i="5"/>
  <c r="O117" i="5" s="1"/>
  <c r="N114" i="5"/>
  <c r="O114" i="5" s="1"/>
  <c r="N111" i="5"/>
  <c r="O111" i="5" s="1"/>
  <c r="N108" i="5"/>
  <c r="O108" i="5" s="1"/>
  <c r="N105" i="5"/>
  <c r="O105" i="5" s="1"/>
  <c r="N102" i="5"/>
  <c r="O102" i="5" s="1"/>
  <c r="N99" i="5"/>
  <c r="O99" i="5" s="1"/>
  <c r="N96" i="5"/>
  <c r="O96" i="5" s="1"/>
  <c r="N93" i="5"/>
  <c r="O93" i="5" s="1"/>
  <c r="N90" i="5"/>
  <c r="O90" i="5" s="1"/>
  <c r="N87" i="5"/>
  <c r="O87" i="5" s="1"/>
  <c r="N84" i="5"/>
  <c r="O84" i="5" s="1"/>
  <c r="N81" i="5"/>
  <c r="O81" i="5" s="1"/>
  <c r="N78" i="5"/>
  <c r="O78" i="5" s="1"/>
  <c r="N75" i="5"/>
  <c r="O75" i="5" s="1"/>
  <c r="N72" i="5"/>
  <c r="O72" i="5" s="1"/>
  <c r="N69" i="5"/>
  <c r="O69" i="5" s="1"/>
  <c r="N66" i="5"/>
  <c r="O66" i="5" s="1"/>
  <c r="N63" i="5"/>
  <c r="O63" i="5" s="1"/>
  <c r="N60" i="5"/>
  <c r="O60" i="5" s="1"/>
  <c r="N57" i="5"/>
  <c r="O57" i="5" s="1"/>
  <c r="N54" i="5"/>
  <c r="O54" i="5" s="1"/>
  <c r="N51" i="5"/>
  <c r="O51" i="5" s="1"/>
  <c r="N48" i="5"/>
  <c r="O48" i="5" s="1"/>
  <c r="N45" i="5"/>
  <c r="O45" i="5" s="1"/>
  <c r="N42" i="5"/>
  <c r="O42" i="5" s="1"/>
  <c r="N39" i="5"/>
  <c r="O39" i="5" s="1"/>
  <c r="N36" i="5"/>
  <c r="O36" i="5" s="1"/>
  <c r="N33" i="5"/>
  <c r="O33" i="5" s="1"/>
  <c r="N30" i="5"/>
  <c r="O30" i="5" s="1"/>
  <c r="N27" i="5"/>
  <c r="O27" i="5" s="1"/>
  <c r="N24" i="5"/>
  <c r="O24" i="5" s="1"/>
  <c r="N21" i="5"/>
  <c r="O21" i="5" s="1"/>
  <c r="N18" i="5"/>
  <c r="O18" i="5" s="1"/>
  <c r="N15" i="5"/>
  <c r="O15" i="5" s="1"/>
  <c r="N12" i="5"/>
  <c r="O12" i="5" s="1"/>
  <c r="E27" i="7"/>
  <c r="H8" i="7"/>
  <c r="A7" i="9"/>
</calcChain>
</file>

<file path=xl/sharedStrings.xml><?xml version="1.0" encoding="utf-8"?>
<sst xmlns="http://schemas.openxmlformats.org/spreadsheetml/2006/main" count="1251" uniqueCount="260">
  <si>
    <t>CANADIAN TIRE CORPORATION, LIMITED</t>
  </si>
  <si>
    <t>P.O. BOX 5008, BURLINGTON POSTAL STN, BURLINGTON</t>
  </si>
  <si>
    <t>ONTARIO  CANADA  L7R 0C1</t>
  </si>
  <si>
    <t>DEBIT NOTE</t>
  </si>
  <si>
    <t>VENDOR NAME:</t>
  </si>
  <si>
    <t>SPORT MASKA INC.</t>
  </si>
  <si>
    <t>DATE ISSUED:</t>
  </si>
  <si>
    <t>FOB/CME ID:</t>
  </si>
  <si>
    <t>CBM ID:</t>
  </si>
  <si>
    <t>PEOPLESOFT ID:</t>
  </si>
  <si>
    <t>CBM NAME:</t>
  </si>
  <si>
    <t>Timothy Lewis</t>
  </si>
  <si>
    <t>Applied to your account as follows:</t>
  </si>
  <si>
    <t>Applicable Year:</t>
  </si>
  <si>
    <t>2021</t>
  </si>
  <si>
    <t>Currency:</t>
  </si>
  <si>
    <t>CAD</t>
  </si>
  <si>
    <t>PROGRAM</t>
  </si>
  <si>
    <t>ADJUSTMENT $</t>
  </si>
  <si>
    <t>ADJUSTMENT ID</t>
  </si>
  <si>
    <t>Pricing Audit</t>
  </si>
  <si>
    <t>VAD355741511021</t>
  </si>
  <si>
    <t>TOTAL ADJUSTMENT</t>
  </si>
  <si>
    <t>This Vendor Audit claim was issued based on a review of all activities of the current year. As a result of the review, there were discrepancies found, which resulted in this debit note. Attached is the relevant documentation to substantiate the claim. Please review this documentation and contact the Vendor Audit team for any clarification or adjustment you feel are necessary.</t>
  </si>
  <si>
    <r>
      <t xml:space="preserve">All correspondence regarding this claim should be made in writing (E-mail), and addressed to the Vendor Audit Team at </t>
    </r>
    <r>
      <rPr>
        <b/>
        <sz val="11"/>
        <rFont val="Century Gothic"/>
        <family val="2"/>
      </rPr>
      <t>pricingaudit@cantire.com</t>
    </r>
  </si>
  <si>
    <t xml:space="preserve">Prepared by: </t>
  </si>
  <si>
    <t>Vendor Audit Team</t>
  </si>
  <si>
    <r>
      <t xml:space="preserve">For inquiries, please contact the Vendor Audit Team at </t>
    </r>
    <r>
      <rPr>
        <b/>
        <u/>
        <sz val="11"/>
        <rFont val="Century Gothic"/>
        <family val="2"/>
      </rPr>
      <t>pricingaudit@cantire.com</t>
    </r>
  </si>
  <si>
    <t>Canadian Tire Corporation Limited GST number is R10773019</t>
  </si>
  <si>
    <t>QST number is R1001672912 TQ002</t>
  </si>
  <si>
    <t>CLAIM DETAILS:</t>
  </si>
  <si>
    <t>CURRENCY:</t>
  </si>
  <si>
    <t>CLAIM TYPE</t>
  </si>
  <si>
    <t>COMMENT</t>
  </si>
  <si>
    <t>CURRENCY</t>
  </si>
  <si>
    <t>RFX NUMBER</t>
  </si>
  <si>
    <t>According to the attached email and SAP Awards  the effective currency for the below Skus is 'CAD', However the following PO(s) containing these Skus were invoiced in 'USD', resulting in an overpayment. This claim is to collect the same.</t>
  </si>
  <si>
    <t>RFx-2020-8703
RFx-2020-8470</t>
  </si>
  <si>
    <t>AS PER SUPPORT:</t>
  </si>
  <si>
    <t>PO ID</t>
  </si>
  <si>
    <t>PO Date</t>
  </si>
  <si>
    <t>Invoice Date</t>
  </si>
  <si>
    <t>Request Ship Date</t>
  </si>
  <si>
    <t>Ship Date</t>
  </si>
  <si>
    <t>Receipt Date</t>
  </si>
  <si>
    <t>SKU Number</t>
  </si>
  <si>
    <t>Vendor Part Number</t>
  </si>
  <si>
    <t>Product Description</t>
  </si>
  <si>
    <t>Received Quantity</t>
  </si>
  <si>
    <t>Quote Cost in CAD</t>
  </si>
  <si>
    <t>Price Paid in USD</t>
  </si>
  <si>
    <t>Covsersation Rate</t>
  </si>
  <si>
    <t>Price Paid in CAD</t>
  </si>
  <si>
    <t>Difference</t>
  </si>
  <si>
    <t>Claim Amount</t>
  </si>
  <si>
    <t>6857677</t>
  </si>
  <si>
    <t>1/21/2021</t>
  </si>
  <si>
    <t>5/11/2021</t>
  </si>
  <si>
    <t>5/10/2021</t>
  </si>
  <si>
    <t>7/2/2021</t>
  </si>
  <si>
    <t>7/25/2021</t>
  </si>
  <si>
    <t>YTHSRIBPRM10</t>
  </si>
  <si>
    <t>RIBCOR PRME YTH 10 L</t>
  </si>
  <si>
    <t xml:space="preserve"> </t>
  </si>
  <si>
    <t>RIBCOR PRME YTH 10 R</t>
  </si>
  <si>
    <t>YTHSRIBPRM20</t>
  </si>
  <si>
    <t>RIBCOR PRME YTH 20 L</t>
  </si>
  <si>
    <t>RIBCOR PRME YTH 20 R</t>
  </si>
  <si>
    <t>YTHSRIBPRM30</t>
  </si>
  <si>
    <t>RIBCOR PRME YTH 30 L</t>
  </si>
  <si>
    <t>RIBCOR PRME YTH 30 R</t>
  </si>
  <si>
    <t>JRHSRIBPRIMEL</t>
  </si>
  <si>
    <t>RIBCOR PRME JR L</t>
  </si>
  <si>
    <t>JRHSRIBPRIMER</t>
  </si>
  <si>
    <t>RIBCOR PRME JR R</t>
  </si>
  <si>
    <t>INTRIBLPNK55L</t>
  </si>
  <si>
    <t>RBCR PRM INT L PNK55</t>
  </si>
  <si>
    <t>INTRIBRPNK55R</t>
  </si>
  <si>
    <t>RBCR PRM INT R PNK55</t>
  </si>
  <si>
    <t>INTRIBLPNK70L</t>
  </si>
  <si>
    <t>RBCR PRM INT L PNK70</t>
  </si>
  <si>
    <t>INTRIBRPNK70R</t>
  </si>
  <si>
    <t>RBCR PRM INT R PNK70</t>
  </si>
  <si>
    <t>INTRIBPRIMEL</t>
  </si>
  <si>
    <t>RIBCORE PRIME INT L</t>
  </si>
  <si>
    <t>INTRIBPRIMER</t>
  </si>
  <si>
    <t>RIBCORE PRIME INT R</t>
  </si>
  <si>
    <t>SRRIBPRIMEL</t>
  </si>
  <si>
    <t>RIBCORE PRIME SR L</t>
  </si>
  <si>
    <t>SRRIBPRIMER</t>
  </si>
  <si>
    <t>RIBCORE PRIME SR R</t>
  </si>
  <si>
    <t>JRHSJSPRMR</t>
  </si>
  <si>
    <t>JETSPEED PRIME JR R</t>
  </si>
  <si>
    <t>INTHSJSPRML</t>
  </si>
  <si>
    <t>JETSPEED PRIME INT L</t>
  </si>
  <si>
    <t>INTHSJSPRMR</t>
  </si>
  <si>
    <t>JETSPEED PRIME INT R</t>
  </si>
  <si>
    <t>SRHSJSPRML</t>
  </si>
  <si>
    <t>JETSPEED PRIME SR L</t>
  </si>
  <si>
    <t>SRHSJSPRMR</t>
  </si>
  <si>
    <t>JETSPEED PRIME SR R</t>
  </si>
  <si>
    <t>YTHSTPRIML</t>
  </si>
  <si>
    <t>TACKS PRIME YTH L</t>
  </si>
  <si>
    <t>YTHSTPRIMR</t>
  </si>
  <si>
    <t>TACKS PRIME YTH R</t>
  </si>
  <si>
    <t>JRHSTPRIML</t>
  </si>
  <si>
    <t>TACKS PRIME JR L</t>
  </si>
  <si>
    <t>JRHSTPRIMR</t>
  </si>
  <si>
    <t>TACKS PRIME JR R</t>
  </si>
  <si>
    <t>INTHSTPRIML</t>
  </si>
  <si>
    <t>TACKS PRIME INT L</t>
  </si>
  <si>
    <t>INTHSTPRIMR</t>
  </si>
  <si>
    <t>TACKS PRIME INT R</t>
  </si>
  <si>
    <t>SRHSTPRM75L</t>
  </si>
  <si>
    <t>TACKS PRIME SR L 75</t>
  </si>
  <si>
    <t>SRHSTPRM75R</t>
  </si>
  <si>
    <t>TACKS PRIME SR R 75</t>
  </si>
  <si>
    <t>SRHSTPRM85L</t>
  </si>
  <si>
    <t>TACKS PRIME SR L 85</t>
  </si>
  <si>
    <t>SRHSTPRM85R</t>
  </si>
  <si>
    <t>TACKS PRIME SR R 85</t>
  </si>
  <si>
    <t>7/1/2021</t>
  </si>
  <si>
    <t>7/21/2021</t>
  </si>
  <si>
    <t>SRHSJS+INTL</t>
  </si>
  <si>
    <t>STK, CCM JS+ INT L</t>
  </si>
  <si>
    <t>SRHSJS+INTR</t>
  </si>
  <si>
    <t>STK, CCM JS+ INT R</t>
  </si>
  <si>
    <t>SRHSJS+75SRL</t>
  </si>
  <si>
    <t>STK, CCM JS+ 75 SR L</t>
  </si>
  <si>
    <t>SRHSJS+75SRR</t>
  </si>
  <si>
    <t>STK, CCM JS+ 75 SR R</t>
  </si>
  <si>
    <t>SRHSJS+85SRL</t>
  </si>
  <si>
    <t>STK, CCM JS+ 85 SR L</t>
  </si>
  <si>
    <t>SRHSJS+85SRR</t>
  </si>
  <si>
    <t>STK, CCM JS+ 85 SR R</t>
  </si>
  <si>
    <t>4/14/2021</t>
  </si>
  <si>
    <t>4/19/2021</t>
  </si>
  <si>
    <t>8/30/2021</t>
  </si>
  <si>
    <t>8/31/2021</t>
  </si>
  <si>
    <t>SKJS445YT8</t>
  </si>
  <si>
    <t>SKT, CCM JS445 YT 8</t>
  </si>
  <si>
    <t>6/29/2021</t>
  </si>
  <si>
    <t>SKJS445YT9</t>
  </si>
  <si>
    <t>SKT, CCM JS445 YT 9</t>
  </si>
  <si>
    <t>SKJS445YT10</t>
  </si>
  <si>
    <t>SKT, CCM JS445 YT 10</t>
  </si>
  <si>
    <t>SKJS445YT11</t>
  </si>
  <si>
    <t>SKT, CCM JS445 YT 11</t>
  </si>
  <si>
    <t>SKJS445YT12</t>
  </si>
  <si>
    <t>SKT, CCM JS445 YT 12</t>
  </si>
  <si>
    <t>7/27/2021</t>
  </si>
  <si>
    <t>SKJS445YT13</t>
  </si>
  <si>
    <t>SKT, CCM JS445 YT 13</t>
  </si>
  <si>
    <t>SKJS445JR1</t>
  </si>
  <si>
    <t>SKT,CCM JS445 JR1</t>
  </si>
  <si>
    <t>SKJS445JR2</t>
  </si>
  <si>
    <t>SKT,CCM JS445 JR2</t>
  </si>
  <si>
    <t>SKJS445JR3</t>
  </si>
  <si>
    <t>SKT,CCM JS445 JR3</t>
  </si>
  <si>
    <t>6/30/2021</t>
  </si>
  <si>
    <t>7/17/2021</t>
  </si>
  <si>
    <t>SKJS445INT5</t>
  </si>
  <si>
    <t>SKT,CCM JS445 INT5</t>
  </si>
  <si>
    <t>SKJS445INT6</t>
  </si>
  <si>
    <t>SKT, CCM JS445 INT6</t>
  </si>
  <si>
    <t>SKJS445SR7</t>
  </si>
  <si>
    <t>SKT, CCM JS445 SR 7</t>
  </si>
  <si>
    <t>SKJS445SR8</t>
  </si>
  <si>
    <t>SKT, CCM JS445 SR 8</t>
  </si>
  <si>
    <t>8/27/2021</t>
  </si>
  <si>
    <t>SKJS445SR9</t>
  </si>
  <si>
    <t>SKT, CCM JS445 SR 9</t>
  </si>
  <si>
    <t>SKJS445SR10</t>
  </si>
  <si>
    <t>SKT, CCM JS445 SR 10</t>
  </si>
  <si>
    <t>SKJS445SR11</t>
  </si>
  <si>
    <t>SKT, CCM JS445 SR 11</t>
  </si>
  <si>
    <t>6/25/2021</t>
  </si>
  <si>
    <t>SKJS445SR12</t>
  </si>
  <si>
    <t>SKT, CCM JS445 SR 12</t>
  </si>
  <si>
    <t>RFX Details</t>
  </si>
  <si>
    <t>Vendor Details</t>
  </si>
  <si>
    <t>Product Details</t>
  </si>
  <si>
    <t>RFx ID</t>
  </si>
  <si>
    <t>RFx Title</t>
  </si>
  <si>
    <t>Vendor FOB #</t>
  </si>
  <si>
    <t>Vendor Name</t>
  </si>
  <si>
    <t>SKU #</t>
  </si>
  <si>
    <t>SKU Description</t>
  </si>
  <si>
    <t>Quote Cost Effective Date</t>
  </si>
  <si>
    <t>Quote Cost Vendor Currency ($)</t>
  </si>
  <si>
    <t>Quote Currency</t>
  </si>
  <si>
    <t>RFx-2020-8703</t>
  </si>
  <si>
    <t>0722_Final Update Sticks CCM</t>
  </si>
  <si>
    <t>5574</t>
  </si>
  <si>
    <t>834711</t>
  </si>
  <si>
    <t>3/1/2021</t>
  </si>
  <si>
    <t>834712</t>
  </si>
  <si>
    <t>834713</t>
  </si>
  <si>
    <t>834714</t>
  </si>
  <si>
    <t>834715</t>
  </si>
  <si>
    <t>834716</t>
  </si>
  <si>
    <t>834717</t>
  </si>
  <si>
    <t>834718</t>
  </si>
  <si>
    <t>834719</t>
  </si>
  <si>
    <t>834720</t>
  </si>
  <si>
    <t>834721</t>
  </si>
  <si>
    <t>834722</t>
  </si>
  <si>
    <t>834723</t>
  </si>
  <si>
    <t>834724</t>
  </si>
  <si>
    <t>834725</t>
  </si>
  <si>
    <t>834726</t>
  </si>
  <si>
    <t>834728</t>
  </si>
  <si>
    <t>834729</t>
  </si>
  <si>
    <t>834730</t>
  </si>
  <si>
    <t>834731</t>
  </si>
  <si>
    <t>834732</t>
  </si>
  <si>
    <t>834733</t>
  </si>
  <si>
    <t>834734</t>
  </si>
  <si>
    <t>834735</t>
  </si>
  <si>
    <t>834736</t>
  </si>
  <si>
    <t>834737</t>
  </si>
  <si>
    <t>834738</t>
  </si>
  <si>
    <t>834739</t>
  </si>
  <si>
    <t>834740</t>
  </si>
  <si>
    <t>834741</t>
  </si>
  <si>
    <t>834742</t>
  </si>
  <si>
    <t>834743</t>
  </si>
  <si>
    <t>834744</t>
  </si>
  <si>
    <t>834745</t>
  </si>
  <si>
    <t>834746</t>
  </si>
  <si>
    <t>834747</t>
  </si>
  <si>
    <t>834748</t>
  </si>
  <si>
    <t>834749</t>
  </si>
  <si>
    <t>834750</t>
  </si>
  <si>
    <t>RFx-2020-8470</t>
  </si>
  <si>
    <t>0722_Hockey &amp; Curling_FW21 -Final Skates</t>
  </si>
  <si>
    <t>1830050</t>
  </si>
  <si>
    <t>2/1/2021</t>
  </si>
  <si>
    <t>1830051</t>
  </si>
  <si>
    <t>1830052</t>
  </si>
  <si>
    <t>1830053</t>
  </si>
  <si>
    <t>1830054</t>
  </si>
  <si>
    <t>1830055</t>
  </si>
  <si>
    <t>1830056</t>
  </si>
  <si>
    <t>1830057</t>
  </si>
  <si>
    <t>1830058</t>
  </si>
  <si>
    <t>1830060</t>
  </si>
  <si>
    <t>1830061</t>
  </si>
  <si>
    <t>1830062</t>
  </si>
  <si>
    <t>1830064</t>
  </si>
  <si>
    <t>1830065</t>
  </si>
  <si>
    <t>1830066</t>
  </si>
  <si>
    <t>1830067</t>
  </si>
  <si>
    <t>1830063</t>
  </si>
  <si>
    <t>As Per Support</t>
  </si>
  <si>
    <t>CREDIT NOTE</t>
  </si>
  <si>
    <t>VAD20_CR</t>
  </si>
  <si>
    <t>To Reverse:</t>
  </si>
  <si>
    <t xml:space="preserve">As a result of additional review by the Vendor, to reverse/adjust Vendor Audit claim per additional details provided by the Vendor/CBM. Attached is the relevant documentation to substantiate the adjustment/reversal. </t>
  </si>
  <si>
    <r>
      <t xml:space="preserve">All correspondence regarding this claim should be made in writing (e-mail), and addressed to the Vendor Audit Team at </t>
    </r>
    <r>
      <rPr>
        <b/>
        <sz val="11"/>
        <rFont val="Century Gothic"/>
        <family val="2"/>
      </rPr>
      <t>pricingaudit@cantire.com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</si>
</sst>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m/d/yyyy;@"/>
    <numFmt numFmtId="165" formatCode="0000"/>
    <numFmt numFmtId="166" formatCode="000"/>
    <numFmt numFmtId="167" formatCode="0000000000"/>
    <numFmt numFmtId="168" formatCode="_-&quot;$&quot;* #,##0.00_-;\-&quot;$&quot;* #,##0.00_-;_-&quot;$&quot;* &quot;-&quot;??_-;_-@_-"/>
    <numFmt numFmtId="169" formatCode="0000\-000\-000\-0000"/>
    <numFmt numFmtId="170" formatCode="[$-F800]dddd\,\ mmmm\ dd\,\ yyyy"/>
    <numFmt numFmtId="171" formatCode="[$$-409]#,##0.00"/>
    <numFmt numFmtId="172" formatCode="&quot;$&quot;#,##0.00"/>
    <numFmt numFmtId="173" formatCode="mm/dd/yyyy"/>
  </numFmts>
  <fonts count="23">
    <font>
      <sz val="11"/>
      <color theme="1"/>
      <name val="Calibri"/>
      <family val="2"/>
      <scheme val="minor"/>
    </font>
    <font>
      <sz val="11"/>
      <color theme="1"/>
      <name val="Century Gothic"/>
      <family val="2"/>
    </font>
    <font>
      <b/>
      <sz val="8"/>
      <name val="Century Gothic"/>
      <family val="2"/>
    </font>
    <font>
      <b/>
      <sz val="11"/>
      <name val="Century Gothic"/>
      <family val="2"/>
    </font>
    <font>
      <sz val="11"/>
      <name val="Century Gothic"/>
      <family val="2"/>
    </font>
    <font>
      <b/>
      <sz val="36"/>
      <name val="Century Gothic"/>
      <family val="2"/>
    </font>
    <font>
      <b/>
      <sz val="11"/>
      <color theme="1"/>
      <name val="Century Gothic"/>
      <family val="2"/>
    </font>
    <font>
      <b/>
      <u/>
      <sz val="11"/>
      <color theme="1"/>
      <name val="Century Gothic"/>
      <family val="2"/>
    </font>
    <font>
      <b/>
      <u/>
      <sz val="11"/>
      <name val="Century Gothic"/>
      <family val="2"/>
    </font>
    <font>
      <b/>
      <sz val="11"/>
      <name val="Calibri"/>
      <family val="2"/>
    </font>
    <font>
      <b/>
      <u/>
      <sz val="11"/>
      <color rgb="FF000000"/>
      <name val="Century Gothic"/>
      <family val="2"/>
    </font>
    <font>
      <b/>
      <sz val="12"/>
      <name val="Century Gothic"/>
      <family val="2"/>
    </font>
    <font>
      <sz val="10"/>
      <color theme="1"/>
      <name val="Century Gothic"/>
      <family val="2"/>
    </font>
    <font>
      <b/>
      <u/>
      <sz val="10"/>
      <color theme="1"/>
      <name val="Century Gothic"/>
      <family val="2"/>
    </font>
    <font>
      <b/>
      <sz val="10"/>
      <color theme="1"/>
      <name val="Century Gothic"/>
      <family val="2"/>
    </font>
    <font>
      <sz val="10"/>
      <name val="Century Gothic"/>
      <family val="2"/>
    </font>
    <font>
      <b/>
      <sz val="10"/>
      <name val="Century Gothic"/>
      <family val="2"/>
    </font>
    <font>
      <b/>
      <sz val="10"/>
      <color theme="1"/>
      <name val="Calibri"/>
      <family val="2"/>
      <scheme val="minor"/>
    </font>
    <font>
      <sz val="18"/>
      <color theme="1"/>
      <name val="Calibri"/>
      <family val="2"/>
      <scheme val="minor"/>
    </font>
    <font>
      <b/>
      <sz val="10"/>
      <name val="Arial"/>
      <family val="2"/>
      <charset val="204"/>
    </font>
    <font>
      <b/>
      <u/>
      <sz val="11"/>
      <color theme="1"/>
      <name val="Calibri"/>
      <family val="2"/>
      <scheme val="minor"/>
    </font>
    <font>
      <b/>
      <u/>
      <sz val="10"/>
      <name val="Century Gothic"/>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C6D9F0"/>
        <bgColor rgb="FFC6D9F0"/>
      </patternFill>
    </fill>
    <fill>
      <patternFill patternType="solid">
        <fgColor rgb="FFFFFF00"/>
        <bgColor indexed="64"/>
      </patternFill>
    </fill>
  </fills>
  <borders count="2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theme="0" tint="-0.499984740745262"/>
      </bottom>
      <diagonal/>
    </border>
    <border>
      <left/>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bottom style="thin">
        <color auto="1"/>
      </bottom>
      <diagonal/>
    </border>
  </borders>
  <cellStyleXfs count="2">
    <xf numFmtId="0" fontId="0" fillId="0" borderId="0"/>
    <xf numFmtId="44" fontId="22" fillId="0" borderId="0" applyFont="0" applyFill="0" applyBorder="0" applyAlignment="0" applyProtection="0"/>
  </cellStyleXfs>
  <cellXfs count="150">
    <xf numFmtId="0" fontId="0" fillId="0" borderId="0" xfId="0"/>
    <xf numFmtId="0" fontId="1" fillId="2" borderId="0" xfId="0" applyFont="1" applyFill="1"/>
    <xf numFmtId="0" fontId="1"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applyAlignment="1">
      <alignment horizontal="left" vertical="center"/>
    </xf>
    <xf numFmtId="0" fontId="1" fillId="2" borderId="0" xfId="0" applyFont="1" applyFill="1" applyAlignment="1">
      <alignment horizontal="center"/>
    </xf>
    <xf numFmtId="0" fontId="5" fillId="2" borderId="0" xfId="0" applyFont="1" applyFill="1"/>
    <xf numFmtId="0" fontId="1" fillId="2" borderId="2" xfId="0" applyFont="1" applyFill="1" applyBorder="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Alignment="1">
      <alignment horizontal="center"/>
    </xf>
    <xf numFmtId="0" fontId="3" fillId="2" borderId="0" xfId="0" applyFont="1" applyFill="1" applyAlignment="1">
      <alignment horizontal="right"/>
    </xf>
    <xf numFmtId="0" fontId="6" fillId="0" borderId="0" xfId="0" applyFont="1"/>
    <xf numFmtId="164" fontId="3" fillId="2" borderId="0" xfId="0" applyNumberFormat="1" applyFont="1" applyFill="1" applyAlignment="1">
      <alignment horizontal="left"/>
    </xf>
    <xf numFmtId="0" fontId="1" fillId="2" borderId="6" xfId="0" applyFont="1" applyFill="1" applyBorder="1"/>
    <xf numFmtId="165" fontId="3" fillId="2" borderId="0" xfId="0" applyNumberFormat="1" applyFont="1" applyFill="1" applyAlignment="1">
      <alignment horizontal="left" vertical="center"/>
    </xf>
    <xf numFmtId="0" fontId="3" fillId="2" borderId="0" xfId="0" applyFont="1" applyFill="1" applyAlignment="1">
      <alignment horizontal="left" wrapText="1"/>
    </xf>
    <xf numFmtId="0" fontId="3" fillId="2" borderId="0" xfId="0" applyFont="1" applyFill="1" applyAlignment="1">
      <alignment vertical="center"/>
    </xf>
    <xf numFmtId="0" fontId="6" fillId="2" borderId="0" xfId="0" applyFont="1" applyFill="1" applyAlignment="1">
      <alignment horizontal="right"/>
    </xf>
    <xf numFmtId="166" fontId="6" fillId="2" borderId="0" xfId="0" applyNumberFormat="1" applyFont="1" applyFill="1" applyAlignment="1">
      <alignment horizontal="left" vertical="center"/>
    </xf>
    <xf numFmtId="167" fontId="6" fillId="2" borderId="0" xfId="0" applyNumberFormat="1" applyFont="1" applyFill="1" applyAlignment="1">
      <alignment horizontal="left" vertical="center"/>
    </xf>
    <xf numFmtId="0" fontId="6" fillId="2" borderId="0" xfId="0" applyFont="1" applyFill="1" applyAlignment="1">
      <alignment horizontal="left" vertical="center"/>
    </xf>
    <xf numFmtId="0" fontId="1" fillId="2" borderId="5" xfId="0" applyFont="1" applyFill="1" applyBorder="1"/>
    <xf numFmtId="0" fontId="3" fillId="2" borderId="0" xfId="0" applyFont="1" applyFill="1"/>
    <xf numFmtId="0" fontId="3" fillId="2" borderId="0" xfId="0" applyFont="1" applyFill="1" applyAlignment="1">
      <alignment wrapText="1"/>
    </xf>
    <xf numFmtId="166" fontId="3" fillId="2" borderId="0" xfId="0" applyNumberFormat="1" applyFont="1" applyFill="1" applyAlignment="1">
      <alignment horizontal="left"/>
    </xf>
    <xf numFmtId="0" fontId="1" fillId="2" borderId="7" xfId="0" applyFont="1" applyFill="1" applyBorder="1"/>
    <xf numFmtId="0" fontId="4" fillId="2" borderId="1" xfId="0" applyFont="1" applyFill="1" applyBorder="1"/>
    <xf numFmtId="0" fontId="4" fillId="2" borderId="8" xfId="0" applyFont="1" applyFill="1" applyBorder="1"/>
    <xf numFmtId="0" fontId="4" fillId="2" borderId="0" xfId="0" applyFont="1" applyFill="1"/>
    <xf numFmtId="0" fontId="1" fillId="2" borderId="3" xfId="0" applyFont="1" applyFill="1" applyBorder="1"/>
    <xf numFmtId="0" fontId="1" fillId="2" borderId="4" xfId="0" applyFont="1" applyFill="1" applyBorder="1"/>
    <xf numFmtId="0" fontId="3" fillId="2" borderId="0" xfId="0" applyFont="1" applyFill="1" applyAlignment="1">
      <alignment vertical="justify"/>
    </xf>
    <xf numFmtId="0" fontId="4" fillId="2" borderId="6" xfId="0" applyFont="1" applyFill="1" applyBorder="1"/>
    <xf numFmtId="0" fontId="4" fillId="2" borderId="0" xfId="0" applyFont="1" applyFill="1" applyAlignment="1">
      <alignment horizontal="left" vertical="justify"/>
    </xf>
    <xf numFmtId="0" fontId="4" fillId="2" borderId="6" xfId="0" applyFont="1" applyFill="1" applyBorder="1" applyAlignment="1">
      <alignment horizontal="left" vertical="justify"/>
    </xf>
    <xf numFmtId="0" fontId="3" fillId="2" borderId="9" xfId="0" applyFont="1" applyFill="1" applyBorder="1" applyAlignment="1">
      <alignment horizontal="center" vertical="center"/>
    </xf>
    <xf numFmtId="0" fontId="3" fillId="2" borderId="0" xfId="0" applyFont="1" applyFill="1" applyAlignment="1">
      <alignment horizontal="left" vertical="justify"/>
    </xf>
    <xf numFmtId="0" fontId="6" fillId="2" borderId="9" xfId="0" applyFont="1" applyFill="1" applyBorder="1" applyAlignment="1">
      <alignment horizontal="center" vertical="center"/>
    </xf>
    <xf numFmtId="0" fontId="7" fillId="2" borderId="0" xfId="0" applyFont="1" applyFill="1"/>
    <xf numFmtId="0" fontId="4" fillId="2" borderId="0" xfId="0" applyFont="1" applyFill="1" applyAlignment="1">
      <alignment horizontal="left"/>
    </xf>
    <xf numFmtId="0" fontId="7" fillId="2" borderId="6" xfId="0" applyFont="1" applyFill="1" applyBorder="1" applyAlignment="1">
      <alignment horizontal="center" vertical="center"/>
    </xf>
    <xf numFmtId="0" fontId="1" fillId="2" borderId="6" xfId="0" applyFont="1" applyFill="1" applyBorder="1" applyAlignment="1">
      <alignment horizontal="left" vertical="center"/>
    </xf>
    <xf numFmtId="0" fontId="10" fillId="2" borderId="0" xfId="0" applyFont="1" applyFill="1" applyAlignment="1">
      <alignment horizontal="center"/>
    </xf>
    <xf numFmtId="168" fontId="3" fillId="2" borderId="0" xfId="0" applyNumberFormat="1" applyFont="1" applyFill="1" applyAlignment="1">
      <alignment horizontal="center"/>
    </xf>
    <xf numFmtId="0" fontId="1" fillId="2" borderId="6" xfId="0" applyFont="1" applyFill="1" applyBorder="1" applyAlignment="1">
      <alignment horizontal="left"/>
    </xf>
    <xf numFmtId="0" fontId="4" fillId="2" borderId="0" xfId="0" applyFont="1" applyFill="1" applyAlignment="1">
      <alignment horizontal="left" vertical="center" wrapText="1"/>
    </xf>
    <xf numFmtId="7" fontId="4" fillId="2" borderId="0" xfId="0" applyNumberFormat="1" applyFont="1" applyFill="1"/>
    <xf numFmtId="7" fontId="4" fillId="2" borderId="0" xfId="0" applyNumberFormat="1" applyFont="1" applyFill="1" applyAlignment="1">
      <alignment horizontal="right" vertical="justify"/>
    </xf>
    <xf numFmtId="0" fontId="4" fillId="2" borderId="0" xfId="0" applyFont="1" applyFill="1" applyAlignment="1">
      <alignment vertical="center"/>
    </xf>
    <xf numFmtId="0" fontId="1" fillId="2" borderId="0" xfId="0" applyFont="1" applyFill="1" applyAlignment="1">
      <alignment vertical="top" wrapText="1"/>
    </xf>
    <xf numFmtId="0" fontId="4" fillId="2" borderId="6" xfId="0" applyFont="1" applyFill="1" applyBorder="1" applyAlignment="1">
      <alignment vertical="top"/>
    </xf>
    <xf numFmtId="44" fontId="4" fillId="2" borderId="0" xfId="0" applyNumberFormat="1" applyFont="1" applyFill="1"/>
    <xf numFmtId="168" fontId="11" fillId="2" borderId="0" xfId="0" applyNumberFormat="1" applyFont="1" applyFill="1"/>
    <xf numFmtId="170" fontId="3" fillId="2" borderId="6" xfId="0" applyNumberFormat="1" applyFont="1" applyFill="1" applyBorder="1"/>
    <xf numFmtId="168" fontId="3" fillId="2" borderId="0" xfId="0" applyNumberFormat="1" applyFont="1" applyFill="1"/>
    <xf numFmtId="0" fontId="3" fillId="2" borderId="6" xfId="0" applyFont="1" applyFill="1" applyBorder="1"/>
    <xf numFmtId="0" fontId="4" fillId="2" borderId="0" xfId="0" applyFont="1" applyFill="1" applyAlignment="1">
      <alignment horizontal="right"/>
    </xf>
    <xf numFmtId="0" fontId="3" fillId="2" borderId="1" xfId="0" applyFont="1" applyFill="1" applyBorder="1"/>
    <xf numFmtId="0" fontId="12" fillId="0" borderId="0" xfId="0" applyFont="1" applyAlignment="1">
      <alignment horizontal="center" vertical="center"/>
    </xf>
    <xf numFmtId="14" fontId="12" fillId="0" borderId="0" xfId="0" applyNumberFormat="1" applyFont="1" applyAlignment="1">
      <alignment horizontal="center" vertical="center"/>
    </xf>
    <xf numFmtId="171" fontId="12" fillId="0" borderId="0" xfId="0" applyNumberFormat="1" applyFont="1" applyAlignment="1">
      <alignment horizontal="center" vertical="center"/>
    </xf>
    <xf numFmtId="0" fontId="12" fillId="0" borderId="0" xfId="0" applyFont="1"/>
    <xf numFmtId="0" fontId="13" fillId="0" borderId="0" xfId="0" applyFont="1" applyAlignment="1">
      <alignment horizontal="center" vertical="center"/>
    </xf>
    <xf numFmtId="0" fontId="14" fillId="0" borderId="0" xfId="0" applyFont="1" applyAlignment="1">
      <alignment horizontal="center" vertical="center"/>
    </xf>
    <xf numFmtId="165" fontId="15" fillId="0" borderId="0" xfId="0" applyNumberFormat="1" applyFont="1" applyAlignment="1">
      <alignment horizontal="left" vertical="center"/>
    </xf>
    <xf numFmtId="166" fontId="15" fillId="0" borderId="0" xfId="0" applyNumberFormat="1" applyFont="1" applyAlignment="1">
      <alignment horizontal="left" vertical="center"/>
    </xf>
    <xf numFmtId="0" fontId="16" fillId="0" borderId="0" xfId="0" applyFont="1" applyAlignment="1">
      <alignment horizontal="center" vertical="center"/>
    </xf>
    <xf numFmtId="0" fontId="15" fillId="0" borderId="0" xfId="0" applyFont="1" applyAlignment="1">
      <alignment horizontal="left" vertical="center"/>
    </xf>
    <xf numFmtId="0" fontId="14" fillId="3" borderId="13" xfId="0" applyFont="1" applyFill="1" applyBorder="1" applyAlignment="1">
      <alignment horizontal="center" vertical="center"/>
    </xf>
    <xf numFmtId="0" fontId="14" fillId="0" borderId="13" xfId="0" applyFont="1" applyBorder="1" applyAlignment="1">
      <alignment horizontal="center" vertical="center"/>
    </xf>
    <xf numFmtId="172" fontId="9" fillId="0" borderId="13" xfId="0" applyNumberFormat="1" applyFont="1" applyBorder="1" applyAlignment="1">
      <alignment horizontal="center" vertical="center"/>
    </xf>
    <xf numFmtId="0" fontId="14" fillId="0" borderId="13" xfId="0" applyFont="1" applyBorder="1" applyAlignment="1">
      <alignment horizontal="center" vertical="center" wrapText="1"/>
    </xf>
    <xf numFmtId="14" fontId="13" fillId="0" borderId="0" xfId="0" applyNumberFormat="1" applyFont="1" applyAlignment="1">
      <alignment horizontal="center" vertical="center"/>
    </xf>
    <xf numFmtId="0" fontId="17" fillId="0" borderId="14" xfId="0" applyFont="1" applyBorder="1" applyAlignment="1">
      <alignment horizontal="center" vertical="center" wrapText="1"/>
    </xf>
    <xf numFmtId="14" fontId="17" fillId="0" borderId="14"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172" fontId="17" fillId="0" borderId="14" xfId="0" applyNumberFormat="1" applyFont="1" applyBorder="1" applyAlignment="1">
      <alignment horizontal="center" vertical="center" wrapText="1"/>
    </xf>
    <xf numFmtId="171" fontId="17" fillId="0" borderId="14" xfId="0" applyNumberFormat="1" applyFont="1" applyBorder="1" applyAlignment="1">
      <alignment horizontal="center" vertical="center" wrapText="1"/>
    </xf>
    <xf numFmtId="173" fontId="12" fillId="0" borderId="0" xfId="0" applyNumberFormat="1" applyFont="1" applyAlignment="1">
      <alignment horizontal="center" vertical="center"/>
    </xf>
    <xf numFmtId="0" fontId="9" fillId="0" borderId="0" xfId="0" applyFont="1" applyAlignment="1">
      <alignment horizontal="center" vertical="center"/>
    </xf>
    <xf numFmtId="171" fontId="9"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72" fontId="0" fillId="0" borderId="0" xfId="0" applyNumberFormat="1" applyAlignment="1">
      <alignment horizontal="center" vertical="center"/>
    </xf>
    <xf numFmtId="0" fontId="13" fillId="0" borderId="0" xfId="0" applyFont="1" applyAlignment="1">
      <alignment vertical="center"/>
    </xf>
    <xf numFmtId="172" fontId="12" fillId="0" borderId="0" xfId="0" applyNumberFormat="1" applyFont="1" applyAlignment="1">
      <alignment horizontal="center" vertical="center"/>
    </xf>
    <xf numFmtId="0" fontId="18" fillId="0" borderId="22" xfId="0" applyFont="1" applyBorder="1" applyAlignment="1">
      <alignment horizontal="center" vertical="center"/>
    </xf>
    <xf numFmtId="0" fontId="18" fillId="0" borderId="24" xfId="0" applyFont="1" applyBorder="1" applyAlignment="1">
      <alignment horizontal="center" vertical="center"/>
    </xf>
    <xf numFmtId="0" fontId="18" fillId="0" borderId="27" xfId="0" applyFont="1" applyBorder="1" applyAlignment="1">
      <alignment horizontal="center" vertical="center"/>
    </xf>
    <xf numFmtId="0" fontId="19" fillId="0" borderId="13" xfId="0" applyFont="1" applyBorder="1" applyAlignment="1">
      <alignment horizontal="center" vertical="center" wrapText="1"/>
    </xf>
    <xf numFmtId="0" fontId="19" fillId="4" borderId="28" xfId="0" applyFont="1" applyFill="1" applyBorder="1" applyAlignment="1">
      <alignment horizontal="center" vertical="center" wrapText="1"/>
    </xf>
    <xf numFmtId="0" fontId="19" fillId="0" borderId="28" xfId="0" applyFont="1" applyBorder="1" applyAlignment="1">
      <alignment horizontal="center" vertical="center" wrapText="1"/>
    </xf>
    <xf numFmtId="14" fontId="19" fillId="0" borderId="28" xfId="0" applyNumberFormat="1" applyFont="1" applyBorder="1" applyAlignment="1">
      <alignment horizontal="center" vertical="center" wrapText="1"/>
    </xf>
    <xf numFmtId="172" fontId="19" fillId="4" borderId="28" xfId="0" applyNumberFormat="1" applyFont="1" applyFill="1" applyBorder="1" applyAlignment="1">
      <alignment horizontal="center" vertical="center" wrapText="1"/>
    </xf>
    <xf numFmtId="0" fontId="0" fillId="0" borderId="13" xfId="0" applyBorder="1" applyAlignment="1">
      <alignment horizontal="center" vertical="center"/>
    </xf>
    <xf numFmtId="173" fontId="0" fillId="0" borderId="13" xfId="0" applyNumberFormat="1" applyBorder="1" applyAlignment="1">
      <alignment horizontal="center" vertical="center"/>
    </xf>
    <xf numFmtId="172" fontId="0" fillId="0" borderId="13" xfId="0" applyNumberFormat="1" applyBorder="1" applyAlignment="1">
      <alignment horizontal="center" vertical="center"/>
    </xf>
    <xf numFmtId="0" fontId="20" fillId="0" borderId="0" xfId="0" applyFont="1"/>
    <xf numFmtId="170" fontId="3" fillId="2" borderId="0" xfId="0" applyNumberFormat="1" applyFont="1" applyFill="1" applyAlignment="1">
      <alignment horizontal="left"/>
    </xf>
    <xf numFmtId="0" fontId="6" fillId="2" borderId="0" xfId="0" applyFont="1" applyFill="1" applyAlignment="1">
      <alignment horizontal="left"/>
    </xf>
    <xf numFmtId="44" fontId="12" fillId="0" borderId="0" xfId="1" applyFont="1"/>
    <xf numFmtId="44" fontId="17" fillId="0" borderId="14" xfId="1" applyFont="1" applyBorder="1" applyAlignment="1">
      <alignment horizontal="center" vertical="center" wrapText="1"/>
    </xf>
    <xf numFmtId="44" fontId="14" fillId="0" borderId="0" xfId="1" applyFont="1"/>
    <xf numFmtId="44" fontId="9" fillId="0" borderId="17" xfId="1" applyFont="1" applyBorder="1" applyAlignment="1">
      <alignment horizontal="center" vertical="center"/>
    </xf>
    <xf numFmtId="0" fontId="2" fillId="2" borderId="0" xfId="0" applyFont="1" applyFill="1" applyAlignment="1">
      <alignment horizontal="left" vertical="center"/>
    </xf>
    <xf numFmtId="0" fontId="5" fillId="2" borderId="1" xfId="0" applyFont="1" applyFill="1" applyBorder="1" applyAlignment="1">
      <alignment horizontal="center"/>
    </xf>
    <xf numFmtId="0" fontId="3" fillId="2" borderId="5" xfId="0" applyFont="1" applyFill="1" applyBorder="1" applyAlignment="1">
      <alignment horizontal="right"/>
    </xf>
    <xf numFmtId="0" fontId="3" fillId="2" borderId="0" xfId="0" applyFont="1" applyFill="1" applyAlignment="1">
      <alignment horizontal="right"/>
    </xf>
    <xf numFmtId="0" fontId="3" fillId="2" borderId="0" xfId="0" applyFont="1" applyFill="1" applyAlignment="1">
      <alignment horizontal="left" vertical="center"/>
    </xf>
    <xf numFmtId="0" fontId="6" fillId="2" borderId="5" xfId="0" applyFont="1" applyFill="1" applyBorder="1" applyAlignment="1">
      <alignment horizontal="right"/>
    </xf>
    <xf numFmtId="0" fontId="6" fillId="2" borderId="0" xfId="0" applyFont="1" applyFill="1" applyAlignment="1">
      <alignment horizontal="right"/>
    </xf>
    <xf numFmtId="0" fontId="3" fillId="2" borderId="0" xfId="0" applyFont="1" applyFill="1" applyAlignment="1">
      <alignment vertical="justify"/>
    </xf>
    <xf numFmtId="0" fontId="3" fillId="2" borderId="0" xfId="0" applyFont="1" applyFill="1" applyAlignment="1">
      <alignment horizontal="right" vertical="justify"/>
    </xf>
    <xf numFmtId="0" fontId="8" fillId="2" borderId="0" xfId="0" applyFont="1" applyFill="1" applyAlignment="1">
      <alignment horizontal="center" vertical="center"/>
    </xf>
    <xf numFmtId="0" fontId="4" fillId="2" borderId="10" xfId="0" applyFont="1" applyFill="1" applyBorder="1" applyAlignment="1">
      <alignment horizontal="center" shrinkToFit="1"/>
    </xf>
    <xf numFmtId="168" fontId="9" fillId="2" borderId="10" xfId="0" applyNumberFormat="1" applyFont="1" applyFill="1" applyBorder="1" applyAlignment="1">
      <alignment horizontal="center" vertical="center"/>
    </xf>
    <xf numFmtId="168" fontId="4" fillId="2" borderId="10" xfId="0" applyNumberFormat="1" applyFont="1" applyFill="1" applyBorder="1" applyAlignment="1">
      <alignment horizontal="center" shrinkToFit="1"/>
    </xf>
    <xf numFmtId="169" fontId="4" fillId="2" borderId="10" xfId="0" applyNumberFormat="1" applyFont="1" applyFill="1" applyBorder="1" applyAlignment="1">
      <alignment horizontal="center" vertical="center"/>
    </xf>
    <xf numFmtId="0" fontId="4" fillId="2" borderId="11" xfId="0" applyFont="1" applyFill="1" applyBorder="1" applyAlignment="1">
      <alignment horizontal="center" shrinkToFit="1"/>
    </xf>
    <xf numFmtId="168" fontId="4" fillId="2" borderId="11" xfId="0" applyNumberFormat="1" applyFont="1" applyFill="1" applyBorder="1" applyAlignment="1">
      <alignment horizontal="center" shrinkToFit="1"/>
    </xf>
    <xf numFmtId="0" fontId="4" fillId="2" borderId="9" xfId="0" applyFont="1" applyFill="1" applyBorder="1" applyAlignment="1">
      <alignment horizontal="center" shrinkToFit="1"/>
    </xf>
    <xf numFmtId="168" fontId="4" fillId="2" borderId="0" xfId="0" applyNumberFormat="1" applyFont="1" applyFill="1" applyAlignment="1">
      <alignment horizontal="center" shrinkToFit="1"/>
    </xf>
    <xf numFmtId="169" fontId="4" fillId="2" borderId="11" xfId="0" applyNumberFormat="1" applyFont="1" applyFill="1" applyBorder="1" applyAlignment="1">
      <alignment horizontal="center" vertical="center"/>
    </xf>
    <xf numFmtId="0" fontId="3" fillId="2" borderId="0" xfId="0" applyFont="1" applyFill="1" applyAlignment="1">
      <alignment horizontal="center"/>
    </xf>
    <xf numFmtId="168" fontId="9" fillId="2" borderId="12" xfId="0" applyNumberFormat="1" applyFont="1" applyFill="1" applyBorder="1" applyAlignment="1">
      <alignment horizontal="center" vertical="center"/>
    </xf>
    <xf numFmtId="168" fontId="3" fillId="2" borderId="12" xfId="0" applyNumberFormat="1" applyFont="1" applyFill="1" applyBorder="1" applyAlignment="1">
      <alignment horizontal="center"/>
    </xf>
    <xf numFmtId="0" fontId="4" fillId="2" borderId="0" xfId="0" applyFont="1" applyFill="1" applyAlignment="1">
      <alignment horizontal="left" vertical="center" wrapText="1"/>
    </xf>
    <xf numFmtId="0" fontId="3" fillId="2" borderId="0" xfId="0" applyFont="1" applyFill="1" applyAlignment="1">
      <alignment horizontal="right" shrinkToFit="1"/>
    </xf>
    <xf numFmtId="0" fontId="13" fillId="0" borderId="0" xfId="0" applyFont="1" applyAlignment="1">
      <alignment horizontal="center" vertical="center"/>
    </xf>
    <xf numFmtId="0" fontId="14" fillId="3" borderId="13" xfId="0" applyFont="1" applyFill="1" applyBorder="1" applyAlignment="1">
      <alignment horizontal="center" vertical="center"/>
    </xf>
    <xf numFmtId="0" fontId="12" fillId="0" borderId="13" xfId="0" applyFont="1" applyBorder="1" applyAlignment="1">
      <alignment horizontal="center" vertical="center" wrapText="1"/>
    </xf>
    <xf numFmtId="0" fontId="1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8" fillId="0" borderId="20" xfId="0" applyFont="1" applyBorder="1" applyAlignment="1">
      <alignment horizontal="center" vertical="center"/>
    </xf>
    <xf numFmtId="0" fontId="18" fillId="0" borderId="21" xfId="0" applyFont="1" applyBorder="1" applyAlignment="1">
      <alignment horizontal="center" vertical="center"/>
    </xf>
    <xf numFmtId="0" fontId="18" fillId="0" borderId="23" xfId="0" applyFont="1" applyBorder="1" applyAlignment="1">
      <alignment horizontal="center" vertical="center"/>
    </xf>
    <xf numFmtId="0" fontId="18" fillId="0" borderId="0" xfId="0" applyFont="1" applyAlignment="1">
      <alignment horizontal="center" vertical="center"/>
    </xf>
    <xf numFmtId="0" fontId="18" fillId="0" borderId="25" xfId="0" applyFont="1" applyBorder="1" applyAlignment="1">
      <alignment horizontal="center" vertical="center"/>
    </xf>
    <xf numFmtId="0" fontId="18" fillId="0" borderId="26" xfId="0" applyFont="1" applyBorder="1" applyAlignment="1">
      <alignment horizontal="center" vertical="center"/>
    </xf>
    <xf numFmtId="0" fontId="18" fillId="0" borderId="22" xfId="0" applyFont="1" applyBorder="1" applyAlignment="1">
      <alignment horizontal="center" vertical="center"/>
    </xf>
    <xf numFmtId="0" fontId="18" fillId="0" borderId="24" xfId="0" applyFont="1" applyBorder="1" applyAlignment="1">
      <alignment horizontal="center" vertical="center"/>
    </xf>
    <xf numFmtId="0" fontId="18" fillId="0" borderId="27" xfId="0" applyFont="1" applyBorder="1" applyAlignment="1">
      <alignment horizontal="center" vertical="center"/>
    </xf>
    <xf numFmtId="0" fontId="21" fillId="2" borderId="0" xfId="0" applyFont="1" applyFill="1" applyAlignment="1">
      <alignment horizontal="center" vertical="center"/>
    </xf>
    <xf numFmtId="0" fontId="4" fillId="2" borderId="5" xfId="0" applyFont="1" applyFill="1" applyBorder="1" applyAlignment="1">
      <alignment horizontal="right"/>
    </xf>
    <xf numFmtId="0" fontId="4" fillId="2" borderId="0" xfId="0" applyFont="1" applyFill="1" applyAlignment="1">
      <alignment horizontal="right"/>
    </xf>
    <xf numFmtId="0" fontId="4" fillId="2" borderId="0" xfId="0" applyFont="1" applyFill="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179211</xdr:colOff>
      <xdr:row>0</xdr:row>
      <xdr:rowOff>130175</xdr:rowOff>
    </xdr:from>
    <xdr:ext cx="3447345" cy="710271"/>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1438275</xdr:colOff>
      <xdr:row>10</xdr:row>
      <xdr:rowOff>16933</xdr:rowOff>
    </xdr:from>
    <xdr:to>
      <xdr:col>9</xdr:col>
      <xdr:colOff>413808</xdr:colOff>
      <xdr:row>98</xdr:row>
      <xdr:rowOff>95874</xdr:rowOff>
    </xdr:to>
    <xdr:pic>
      <xdr:nvPicPr>
        <xdr:cNvPr id="3" name="Picture 2">
          <a:extLst>
            <a:ext uri="{FF2B5EF4-FFF2-40B4-BE49-F238E27FC236}">
              <a16:creationId xmlns:a16="http://schemas.microsoft.com/office/drawing/2014/main" id="{FD320877-46D1-4787-A177-E5C69220F7F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8275" y="2387600"/>
          <a:ext cx="11506200" cy="16864107"/>
        </a:xfrm>
        <a:prstGeom prst="rect">
          <a:avLst/>
        </a:prstGeom>
        <a:effectLst>
          <a:outerShdw blurRad="292100" dist="139700" dir="2699995" rotWithShape="0">
            <a:scrgbClr r="0" g="0" b="0">
              <a:alpha val="65000"/>
            </a:scrgbClr>
          </a:outerShdw>
        </a:effectLst>
        <a:extLst>
          <a:ext uri="{53640926-AAD7-44D8-BBD7-CCE9431645EC}">
            <a14:shadowObscured xmlns:a14="http://schemas.microsoft.com/office/drawing/2010/main"/>
          </a:ext>
        </a:extLst>
      </xdr:spPr>
    </xdr:pic>
    <xdr:clientData/>
  </xdr:twoCellAnchor>
  <xdr:twoCellAnchor editAs="oneCell">
    <xdr:from>
      <xdr:col>0</xdr:col>
      <xdr:colOff>1438275</xdr:colOff>
      <xdr:row>102</xdr:row>
      <xdr:rowOff>97367</xdr:rowOff>
    </xdr:from>
    <xdr:to>
      <xdr:col>9</xdr:col>
      <xdr:colOff>413808</xdr:colOff>
      <xdr:row>190</xdr:row>
      <xdr:rowOff>22677</xdr:rowOff>
    </xdr:to>
    <xdr:pic>
      <xdr:nvPicPr>
        <xdr:cNvPr id="5" name="Picture 4">
          <a:extLst>
            <a:ext uri="{FF2B5EF4-FFF2-40B4-BE49-F238E27FC236}">
              <a16:creationId xmlns:a16="http://schemas.microsoft.com/office/drawing/2014/main" id="{D928024F-DC6F-419E-9B54-45261BF88146}"/>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8275" y="20015200"/>
          <a:ext cx="11506200" cy="16689310"/>
        </a:xfrm>
        <a:prstGeom prst="rect">
          <a:avLst/>
        </a:prstGeom>
        <a:effectLst>
          <a:outerShdw blurRad="292100" dist="139700" dir="2699995" rotWithShape="0">
            <a:scrgbClr r="0" g="0" b="0">
              <a:alpha val="65000"/>
            </a:scrgbClr>
          </a:outerShdw>
        </a:effectLst>
        <a:extLst>
          <a:ext uri="{53640926-AAD7-44D8-BBD7-CCE9431645EC}">
            <a14:shadowObscured xmlns:a14="http://schemas.microsoft.com/office/drawing/2010/main"/>
          </a:ext>
        </a:extLst>
      </xdr:spPr>
    </xdr:pic>
    <xdr:clientData/>
  </xdr:twoCellAnchor>
  <xdr:twoCellAnchor editAs="oneCell">
    <xdr:from>
      <xdr:col>0</xdr:col>
      <xdr:colOff>1438275</xdr:colOff>
      <xdr:row>194</xdr:row>
      <xdr:rowOff>21167</xdr:rowOff>
    </xdr:from>
    <xdr:to>
      <xdr:col>9</xdr:col>
      <xdr:colOff>413808</xdr:colOff>
      <xdr:row>236</xdr:row>
      <xdr:rowOff>15228</xdr:rowOff>
    </xdr:to>
    <xdr:pic>
      <xdr:nvPicPr>
        <xdr:cNvPr id="7" name="Picture 6">
          <a:extLst>
            <a:ext uri="{FF2B5EF4-FFF2-40B4-BE49-F238E27FC236}">
              <a16:creationId xmlns:a16="http://schemas.microsoft.com/office/drawing/2014/main" id="{6AD4C90C-1014-43E1-9C9E-D158CEBC9F48}"/>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5" y="37465000"/>
          <a:ext cx="11506200" cy="7995061"/>
        </a:xfrm>
        <a:prstGeom prst="rect">
          <a:avLst/>
        </a:prstGeom>
        <a:effectLst>
          <a:outerShdw blurRad="292100" dist="139700" dir="2699995" rotWithShape="0">
            <a:scrgbClr r="0" g="0" b="0">
              <a:alpha val="65000"/>
            </a:scrgbClr>
          </a:outerShdw>
        </a:effectLst>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179211</xdr:colOff>
      <xdr:row>0</xdr:row>
      <xdr:rowOff>130175</xdr:rowOff>
    </xdr:from>
    <xdr:ext cx="3447345" cy="710271"/>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xdr:from>
      <xdr:col>0</xdr:col>
      <xdr:colOff>169686</xdr:colOff>
      <xdr:row>0</xdr:row>
      <xdr:rowOff>130175</xdr:rowOff>
    </xdr:from>
    <xdr:ext cx="3447345" cy="710271"/>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J61"/>
  <sheetViews>
    <sheetView showGridLines="0" tabSelected="1" zoomScaleNormal="100" workbookViewId="0">
      <selection activeCell="A6" sqref="A6:I6"/>
    </sheetView>
  </sheetViews>
  <sheetFormatPr defaultColWidth="8.85546875" defaultRowHeight="16.5" customHeight="1"/>
  <cols>
    <col min="1" max="1" width="8.85546875" style="1" customWidth="1"/>
    <col min="2" max="2" width="9.85546875" style="1" customWidth="1"/>
    <col min="3" max="3" width="12.7109375" style="1" customWidth="1"/>
    <col min="4" max="4" width="13.7109375" style="1" customWidth="1"/>
    <col min="5" max="7" width="9.7109375" style="1" customWidth="1"/>
    <col min="8" max="8" width="28.85546875" style="1" customWidth="1"/>
    <col min="9" max="9" width="10.42578125" style="1" customWidth="1"/>
    <col min="10" max="10" width="9.85546875" style="1" customWidth="1"/>
    <col min="11" max="11" width="13.85546875" style="1" customWidth="1"/>
    <col min="12" max="12" width="70.5703125" style="1" customWidth="1"/>
    <col min="13" max="13" width="8.85546875" style="1" customWidth="1"/>
    <col min="14" max="16384" width="8.85546875" style="1"/>
  </cols>
  <sheetData>
    <row r="2" spans="1:10">
      <c r="B2" s="2"/>
      <c r="C2" s="2"/>
      <c r="D2" s="2"/>
      <c r="E2" s="2"/>
      <c r="F2" s="2"/>
      <c r="G2" s="106" t="s">
        <v>0</v>
      </c>
      <c r="H2" s="106"/>
      <c r="I2" s="106"/>
      <c r="J2" s="2"/>
    </row>
    <row r="3" spans="1:10">
      <c r="B3" s="2"/>
      <c r="C3" s="2"/>
      <c r="D3" s="2"/>
      <c r="E3" s="3"/>
      <c r="F3" s="2"/>
      <c r="G3" s="106" t="s">
        <v>1</v>
      </c>
      <c r="H3" s="106"/>
      <c r="I3" s="106"/>
      <c r="J3" s="2"/>
    </row>
    <row r="4" spans="1:10">
      <c r="B4" s="2"/>
      <c r="C4" s="2"/>
      <c r="D4" s="2"/>
      <c r="E4" s="4"/>
      <c r="F4" s="2"/>
      <c r="G4" s="106" t="s">
        <v>2</v>
      </c>
      <c r="H4" s="106"/>
      <c r="I4" s="106"/>
      <c r="J4" s="2"/>
    </row>
    <row r="5" spans="1:10">
      <c r="B5" s="5"/>
      <c r="C5" s="5"/>
      <c r="D5" s="5"/>
      <c r="E5" s="5"/>
      <c r="F5" s="5"/>
      <c r="G5" s="5"/>
      <c r="H5" s="5"/>
      <c r="I5" s="5"/>
      <c r="J5" s="5"/>
    </row>
    <row r="6" spans="1:10" ht="44.25" customHeight="1">
      <c r="A6" s="107" t="s">
        <v>3</v>
      </c>
      <c r="B6" s="107"/>
      <c r="C6" s="107"/>
      <c r="D6" s="107"/>
      <c r="E6" s="107"/>
      <c r="F6" s="107"/>
      <c r="G6" s="107"/>
      <c r="H6" s="107"/>
      <c r="I6" s="107"/>
      <c r="J6" s="6"/>
    </row>
    <row r="7" spans="1:10">
      <c r="A7" s="7"/>
      <c r="B7" s="8"/>
      <c r="C7" s="8"/>
      <c r="D7" s="8"/>
      <c r="E7" s="8"/>
      <c r="F7" s="8"/>
      <c r="G7" s="8"/>
      <c r="H7" s="8"/>
      <c r="I7" s="9"/>
      <c r="J7" s="10"/>
    </row>
    <row r="8" spans="1:10">
      <c r="A8" s="108" t="s">
        <v>4</v>
      </c>
      <c r="B8" s="109"/>
      <c r="C8" s="110" t="s">
        <v>5</v>
      </c>
      <c r="D8" s="110"/>
      <c r="E8" s="110"/>
      <c r="F8" s="12"/>
      <c r="G8" s="11" t="s">
        <v>6</v>
      </c>
      <c r="H8" s="13">
        <v>44424</v>
      </c>
      <c r="I8" s="14"/>
    </row>
    <row r="9" spans="1:10">
      <c r="A9" s="108" t="s">
        <v>7</v>
      </c>
      <c r="B9" s="109"/>
      <c r="C9" s="15">
        <v>5574</v>
      </c>
      <c r="D9" s="15"/>
      <c r="E9" s="16"/>
      <c r="F9" s="17"/>
      <c r="G9" s="18" t="s">
        <v>8</v>
      </c>
      <c r="H9" s="19">
        <v>151</v>
      </c>
      <c r="I9" s="14"/>
    </row>
    <row r="10" spans="1:10">
      <c r="A10" s="111" t="s">
        <v>9</v>
      </c>
      <c r="B10" s="112"/>
      <c r="C10" s="20">
        <v>3599</v>
      </c>
      <c r="D10" s="20"/>
      <c r="E10" s="16"/>
      <c r="F10" s="17"/>
      <c r="G10" s="18" t="s">
        <v>10</v>
      </c>
      <c r="H10" s="21" t="s">
        <v>11</v>
      </c>
      <c r="I10" s="14"/>
    </row>
    <row r="11" spans="1:10">
      <c r="A11" s="22"/>
      <c r="B11" s="23"/>
      <c r="C11" s="24"/>
      <c r="D11" s="24"/>
      <c r="E11" s="24"/>
      <c r="F11" s="21"/>
      <c r="G11" s="11"/>
      <c r="H11" s="25"/>
      <c r="I11" s="14"/>
    </row>
    <row r="12" spans="1:10" ht="17.25" customHeight="1">
      <c r="A12" s="26"/>
      <c r="B12" s="27"/>
      <c r="C12" s="27"/>
      <c r="D12" s="27"/>
      <c r="E12" s="27"/>
      <c r="F12" s="27"/>
      <c r="G12" s="27"/>
      <c r="H12" s="27"/>
      <c r="I12" s="28"/>
      <c r="J12" s="29"/>
    </row>
    <row r="13" spans="1:10" ht="17.25" customHeight="1"/>
    <row r="14" spans="1:10">
      <c r="A14" s="7"/>
      <c r="B14" s="30"/>
      <c r="C14" s="30"/>
      <c r="D14" s="30"/>
      <c r="E14" s="30"/>
      <c r="F14" s="30"/>
      <c r="G14" s="30"/>
      <c r="H14" s="30"/>
      <c r="I14" s="31"/>
      <c r="J14" s="29"/>
    </row>
    <row r="15" spans="1:10">
      <c r="A15" s="22"/>
      <c r="B15" s="113" t="s">
        <v>12</v>
      </c>
      <c r="C15" s="113"/>
      <c r="D15" s="113"/>
      <c r="E15" s="113"/>
      <c r="F15" s="32"/>
      <c r="G15" s="29"/>
      <c r="H15" s="29"/>
      <c r="I15" s="33"/>
      <c r="J15" s="34"/>
    </row>
    <row r="16" spans="1:10">
      <c r="A16" s="22"/>
      <c r="B16" s="34"/>
      <c r="C16" s="34"/>
      <c r="D16" s="34"/>
      <c r="E16" s="34"/>
      <c r="F16" s="34"/>
      <c r="G16" s="34"/>
      <c r="H16" s="34"/>
      <c r="I16" s="35"/>
      <c r="J16" s="34"/>
    </row>
    <row r="17" spans="1:10" ht="18" customHeight="1">
      <c r="A17" s="22"/>
      <c r="B17" s="32"/>
      <c r="C17" s="114" t="s">
        <v>13</v>
      </c>
      <c r="D17" s="114"/>
      <c r="E17" s="36" t="s">
        <v>14</v>
      </c>
      <c r="F17" s="32"/>
      <c r="G17" s="34"/>
      <c r="H17" s="34"/>
      <c r="I17" s="35"/>
      <c r="J17" s="34"/>
    </row>
    <row r="18" spans="1:10">
      <c r="A18" s="22"/>
      <c r="B18" s="37"/>
      <c r="C18" s="114" t="s">
        <v>15</v>
      </c>
      <c r="D18" s="114"/>
      <c r="E18" s="38" t="s">
        <v>16</v>
      </c>
      <c r="F18" s="37"/>
      <c r="G18" s="34"/>
      <c r="H18" s="34"/>
      <c r="I18" s="35"/>
      <c r="J18" s="34"/>
    </row>
    <row r="19" spans="1:10">
      <c r="A19" s="22"/>
      <c r="B19" s="37"/>
      <c r="C19" s="37"/>
      <c r="D19" s="37"/>
      <c r="E19" s="37"/>
      <c r="F19" s="37"/>
      <c r="G19" s="34"/>
      <c r="H19" s="34"/>
      <c r="I19" s="35"/>
      <c r="J19" s="39"/>
    </row>
    <row r="20" spans="1:10">
      <c r="A20" s="22"/>
      <c r="B20" s="37"/>
      <c r="C20" s="37"/>
      <c r="D20" s="37"/>
      <c r="E20" s="37"/>
      <c r="F20" s="37"/>
      <c r="G20" s="34"/>
      <c r="H20" s="34"/>
      <c r="I20" s="35"/>
      <c r="J20" s="40"/>
    </row>
    <row r="21" spans="1:10">
      <c r="A21" s="22"/>
      <c r="B21" s="115" t="s">
        <v>17</v>
      </c>
      <c r="C21" s="115"/>
      <c r="D21" s="115"/>
      <c r="E21" s="115" t="s">
        <v>18</v>
      </c>
      <c r="F21" s="115"/>
      <c r="G21" s="115" t="s">
        <v>19</v>
      </c>
      <c r="H21" s="115"/>
      <c r="I21" s="41"/>
      <c r="J21" s="34"/>
    </row>
    <row r="22" spans="1:10">
      <c r="A22" s="22"/>
      <c r="B22" s="116" t="s">
        <v>20</v>
      </c>
      <c r="C22" s="116"/>
      <c r="D22" s="116"/>
      <c r="E22" s="117">
        <v>319170.32399999991</v>
      </c>
      <c r="F22" s="118"/>
      <c r="G22" s="119" t="s">
        <v>21</v>
      </c>
      <c r="H22" s="119"/>
      <c r="I22" s="42"/>
      <c r="J22" s="34"/>
    </row>
    <row r="23" spans="1:10">
      <c r="A23" s="22"/>
      <c r="B23" s="120"/>
      <c r="C23" s="120"/>
      <c r="D23" s="120"/>
      <c r="E23" s="121"/>
      <c r="F23" s="121"/>
      <c r="G23" s="119"/>
      <c r="H23" s="119"/>
      <c r="I23" s="42"/>
      <c r="J23" s="40"/>
    </row>
    <row r="24" spans="1:10">
      <c r="A24" s="22"/>
      <c r="B24" s="120"/>
      <c r="C24" s="120"/>
      <c r="D24" s="120"/>
      <c r="E24" s="121"/>
      <c r="F24" s="121"/>
      <c r="G24" s="119"/>
      <c r="H24" s="119"/>
      <c r="I24" s="42"/>
      <c r="J24" s="29"/>
    </row>
    <row r="25" spans="1:10">
      <c r="A25" s="22"/>
      <c r="B25" s="120"/>
      <c r="C25" s="120"/>
      <c r="D25" s="120"/>
      <c r="E25" s="121"/>
      <c r="F25" s="121"/>
      <c r="G25" s="119"/>
      <c r="H25" s="119"/>
      <c r="I25" s="42"/>
      <c r="J25" s="29"/>
    </row>
    <row r="26" spans="1:10">
      <c r="A26" s="22"/>
      <c r="B26" s="122"/>
      <c r="C26" s="122"/>
      <c r="D26" s="122"/>
      <c r="E26" s="123"/>
      <c r="F26" s="123"/>
      <c r="G26" s="124"/>
      <c r="H26" s="124"/>
      <c r="I26" s="42"/>
      <c r="J26" s="29"/>
    </row>
    <row r="27" spans="1:10" ht="17.25" customHeight="1">
      <c r="A27" s="22"/>
      <c r="B27" s="43"/>
      <c r="C27" s="125" t="s">
        <v>22</v>
      </c>
      <c r="D27" s="125"/>
      <c r="E27" s="126">
        <v>319170.32399999991</v>
      </c>
      <c r="F27" s="127"/>
      <c r="G27" s="44"/>
      <c r="H27" s="5"/>
      <c r="I27" s="45"/>
      <c r="J27" s="29"/>
    </row>
    <row r="28" spans="1:10" ht="17.25" customHeight="1">
      <c r="A28" s="22"/>
      <c r="B28" s="29"/>
      <c r="C28" s="29"/>
      <c r="D28" s="29"/>
      <c r="E28" s="29"/>
      <c r="F28" s="29"/>
      <c r="G28" s="29"/>
      <c r="H28" s="29"/>
      <c r="I28" s="33"/>
      <c r="J28" s="29"/>
    </row>
    <row r="29" spans="1:10">
      <c r="A29" s="22"/>
      <c r="B29" s="29"/>
      <c r="C29" s="29"/>
      <c r="D29" s="29"/>
      <c r="E29" s="29"/>
      <c r="F29" s="29"/>
      <c r="G29" s="29"/>
      <c r="H29" s="29"/>
      <c r="I29" s="33"/>
      <c r="J29" s="29"/>
    </row>
    <row r="30" spans="1:10">
      <c r="A30" s="22"/>
      <c r="B30" s="29"/>
      <c r="C30" s="29"/>
      <c r="D30" s="29"/>
      <c r="E30" s="29"/>
      <c r="F30" s="29"/>
      <c r="G30" s="29"/>
      <c r="H30" s="29"/>
      <c r="I30" s="33"/>
      <c r="J30" s="29"/>
    </row>
    <row r="31" spans="1:10">
      <c r="A31" s="22"/>
      <c r="B31" s="29"/>
      <c r="C31" s="29"/>
      <c r="D31" s="29"/>
      <c r="E31" s="29"/>
      <c r="F31" s="29"/>
      <c r="G31" s="29"/>
      <c r="H31" s="29"/>
      <c r="I31" s="33"/>
      <c r="J31" s="29"/>
    </row>
    <row r="32" spans="1:10">
      <c r="A32" s="22"/>
      <c r="B32" s="29"/>
      <c r="C32" s="29"/>
      <c r="D32" s="29"/>
      <c r="E32" s="29"/>
      <c r="F32" s="29"/>
      <c r="G32" s="29"/>
      <c r="H32" s="29"/>
      <c r="I32" s="33"/>
      <c r="J32" s="29"/>
    </row>
    <row r="33" spans="1:10">
      <c r="A33" s="22"/>
      <c r="B33" s="128" t="s">
        <v>23</v>
      </c>
      <c r="C33" s="128"/>
      <c r="D33" s="128"/>
      <c r="E33" s="128"/>
      <c r="F33" s="128"/>
      <c r="G33" s="128"/>
      <c r="H33" s="128"/>
      <c r="I33" s="33"/>
      <c r="J33" s="29"/>
    </row>
    <row r="34" spans="1:10">
      <c r="A34" s="22"/>
      <c r="B34" s="128"/>
      <c r="C34" s="128"/>
      <c r="D34" s="128"/>
      <c r="E34" s="128"/>
      <c r="F34" s="128"/>
      <c r="G34" s="128"/>
      <c r="H34" s="128"/>
      <c r="I34" s="33"/>
      <c r="J34" s="29"/>
    </row>
    <row r="35" spans="1:10">
      <c r="A35" s="22"/>
      <c r="B35" s="128"/>
      <c r="C35" s="128"/>
      <c r="D35" s="128"/>
      <c r="E35" s="128"/>
      <c r="F35" s="128"/>
      <c r="G35" s="128"/>
      <c r="H35" s="128"/>
      <c r="I35" s="33"/>
      <c r="J35" s="29"/>
    </row>
    <row r="36" spans="1:10">
      <c r="A36" s="22"/>
      <c r="B36" s="128"/>
      <c r="C36" s="128"/>
      <c r="D36" s="128"/>
      <c r="E36" s="128"/>
      <c r="F36" s="128"/>
      <c r="G36" s="128"/>
      <c r="H36" s="128"/>
      <c r="I36" s="33"/>
      <c r="J36" s="47"/>
    </row>
    <row r="37" spans="1:10">
      <c r="A37" s="22"/>
      <c r="B37" s="128"/>
      <c r="C37" s="128"/>
      <c r="D37" s="128"/>
      <c r="E37" s="128"/>
      <c r="F37" s="128"/>
      <c r="G37" s="128"/>
      <c r="H37" s="128"/>
      <c r="I37" s="33"/>
      <c r="J37" s="48"/>
    </row>
    <row r="38" spans="1:10">
      <c r="A38" s="22"/>
      <c r="B38" s="46"/>
      <c r="C38" s="46"/>
      <c r="D38" s="46"/>
      <c r="E38" s="46"/>
      <c r="F38" s="46"/>
      <c r="G38" s="46"/>
      <c r="H38" s="46"/>
      <c r="I38" s="33"/>
      <c r="J38" s="48"/>
    </row>
    <row r="39" spans="1:10">
      <c r="A39" s="22"/>
      <c r="B39" s="49"/>
      <c r="C39" s="49"/>
      <c r="D39" s="49"/>
      <c r="E39" s="49"/>
      <c r="F39" s="49"/>
      <c r="G39" s="49"/>
      <c r="H39" s="50"/>
      <c r="I39" s="51"/>
      <c r="J39" s="48"/>
    </row>
    <row r="40" spans="1:10">
      <c r="A40" s="22"/>
      <c r="B40" s="128" t="s">
        <v>24</v>
      </c>
      <c r="C40" s="128"/>
      <c r="D40" s="128"/>
      <c r="E40" s="128"/>
      <c r="F40" s="128"/>
      <c r="G40" s="128"/>
      <c r="H40" s="128"/>
      <c r="I40" s="51"/>
      <c r="J40" s="52"/>
    </row>
    <row r="41" spans="1:10">
      <c r="A41" s="22"/>
      <c r="B41" s="128"/>
      <c r="C41" s="128"/>
      <c r="D41" s="128"/>
      <c r="E41" s="128"/>
      <c r="F41" s="128"/>
      <c r="G41" s="128"/>
      <c r="H41" s="128"/>
      <c r="I41" s="51"/>
      <c r="J41" s="29"/>
    </row>
    <row r="42" spans="1:10">
      <c r="A42" s="22"/>
      <c r="B42" s="128"/>
      <c r="C42" s="128"/>
      <c r="D42" s="128"/>
      <c r="E42" s="128"/>
      <c r="F42" s="128"/>
      <c r="G42" s="128"/>
      <c r="H42" s="128"/>
      <c r="I42" s="51"/>
      <c r="J42" s="29"/>
    </row>
    <row r="43" spans="1:10">
      <c r="A43" s="22"/>
      <c r="B43" s="49"/>
      <c r="C43" s="49"/>
      <c r="D43" s="49"/>
      <c r="E43" s="49"/>
      <c r="F43" s="49"/>
      <c r="G43" s="49"/>
      <c r="H43" s="50"/>
      <c r="I43" s="51"/>
      <c r="J43" s="29"/>
    </row>
    <row r="44" spans="1:10">
      <c r="A44" s="22"/>
      <c r="B44" s="49"/>
      <c r="C44" s="49"/>
      <c r="D44" s="49"/>
      <c r="E44" s="49"/>
      <c r="F44" s="49"/>
      <c r="G44" s="49"/>
      <c r="H44" s="50"/>
      <c r="I44" s="51"/>
      <c r="J44" s="48"/>
    </row>
    <row r="45" spans="1:10">
      <c r="A45" s="22"/>
      <c r="B45" s="49"/>
      <c r="C45" s="49"/>
      <c r="D45" s="49"/>
      <c r="E45" s="49"/>
      <c r="F45" s="49"/>
      <c r="G45" s="49"/>
      <c r="I45" s="51"/>
      <c r="J45" s="29"/>
    </row>
    <row r="46" spans="1:10">
      <c r="A46" s="22"/>
      <c r="B46" s="49"/>
      <c r="C46" s="49"/>
      <c r="D46" s="49"/>
      <c r="E46" s="49"/>
      <c r="F46" s="49"/>
      <c r="G46" s="49"/>
      <c r="I46" s="14"/>
      <c r="J46" s="29"/>
    </row>
    <row r="47" spans="1:10">
      <c r="A47" s="22"/>
      <c r="B47" s="129" t="s">
        <v>25</v>
      </c>
      <c r="C47" s="129"/>
      <c r="D47" s="40" t="s">
        <v>26</v>
      </c>
      <c r="E47" s="29"/>
      <c r="F47" s="29"/>
      <c r="H47" s="29"/>
      <c r="I47" s="33"/>
      <c r="J47" s="29"/>
    </row>
    <row r="48" spans="1:10">
      <c r="A48" s="22"/>
      <c r="B48" s="23"/>
      <c r="C48" s="23"/>
      <c r="D48" s="23"/>
      <c r="E48" s="23"/>
      <c r="F48" s="21"/>
      <c r="G48" s="23"/>
      <c r="I48" s="33"/>
      <c r="J48" s="29"/>
    </row>
    <row r="49" spans="1:10">
      <c r="A49" s="22"/>
      <c r="C49" s="29"/>
      <c r="D49" s="29"/>
      <c r="E49" s="29"/>
      <c r="F49" s="29"/>
      <c r="G49" s="29"/>
      <c r="H49" s="29"/>
      <c r="I49" s="33"/>
      <c r="J49" s="53"/>
    </row>
    <row r="50" spans="1:10">
      <c r="A50" s="22"/>
      <c r="B50" s="29"/>
      <c r="C50" s="29"/>
      <c r="D50" s="29"/>
      <c r="E50" s="29"/>
      <c r="F50" s="29"/>
      <c r="G50" s="29"/>
      <c r="H50" s="29"/>
      <c r="I50" s="33"/>
      <c r="J50" s="53"/>
    </row>
    <row r="51" spans="1:10">
      <c r="A51" s="22"/>
      <c r="B51" s="29"/>
      <c r="C51" s="29"/>
      <c r="D51" s="29"/>
      <c r="E51" s="29"/>
      <c r="F51" s="29"/>
      <c r="G51" s="29"/>
      <c r="H51" s="29"/>
      <c r="I51" s="33"/>
    </row>
    <row r="52" spans="1:10">
      <c r="A52" s="22"/>
      <c r="B52" s="29" t="s">
        <v>27</v>
      </c>
      <c r="C52" s="49"/>
      <c r="D52" s="29"/>
      <c r="E52" s="29"/>
      <c r="F52" s="29"/>
      <c r="G52" s="29"/>
      <c r="H52" s="29"/>
      <c r="I52" s="54"/>
      <c r="J52" s="55"/>
    </row>
    <row r="53" spans="1:10">
      <c r="A53" s="22"/>
      <c r="B53" s="23"/>
      <c r="D53" s="29"/>
      <c r="E53" s="29"/>
      <c r="F53" s="29"/>
      <c r="G53" s="29"/>
      <c r="H53" s="29"/>
      <c r="I53" s="33"/>
    </row>
    <row r="54" spans="1:10">
      <c r="A54" s="22"/>
      <c r="B54" s="29"/>
      <c r="C54" s="29"/>
      <c r="D54" s="29"/>
      <c r="E54" s="29"/>
      <c r="F54" s="29"/>
      <c r="G54" s="29"/>
      <c r="H54" s="29"/>
      <c r="I54" s="56"/>
      <c r="J54" s="57"/>
    </row>
    <row r="55" spans="1:10">
      <c r="A55" s="22"/>
      <c r="B55" s="1" t="s">
        <v>28</v>
      </c>
      <c r="H55" s="29"/>
      <c r="I55" s="14"/>
      <c r="J55" s="29"/>
    </row>
    <row r="56" spans="1:10">
      <c r="A56" s="22"/>
      <c r="B56" s="1" t="s">
        <v>29</v>
      </c>
      <c r="H56" s="29"/>
      <c r="I56" s="14"/>
      <c r="J56" s="29"/>
    </row>
    <row r="57" spans="1:10">
      <c r="A57" s="22"/>
      <c r="H57" s="29"/>
      <c r="I57" s="33"/>
      <c r="J57" s="29"/>
    </row>
    <row r="58" spans="1:10" ht="17.25" customHeight="1">
      <c r="A58" s="26"/>
      <c r="B58" s="58"/>
      <c r="C58" s="27"/>
      <c r="D58" s="27"/>
      <c r="E58" s="27"/>
      <c r="F58" s="27"/>
      <c r="G58" s="27"/>
      <c r="H58" s="27"/>
      <c r="I58" s="28"/>
    </row>
    <row r="59" spans="1:10">
      <c r="B59" s="29"/>
      <c r="C59" s="29"/>
      <c r="D59" s="29"/>
      <c r="E59" s="29"/>
      <c r="F59" s="29"/>
      <c r="G59" s="29"/>
      <c r="H59" s="29"/>
      <c r="I59" s="29"/>
    </row>
    <row r="60" spans="1:10">
      <c r="B60" s="29"/>
      <c r="C60" s="29"/>
      <c r="D60" s="29"/>
      <c r="E60" s="29"/>
      <c r="F60" s="29"/>
      <c r="G60" s="29"/>
      <c r="H60" s="29"/>
      <c r="I60" s="29"/>
    </row>
    <row r="61" spans="1:10">
      <c r="B61" s="23"/>
    </row>
  </sheetData>
  <mergeCells count="34">
    <mergeCell ref="C27:D27"/>
    <mergeCell ref="E27:F27"/>
    <mergeCell ref="B33:H37"/>
    <mergeCell ref="B40:H42"/>
    <mergeCell ref="B47:C47"/>
    <mergeCell ref="B25:D25"/>
    <mergeCell ref="E25:F25"/>
    <mergeCell ref="G25:H25"/>
    <mergeCell ref="B26:D26"/>
    <mergeCell ref="E26:F26"/>
    <mergeCell ref="G26:H26"/>
    <mergeCell ref="B23:D23"/>
    <mergeCell ref="E23:F23"/>
    <mergeCell ref="G23:H23"/>
    <mergeCell ref="B24:D24"/>
    <mergeCell ref="E24:F24"/>
    <mergeCell ref="G24:H24"/>
    <mergeCell ref="B21:D21"/>
    <mergeCell ref="E21:F21"/>
    <mergeCell ref="G21:H21"/>
    <mergeCell ref="B22:D22"/>
    <mergeCell ref="E22:F22"/>
    <mergeCell ref="G22:H22"/>
    <mergeCell ref="A9:B9"/>
    <mergeCell ref="A10:B10"/>
    <mergeCell ref="B15:E15"/>
    <mergeCell ref="C17:D17"/>
    <mergeCell ref="C18:D18"/>
    <mergeCell ref="G2:I2"/>
    <mergeCell ref="G3:I3"/>
    <mergeCell ref="G4:I4"/>
    <mergeCell ref="A6:I6"/>
    <mergeCell ref="A8:B8"/>
    <mergeCell ref="C8:E8"/>
  </mergeCells>
  <dataValidations count="1">
    <dataValidation type="list" allowBlank="1" showInputMessage="1" showErrorMessage="1" sqref="B23:B26" xr:uid="{00000000-0002-0000-0000-000000000000}">
      <formula1>$L$15:$L$32</formula1>
    </dataValidation>
  </dataValidations>
  <pageMargins left="1.25" right="1" top="1" bottom="1" header="0.5" footer="0.5"/>
  <pageSetup scale="64" orientation="portrait" useFirstPageNumber="1" horizontalDpi="4294967295" verticalDpi="429496729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81"/>
  <sheetViews>
    <sheetView showGridLines="0" zoomScaleNormal="100" workbookViewId="0">
      <selection activeCell="B7" sqref="B7:F7"/>
    </sheetView>
  </sheetViews>
  <sheetFormatPr defaultColWidth="9" defaultRowHeight="13.5" customHeight="1"/>
  <cols>
    <col min="1" max="1" width="15.28515625" style="59" customWidth="1"/>
    <col min="2" max="2" width="16.42578125" style="60" customWidth="1"/>
    <col min="3" max="6" width="15.7109375" style="60" customWidth="1"/>
    <col min="7" max="7" width="17.85546875" style="59" customWidth="1"/>
    <col min="8" max="8" width="18.42578125" style="59" customWidth="1"/>
    <col min="9" max="9" width="24.140625" style="59" customWidth="1"/>
    <col min="10" max="10" width="10.7109375" style="59" customWidth="1"/>
    <col min="11" max="11" width="12.140625" style="61" bestFit="1" customWidth="1"/>
    <col min="12" max="12" width="10.85546875" style="61" bestFit="1" customWidth="1"/>
    <col min="13" max="13" width="11.42578125" style="61" bestFit="1" customWidth="1"/>
    <col min="14" max="14" width="13.140625" style="61" customWidth="1"/>
    <col min="15" max="15" width="22.28515625" style="61" customWidth="1"/>
    <col min="16" max="16" width="12.5703125" style="102" bestFit="1" customWidth="1"/>
    <col min="17" max="16384" width="9" style="62"/>
  </cols>
  <sheetData>
    <row r="1" spans="1:16">
      <c r="A1" s="130" t="s">
        <v>30</v>
      </c>
      <c r="B1" s="130"/>
    </row>
    <row r="2" spans="1:16">
      <c r="A2" s="64" t="s">
        <v>7</v>
      </c>
      <c r="B2" s="65">
        <v>5574</v>
      </c>
    </row>
    <row r="3" spans="1:16">
      <c r="A3" s="64" t="s">
        <v>8</v>
      </c>
      <c r="B3" s="66">
        <v>151</v>
      </c>
    </row>
    <row r="4" spans="1:16">
      <c r="A4" s="67" t="s">
        <v>31</v>
      </c>
      <c r="B4" s="68" t="s">
        <v>16</v>
      </c>
    </row>
    <row r="6" spans="1:16">
      <c r="A6" s="69" t="s">
        <v>32</v>
      </c>
      <c r="B6" s="131" t="s">
        <v>33</v>
      </c>
      <c r="C6" s="131"/>
      <c r="D6" s="131"/>
      <c r="E6" s="131"/>
      <c r="F6" s="131"/>
      <c r="G6" s="69" t="s">
        <v>18</v>
      </c>
      <c r="H6" s="69" t="s">
        <v>34</v>
      </c>
      <c r="I6" s="69" t="s">
        <v>35</v>
      </c>
    </row>
    <row r="7" spans="1:16" ht="81" customHeight="1">
      <c r="A7" s="70" t="s">
        <v>20</v>
      </c>
      <c r="B7" s="132" t="s">
        <v>36</v>
      </c>
      <c r="C7" s="132"/>
      <c r="D7" s="132"/>
      <c r="E7" s="132"/>
      <c r="F7" s="132"/>
      <c r="G7" s="71">
        <v>319170.32399999991</v>
      </c>
      <c r="H7" s="70" t="s">
        <v>16</v>
      </c>
      <c r="I7" s="72" t="s">
        <v>37</v>
      </c>
    </row>
    <row r="8" spans="1:16">
      <c r="F8" s="59"/>
      <c r="J8" s="61"/>
      <c r="O8" s="62"/>
    </row>
    <row r="9" spans="1:16">
      <c r="A9" s="63" t="s">
        <v>38</v>
      </c>
      <c r="B9" s="73"/>
    </row>
    <row r="10" spans="1:16" ht="14.25" customHeight="1" thickBot="1"/>
    <row r="11" spans="1:16" ht="30.75" customHeight="1" thickBot="1">
      <c r="A11" s="74" t="s">
        <v>39</v>
      </c>
      <c r="B11" s="75" t="s">
        <v>40</v>
      </c>
      <c r="C11" s="75" t="s">
        <v>41</v>
      </c>
      <c r="D11" s="75" t="s">
        <v>42</v>
      </c>
      <c r="E11" s="75" t="s">
        <v>43</v>
      </c>
      <c r="F11" s="75" t="s">
        <v>44</v>
      </c>
      <c r="G11" s="76" t="s">
        <v>45</v>
      </c>
      <c r="H11" s="77" t="s">
        <v>46</v>
      </c>
      <c r="I11" s="78" t="s">
        <v>47</v>
      </c>
      <c r="J11" s="74" t="s">
        <v>48</v>
      </c>
      <c r="K11" s="74" t="s">
        <v>49</v>
      </c>
      <c r="L11" s="74" t="s">
        <v>50</v>
      </c>
      <c r="M11" s="74" t="s">
        <v>51</v>
      </c>
      <c r="N11" s="74" t="s">
        <v>52</v>
      </c>
      <c r="O11" s="79" t="s">
        <v>53</v>
      </c>
      <c r="P11" s="103" t="s">
        <v>54</v>
      </c>
    </row>
    <row r="12" spans="1:16" ht="15" customHeight="1">
      <c r="A12" s="59" t="s">
        <v>55</v>
      </c>
      <c r="B12" s="80" t="s">
        <v>56</v>
      </c>
      <c r="C12" s="80" t="s">
        <v>57</v>
      </c>
      <c r="D12" s="80" t="s">
        <v>58</v>
      </c>
      <c r="E12" s="80" t="s">
        <v>59</v>
      </c>
      <c r="F12" s="80" t="s">
        <v>60</v>
      </c>
      <c r="G12" s="59">
        <v>834711</v>
      </c>
      <c r="H12" s="59" t="s">
        <v>61</v>
      </c>
      <c r="I12" s="59" t="s">
        <v>62</v>
      </c>
      <c r="J12" s="59">
        <v>1104</v>
      </c>
      <c r="K12" s="61">
        <v>27.5</v>
      </c>
      <c r="L12" s="61">
        <v>27.5</v>
      </c>
      <c r="M12" s="61">
        <v>1.33</v>
      </c>
      <c r="N12" s="61">
        <f>L12*M12</f>
        <v>36.575000000000003</v>
      </c>
      <c r="O12" s="61">
        <f>N12-K12</f>
        <v>9.0750000000000028</v>
      </c>
      <c r="P12" s="102">
        <v>10018.800000000003</v>
      </c>
    </row>
    <row r="13" spans="1:16" ht="15" customHeight="1">
      <c r="J13" s="81">
        <v>1104</v>
      </c>
      <c r="K13" s="61" t="s">
        <v>63</v>
      </c>
      <c r="O13" s="82"/>
      <c r="P13" s="104">
        <v>10018.799999999999</v>
      </c>
    </row>
    <row r="14" spans="1:16" ht="15" customHeight="1">
      <c r="K14" s="61" t="s">
        <v>63</v>
      </c>
    </row>
    <row r="15" spans="1:16" ht="15" customHeight="1">
      <c r="A15" s="59" t="s">
        <v>55</v>
      </c>
      <c r="B15" s="80" t="s">
        <v>56</v>
      </c>
      <c r="C15" s="80" t="s">
        <v>57</v>
      </c>
      <c r="D15" s="80" t="s">
        <v>58</v>
      </c>
      <c r="E15" s="80" t="s">
        <v>59</v>
      </c>
      <c r="F15" s="80" t="s">
        <v>60</v>
      </c>
      <c r="G15" s="59">
        <v>834712</v>
      </c>
      <c r="H15" s="59" t="s">
        <v>61</v>
      </c>
      <c r="I15" s="59" t="s">
        <v>64</v>
      </c>
      <c r="J15" s="59">
        <v>744</v>
      </c>
      <c r="K15" s="61">
        <v>27.5</v>
      </c>
      <c r="L15" s="61">
        <v>27.5</v>
      </c>
      <c r="M15" s="61">
        <v>1.33</v>
      </c>
      <c r="N15" s="61">
        <f>L15*M15</f>
        <v>36.575000000000003</v>
      </c>
      <c r="O15" s="61">
        <f>N15-K15</f>
        <v>9.0750000000000028</v>
      </c>
      <c r="P15" s="102">
        <v>6751.800000000002</v>
      </c>
    </row>
    <row r="16" spans="1:16" ht="15" customHeight="1">
      <c r="J16" s="81">
        <v>744</v>
      </c>
      <c r="K16" s="61" t="s">
        <v>63</v>
      </c>
      <c r="L16" s="61" t="s">
        <v>63</v>
      </c>
      <c r="O16" s="82"/>
      <c r="P16" s="104">
        <v>6751.8</v>
      </c>
    </row>
    <row r="17" spans="1:16" ht="15" customHeight="1">
      <c r="K17" s="61" t="s">
        <v>63</v>
      </c>
      <c r="L17" s="61" t="s">
        <v>63</v>
      </c>
    </row>
    <row r="18" spans="1:16" ht="15" customHeight="1">
      <c r="A18" s="59" t="s">
        <v>55</v>
      </c>
      <c r="B18" s="80" t="s">
        <v>56</v>
      </c>
      <c r="C18" s="80" t="s">
        <v>57</v>
      </c>
      <c r="D18" s="80" t="s">
        <v>58</v>
      </c>
      <c r="E18" s="80" t="s">
        <v>59</v>
      </c>
      <c r="F18" s="80" t="s">
        <v>60</v>
      </c>
      <c r="G18" s="59">
        <v>834713</v>
      </c>
      <c r="H18" s="59" t="s">
        <v>65</v>
      </c>
      <c r="I18" s="59" t="s">
        <v>66</v>
      </c>
      <c r="J18" s="59">
        <v>1104</v>
      </c>
      <c r="K18" s="61">
        <v>27.5</v>
      </c>
      <c r="L18" s="61">
        <v>27.5</v>
      </c>
      <c r="M18" s="61">
        <v>1.33</v>
      </c>
      <c r="N18" s="61">
        <f>L18*M18</f>
        <v>36.575000000000003</v>
      </c>
      <c r="O18" s="61">
        <f>N18-K18</f>
        <v>9.0750000000000028</v>
      </c>
      <c r="P18" s="102">
        <v>10018.800000000003</v>
      </c>
    </row>
    <row r="19" spans="1:16" ht="15" customHeight="1">
      <c r="J19" s="81">
        <v>1104</v>
      </c>
      <c r="K19" s="61" t="s">
        <v>63</v>
      </c>
      <c r="L19" s="61" t="s">
        <v>63</v>
      </c>
      <c r="O19" s="82"/>
      <c r="P19" s="104">
        <v>10018.799999999999</v>
      </c>
    </row>
    <row r="20" spans="1:16" ht="13.5" customHeight="1">
      <c r="K20" s="61" t="s">
        <v>63</v>
      </c>
      <c r="L20" s="61" t="s">
        <v>63</v>
      </c>
    </row>
    <row r="21" spans="1:16">
      <c r="A21" s="59" t="s">
        <v>55</v>
      </c>
      <c r="B21" s="80" t="s">
        <v>56</v>
      </c>
      <c r="C21" s="80" t="s">
        <v>57</v>
      </c>
      <c r="D21" s="80" t="s">
        <v>58</v>
      </c>
      <c r="E21" s="80" t="s">
        <v>59</v>
      </c>
      <c r="F21" s="80" t="s">
        <v>60</v>
      </c>
      <c r="G21" s="59">
        <v>834714</v>
      </c>
      <c r="H21" s="59" t="s">
        <v>65</v>
      </c>
      <c r="I21" s="59" t="s">
        <v>67</v>
      </c>
      <c r="J21" s="59">
        <v>744</v>
      </c>
      <c r="K21" s="61">
        <v>27.5</v>
      </c>
      <c r="L21" s="61">
        <v>27.5</v>
      </c>
      <c r="M21" s="61">
        <v>1.33</v>
      </c>
      <c r="N21" s="61">
        <f>L21*M21</f>
        <v>36.575000000000003</v>
      </c>
      <c r="O21" s="61">
        <f>N21-K21</f>
        <v>9.0750000000000028</v>
      </c>
      <c r="P21" s="102">
        <v>6751.800000000002</v>
      </c>
    </row>
    <row r="22" spans="1:16" ht="15">
      <c r="J22" s="81">
        <v>744</v>
      </c>
      <c r="K22" s="61" t="s">
        <v>63</v>
      </c>
      <c r="L22" s="61" t="s">
        <v>63</v>
      </c>
      <c r="O22" s="82"/>
      <c r="P22" s="104">
        <v>6751.8</v>
      </c>
    </row>
    <row r="23" spans="1:16" ht="13.5" customHeight="1">
      <c r="K23" s="61" t="s">
        <v>63</v>
      </c>
      <c r="L23" s="61" t="s">
        <v>63</v>
      </c>
    </row>
    <row r="24" spans="1:16">
      <c r="A24" s="59" t="s">
        <v>55</v>
      </c>
      <c r="B24" s="80" t="s">
        <v>56</v>
      </c>
      <c r="C24" s="80" t="s">
        <v>57</v>
      </c>
      <c r="D24" s="80" t="s">
        <v>58</v>
      </c>
      <c r="E24" s="80" t="s">
        <v>59</v>
      </c>
      <c r="F24" s="80" t="s">
        <v>60</v>
      </c>
      <c r="G24" s="59">
        <v>834715</v>
      </c>
      <c r="H24" s="59" t="s">
        <v>68</v>
      </c>
      <c r="I24" s="59" t="s">
        <v>69</v>
      </c>
      <c r="J24" s="59">
        <v>1704</v>
      </c>
      <c r="K24" s="61">
        <v>27.5</v>
      </c>
      <c r="L24" s="61">
        <v>27.5</v>
      </c>
      <c r="M24" s="61">
        <v>1.33</v>
      </c>
      <c r="N24" s="61">
        <f>L24*M24</f>
        <v>36.575000000000003</v>
      </c>
      <c r="O24" s="61">
        <f>N24-K24</f>
        <v>9.0750000000000028</v>
      </c>
      <c r="P24" s="102">
        <v>15463.800000000005</v>
      </c>
    </row>
    <row r="25" spans="1:16" ht="15">
      <c r="J25" s="81">
        <v>1704</v>
      </c>
      <c r="K25" s="61" t="s">
        <v>63</v>
      </c>
      <c r="L25" s="61" t="s">
        <v>63</v>
      </c>
      <c r="O25" s="82"/>
      <c r="P25" s="104">
        <v>15463.8</v>
      </c>
    </row>
    <row r="26" spans="1:16" ht="13.5" customHeight="1">
      <c r="K26" s="61" t="s">
        <v>63</v>
      </c>
      <c r="L26" s="61" t="s">
        <v>63</v>
      </c>
    </row>
    <row r="27" spans="1:16">
      <c r="A27" s="59" t="s">
        <v>55</v>
      </c>
      <c r="B27" s="80" t="s">
        <v>56</v>
      </c>
      <c r="C27" s="80" t="s">
        <v>57</v>
      </c>
      <c r="D27" s="80" t="s">
        <v>58</v>
      </c>
      <c r="E27" s="80" t="s">
        <v>59</v>
      </c>
      <c r="F27" s="80" t="s">
        <v>60</v>
      </c>
      <c r="G27" s="59">
        <v>834716</v>
      </c>
      <c r="H27" s="59" t="s">
        <v>68</v>
      </c>
      <c r="I27" s="59" t="s">
        <v>70</v>
      </c>
      <c r="J27" s="59">
        <v>1104</v>
      </c>
      <c r="K27" s="61">
        <v>27.5</v>
      </c>
      <c r="L27" s="61">
        <v>27.5</v>
      </c>
      <c r="M27" s="61">
        <v>1.33</v>
      </c>
      <c r="N27" s="61">
        <f>L27*M27</f>
        <v>36.575000000000003</v>
      </c>
      <c r="O27" s="61">
        <f>N27-K27</f>
        <v>9.0750000000000028</v>
      </c>
      <c r="P27" s="102">
        <v>10018.800000000003</v>
      </c>
    </row>
    <row r="28" spans="1:16" ht="15">
      <c r="J28" s="81">
        <v>1104</v>
      </c>
      <c r="K28" s="61" t="s">
        <v>63</v>
      </c>
      <c r="L28" s="61" t="s">
        <v>63</v>
      </c>
      <c r="O28" s="82"/>
      <c r="P28" s="104">
        <v>10018.799999999999</v>
      </c>
    </row>
    <row r="29" spans="1:16" ht="13.5" customHeight="1">
      <c r="K29" s="61" t="s">
        <v>63</v>
      </c>
      <c r="L29" s="61" t="s">
        <v>63</v>
      </c>
    </row>
    <row r="30" spans="1:16">
      <c r="A30" s="59" t="s">
        <v>55</v>
      </c>
      <c r="B30" s="80" t="s">
        <v>56</v>
      </c>
      <c r="C30" s="80" t="s">
        <v>57</v>
      </c>
      <c r="D30" s="80" t="s">
        <v>58</v>
      </c>
      <c r="E30" s="80" t="s">
        <v>59</v>
      </c>
      <c r="F30" s="80" t="s">
        <v>60</v>
      </c>
      <c r="G30" s="59">
        <v>834717</v>
      </c>
      <c r="H30" s="59" t="s">
        <v>71</v>
      </c>
      <c r="I30" s="59" t="s">
        <v>72</v>
      </c>
      <c r="J30" s="59">
        <v>624</v>
      </c>
      <c r="K30" s="61">
        <v>33.049999999999997</v>
      </c>
      <c r="L30" s="61">
        <v>33.049999999999997</v>
      </c>
      <c r="M30" s="61">
        <v>1.33</v>
      </c>
      <c r="N30" s="61">
        <f>L30*M30</f>
        <v>43.956499999999998</v>
      </c>
      <c r="O30" s="61">
        <f>N30-K30</f>
        <v>10.906500000000001</v>
      </c>
      <c r="P30" s="102">
        <v>6805.6560000000009</v>
      </c>
    </row>
    <row r="31" spans="1:16" ht="15">
      <c r="J31" s="81">
        <v>624</v>
      </c>
      <c r="K31" s="61" t="s">
        <v>63</v>
      </c>
      <c r="L31" s="61" t="s">
        <v>63</v>
      </c>
      <c r="O31" s="82"/>
      <c r="P31" s="104">
        <v>6805.6559999999999</v>
      </c>
    </row>
    <row r="32" spans="1:16" ht="13.5" customHeight="1">
      <c r="K32" s="61" t="s">
        <v>63</v>
      </c>
      <c r="L32" s="61" t="s">
        <v>63</v>
      </c>
    </row>
    <row r="33" spans="1:16">
      <c r="A33" s="59" t="s">
        <v>55</v>
      </c>
      <c r="B33" s="80" t="s">
        <v>56</v>
      </c>
      <c r="C33" s="80" t="s">
        <v>57</v>
      </c>
      <c r="D33" s="80" t="s">
        <v>58</v>
      </c>
      <c r="E33" s="80" t="s">
        <v>59</v>
      </c>
      <c r="F33" s="80" t="s">
        <v>60</v>
      </c>
      <c r="G33" s="59">
        <v>834718</v>
      </c>
      <c r="H33" s="59" t="s">
        <v>73</v>
      </c>
      <c r="I33" s="59" t="s">
        <v>74</v>
      </c>
      <c r="J33" s="59">
        <v>384</v>
      </c>
      <c r="K33" s="61">
        <v>33.049999999999997</v>
      </c>
      <c r="L33" s="61">
        <v>33.049999999999997</v>
      </c>
      <c r="M33" s="61">
        <v>1.33</v>
      </c>
      <c r="N33" s="61">
        <f>L33*M33</f>
        <v>43.956499999999998</v>
      </c>
      <c r="O33" s="61">
        <f>N33-K33</f>
        <v>10.906500000000001</v>
      </c>
      <c r="P33" s="102">
        <v>4188.0960000000005</v>
      </c>
    </row>
    <row r="34" spans="1:16" ht="15">
      <c r="J34" s="81">
        <v>384</v>
      </c>
      <c r="K34" s="61" t="s">
        <v>63</v>
      </c>
      <c r="L34" s="61" t="s">
        <v>63</v>
      </c>
      <c r="O34" s="82"/>
      <c r="P34" s="104">
        <v>4188.0959999999995</v>
      </c>
    </row>
    <row r="35" spans="1:16" ht="13.5" customHeight="1">
      <c r="K35" s="61" t="s">
        <v>63</v>
      </c>
      <c r="L35" s="61" t="s">
        <v>63</v>
      </c>
    </row>
    <row r="36" spans="1:16">
      <c r="A36" s="59" t="s">
        <v>55</v>
      </c>
      <c r="B36" s="80" t="s">
        <v>56</v>
      </c>
      <c r="C36" s="80" t="s">
        <v>57</v>
      </c>
      <c r="D36" s="80" t="s">
        <v>58</v>
      </c>
      <c r="E36" s="80" t="s">
        <v>59</v>
      </c>
      <c r="F36" s="80" t="s">
        <v>60</v>
      </c>
      <c r="G36" s="59">
        <v>834719</v>
      </c>
      <c r="H36" s="59" t="s">
        <v>75</v>
      </c>
      <c r="I36" s="59" t="s">
        <v>76</v>
      </c>
      <c r="J36" s="59">
        <v>384</v>
      </c>
      <c r="K36" s="61">
        <v>38.549999999999997</v>
      </c>
      <c r="L36" s="61">
        <v>38.549999999999997</v>
      </c>
      <c r="M36" s="61">
        <v>1.33</v>
      </c>
      <c r="N36" s="61">
        <f>L36*M36</f>
        <v>51.271499999999996</v>
      </c>
      <c r="O36" s="61">
        <f>N36-K36</f>
        <v>12.721499999999999</v>
      </c>
      <c r="P36" s="102">
        <v>4885.0559999999996</v>
      </c>
    </row>
    <row r="37" spans="1:16" ht="15">
      <c r="J37" s="81">
        <v>384</v>
      </c>
      <c r="K37" s="61" t="s">
        <v>63</v>
      </c>
      <c r="L37" s="61" t="s">
        <v>63</v>
      </c>
      <c r="O37" s="82"/>
      <c r="P37" s="104">
        <v>4885.0559999999996</v>
      </c>
    </row>
    <row r="38" spans="1:16" ht="13.5" customHeight="1">
      <c r="K38" s="61" t="s">
        <v>63</v>
      </c>
      <c r="L38" s="61" t="s">
        <v>63</v>
      </c>
    </row>
    <row r="39" spans="1:16">
      <c r="A39" s="59" t="s">
        <v>55</v>
      </c>
      <c r="B39" s="80" t="s">
        <v>56</v>
      </c>
      <c r="C39" s="80" t="s">
        <v>57</v>
      </c>
      <c r="D39" s="80" t="s">
        <v>58</v>
      </c>
      <c r="E39" s="80" t="s">
        <v>59</v>
      </c>
      <c r="F39" s="80" t="s">
        <v>60</v>
      </c>
      <c r="G39" s="59">
        <v>834720</v>
      </c>
      <c r="H39" s="59" t="s">
        <v>77</v>
      </c>
      <c r="I39" s="59" t="s">
        <v>78</v>
      </c>
      <c r="J39" s="59">
        <v>264</v>
      </c>
      <c r="K39" s="61">
        <v>38.549999999999997</v>
      </c>
      <c r="L39" s="61">
        <v>38.549999999999997</v>
      </c>
      <c r="M39" s="61">
        <v>1.33</v>
      </c>
      <c r="N39" s="61">
        <f>L39*M39</f>
        <v>51.271499999999996</v>
      </c>
      <c r="O39" s="61">
        <f>N39-K39</f>
        <v>12.721499999999999</v>
      </c>
      <c r="P39" s="102">
        <v>3358.4759999999997</v>
      </c>
    </row>
    <row r="40" spans="1:16" ht="15">
      <c r="J40" s="81">
        <v>264</v>
      </c>
      <c r="K40" s="61" t="s">
        <v>63</v>
      </c>
      <c r="L40" s="61" t="s">
        <v>63</v>
      </c>
      <c r="O40" s="82"/>
      <c r="P40" s="104">
        <v>3358.4760000000001</v>
      </c>
    </row>
    <row r="41" spans="1:16" ht="13.5" customHeight="1">
      <c r="K41" s="61" t="s">
        <v>63</v>
      </c>
      <c r="L41" s="61" t="s">
        <v>63</v>
      </c>
    </row>
    <row r="42" spans="1:16">
      <c r="A42" s="59" t="s">
        <v>55</v>
      </c>
      <c r="B42" s="80" t="s">
        <v>56</v>
      </c>
      <c r="C42" s="80" t="s">
        <v>57</v>
      </c>
      <c r="D42" s="80" t="s">
        <v>58</v>
      </c>
      <c r="E42" s="80" t="s">
        <v>59</v>
      </c>
      <c r="F42" s="80" t="s">
        <v>60</v>
      </c>
      <c r="G42" s="59">
        <v>834721</v>
      </c>
      <c r="H42" s="59" t="s">
        <v>79</v>
      </c>
      <c r="I42" s="59" t="s">
        <v>80</v>
      </c>
      <c r="J42" s="59">
        <v>384</v>
      </c>
      <c r="K42" s="61">
        <v>38.549999999999997</v>
      </c>
      <c r="L42" s="61">
        <v>38.549999999999997</v>
      </c>
      <c r="M42" s="61">
        <v>1.33</v>
      </c>
      <c r="N42" s="61">
        <f>L42*M42</f>
        <v>51.271499999999996</v>
      </c>
      <c r="O42" s="61">
        <f>N42-K42</f>
        <v>12.721499999999999</v>
      </c>
      <c r="P42" s="102">
        <v>4885.0559999999996</v>
      </c>
    </row>
    <row r="43" spans="1:16" ht="15">
      <c r="J43" s="81">
        <v>384</v>
      </c>
      <c r="K43" s="61" t="s">
        <v>63</v>
      </c>
      <c r="L43" s="61" t="s">
        <v>63</v>
      </c>
      <c r="O43" s="82"/>
      <c r="P43" s="104">
        <v>4885.0559999999996</v>
      </c>
    </row>
    <row r="44" spans="1:16" ht="13.5" customHeight="1">
      <c r="K44" s="61" t="s">
        <v>63</v>
      </c>
      <c r="L44" s="61" t="s">
        <v>63</v>
      </c>
    </row>
    <row r="45" spans="1:16">
      <c r="A45" s="59" t="s">
        <v>55</v>
      </c>
      <c r="B45" s="80" t="s">
        <v>56</v>
      </c>
      <c r="C45" s="80" t="s">
        <v>57</v>
      </c>
      <c r="D45" s="80" t="s">
        <v>58</v>
      </c>
      <c r="E45" s="80" t="s">
        <v>59</v>
      </c>
      <c r="F45" s="80" t="s">
        <v>60</v>
      </c>
      <c r="G45" s="59">
        <v>834722</v>
      </c>
      <c r="H45" s="59" t="s">
        <v>81</v>
      </c>
      <c r="I45" s="59" t="s">
        <v>82</v>
      </c>
      <c r="J45" s="59">
        <v>384</v>
      </c>
      <c r="K45" s="61">
        <v>38.549999999999997</v>
      </c>
      <c r="L45" s="61">
        <v>38.549999999999997</v>
      </c>
      <c r="M45" s="61">
        <v>1.33</v>
      </c>
      <c r="N45" s="61">
        <f>L45*M45</f>
        <v>51.271499999999996</v>
      </c>
      <c r="O45" s="61">
        <f>N45-K45</f>
        <v>12.721499999999999</v>
      </c>
      <c r="P45" s="102">
        <v>4885.0559999999996</v>
      </c>
    </row>
    <row r="46" spans="1:16" ht="15">
      <c r="J46" s="81">
        <v>384</v>
      </c>
      <c r="K46" s="61" t="s">
        <v>63</v>
      </c>
      <c r="L46" s="61" t="s">
        <v>63</v>
      </c>
      <c r="O46" s="82"/>
      <c r="P46" s="104">
        <v>4885.0559999999996</v>
      </c>
    </row>
    <row r="47" spans="1:16" ht="13.5" customHeight="1">
      <c r="K47" s="61" t="s">
        <v>63</v>
      </c>
      <c r="L47" s="61" t="s">
        <v>63</v>
      </c>
    </row>
    <row r="48" spans="1:16">
      <c r="A48" s="59" t="s">
        <v>55</v>
      </c>
      <c r="B48" s="80" t="s">
        <v>56</v>
      </c>
      <c r="C48" s="80" t="s">
        <v>57</v>
      </c>
      <c r="D48" s="80" t="s">
        <v>58</v>
      </c>
      <c r="E48" s="80" t="s">
        <v>59</v>
      </c>
      <c r="F48" s="80" t="s">
        <v>60</v>
      </c>
      <c r="G48" s="59">
        <v>834723</v>
      </c>
      <c r="H48" s="59" t="s">
        <v>83</v>
      </c>
      <c r="I48" s="59" t="s">
        <v>84</v>
      </c>
      <c r="J48" s="59">
        <v>264</v>
      </c>
      <c r="K48" s="61">
        <v>38.549999999999997</v>
      </c>
      <c r="L48" s="61">
        <v>38.549999999999997</v>
      </c>
      <c r="M48" s="61">
        <v>1.33</v>
      </c>
      <c r="N48" s="61">
        <f>L48*M48</f>
        <v>51.271499999999996</v>
      </c>
      <c r="O48" s="61">
        <f>N48-K48</f>
        <v>12.721499999999999</v>
      </c>
      <c r="P48" s="102">
        <v>3358.4759999999997</v>
      </c>
    </row>
    <row r="49" spans="1:16" ht="15">
      <c r="J49" s="81">
        <v>264</v>
      </c>
      <c r="K49" s="61" t="s">
        <v>63</v>
      </c>
      <c r="L49" s="61" t="s">
        <v>63</v>
      </c>
      <c r="O49" s="82"/>
      <c r="P49" s="104">
        <v>3358.4760000000001</v>
      </c>
    </row>
    <row r="50" spans="1:16" ht="13.5" customHeight="1">
      <c r="K50" s="61" t="s">
        <v>63</v>
      </c>
      <c r="L50" s="61" t="s">
        <v>63</v>
      </c>
    </row>
    <row r="51" spans="1:16">
      <c r="A51" s="59" t="s">
        <v>55</v>
      </c>
      <c r="B51" s="80" t="s">
        <v>56</v>
      </c>
      <c r="C51" s="80" t="s">
        <v>57</v>
      </c>
      <c r="D51" s="80" t="s">
        <v>58</v>
      </c>
      <c r="E51" s="80" t="s">
        <v>59</v>
      </c>
      <c r="F51" s="80" t="s">
        <v>60</v>
      </c>
      <c r="G51" s="59">
        <v>834724</v>
      </c>
      <c r="H51" s="59" t="s">
        <v>85</v>
      </c>
      <c r="I51" s="59" t="s">
        <v>86</v>
      </c>
      <c r="J51" s="59">
        <v>264</v>
      </c>
      <c r="K51" s="61">
        <v>38.549999999999997</v>
      </c>
      <c r="L51" s="61">
        <v>38.549999999999997</v>
      </c>
      <c r="M51" s="61">
        <v>1.33</v>
      </c>
      <c r="N51" s="61">
        <f>L51*M51</f>
        <v>51.271499999999996</v>
      </c>
      <c r="O51" s="61">
        <f>N51-K51</f>
        <v>12.721499999999999</v>
      </c>
      <c r="P51" s="102">
        <v>3358.4759999999997</v>
      </c>
    </row>
    <row r="52" spans="1:16" ht="15">
      <c r="J52" s="81">
        <v>264</v>
      </c>
      <c r="K52" s="61" t="s">
        <v>63</v>
      </c>
      <c r="L52" s="61" t="s">
        <v>63</v>
      </c>
      <c r="O52" s="82"/>
      <c r="P52" s="104">
        <v>3358.4760000000001</v>
      </c>
    </row>
    <row r="53" spans="1:16" ht="13.5" customHeight="1">
      <c r="K53" s="61" t="s">
        <v>63</v>
      </c>
      <c r="L53" s="61" t="s">
        <v>63</v>
      </c>
    </row>
    <row r="54" spans="1:16">
      <c r="A54" s="59" t="s">
        <v>55</v>
      </c>
      <c r="B54" s="80" t="s">
        <v>56</v>
      </c>
      <c r="C54" s="80" t="s">
        <v>57</v>
      </c>
      <c r="D54" s="80" t="s">
        <v>58</v>
      </c>
      <c r="E54" s="80" t="s">
        <v>59</v>
      </c>
      <c r="F54" s="80" t="s">
        <v>60</v>
      </c>
      <c r="G54" s="59">
        <v>834725</v>
      </c>
      <c r="H54" s="59" t="s">
        <v>87</v>
      </c>
      <c r="I54" s="59" t="s">
        <v>88</v>
      </c>
      <c r="J54" s="59">
        <v>744</v>
      </c>
      <c r="K54" s="61">
        <v>38.549999999999997</v>
      </c>
      <c r="L54" s="61">
        <v>38.549999999999997</v>
      </c>
      <c r="M54" s="61">
        <v>1.33</v>
      </c>
      <c r="N54" s="61">
        <f>L54*M54</f>
        <v>51.271499999999996</v>
      </c>
      <c r="O54" s="61">
        <f>N54-K54</f>
        <v>12.721499999999999</v>
      </c>
      <c r="P54" s="102">
        <v>9464.7959999999985</v>
      </c>
    </row>
    <row r="55" spans="1:16" ht="15">
      <c r="J55" s="81">
        <v>744</v>
      </c>
      <c r="K55" s="61" t="s">
        <v>63</v>
      </c>
      <c r="L55" s="61" t="s">
        <v>63</v>
      </c>
      <c r="O55" s="82"/>
      <c r="P55" s="104">
        <v>9464.7960000000003</v>
      </c>
    </row>
    <row r="56" spans="1:16" ht="13.5" customHeight="1">
      <c r="K56" s="61" t="s">
        <v>63</v>
      </c>
      <c r="L56" s="61" t="s">
        <v>63</v>
      </c>
    </row>
    <row r="57" spans="1:16">
      <c r="A57" s="59" t="s">
        <v>55</v>
      </c>
      <c r="B57" s="80" t="s">
        <v>56</v>
      </c>
      <c r="C57" s="80" t="s">
        <v>57</v>
      </c>
      <c r="D57" s="80" t="s">
        <v>58</v>
      </c>
      <c r="E57" s="80" t="s">
        <v>59</v>
      </c>
      <c r="F57" s="80" t="s">
        <v>60</v>
      </c>
      <c r="G57" s="59">
        <v>834726</v>
      </c>
      <c r="H57" s="59" t="s">
        <v>89</v>
      </c>
      <c r="I57" s="59" t="s">
        <v>90</v>
      </c>
      <c r="J57" s="59">
        <v>624</v>
      </c>
      <c r="K57" s="61">
        <v>38.549999999999997</v>
      </c>
      <c r="L57" s="61">
        <v>38.549999999999997</v>
      </c>
      <c r="M57" s="61">
        <v>1.33</v>
      </c>
      <c r="N57" s="61">
        <f>L57*M57</f>
        <v>51.271499999999996</v>
      </c>
      <c r="O57" s="61">
        <f>N57-K57</f>
        <v>12.721499999999999</v>
      </c>
      <c r="P57" s="102">
        <v>7938.2159999999994</v>
      </c>
    </row>
    <row r="58" spans="1:16" ht="15">
      <c r="J58" s="81">
        <v>624</v>
      </c>
      <c r="K58" s="61" t="s">
        <v>63</v>
      </c>
      <c r="L58" s="61" t="s">
        <v>63</v>
      </c>
      <c r="O58" s="82"/>
      <c r="P58" s="104">
        <v>7938.2160000000003</v>
      </c>
    </row>
    <row r="59" spans="1:16" ht="13.5" customHeight="1">
      <c r="K59" s="61" t="s">
        <v>63</v>
      </c>
      <c r="L59" s="61" t="s">
        <v>63</v>
      </c>
    </row>
    <row r="60" spans="1:16">
      <c r="A60" s="59" t="s">
        <v>55</v>
      </c>
      <c r="B60" s="80" t="s">
        <v>56</v>
      </c>
      <c r="C60" s="80" t="s">
        <v>57</v>
      </c>
      <c r="D60" s="80" t="s">
        <v>58</v>
      </c>
      <c r="E60" s="80" t="s">
        <v>59</v>
      </c>
      <c r="F60" s="80" t="s">
        <v>60</v>
      </c>
      <c r="G60" s="59">
        <v>834728</v>
      </c>
      <c r="H60" s="59" t="s">
        <v>91</v>
      </c>
      <c r="I60" s="59" t="s">
        <v>92</v>
      </c>
      <c r="J60" s="59">
        <v>504</v>
      </c>
      <c r="K60" s="61">
        <v>36</v>
      </c>
      <c r="L60" s="61">
        <v>36</v>
      </c>
      <c r="M60" s="61">
        <v>1.33</v>
      </c>
      <c r="N60" s="61">
        <f>L60*M60</f>
        <v>47.88</v>
      </c>
      <c r="O60" s="61">
        <f>N60-K60</f>
        <v>11.880000000000003</v>
      </c>
      <c r="P60" s="102">
        <v>5987.5200000000013</v>
      </c>
    </row>
    <row r="61" spans="1:16" ht="15">
      <c r="J61" s="81">
        <v>504</v>
      </c>
      <c r="K61" s="61" t="s">
        <v>63</v>
      </c>
      <c r="L61" s="61" t="s">
        <v>63</v>
      </c>
      <c r="O61" s="82"/>
      <c r="P61" s="104">
        <v>5987.52</v>
      </c>
    </row>
    <row r="62" spans="1:16" ht="13.5" customHeight="1">
      <c r="K62" s="61" t="s">
        <v>63</v>
      </c>
      <c r="L62" s="61" t="s">
        <v>63</v>
      </c>
    </row>
    <row r="63" spans="1:16">
      <c r="A63" s="59" t="s">
        <v>55</v>
      </c>
      <c r="B63" s="80" t="s">
        <v>56</v>
      </c>
      <c r="C63" s="80" t="s">
        <v>57</v>
      </c>
      <c r="D63" s="80" t="s">
        <v>58</v>
      </c>
      <c r="E63" s="80" t="s">
        <v>59</v>
      </c>
      <c r="F63" s="80" t="s">
        <v>60</v>
      </c>
      <c r="G63" s="59">
        <v>834729</v>
      </c>
      <c r="H63" s="59" t="s">
        <v>93</v>
      </c>
      <c r="I63" s="59" t="s">
        <v>94</v>
      </c>
      <c r="J63" s="59">
        <v>384</v>
      </c>
      <c r="K63" s="61">
        <v>38.549999999999997</v>
      </c>
      <c r="L63" s="61">
        <v>38.549999999999997</v>
      </c>
      <c r="M63" s="61">
        <v>1.33</v>
      </c>
      <c r="N63" s="61">
        <f>L63*M63</f>
        <v>51.271499999999996</v>
      </c>
      <c r="O63" s="61">
        <f>N63-K63</f>
        <v>12.721499999999999</v>
      </c>
      <c r="P63" s="102">
        <v>4885.0559999999996</v>
      </c>
    </row>
    <row r="64" spans="1:16" ht="15">
      <c r="J64" s="81">
        <v>384</v>
      </c>
      <c r="K64" s="61" t="s">
        <v>63</v>
      </c>
      <c r="L64" s="61" t="s">
        <v>63</v>
      </c>
      <c r="O64" s="82"/>
      <c r="P64" s="104">
        <v>4885.0559999999996</v>
      </c>
    </row>
    <row r="65" spans="1:16" ht="13.5" customHeight="1">
      <c r="K65" s="61" t="s">
        <v>63</v>
      </c>
      <c r="L65" s="61" t="s">
        <v>63</v>
      </c>
    </row>
    <row r="66" spans="1:16">
      <c r="A66" s="59" t="s">
        <v>55</v>
      </c>
      <c r="B66" s="80" t="s">
        <v>56</v>
      </c>
      <c r="C66" s="80" t="s">
        <v>57</v>
      </c>
      <c r="D66" s="80" t="s">
        <v>58</v>
      </c>
      <c r="E66" s="80" t="s">
        <v>59</v>
      </c>
      <c r="F66" s="80" t="s">
        <v>60</v>
      </c>
      <c r="G66" s="59">
        <v>834730</v>
      </c>
      <c r="H66" s="59" t="s">
        <v>95</v>
      </c>
      <c r="I66" s="59" t="s">
        <v>96</v>
      </c>
      <c r="J66" s="59">
        <v>264</v>
      </c>
      <c r="K66" s="61">
        <v>38.549999999999997</v>
      </c>
      <c r="L66" s="61">
        <v>38.549999999999997</v>
      </c>
      <c r="M66" s="61">
        <v>1.33</v>
      </c>
      <c r="N66" s="61">
        <f>L66*M66</f>
        <v>51.271499999999996</v>
      </c>
      <c r="O66" s="61">
        <f>N66-K66</f>
        <v>12.721499999999999</v>
      </c>
      <c r="P66" s="102">
        <v>3358.4759999999997</v>
      </c>
    </row>
    <row r="67" spans="1:16" ht="15">
      <c r="J67" s="81">
        <v>264</v>
      </c>
      <c r="K67" s="61" t="s">
        <v>63</v>
      </c>
      <c r="L67" s="61" t="s">
        <v>63</v>
      </c>
      <c r="O67" s="82"/>
      <c r="P67" s="104">
        <v>3358.4760000000001</v>
      </c>
    </row>
    <row r="68" spans="1:16" ht="13.5" customHeight="1">
      <c r="K68" s="61" t="s">
        <v>63</v>
      </c>
      <c r="L68" s="61" t="s">
        <v>63</v>
      </c>
    </row>
    <row r="69" spans="1:16">
      <c r="A69" s="59" t="s">
        <v>55</v>
      </c>
      <c r="B69" s="80" t="s">
        <v>56</v>
      </c>
      <c r="C69" s="80" t="s">
        <v>57</v>
      </c>
      <c r="D69" s="80" t="s">
        <v>58</v>
      </c>
      <c r="E69" s="80" t="s">
        <v>59</v>
      </c>
      <c r="F69" s="80" t="s">
        <v>60</v>
      </c>
      <c r="G69" s="59">
        <v>834731</v>
      </c>
      <c r="H69" s="59" t="s">
        <v>97</v>
      </c>
      <c r="I69" s="59" t="s">
        <v>98</v>
      </c>
      <c r="J69" s="59">
        <v>384</v>
      </c>
      <c r="K69" s="61">
        <v>41.3</v>
      </c>
      <c r="L69" s="61">
        <v>41.3</v>
      </c>
      <c r="M69" s="61">
        <v>1.33</v>
      </c>
      <c r="N69" s="61">
        <f>L69*M69</f>
        <v>54.929000000000002</v>
      </c>
      <c r="O69" s="61">
        <f>N69-K69</f>
        <v>13.629000000000005</v>
      </c>
      <c r="P69" s="102">
        <v>5233.5360000000019</v>
      </c>
    </row>
    <row r="70" spans="1:16" ht="15">
      <c r="J70" s="81">
        <v>384</v>
      </c>
      <c r="K70" s="61" t="s">
        <v>63</v>
      </c>
      <c r="L70" s="61" t="s">
        <v>63</v>
      </c>
      <c r="O70" s="82"/>
      <c r="P70" s="104">
        <v>5233.5360000000001</v>
      </c>
    </row>
    <row r="71" spans="1:16" ht="13.5" customHeight="1">
      <c r="K71" s="61" t="s">
        <v>63</v>
      </c>
      <c r="L71" s="61" t="s">
        <v>63</v>
      </c>
    </row>
    <row r="72" spans="1:16">
      <c r="A72" s="59" t="s">
        <v>55</v>
      </c>
      <c r="B72" s="80" t="s">
        <v>56</v>
      </c>
      <c r="C72" s="80" t="s">
        <v>57</v>
      </c>
      <c r="D72" s="80" t="s">
        <v>58</v>
      </c>
      <c r="E72" s="80" t="s">
        <v>59</v>
      </c>
      <c r="F72" s="80" t="s">
        <v>60</v>
      </c>
      <c r="G72" s="59">
        <v>834732</v>
      </c>
      <c r="H72" s="59" t="s">
        <v>99</v>
      </c>
      <c r="I72" s="59" t="s">
        <v>100</v>
      </c>
      <c r="J72" s="59">
        <v>384</v>
      </c>
      <c r="K72" s="61">
        <v>41.3</v>
      </c>
      <c r="L72" s="61">
        <v>41.3</v>
      </c>
      <c r="M72" s="61">
        <v>1.33</v>
      </c>
      <c r="N72" s="61">
        <f>L72*M72</f>
        <v>54.929000000000002</v>
      </c>
      <c r="O72" s="61">
        <f>N72-K72</f>
        <v>13.629000000000005</v>
      </c>
      <c r="P72" s="102">
        <v>5233.5360000000019</v>
      </c>
    </row>
    <row r="73" spans="1:16" ht="15">
      <c r="J73" s="81">
        <v>384</v>
      </c>
      <c r="K73" s="61" t="s">
        <v>63</v>
      </c>
      <c r="L73" s="61" t="s">
        <v>63</v>
      </c>
      <c r="O73" s="82"/>
      <c r="P73" s="104">
        <v>5233.5360000000001</v>
      </c>
    </row>
    <row r="74" spans="1:16" ht="13.5" customHeight="1">
      <c r="K74" s="61" t="s">
        <v>63</v>
      </c>
      <c r="L74" s="61" t="s">
        <v>63</v>
      </c>
    </row>
    <row r="75" spans="1:16">
      <c r="A75" s="59" t="s">
        <v>55</v>
      </c>
      <c r="B75" s="80" t="s">
        <v>56</v>
      </c>
      <c r="C75" s="80" t="s">
        <v>57</v>
      </c>
      <c r="D75" s="80" t="s">
        <v>58</v>
      </c>
      <c r="E75" s="80" t="s">
        <v>59</v>
      </c>
      <c r="F75" s="80" t="s">
        <v>60</v>
      </c>
      <c r="G75" s="59">
        <v>834733</v>
      </c>
      <c r="H75" s="59" t="s">
        <v>101</v>
      </c>
      <c r="I75" s="59" t="s">
        <v>102</v>
      </c>
      <c r="J75" s="59">
        <v>984</v>
      </c>
      <c r="K75" s="61">
        <v>30</v>
      </c>
      <c r="L75" s="61">
        <v>30</v>
      </c>
      <c r="M75" s="61">
        <v>1.33</v>
      </c>
      <c r="N75" s="61">
        <f>L75*M75</f>
        <v>39.900000000000006</v>
      </c>
      <c r="O75" s="61">
        <f>N75-K75</f>
        <v>9.9000000000000057</v>
      </c>
      <c r="P75" s="102">
        <v>9741.6000000000058</v>
      </c>
    </row>
    <row r="76" spans="1:16" ht="15">
      <c r="J76" s="81">
        <v>984</v>
      </c>
      <c r="K76" s="61" t="s">
        <v>63</v>
      </c>
      <c r="L76" s="61" t="s">
        <v>63</v>
      </c>
      <c r="O76" s="82"/>
      <c r="P76" s="104">
        <v>9741.6</v>
      </c>
    </row>
    <row r="77" spans="1:16" ht="13.5" customHeight="1">
      <c r="K77" s="61" t="s">
        <v>63</v>
      </c>
      <c r="L77" s="61" t="s">
        <v>63</v>
      </c>
    </row>
    <row r="78" spans="1:16">
      <c r="A78" s="59" t="s">
        <v>55</v>
      </c>
      <c r="B78" s="80" t="s">
        <v>56</v>
      </c>
      <c r="C78" s="80" t="s">
        <v>57</v>
      </c>
      <c r="D78" s="80" t="s">
        <v>58</v>
      </c>
      <c r="E78" s="80" t="s">
        <v>59</v>
      </c>
      <c r="F78" s="80" t="s">
        <v>60</v>
      </c>
      <c r="G78" s="59">
        <v>834734</v>
      </c>
      <c r="H78" s="59" t="s">
        <v>103</v>
      </c>
      <c r="I78" s="59" t="s">
        <v>104</v>
      </c>
      <c r="J78" s="59">
        <v>528</v>
      </c>
      <c r="K78" s="61">
        <v>30</v>
      </c>
      <c r="L78" s="61">
        <v>30</v>
      </c>
      <c r="M78" s="61">
        <v>1.33</v>
      </c>
      <c r="N78" s="61">
        <f>L78*M78</f>
        <v>39.900000000000006</v>
      </c>
      <c r="O78" s="61">
        <f>N78-K78</f>
        <v>9.9000000000000057</v>
      </c>
      <c r="P78" s="102">
        <v>5227.2000000000025</v>
      </c>
    </row>
    <row r="79" spans="1:16" ht="15">
      <c r="J79" s="81">
        <v>528</v>
      </c>
      <c r="K79" s="61" t="s">
        <v>63</v>
      </c>
      <c r="L79" s="61" t="s">
        <v>63</v>
      </c>
      <c r="O79" s="82"/>
      <c r="P79" s="104">
        <v>5227.2</v>
      </c>
    </row>
    <row r="80" spans="1:16" ht="13.5" customHeight="1">
      <c r="K80" s="61" t="s">
        <v>63</v>
      </c>
      <c r="L80" s="61" t="s">
        <v>63</v>
      </c>
    </row>
    <row r="81" spans="1:16">
      <c r="A81" s="59" t="s">
        <v>55</v>
      </c>
      <c r="B81" s="80" t="s">
        <v>56</v>
      </c>
      <c r="C81" s="80" t="s">
        <v>57</v>
      </c>
      <c r="D81" s="80" t="s">
        <v>58</v>
      </c>
      <c r="E81" s="80" t="s">
        <v>59</v>
      </c>
      <c r="F81" s="80" t="s">
        <v>60</v>
      </c>
      <c r="G81" s="59">
        <v>834735</v>
      </c>
      <c r="H81" s="59" t="s">
        <v>105</v>
      </c>
      <c r="I81" s="59" t="s">
        <v>106</v>
      </c>
      <c r="J81" s="59">
        <v>528</v>
      </c>
      <c r="K81" s="61">
        <v>35</v>
      </c>
      <c r="L81" s="61">
        <v>35</v>
      </c>
      <c r="M81" s="61">
        <v>1.33</v>
      </c>
      <c r="N81" s="61">
        <f>L81*M81</f>
        <v>46.550000000000004</v>
      </c>
      <c r="O81" s="61">
        <f>N81-K81</f>
        <v>11.550000000000004</v>
      </c>
      <c r="P81" s="102">
        <v>6098.4000000000024</v>
      </c>
    </row>
    <row r="82" spans="1:16" ht="15">
      <c r="J82" s="81">
        <v>528</v>
      </c>
      <c r="K82" s="61" t="s">
        <v>63</v>
      </c>
      <c r="L82" s="61" t="s">
        <v>63</v>
      </c>
      <c r="O82" s="82"/>
      <c r="P82" s="104">
        <v>6098.4</v>
      </c>
    </row>
    <row r="83" spans="1:16" ht="13.5" customHeight="1">
      <c r="K83" s="61" t="s">
        <v>63</v>
      </c>
      <c r="L83" s="61" t="s">
        <v>63</v>
      </c>
    </row>
    <row r="84" spans="1:16">
      <c r="A84" s="59" t="s">
        <v>55</v>
      </c>
      <c r="B84" s="80" t="s">
        <v>56</v>
      </c>
      <c r="C84" s="80" t="s">
        <v>57</v>
      </c>
      <c r="D84" s="80" t="s">
        <v>58</v>
      </c>
      <c r="E84" s="80" t="s">
        <v>59</v>
      </c>
      <c r="F84" s="80" t="s">
        <v>60</v>
      </c>
      <c r="G84" s="59">
        <v>834736</v>
      </c>
      <c r="H84" s="59" t="s">
        <v>107</v>
      </c>
      <c r="I84" s="59" t="s">
        <v>108</v>
      </c>
      <c r="J84" s="59">
        <v>384</v>
      </c>
      <c r="K84" s="61">
        <v>35</v>
      </c>
      <c r="L84" s="61">
        <v>35</v>
      </c>
      <c r="M84" s="61">
        <v>1.33</v>
      </c>
      <c r="N84" s="61">
        <f>L84*M84</f>
        <v>46.550000000000004</v>
      </c>
      <c r="O84" s="61">
        <f>N84-K84</f>
        <v>11.550000000000004</v>
      </c>
      <c r="P84" s="102">
        <v>4435.2000000000016</v>
      </c>
    </row>
    <row r="85" spans="1:16" ht="15">
      <c r="J85" s="81">
        <v>384</v>
      </c>
      <c r="K85" s="61" t="s">
        <v>63</v>
      </c>
      <c r="L85" s="61" t="s">
        <v>63</v>
      </c>
      <c r="O85" s="82"/>
      <c r="P85" s="104">
        <v>4435.2</v>
      </c>
    </row>
    <row r="86" spans="1:16" ht="13.5" customHeight="1">
      <c r="K86" s="61" t="s">
        <v>63</v>
      </c>
      <c r="L86" s="61" t="s">
        <v>63</v>
      </c>
    </row>
    <row r="87" spans="1:16">
      <c r="A87" s="59" t="s">
        <v>55</v>
      </c>
      <c r="B87" s="80" t="s">
        <v>56</v>
      </c>
      <c r="C87" s="80" t="s">
        <v>57</v>
      </c>
      <c r="D87" s="80" t="s">
        <v>58</v>
      </c>
      <c r="E87" s="80" t="s">
        <v>59</v>
      </c>
      <c r="F87" s="80" t="s">
        <v>60</v>
      </c>
      <c r="G87" s="59">
        <v>834737</v>
      </c>
      <c r="H87" s="59" t="s">
        <v>109</v>
      </c>
      <c r="I87" s="59" t="s">
        <v>110</v>
      </c>
      <c r="J87" s="59">
        <v>384</v>
      </c>
      <c r="K87" s="61">
        <v>40</v>
      </c>
      <c r="L87" s="61">
        <v>40</v>
      </c>
      <c r="M87" s="61">
        <v>1.33</v>
      </c>
      <c r="N87" s="61">
        <f>L87*M87</f>
        <v>53.2</v>
      </c>
      <c r="O87" s="61">
        <f>N87-K87</f>
        <v>13.200000000000003</v>
      </c>
      <c r="P87" s="102">
        <v>5068.8000000000011</v>
      </c>
    </row>
    <row r="88" spans="1:16" ht="15">
      <c r="J88" s="81">
        <v>384</v>
      </c>
      <c r="K88" s="61" t="s">
        <v>63</v>
      </c>
      <c r="L88" s="61" t="s">
        <v>63</v>
      </c>
      <c r="O88" s="82"/>
      <c r="P88" s="104">
        <v>5068.8</v>
      </c>
    </row>
    <row r="89" spans="1:16" ht="13.5" customHeight="1">
      <c r="K89" s="61" t="s">
        <v>63</v>
      </c>
      <c r="L89" s="61" t="s">
        <v>63</v>
      </c>
    </row>
    <row r="90" spans="1:16">
      <c r="A90" s="59" t="s">
        <v>55</v>
      </c>
      <c r="B90" s="80" t="s">
        <v>56</v>
      </c>
      <c r="C90" s="80" t="s">
        <v>57</v>
      </c>
      <c r="D90" s="80" t="s">
        <v>58</v>
      </c>
      <c r="E90" s="80" t="s">
        <v>59</v>
      </c>
      <c r="F90" s="80" t="s">
        <v>60</v>
      </c>
      <c r="G90" s="59">
        <v>834738</v>
      </c>
      <c r="H90" s="59" t="s">
        <v>111</v>
      </c>
      <c r="I90" s="59" t="s">
        <v>112</v>
      </c>
      <c r="J90" s="59">
        <v>264</v>
      </c>
      <c r="K90" s="61">
        <v>40</v>
      </c>
      <c r="L90" s="61">
        <v>40</v>
      </c>
      <c r="M90" s="61">
        <v>1.33</v>
      </c>
      <c r="N90" s="61">
        <f>L90*M90</f>
        <v>53.2</v>
      </c>
      <c r="O90" s="61">
        <f>N90-K90</f>
        <v>13.200000000000003</v>
      </c>
      <c r="P90" s="102">
        <v>3484.8000000000006</v>
      </c>
    </row>
    <row r="91" spans="1:16" ht="15">
      <c r="J91" s="81">
        <v>264</v>
      </c>
      <c r="K91" s="61" t="s">
        <v>63</v>
      </c>
      <c r="L91" s="61" t="s">
        <v>63</v>
      </c>
      <c r="O91" s="82"/>
      <c r="P91" s="104">
        <v>3484.8</v>
      </c>
    </row>
    <row r="92" spans="1:16" ht="13.5" customHeight="1">
      <c r="K92" s="61" t="s">
        <v>63</v>
      </c>
      <c r="L92" s="61" t="s">
        <v>63</v>
      </c>
    </row>
    <row r="93" spans="1:16">
      <c r="A93" s="59" t="s">
        <v>55</v>
      </c>
      <c r="B93" s="80" t="s">
        <v>56</v>
      </c>
      <c r="C93" s="80" t="s">
        <v>57</v>
      </c>
      <c r="D93" s="80" t="s">
        <v>58</v>
      </c>
      <c r="E93" s="80" t="s">
        <v>59</v>
      </c>
      <c r="F93" s="80" t="s">
        <v>60</v>
      </c>
      <c r="G93" s="59">
        <v>834739</v>
      </c>
      <c r="H93" s="59" t="s">
        <v>113</v>
      </c>
      <c r="I93" s="59" t="s">
        <v>114</v>
      </c>
      <c r="J93" s="59">
        <v>384</v>
      </c>
      <c r="K93" s="61">
        <v>40</v>
      </c>
      <c r="L93" s="61">
        <v>40</v>
      </c>
      <c r="M93" s="61">
        <v>1.33</v>
      </c>
      <c r="N93" s="61">
        <f>L93*M93</f>
        <v>53.2</v>
      </c>
      <c r="O93" s="61">
        <f>N93-K93</f>
        <v>13.200000000000003</v>
      </c>
      <c r="P93" s="102">
        <v>5068.8000000000011</v>
      </c>
    </row>
    <row r="94" spans="1:16" ht="15">
      <c r="J94" s="81">
        <v>384</v>
      </c>
      <c r="K94" s="61" t="s">
        <v>63</v>
      </c>
      <c r="L94" s="61" t="s">
        <v>63</v>
      </c>
      <c r="O94" s="82"/>
      <c r="P94" s="104">
        <v>5068.8</v>
      </c>
    </row>
    <row r="95" spans="1:16" ht="13.5" customHeight="1">
      <c r="K95" s="61" t="s">
        <v>63</v>
      </c>
      <c r="L95" s="61" t="s">
        <v>63</v>
      </c>
    </row>
    <row r="96" spans="1:16">
      <c r="A96" s="59" t="s">
        <v>55</v>
      </c>
      <c r="B96" s="80" t="s">
        <v>56</v>
      </c>
      <c r="C96" s="80" t="s">
        <v>57</v>
      </c>
      <c r="D96" s="80" t="s">
        <v>58</v>
      </c>
      <c r="E96" s="80" t="s">
        <v>59</v>
      </c>
      <c r="F96" s="80" t="s">
        <v>60</v>
      </c>
      <c r="G96" s="59">
        <v>834740</v>
      </c>
      <c r="H96" s="59" t="s">
        <v>115</v>
      </c>
      <c r="I96" s="59" t="s">
        <v>116</v>
      </c>
      <c r="J96" s="59">
        <v>384</v>
      </c>
      <c r="K96" s="61">
        <v>40</v>
      </c>
      <c r="L96" s="61">
        <v>40</v>
      </c>
      <c r="M96" s="61">
        <v>1.33</v>
      </c>
      <c r="N96" s="61">
        <f>L96*M96</f>
        <v>53.2</v>
      </c>
      <c r="O96" s="61">
        <f>N96-K96</f>
        <v>13.200000000000003</v>
      </c>
      <c r="P96" s="102">
        <v>5068.8000000000011</v>
      </c>
    </row>
    <row r="97" spans="1:16" ht="15">
      <c r="J97" s="81">
        <v>384</v>
      </c>
      <c r="K97" s="61" t="s">
        <v>63</v>
      </c>
      <c r="L97" s="61" t="s">
        <v>63</v>
      </c>
      <c r="O97" s="82"/>
      <c r="P97" s="104">
        <v>5068.8</v>
      </c>
    </row>
    <row r="98" spans="1:16" ht="13.5" customHeight="1">
      <c r="K98" s="61" t="s">
        <v>63</v>
      </c>
      <c r="L98" s="61" t="s">
        <v>63</v>
      </c>
    </row>
    <row r="99" spans="1:16">
      <c r="A99" s="59" t="s">
        <v>55</v>
      </c>
      <c r="B99" s="80" t="s">
        <v>56</v>
      </c>
      <c r="C99" s="80" t="s">
        <v>57</v>
      </c>
      <c r="D99" s="80" t="s">
        <v>58</v>
      </c>
      <c r="E99" s="80" t="s">
        <v>59</v>
      </c>
      <c r="F99" s="80" t="s">
        <v>60</v>
      </c>
      <c r="G99" s="59">
        <v>834741</v>
      </c>
      <c r="H99" s="59" t="s">
        <v>117</v>
      </c>
      <c r="I99" s="59" t="s">
        <v>118</v>
      </c>
      <c r="J99" s="59">
        <v>528</v>
      </c>
      <c r="K99" s="61">
        <v>40</v>
      </c>
      <c r="L99" s="61">
        <v>40</v>
      </c>
      <c r="M99" s="61">
        <v>1.33</v>
      </c>
      <c r="N99" s="61">
        <f>L99*M99</f>
        <v>53.2</v>
      </c>
      <c r="O99" s="61">
        <f>N99-K99</f>
        <v>13.200000000000003</v>
      </c>
      <c r="P99" s="102">
        <v>6969.6000000000013</v>
      </c>
    </row>
    <row r="100" spans="1:16" ht="15">
      <c r="J100" s="81">
        <v>528</v>
      </c>
      <c r="K100" s="61" t="s">
        <v>63</v>
      </c>
      <c r="L100" s="61" t="s">
        <v>63</v>
      </c>
      <c r="O100" s="82"/>
      <c r="P100" s="104">
        <v>6969.6</v>
      </c>
    </row>
    <row r="101" spans="1:16" ht="13.5" customHeight="1">
      <c r="K101" s="61" t="s">
        <v>63</v>
      </c>
      <c r="L101" s="61" t="s">
        <v>63</v>
      </c>
    </row>
    <row r="102" spans="1:16">
      <c r="A102" s="59" t="s">
        <v>55</v>
      </c>
      <c r="B102" s="80" t="s">
        <v>56</v>
      </c>
      <c r="C102" s="80" t="s">
        <v>57</v>
      </c>
      <c r="D102" s="80" t="s">
        <v>58</v>
      </c>
      <c r="E102" s="80" t="s">
        <v>59</v>
      </c>
      <c r="F102" s="80" t="s">
        <v>60</v>
      </c>
      <c r="G102" s="59">
        <v>834742</v>
      </c>
      <c r="H102" s="59" t="s">
        <v>119</v>
      </c>
      <c r="I102" s="59" t="s">
        <v>120</v>
      </c>
      <c r="J102" s="59">
        <v>384</v>
      </c>
      <c r="K102" s="61">
        <v>40</v>
      </c>
      <c r="L102" s="61">
        <v>40</v>
      </c>
      <c r="M102" s="61">
        <v>1.33</v>
      </c>
      <c r="N102" s="61">
        <f>L102*M102</f>
        <v>53.2</v>
      </c>
      <c r="O102" s="61">
        <f>N102-K102</f>
        <v>13.200000000000003</v>
      </c>
      <c r="P102" s="102">
        <v>5068.8000000000011</v>
      </c>
    </row>
    <row r="103" spans="1:16" ht="15">
      <c r="J103" s="81">
        <v>384</v>
      </c>
      <c r="K103" s="61" t="s">
        <v>63</v>
      </c>
      <c r="L103" s="61" t="s">
        <v>63</v>
      </c>
      <c r="O103" s="82"/>
      <c r="P103" s="104">
        <v>5068.8</v>
      </c>
    </row>
    <row r="104" spans="1:16" ht="13.5" customHeight="1">
      <c r="K104" s="61" t="s">
        <v>63</v>
      </c>
      <c r="L104" s="61" t="s">
        <v>63</v>
      </c>
    </row>
    <row r="105" spans="1:16">
      <c r="A105" s="59" t="s">
        <v>55</v>
      </c>
      <c r="B105" s="80" t="s">
        <v>56</v>
      </c>
      <c r="C105" s="80" t="s">
        <v>57</v>
      </c>
      <c r="D105" s="80" t="s">
        <v>58</v>
      </c>
      <c r="E105" s="80" t="s">
        <v>121</v>
      </c>
      <c r="F105" s="80" t="s">
        <v>122</v>
      </c>
      <c r="G105" s="59">
        <v>834743</v>
      </c>
      <c r="H105" s="59" t="s">
        <v>117</v>
      </c>
      <c r="I105" s="59" t="s">
        <v>118</v>
      </c>
      <c r="J105" s="59">
        <v>264</v>
      </c>
      <c r="K105" s="61">
        <v>40</v>
      </c>
      <c r="L105" s="61">
        <v>40</v>
      </c>
      <c r="M105" s="61">
        <v>1.33</v>
      </c>
      <c r="N105" s="61">
        <f>L105*M105</f>
        <v>53.2</v>
      </c>
      <c r="O105" s="61">
        <f>N105-K105</f>
        <v>13.200000000000003</v>
      </c>
      <c r="P105" s="102">
        <v>3484.8000000000006</v>
      </c>
    </row>
    <row r="106" spans="1:16" ht="15">
      <c r="J106" s="81">
        <v>264</v>
      </c>
      <c r="K106" s="61" t="s">
        <v>63</v>
      </c>
      <c r="L106" s="61" t="s">
        <v>63</v>
      </c>
      <c r="O106" s="82"/>
      <c r="P106" s="104">
        <v>3484.8</v>
      </c>
    </row>
    <row r="107" spans="1:16" ht="13.5" customHeight="1">
      <c r="K107" s="61" t="s">
        <v>63</v>
      </c>
      <c r="L107" s="61" t="s">
        <v>63</v>
      </c>
    </row>
    <row r="108" spans="1:16">
      <c r="A108" s="59" t="s">
        <v>55</v>
      </c>
      <c r="B108" s="80" t="s">
        <v>56</v>
      </c>
      <c r="C108" s="80" t="s">
        <v>57</v>
      </c>
      <c r="D108" s="80" t="s">
        <v>58</v>
      </c>
      <c r="E108" s="80" t="s">
        <v>121</v>
      </c>
      <c r="F108" s="80" t="s">
        <v>122</v>
      </c>
      <c r="G108" s="59">
        <v>834744</v>
      </c>
      <c r="H108" s="59" t="s">
        <v>119</v>
      </c>
      <c r="I108" s="59" t="s">
        <v>120</v>
      </c>
      <c r="J108" s="59">
        <v>264</v>
      </c>
      <c r="K108" s="61">
        <v>40</v>
      </c>
      <c r="L108" s="61">
        <v>40</v>
      </c>
      <c r="M108" s="61">
        <v>1.33</v>
      </c>
      <c r="N108" s="61">
        <f>L108*M108</f>
        <v>53.2</v>
      </c>
      <c r="O108" s="61">
        <f>N108-K108</f>
        <v>13.200000000000003</v>
      </c>
      <c r="P108" s="102">
        <v>3484.8000000000006</v>
      </c>
    </row>
    <row r="109" spans="1:16" ht="15">
      <c r="J109" s="81">
        <v>264</v>
      </c>
      <c r="K109" s="61" t="s">
        <v>63</v>
      </c>
      <c r="L109" s="61" t="s">
        <v>63</v>
      </c>
      <c r="O109" s="82"/>
      <c r="P109" s="104">
        <v>3484.8</v>
      </c>
    </row>
    <row r="110" spans="1:16" ht="13.5" customHeight="1">
      <c r="K110" s="61" t="s">
        <v>63</v>
      </c>
      <c r="L110" s="61" t="s">
        <v>63</v>
      </c>
    </row>
    <row r="111" spans="1:16">
      <c r="A111" s="59" t="s">
        <v>55</v>
      </c>
      <c r="B111" s="80" t="s">
        <v>56</v>
      </c>
      <c r="C111" s="80" t="s">
        <v>57</v>
      </c>
      <c r="D111" s="80" t="s">
        <v>58</v>
      </c>
      <c r="E111" s="80" t="s">
        <v>59</v>
      </c>
      <c r="F111" s="80" t="s">
        <v>60</v>
      </c>
      <c r="G111" s="59">
        <v>834745</v>
      </c>
      <c r="H111" s="59" t="s">
        <v>123</v>
      </c>
      <c r="I111" s="59" t="s">
        <v>124</v>
      </c>
      <c r="J111" s="59">
        <v>264</v>
      </c>
      <c r="K111" s="61">
        <v>52</v>
      </c>
      <c r="L111" s="61">
        <v>52</v>
      </c>
      <c r="M111" s="61">
        <v>1.33</v>
      </c>
      <c r="N111" s="61">
        <f>L111*M111</f>
        <v>69.16</v>
      </c>
      <c r="O111" s="61">
        <f>N111-K111</f>
        <v>17.159999999999997</v>
      </c>
      <c r="P111" s="102">
        <v>4530.2399999999989</v>
      </c>
    </row>
    <row r="112" spans="1:16" ht="15">
      <c r="J112" s="81">
        <v>264</v>
      </c>
      <c r="K112" s="61" t="s">
        <v>63</v>
      </c>
      <c r="L112" s="61" t="s">
        <v>63</v>
      </c>
      <c r="O112" s="82"/>
      <c r="P112" s="104">
        <v>4530.24</v>
      </c>
    </row>
    <row r="113" spans="1:16" ht="13.5" customHeight="1">
      <c r="K113" s="61" t="s">
        <v>63</v>
      </c>
      <c r="L113" s="61" t="s">
        <v>63</v>
      </c>
    </row>
    <row r="114" spans="1:16">
      <c r="A114" s="59" t="s">
        <v>55</v>
      </c>
      <c r="B114" s="80" t="s">
        <v>56</v>
      </c>
      <c r="C114" s="80" t="s">
        <v>57</v>
      </c>
      <c r="D114" s="80" t="s">
        <v>58</v>
      </c>
      <c r="E114" s="80" t="s">
        <v>59</v>
      </c>
      <c r="F114" s="80" t="s">
        <v>60</v>
      </c>
      <c r="G114" s="59">
        <v>834746</v>
      </c>
      <c r="H114" s="59" t="s">
        <v>125</v>
      </c>
      <c r="I114" s="59" t="s">
        <v>126</v>
      </c>
      <c r="J114" s="59">
        <v>264</v>
      </c>
      <c r="K114" s="61">
        <v>52</v>
      </c>
      <c r="L114" s="61">
        <v>52</v>
      </c>
      <c r="M114" s="61">
        <v>1.33</v>
      </c>
      <c r="N114" s="61">
        <f>L114*M114</f>
        <v>69.16</v>
      </c>
      <c r="O114" s="61">
        <f>N114-K114</f>
        <v>17.159999999999997</v>
      </c>
      <c r="P114" s="102">
        <v>4530.2399999999989</v>
      </c>
    </row>
    <row r="115" spans="1:16" ht="15">
      <c r="J115" s="81">
        <v>264</v>
      </c>
      <c r="K115" s="61" t="s">
        <v>63</v>
      </c>
      <c r="L115" s="61" t="s">
        <v>63</v>
      </c>
      <c r="O115" s="82"/>
      <c r="P115" s="104">
        <v>4530.24</v>
      </c>
    </row>
    <row r="116" spans="1:16" ht="13.5" customHeight="1">
      <c r="K116" s="61" t="s">
        <v>63</v>
      </c>
      <c r="L116" s="61" t="s">
        <v>63</v>
      </c>
    </row>
    <row r="117" spans="1:16">
      <c r="A117" s="59" t="s">
        <v>55</v>
      </c>
      <c r="B117" s="80" t="s">
        <v>56</v>
      </c>
      <c r="C117" s="80" t="s">
        <v>57</v>
      </c>
      <c r="D117" s="80" t="s">
        <v>58</v>
      </c>
      <c r="E117" s="80" t="s">
        <v>59</v>
      </c>
      <c r="F117" s="80" t="s">
        <v>60</v>
      </c>
      <c r="G117" s="59">
        <v>834747</v>
      </c>
      <c r="H117" s="59" t="s">
        <v>127</v>
      </c>
      <c r="I117" s="59" t="s">
        <v>128</v>
      </c>
      <c r="J117" s="59">
        <v>264</v>
      </c>
      <c r="K117" s="61">
        <v>52</v>
      </c>
      <c r="L117" s="61">
        <v>52</v>
      </c>
      <c r="M117" s="61">
        <v>1.33</v>
      </c>
      <c r="N117" s="61">
        <f>L117*M117</f>
        <v>69.16</v>
      </c>
      <c r="O117" s="61">
        <f>N117-K117</f>
        <v>17.159999999999997</v>
      </c>
      <c r="P117" s="102">
        <v>4530.2399999999989</v>
      </c>
    </row>
    <row r="118" spans="1:16" ht="15">
      <c r="J118" s="81">
        <v>264</v>
      </c>
      <c r="K118" s="61" t="s">
        <v>63</v>
      </c>
      <c r="L118" s="61" t="s">
        <v>63</v>
      </c>
      <c r="O118" s="82"/>
      <c r="P118" s="104">
        <v>4530.24</v>
      </c>
    </row>
    <row r="119" spans="1:16" ht="13.5" customHeight="1">
      <c r="K119" s="61" t="s">
        <v>63</v>
      </c>
      <c r="L119" s="61" t="s">
        <v>63</v>
      </c>
    </row>
    <row r="120" spans="1:16">
      <c r="A120" s="59" t="s">
        <v>55</v>
      </c>
      <c r="B120" s="80" t="s">
        <v>56</v>
      </c>
      <c r="C120" s="80" t="s">
        <v>57</v>
      </c>
      <c r="D120" s="80" t="s">
        <v>58</v>
      </c>
      <c r="E120" s="80" t="s">
        <v>59</v>
      </c>
      <c r="F120" s="80" t="s">
        <v>60</v>
      </c>
      <c r="G120" s="59">
        <v>834748</v>
      </c>
      <c r="H120" s="59" t="s">
        <v>129</v>
      </c>
      <c r="I120" s="59" t="s">
        <v>130</v>
      </c>
      <c r="J120" s="59">
        <v>264</v>
      </c>
      <c r="K120" s="61">
        <v>52</v>
      </c>
      <c r="L120" s="61">
        <v>52</v>
      </c>
      <c r="M120" s="61">
        <v>1.33</v>
      </c>
      <c r="N120" s="61">
        <f>L120*M120</f>
        <v>69.16</v>
      </c>
      <c r="O120" s="61">
        <f>N120-K120</f>
        <v>17.159999999999997</v>
      </c>
      <c r="P120" s="102">
        <v>4530.2399999999989</v>
      </c>
    </row>
    <row r="121" spans="1:16" ht="15">
      <c r="J121" s="81">
        <v>264</v>
      </c>
      <c r="K121" s="61" t="s">
        <v>63</v>
      </c>
      <c r="L121" s="61" t="s">
        <v>63</v>
      </c>
      <c r="O121" s="82"/>
      <c r="P121" s="104">
        <v>4530.24</v>
      </c>
    </row>
    <row r="122" spans="1:16" ht="13.5" customHeight="1">
      <c r="K122" s="61" t="s">
        <v>63</v>
      </c>
      <c r="L122" s="61" t="s">
        <v>63</v>
      </c>
    </row>
    <row r="123" spans="1:16">
      <c r="A123" s="59" t="s">
        <v>55</v>
      </c>
      <c r="B123" s="80" t="s">
        <v>56</v>
      </c>
      <c r="C123" s="80" t="s">
        <v>57</v>
      </c>
      <c r="D123" s="80" t="s">
        <v>58</v>
      </c>
      <c r="E123" s="80" t="s">
        <v>59</v>
      </c>
      <c r="F123" s="80" t="s">
        <v>60</v>
      </c>
      <c r="G123" s="59">
        <v>834749</v>
      </c>
      <c r="H123" s="59" t="s">
        <v>131</v>
      </c>
      <c r="I123" s="59" t="s">
        <v>132</v>
      </c>
      <c r="J123" s="59">
        <v>384</v>
      </c>
      <c r="K123" s="61">
        <v>52</v>
      </c>
      <c r="L123" s="61">
        <v>52</v>
      </c>
      <c r="M123" s="61">
        <v>1.33</v>
      </c>
      <c r="N123" s="61">
        <f>L123*M123</f>
        <v>69.16</v>
      </c>
      <c r="O123" s="61">
        <f>N123-K123</f>
        <v>17.159999999999997</v>
      </c>
      <c r="P123" s="102">
        <v>6589.4399999999987</v>
      </c>
    </row>
    <row r="124" spans="1:16" ht="15">
      <c r="J124" s="81">
        <v>384</v>
      </c>
      <c r="K124" s="61" t="s">
        <v>63</v>
      </c>
      <c r="L124" s="61" t="s">
        <v>63</v>
      </c>
      <c r="O124" s="82"/>
      <c r="P124" s="104">
        <v>6589.44</v>
      </c>
    </row>
    <row r="125" spans="1:16" ht="13.5" customHeight="1">
      <c r="K125" s="61" t="s">
        <v>63</v>
      </c>
      <c r="L125" s="61" t="s">
        <v>63</v>
      </c>
    </row>
    <row r="126" spans="1:16">
      <c r="A126" s="59" t="s">
        <v>55</v>
      </c>
      <c r="B126" s="80" t="s">
        <v>56</v>
      </c>
      <c r="C126" s="80" t="s">
        <v>57</v>
      </c>
      <c r="D126" s="80" t="s">
        <v>58</v>
      </c>
      <c r="E126" s="80" t="s">
        <v>59</v>
      </c>
      <c r="F126" s="80" t="s">
        <v>60</v>
      </c>
      <c r="G126" s="59">
        <v>834750</v>
      </c>
      <c r="H126" s="59" t="s">
        <v>133</v>
      </c>
      <c r="I126" s="59" t="s">
        <v>134</v>
      </c>
      <c r="J126" s="59">
        <v>264</v>
      </c>
      <c r="K126" s="61">
        <v>52</v>
      </c>
      <c r="L126" s="61">
        <v>52</v>
      </c>
      <c r="M126" s="61">
        <v>1.33</v>
      </c>
      <c r="N126" s="61">
        <f>L126*M126</f>
        <v>69.16</v>
      </c>
      <c r="O126" s="61">
        <f>N126-K126</f>
        <v>17.159999999999997</v>
      </c>
      <c r="P126" s="102">
        <v>4530.2399999999989</v>
      </c>
    </row>
    <row r="127" spans="1:16" ht="15">
      <c r="J127" s="81">
        <v>264</v>
      </c>
      <c r="K127" s="61" t="s">
        <v>63</v>
      </c>
      <c r="L127" s="61" t="s">
        <v>63</v>
      </c>
      <c r="O127" s="82"/>
      <c r="P127" s="104">
        <v>4530.24</v>
      </c>
    </row>
    <row r="128" spans="1:16" ht="13.5" customHeight="1">
      <c r="K128" s="61" t="s">
        <v>63</v>
      </c>
      <c r="L128" s="61" t="s">
        <v>63</v>
      </c>
    </row>
    <row r="129" spans="1:16">
      <c r="A129" s="59" t="s">
        <v>55</v>
      </c>
      <c r="B129" s="80" t="s">
        <v>56</v>
      </c>
      <c r="C129" s="80" t="s">
        <v>135</v>
      </c>
      <c r="D129" s="80" t="s">
        <v>136</v>
      </c>
      <c r="E129" s="80" t="s">
        <v>137</v>
      </c>
      <c r="F129" s="80" t="s">
        <v>138</v>
      </c>
      <c r="G129" s="59">
        <v>1830050</v>
      </c>
      <c r="H129" s="59" t="s">
        <v>139</v>
      </c>
      <c r="I129" s="59" t="s">
        <v>140</v>
      </c>
      <c r="J129" s="59">
        <v>100</v>
      </c>
      <c r="K129" s="61">
        <v>44.5</v>
      </c>
      <c r="L129" s="61">
        <v>44.5</v>
      </c>
      <c r="M129" s="61">
        <v>1.33</v>
      </c>
      <c r="N129" s="61">
        <f>L129*M129</f>
        <v>59.185000000000002</v>
      </c>
      <c r="O129" s="61">
        <f>N129-K129</f>
        <v>14.685000000000002</v>
      </c>
      <c r="P129" s="102">
        <v>1468.5000000000002</v>
      </c>
    </row>
    <row r="130" spans="1:16" ht="15">
      <c r="J130" s="81">
        <v>100</v>
      </c>
      <c r="K130" s="61" t="s">
        <v>63</v>
      </c>
      <c r="L130" s="61" t="s">
        <v>63</v>
      </c>
      <c r="O130" s="82"/>
      <c r="P130" s="104">
        <v>1468.5</v>
      </c>
    </row>
    <row r="131" spans="1:16" ht="13.5" customHeight="1">
      <c r="K131" s="61" t="s">
        <v>63</v>
      </c>
      <c r="L131" s="61" t="s">
        <v>63</v>
      </c>
    </row>
    <row r="132" spans="1:16">
      <c r="A132" s="59" t="s">
        <v>55</v>
      </c>
      <c r="B132" s="80" t="s">
        <v>56</v>
      </c>
      <c r="C132" s="80" t="s">
        <v>135</v>
      </c>
      <c r="D132" s="80" t="s">
        <v>136</v>
      </c>
      <c r="E132" s="80" t="s">
        <v>141</v>
      </c>
      <c r="F132" s="80" t="s">
        <v>138</v>
      </c>
      <c r="G132" s="59">
        <v>1830051</v>
      </c>
      <c r="H132" s="59" t="s">
        <v>142</v>
      </c>
      <c r="I132" s="59" t="s">
        <v>143</v>
      </c>
      <c r="J132" s="59">
        <v>200</v>
      </c>
      <c r="K132" s="61">
        <v>44.5</v>
      </c>
      <c r="L132" s="61">
        <v>44.5</v>
      </c>
      <c r="M132" s="61">
        <v>1.33</v>
      </c>
      <c r="N132" s="61">
        <f>L132*M132</f>
        <v>59.185000000000002</v>
      </c>
      <c r="O132" s="61">
        <f>N132-K132</f>
        <v>14.685000000000002</v>
      </c>
      <c r="P132" s="102">
        <v>2937.0000000000005</v>
      </c>
    </row>
    <row r="133" spans="1:16" ht="15">
      <c r="J133" s="81">
        <v>200</v>
      </c>
      <c r="K133" s="61" t="s">
        <v>63</v>
      </c>
      <c r="L133" s="61" t="s">
        <v>63</v>
      </c>
      <c r="O133" s="82"/>
      <c r="P133" s="104">
        <v>2937</v>
      </c>
    </row>
    <row r="134" spans="1:16" ht="13.5" customHeight="1">
      <c r="K134" s="61" t="s">
        <v>63</v>
      </c>
      <c r="L134" s="61" t="s">
        <v>63</v>
      </c>
    </row>
    <row r="135" spans="1:16">
      <c r="A135" s="59" t="s">
        <v>55</v>
      </c>
      <c r="B135" s="80" t="s">
        <v>56</v>
      </c>
      <c r="C135" s="80" t="s">
        <v>135</v>
      </c>
      <c r="D135" s="80" t="s">
        <v>136</v>
      </c>
      <c r="E135" s="80" t="s">
        <v>141</v>
      </c>
      <c r="F135" s="80" t="s">
        <v>138</v>
      </c>
      <c r="G135" s="59">
        <v>1830052</v>
      </c>
      <c r="H135" s="59" t="s">
        <v>144</v>
      </c>
      <c r="I135" s="59" t="s">
        <v>145</v>
      </c>
      <c r="J135" s="59">
        <v>200</v>
      </c>
      <c r="K135" s="61">
        <v>44.5</v>
      </c>
      <c r="L135" s="61">
        <v>44.5</v>
      </c>
      <c r="M135" s="61">
        <v>1.33</v>
      </c>
      <c r="N135" s="61">
        <f>L135*M135</f>
        <v>59.185000000000002</v>
      </c>
      <c r="O135" s="61">
        <f>N135-K135</f>
        <v>14.685000000000002</v>
      </c>
      <c r="P135" s="102">
        <v>2937.0000000000005</v>
      </c>
    </row>
    <row r="136" spans="1:16" ht="15">
      <c r="J136" s="81">
        <v>200</v>
      </c>
      <c r="K136" s="61" t="s">
        <v>63</v>
      </c>
      <c r="L136" s="61" t="s">
        <v>63</v>
      </c>
      <c r="O136" s="82"/>
      <c r="P136" s="104">
        <v>2937</v>
      </c>
    </row>
    <row r="137" spans="1:16" ht="13.5" customHeight="1">
      <c r="K137" s="61" t="s">
        <v>63</v>
      </c>
      <c r="L137" s="61" t="s">
        <v>63</v>
      </c>
    </row>
    <row r="138" spans="1:16">
      <c r="A138" s="59" t="s">
        <v>55</v>
      </c>
      <c r="B138" s="80" t="s">
        <v>56</v>
      </c>
      <c r="C138" s="80" t="s">
        <v>135</v>
      </c>
      <c r="D138" s="80" t="s">
        <v>136</v>
      </c>
      <c r="E138" s="80" t="s">
        <v>141</v>
      </c>
      <c r="F138" s="80" t="s">
        <v>138</v>
      </c>
      <c r="G138" s="59">
        <v>1830053</v>
      </c>
      <c r="H138" s="59" t="s">
        <v>146</v>
      </c>
      <c r="I138" s="59" t="s">
        <v>147</v>
      </c>
      <c r="J138" s="59">
        <v>200</v>
      </c>
      <c r="K138" s="61">
        <v>44.5</v>
      </c>
      <c r="L138" s="61">
        <v>44.5</v>
      </c>
      <c r="M138" s="61">
        <v>1.33</v>
      </c>
      <c r="N138" s="61">
        <f>L138*M138</f>
        <v>59.185000000000002</v>
      </c>
      <c r="O138" s="61">
        <f>N138-K138</f>
        <v>14.685000000000002</v>
      </c>
      <c r="P138" s="102">
        <v>2937.0000000000005</v>
      </c>
    </row>
    <row r="139" spans="1:16" ht="15">
      <c r="J139" s="81">
        <v>200</v>
      </c>
      <c r="K139" s="61" t="s">
        <v>63</v>
      </c>
      <c r="L139" s="61" t="s">
        <v>63</v>
      </c>
      <c r="O139" s="82"/>
      <c r="P139" s="104">
        <v>2937</v>
      </c>
    </row>
    <row r="140" spans="1:16" ht="13.5" customHeight="1">
      <c r="K140" s="61" t="s">
        <v>63</v>
      </c>
      <c r="L140" s="61" t="s">
        <v>63</v>
      </c>
    </row>
    <row r="141" spans="1:16">
      <c r="A141" s="59" t="s">
        <v>55</v>
      </c>
      <c r="B141" s="80" t="s">
        <v>56</v>
      </c>
      <c r="C141" s="80" t="s">
        <v>135</v>
      </c>
      <c r="D141" s="80" t="s">
        <v>136</v>
      </c>
      <c r="E141" s="80" t="s">
        <v>141</v>
      </c>
      <c r="F141" s="80" t="s">
        <v>138</v>
      </c>
      <c r="G141" s="59">
        <v>1830054</v>
      </c>
      <c r="H141" s="59" t="s">
        <v>148</v>
      </c>
      <c r="I141" s="59" t="s">
        <v>149</v>
      </c>
      <c r="J141" s="59">
        <v>200</v>
      </c>
      <c r="K141" s="61">
        <v>44.5</v>
      </c>
      <c r="L141" s="61">
        <v>44.5</v>
      </c>
      <c r="M141" s="61">
        <v>1.33</v>
      </c>
      <c r="N141" s="61">
        <f>L141*M141</f>
        <v>59.185000000000002</v>
      </c>
      <c r="O141" s="61">
        <f>N141-K141</f>
        <v>14.685000000000002</v>
      </c>
      <c r="P141" s="102">
        <v>2937.0000000000005</v>
      </c>
    </row>
    <row r="142" spans="1:16" ht="15">
      <c r="J142" s="81">
        <v>200</v>
      </c>
      <c r="K142" s="61" t="s">
        <v>63</v>
      </c>
      <c r="L142" s="61" t="s">
        <v>63</v>
      </c>
      <c r="O142" s="82"/>
      <c r="P142" s="104">
        <v>2937</v>
      </c>
    </row>
    <row r="143" spans="1:16" ht="13.5" customHeight="1">
      <c r="K143" s="61" t="s">
        <v>63</v>
      </c>
      <c r="L143" s="61" t="s">
        <v>63</v>
      </c>
    </row>
    <row r="144" spans="1:16">
      <c r="A144" s="59" t="s">
        <v>55</v>
      </c>
      <c r="B144" s="80" t="s">
        <v>56</v>
      </c>
      <c r="C144" s="80" t="s">
        <v>135</v>
      </c>
      <c r="D144" s="80" t="s">
        <v>136</v>
      </c>
      <c r="E144" s="80" t="s">
        <v>141</v>
      </c>
      <c r="F144" s="80" t="s">
        <v>150</v>
      </c>
      <c r="G144" s="59">
        <v>1830055</v>
      </c>
      <c r="H144" s="59" t="s">
        <v>151</v>
      </c>
      <c r="I144" s="59" t="s">
        <v>152</v>
      </c>
      <c r="J144" s="59">
        <v>200</v>
      </c>
      <c r="K144" s="61">
        <v>44.5</v>
      </c>
      <c r="L144" s="61">
        <v>44.5</v>
      </c>
      <c r="M144" s="61">
        <v>1.33</v>
      </c>
      <c r="N144" s="61">
        <f>L144*M144</f>
        <v>59.185000000000002</v>
      </c>
      <c r="O144" s="61">
        <f>N144-K144</f>
        <v>14.685000000000002</v>
      </c>
      <c r="P144" s="102">
        <v>2937.0000000000005</v>
      </c>
    </row>
    <row r="145" spans="1:16" ht="15">
      <c r="J145" s="81">
        <v>200</v>
      </c>
      <c r="K145" s="61" t="s">
        <v>63</v>
      </c>
      <c r="L145" s="61" t="s">
        <v>63</v>
      </c>
      <c r="O145" s="82"/>
      <c r="P145" s="104">
        <v>2937</v>
      </c>
    </row>
    <row r="146" spans="1:16" ht="13.5" customHeight="1">
      <c r="K146" s="61" t="s">
        <v>63</v>
      </c>
      <c r="L146" s="61" t="s">
        <v>63</v>
      </c>
    </row>
    <row r="147" spans="1:16">
      <c r="A147" s="59" t="s">
        <v>55</v>
      </c>
      <c r="B147" s="80" t="s">
        <v>56</v>
      </c>
      <c r="C147" s="80" t="s">
        <v>135</v>
      </c>
      <c r="D147" s="80" t="s">
        <v>136</v>
      </c>
      <c r="E147" s="80" t="s">
        <v>141</v>
      </c>
      <c r="F147" s="80" t="s">
        <v>150</v>
      </c>
      <c r="G147" s="59">
        <v>1830056</v>
      </c>
      <c r="H147" s="59" t="s">
        <v>153</v>
      </c>
      <c r="I147" s="59" t="s">
        <v>154</v>
      </c>
      <c r="J147" s="59">
        <v>300</v>
      </c>
      <c r="K147" s="61">
        <v>52.8</v>
      </c>
      <c r="L147" s="61">
        <v>52.8</v>
      </c>
      <c r="M147" s="61">
        <v>1.33</v>
      </c>
      <c r="N147" s="61">
        <f>L147*M147</f>
        <v>70.224000000000004</v>
      </c>
      <c r="O147" s="61">
        <f>N147-K147</f>
        <v>17.424000000000007</v>
      </c>
      <c r="P147" s="102">
        <v>5227.2000000000016</v>
      </c>
    </row>
    <row r="148" spans="1:16" ht="15">
      <c r="J148" s="81">
        <v>300</v>
      </c>
      <c r="K148" s="61" t="s">
        <v>63</v>
      </c>
      <c r="L148" s="61" t="s">
        <v>63</v>
      </c>
      <c r="O148" s="82"/>
      <c r="P148" s="104">
        <v>5227.2</v>
      </c>
    </row>
    <row r="149" spans="1:16" ht="13.5" customHeight="1">
      <c r="K149" s="61" t="s">
        <v>63</v>
      </c>
      <c r="L149" s="61" t="s">
        <v>63</v>
      </c>
    </row>
    <row r="150" spans="1:16">
      <c r="A150" s="59" t="s">
        <v>55</v>
      </c>
      <c r="B150" s="80" t="s">
        <v>56</v>
      </c>
      <c r="C150" s="80" t="s">
        <v>135</v>
      </c>
      <c r="D150" s="80" t="s">
        <v>136</v>
      </c>
      <c r="E150" s="80" t="s">
        <v>141</v>
      </c>
      <c r="F150" s="80" t="s">
        <v>150</v>
      </c>
      <c r="G150" s="59">
        <v>1830057</v>
      </c>
      <c r="H150" s="59" t="s">
        <v>155</v>
      </c>
      <c r="I150" s="59" t="s">
        <v>156</v>
      </c>
      <c r="J150" s="59">
        <v>400</v>
      </c>
      <c r="K150" s="61">
        <v>52.8</v>
      </c>
      <c r="L150" s="61">
        <v>52.8</v>
      </c>
      <c r="M150" s="61">
        <v>1.33</v>
      </c>
      <c r="N150" s="61">
        <f>L150*M150</f>
        <v>70.224000000000004</v>
      </c>
      <c r="O150" s="61">
        <f>N150-K150</f>
        <v>17.424000000000007</v>
      </c>
      <c r="P150" s="102">
        <v>6969.6000000000022</v>
      </c>
    </row>
    <row r="151" spans="1:16" ht="15">
      <c r="J151" s="81">
        <v>400</v>
      </c>
      <c r="K151" s="61" t="s">
        <v>63</v>
      </c>
      <c r="L151" s="61" t="s">
        <v>63</v>
      </c>
      <c r="O151" s="82"/>
      <c r="P151" s="104">
        <v>6969.6</v>
      </c>
    </row>
    <row r="152" spans="1:16" ht="13.5" customHeight="1">
      <c r="K152" s="61" t="s">
        <v>63</v>
      </c>
      <c r="L152" s="61" t="s">
        <v>63</v>
      </c>
    </row>
    <row r="153" spans="1:16">
      <c r="A153" s="59" t="s">
        <v>55</v>
      </c>
      <c r="B153" s="80" t="s">
        <v>56</v>
      </c>
      <c r="C153" s="80" t="s">
        <v>135</v>
      </c>
      <c r="D153" s="80" t="s">
        <v>136</v>
      </c>
      <c r="E153" s="80" t="s">
        <v>141</v>
      </c>
      <c r="F153" s="80" t="s">
        <v>150</v>
      </c>
      <c r="G153" s="59">
        <v>1830058</v>
      </c>
      <c r="H153" s="59" t="s">
        <v>157</v>
      </c>
      <c r="I153" s="59" t="s">
        <v>158</v>
      </c>
      <c r="J153" s="59">
        <v>400</v>
      </c>
      <c r="K153" s="61">
        <v>52.8</v>
      </c>
      <c r="L153" s="61">
        <v>52.8</v>
      </c>
      <c r="M153" s="61">
        <v>1.33</v>
      </c>
      <c r="N153" s="61">
        <f>L153*M153</f>
        <v>70.224000000000004</v>
      </c>
      <c r="O153" s="61">
        <f>N153-K153</f>
        <v>17.424000000000007</v>
      </c>
      <c r="P153" s="102">
        <v>6969.6000000000022</v>
      </c>
    </row>
    <row r="154" spans="1:16" ht="15">
      <c r="J154" s="81">
        <v>400</v>
      </c>
      <c r="K154" s="61" t="s">
        <v>63</v>
      </c>
      <c r="L154" s="61" t="s">
        <v>63</v>
      </c>
      <c r="O154" s="82"/>
      <c r="P154" s="104">
        <v>6969.6</v>
      </c>
    </row>
    <row r="155" spans="1:16" ht="13.5" customHeight="1">
      <c r="K155" s="61" t="s">
        <v>63</v>
      </c>
      <c r="L155" s="61" t="s">
        <v>63</v>
      </c>
    </row>
    <row r="156" spans="1:16">
      <c r="A156" s="59" t="s">
        <v>55</v>
      </c>
      <c r="B156" s="80" t="s">
        <v>56</v>
      </c>
      <c r="C156" s="80" t="s">
        <v>135</v>
      </c>
      <c r="D156" s="80" t="s">
        <v>136</v>
      </c>
      <c r="E156" s="80" t="s">
        <v>159</v>
      </c>
      <c r="F156" s="80" t="s">
        <v>160</v>
      </c>
      <c r="G156" s="59">
        <v>1830060</v>
      </c>
      <c r="H156" s="59" t="s">
        <v>161</v>
      </c>
      <c r="I156" s="59" t="s">
        <v>162</v>
      </c>
      <c r="J156" s="59">
        <v>500</v>
      </c>
      <c r="K156" s="61">
        <v>55.45</v>
      </c>
      <c r="L156" s="61">
        <v>55.45</v>
      </c>
      <c r="M156" s="61">
        <v>1.33</v>
      </c>
      <c r="N156" s="61">
        <f>L156*M156</f>
        <v>73.748500000000007</v>
      </c>
      <c r="O156" s="61">
        <f>N156-K156</f>
        <v>18.298500000000004</v>
      </c>
      <c r="P156" s="102">
        <v>9149.2500000000018</v>
      </c>
    </row>
    <row r="157" spans="1:16" ht="15">
      <c r="J157" s="81">
        <v>500</v>
      </c>
      <c r="K157" s="61" t="s">
        <v>63</v>
      </c>
      <c r="L157" s="61" t="s">
        <v>63</v>
      </c>
      <c r="O157" s="82"/>
      <c r="P157" s="104">
        <v>9149.25</v>
      </c>
    </row>
    <row r="158" spans="1:16" ht="13.5" customHeight="1">
      <c r="K158" s="61" t="s">
        <v>63</v>
      </c>
      <c r="L158" s="61" t="s">
        <v>63</v>
      </c>
    </row>
    <row r="159" spans="1:16">
      <c r="A159" s="59" t="s">
        <v>55</v>
      </c>
      <c r="B159" s="80" t="s">
        <v>56</v>
      </c>
      <c r="C159" s="80" t="s">
        <v>135</v>
      </c>
      <c r="D159" s="80" t="s">
        <v>136</v>
      </c>
      <c r="E159" s="80" t="s">
        <v>159</v>
      </c>
      <c r="F159" s="80" t="s">
        <v>160</v>
      </c>
      <c r="G159" s="59">
        <v>1830061</v>
      </c>
      <c r="H159" s="59" t="s">
        <v>163</v>
      </c>
      <c r="I159" s="59" t="s">
        <v>164</v>
      </c>
      <c r="J159" s="59">
        <v>400</v>
      </c>
      <c r="K159" s="61">
        <v>55.45</v>
      </c>
      <c r="L159" s="61">
        <v>55.45</v>
      </c>
      <c r="M159" s="61">
        <v>1.33</v>
      </c>
      <c r="N159" s="61">
        <f>L159*M159</f>
        <v>73.748500000000007</v>
      </c>
      <c r="O159" s="61">
        <f>N159-K159</f>
        <v>18.298500000000004</v>
      </c>
      <c r="P159" s="102">
        <v>7319.4000000000015</v>
      </c>
    </row>
    <row r="160" spans="1:16" ht="15">
      <c r="J160" s="81">
        <v>400</v>
      </c>
      <c r="K160" s="61" t="s">
        <v>63</v>
      </c>
      <c r="L160" s="61" t="s">
        <v>63</v>
      </c>
      <c r="O160" s="82"/>
      <c r="P160" s="104">
        <v>7319.4</v>
      </c>
    </row>
    <row r="161" spans="1:16" ht="13.5" customHeight="1">
      <c r="K161" s="61" t="s">
        <v>63</v>
      </c>
      <c r="L161" s="61" t="s">
        <v>63</v>
      </c>
    </row>
    <row r="162" spans="1:16">
      <c r="A162" s="59" t="s">
        <v>55</v>
      </c>
      <c r="B162" s="80" t="s">
        <v>56</v>
      </c>
      <c r="C162" s="80" t="s">
        <v>135</v>
      </c>
      <c r="D162" s="80" t="s">
        <v>136</v>
      </c>
      <c r="E162" s="80" t="s">
        <v>141</v>
      </c>
      <c r="F162" s="80" t="s">
        <v>150</v>
      </c>
      <c r="G162" s="59">
        <v>1830062</v>
      </c>
      <c r="H162" s="59" t="s">
        <v>165</v>
      </c>
      <c r="I162" s="59" t="s">
        <v>166</v>
      </c>
      <c r="J162" s="59">
        <v>400</v>
      </c>
      <c r="K162" s="61">
        <v>60.75</v>
      </c>
      <c r="L162" s="61">
        <v>60.75</v>
      </c>
      <c r="M162" s="61">
        <v>1.33</v>
      </c>
      <c r="N162" s="61">
        <f>L162*M162</f>
        <v>80.797499999999999</v>
      </c>
      <c r="O162" s="61">
        <f>N162-K162</f>
        <v>20.047499999999999</v>
      </c>
      <c r="P162" s="102">
        <v>8019</v>
      </c>
    </row>
    <row r="163" spans="1:16" ht="15">
      <c r="J163" s="81">
        <v>400</v>
      </c>
      <c r="K163" s="61" t="s">
        <v>63</v>
      </c>
      <c r="L163" s="61" t="s">
        <v>63</v>
      </c>
      <c r="O163" s="82"/>
      <c r="P163" s="104">
        <v>8019</v>
      </c>
    </row>
    <row r="164" spans="1:16" ht="13.5" customHeight="1">
      <c r="K164" s="61" t="s">
        <v>63</v>
      </c>
      <c r="L164" s="61" t="s">
        <v>63</v>
      </c>
    </row>
    <row r="165" spans="1:16">
      <c r="A165" s="59" t="s">
        <v>55</v>
      </c>
      <c r="B165" s="80" t="s">
        <v>56</v>
      </c>
      <c r="C165" s="80" t="s">
        <v>135</v>
      </c>
      <c r="D165" s="80" t="s">
        <v>136</v>
      </c>
      <c r="E165" s="80" t="s">
        <v>121</v>
      </c>
      <c r="F165" s="80" t="s">
        <v>150</v>
      </c>
      <c r="G165" s="59">
        <v>1830063</v>
      </c>
      <c r="H165" s="59" t="s">
        <v>167</v>
      </c>
      <c r="I165" s="59" t="s">
        <v>168</v>
      </c>
      <c r="J165" s="59">
        <v>240</v>
      </c>
      <c r="K165" s="61">
        <v>60.75</v>
      </c>
      <c r="L165" s="61">
        <v>60.75</v>
      </c>
      <c r="M165" s="61">
        <v>1.33</v>
      </c>
      <c r="N165" s="61">
        <f t="shared" ref="N165:N166" si="0">L165*M165</f>
        <v>80.797499999999999</v>
      </c>
      <c r="O165" s="61">
        <f t="shared" ref="O165:O166" si="1">N165-K165</f>
        <v>20.047499999999999</v>
      </c>
      <c r="P165" s="102">
        <v>4811.3999999999996</v>
      </c>
    </row>
    <row r="166" spans="1:16">
      <c r="A166" s="59" t="s">
        <v>55</v>
      </c>
      <c r="B166" s="80" t="s">
        <v>56</v>
      </c>
      <c r="C166" s="80" t="s">
        <v>135</v>
      </c>
      <c r="D166" s="80" t="s">
        <v>136</v>
      </c>
      <c r="E166" s="80" t="s">
        <v>121</v>
      </c>
      <c r="F166" s="80" t="s">
        <v>169</v>
      </c>
      <c r="G166" s="59">
        <v>1830063</v>
      </c>
      <c r="H166" s="59" t="s">
        <v>167</v>
      </c>
      <c r="I166" s="59" t="s">
        <v>168</v>
      </c>
      <c r="J166" s="59">
        <v>160</v>
      </c>
      <c r="K166" s="61">
        <v>60.75</v>
      </c>
      <c r="L166" s="61">
        <v>60.75</v>
      </c>
      <c r="M166" s="61">
        <v>1.33</v>
      </c>
      <c r="N166" s="61">
        <f t="shared" si="0"/>
        <v>80.797499999999999</v>
      </c>
      <c r="O166" s="61">
        <f t="shared" si="1"/>
        <v>20.047499999999999</v>
      </c>
      <c r="P166" s="102">
        <v>3207.6</v>
      </c>
    </row>
    <row r="167" spans="1:16" ht="15">
      <c r="J167" s="81">
        <v>400</v>
      </c>
      <c r="K167" s="61" t="s">
        <v>63</v>
      </c>
      <c r="L167" s="61" t="s">
        <v>63</v>
      </c>
      <c r="O167" s="82"/>
      <c r="P167" s="104">
        <v>8019</v>
      </c>
    </row>
    <row r="168" spans="1:16" ht="13.5" customHeight="1">
      <c r="K168" s="61" t="s">
        <v>63</v>
      </c>
      <c r="L168" s="61" t="s">
        <v>63</v>
      </c>
    </row>
    <row r="169" spans="1:16">
      <c r="A169" s="59" t="s">
        <v>55</v>
      </c>
      <c r="B169" s="80" t="s">
        <v>56</v>
      </c>
      <c r="C169" s="80" t="s">
        <v>135</v>
      </c>
      <c r="D169" s="80" t="s">
        <v>136</v>
      </c>
      <c r="E169" s="80" t="s">
        <v>121</v>
      </c>
      <c r="F169" s="80" t="s">
        <v>169</v>
      </c>
      <c r="G169" s="59">
        <v>1830064</v>
      </c>
      <c r="H169" s="59" t="s">
        <v>170</v>
      </c>
      <c r="I169" s="59" t="s">
        <v>171</v>
      </c>
      <c r="J169" s="59">
        <v>400</v>
      </c>
      <c r="K169" s="61">
        <v>60.75</v>
      </c>
      <c r="L169" s="61">
        <v>60.75</v>
      </c>
      <c r="M169" s="61">
        <v>1.33</v>
      </c>
      <c r="N169" s="61">
        <f>L169*M169</f>
        <v>80.797499999999999</v>
      </c>
      <c r="O169" s="61">
        <f>N169-K169</f>
        <v>20.047499999999999</v>
      </c>
      <c r="P169" s="102">
        <v>8019</v>
      </c>
    </row>
    <row r="170" spans="1:16" ht="15">
      <c r="J170" s="81">
        <v>400</v>
      </c>
      <c r="K170" s="61" t="s">
        <v>63</v>
      </c>
      <c r="L170" s="61" t="s">
        <v>63</v>
      </c>
      <c r="O170" s="82"/>
      <c r="P170" s="104">
        <v>8019</v>
      </c>
    </row>
    <row r="171" spans="1:16" ht="13.5" customHeight="1">
      <c r="K171" s="61" t="s">
        <v>63</v>
      </c>
      <c r="L171" s="61" t="s">
        <v>63</v>
      </c>
    </row>
    <row r="172" spans="1:16">
      <c r="A172" s="59" t="s">
        <v>55</v>
      </c>
      <c r="B172" s="80" t="s">
        <v>56</v>
      </c>
      <c r="C172" s="80" t="s">
        <v>135</v>
      </c>
      <c r="D172" s="80" t="s">
        <v>136</v>
      </c>
      <c r="E172" s="80" t="s">
        <v>121</v>
      </c>
      <c r="F172" s="80" t="s">
        <v>169</v>
      </c>
      <c r="G172" s="59">
        <v>1830065</v>
      </c>
      <c r="H172" s="59" t="s">
        <v>172</v>
      </c>
      <c r="I172" s="59" t="s">
        <v>173</v>
      </c>
      <c r="J172" s="59">
        <v>400</v>
      </c>
      <c r="K172" s="61">
        <v>60.75</v>
      </c>
      <c r="L172" s="61">
        <v>60.75</v>
      </c>
      <c r="M172" s="61">
        <v>1.33</v>
      </c>
      <c r="N172" s="61">
        <f>L172*M172</f>
        <v>80.797499999999999</v>
      </c>
      <c r="O172" s="61">
        <f>N172-K172</f>
        <v>20.047499999999999</v>
      </c>
      <c r="P172" s="102">
        <v>8019</v>
      </c>
    </row>
    <row r="173" spans="1:16" ht="15">
      <c r="J173" s="81">
        <v>400</v>
      </c>
      <c r="K173" s="61" t="s">
        <v>63</v>
      </c>
      <c r="L173" s="61" t="s">
        <v>63</v>
      </c>
      <c r="O173" s="82"/>
      <c r="P173" s="104">
        <v>8019</v>
      </c>
    </row>
    <row r="174" spans="1:16" ht="13.5" customHeight="1">
      <c r="K174" s="61" t="s">
        <v>63</v>
      </c>
      <c r="L174" s="61" t="s">
        <v>63</v>
      </c>
    </row>
    <row r="175" spans="1:16">
      <c r="A175" s="59" t="s">
        <v>55</v>
      </c>
      <c r="B175" s="80" t="s">
        <v>56</v>
      </c>
      <c r="C175" s="80" t="s">
        <v>135</v>
      </c>
      <c r="D175" s="80" t="s">
        <v>136</v>
      </c>
      <c r="E175" s="80" t="s">
        <v>121</v>
      </c>
      <c r="F175" s="80" t="s">
        <v>169</v>
      </c>
      <c r="G175" s="59">
        <v>1830066</v>
      </c>
      <c r="H175" s="59" t="s">
        <v>174</v>
      </c>
      <c r="I175" s="59" t="s">
        <v>175</v>
      </c>
      <c r="J175" s="59">
        <v>200</v>
      </c>
      <c r="K175" s="61">
        <v>60.75</v>
      </c>
      <c r="L175" s="61">
        <v>60.75</v>
      </c>
      <c r="M175" s="61">
        <v>1.33</v>
      </c>
      <c r="N175" s="61">
        <f>L175*M175</f>
        <v>80.797499999999999</v>
      </c>
      <c r="O175" s="61">
        <f>N175-K175</f>
        <v>20.047499999999999</v>
      </c>
      <c r="P175" s="102">
        <v>4009.5</v>
      </c>
    </row>
    <row r="176" spans="1:16" ht="15">
      <c r="J176" s="81">
        <v>200</v>
      </c>
      <c r="K176" s="61" t="s">
        <v>63</v>
      </c>
      <c r="L176" s="61" t="s">
        <v>63</v>
      </c>
      <c r="O176" s="82"/>
      <c r="P176" s="104">
        <v>4009.5</v>
      </c>
    </row>
    <row r="177" spans="1:16" ht="13.5" customHeight="1">
      <c r="K177" s="61" t="s">
        <v>63</v>
      </c>
      <c r="L177" s="61" t="s">
        <v>63</v>
      </c>
    </row>
    <row r="178" spans="1:16">
      <c r="A178" s="59" t="s">
        <v>55</v>
      </c>
      <c r="B178" s="80" t="s">
        <v>56</v>
      </c>
      <c r="C178" s="80" t="s">
        <v>135</v>
      </c>
      <c r="D178" s="80" t="s">
        <v>176</v>
      </c>
      <c r="E178" s="80" t="s">
        <v>141</v>
      </c>
      <c r="F178" s="80" t="s">
        <v>138</v>
      </c>
      <c r="G178" s="59">
        <v>1830067</v>
      </c>
      <c r="H178" s="59" t="s">
        <v>177</v>
      </c>
      <c r="I178" s="59" t="s">
        <v>178</v>
      </c>
      <c r="J178" s="59">
        <v>100</v>
      </c>
      <c r="K178" s="61">
        <v>60.75</v>
      </c>
      <c r="L178" s="61">
        <v>60.75</v>
      </c>
      <c r="M178" s="61">
        <v>1.33</v>
      </c>
      <c r="N178" s="61">
        <f>L178*M178</f>
        <v>80.797499999999999</v>
      </c>
      <c r="O178" s="61">
        <f>N178-K178</f>
        <v>20.047499999999999</v>
      </c>
      <c r="P178" s="102">
        <v>2004.75</v>
      </c>
    </row>
    <row r="179" spans="1:16" ht="15">
      <c r="J179" s="81">
        <v>100</v>
      </c>
      <c r="O179" s="82"/>
      <c r="P179" s="104">
        <v>2004.75</v>
      </c>
    </row>
    <row r="181" spans="1:16" ht="15">
      <c r="P181" s="105">
        <v>319170.32399999991</v>
      </c>
    </row>
  </sheetData>
  <mergeCells count="3">
    <mergeCell ref="A1:B1"/>
    <mergeCell ref="B6:F6"/>
    <mergeCell ref="B7:F7"/>
  </mergeCells>
  <pageMargins left="0.7" right="0.7" top="0.75" bottom="0.75" header="0.3" footer="0.3"/>
  <pageSetup scale="14" firstPageNumber="2" fitToHeight="0" orientation="landscape" useFirstPageNumber="1" horizontalDpi="4294967295" verticalDpi="4294967295" r:id="rId1"/>
  <headerFooter>
    <oddHeade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0"/>
  <sheetViews>
    <sheetView showGridLines="0" zoomScaleNormal="100" workbookViewId="0">
      <selection activeCell="B7" sqref="B7:C7"/>
    </sheetView>
  </sheetViews>
  <sheetFormatPr defaultRowHeight="15"/>
  <cols>
    <col min="1" max="1" width="21.5703125" style="83" customWidth="1"/>
    <col min="2" max="2" width="25.85546875" style="83" customWidth="1"/>
    <col min="3" max="3" width="20.5703125" style="83" customWidth="1"/>
    <col min="4" max="4" width="19.28515625" style="83" customWidth="1"/>
    <col min="5" max="5" width="17.28515625" style="83" customWidth="1"/>
    <col min="6" max="6" width="19.140625" style="83" customWidth="1"/>
    <col min="7" max="7" width="11.28515625" style="84" customWidth="1"/>
    <col min="8" max="8" width="11.28515625" style="85" customWidth="1"/>
    <col min="9" max="9" width="9.140625" style="83" customWidth="1"/>
  </cols>
  <sheetData>
    <row r="1" spans="1:9" s="62" customFormat="1" ht="13.5" customHeight="1">
      <c r="A1" s="63" t="s">
        <v>30</v>
      </c>
      <c r="B1" s="86"/>
      <c r="C1" s="59"/>
      <c r="D1" s="59"/>
      <c r="E1" s="59"/>
      <c r="F1" s="59"/>
      <c r="G1" s="60"/>
      <c r="H1" s="87"/>
      <c r="I1" s="59"/>
    </row>
    <row r="2" spans="1:9" s="62" customFormat="1" ht="13.5" customHeight="1">
      <c r="A2" s="64" t="s">
        <v>7</v>
      </c>
      <c r="B2" s="65">
        <v>5574</v>
      </c>
      <c r="C2" s="59"/>
      <c r="D2" s="59"/>
      <c r="E2" s="59"/>
      <c r="F2" s="59"/>
      <c r="G2" s="60"/>
      <c r="H2" s="87"/>
      <c r="I2" s="59"/>
    </row>
    <row r="3" spans="1:9" s="62" customFormat="1" ht="13.5" customHeight="1">
      <c r="A3" s="64" t="s">
        <v>8</v>
      </c>
      <c r="B3" s="66">
        <v>151</v>
      </c>
      <c r="C3" s="59"/>
      <c r="D3" s="59"/>
      <c r="E3" s="59"/>
      <c r="F3" s="59"/>
      <c r="G3" s="60"/>
      <c r="H3" s="87"/>
      <c r="I3" s="59"/>
    </row>
    <row r="4" spans="1:9" s="62" customFormat="1" ht="13.5" customHeight="1">
      <c r="A4" s="67" t="s">
        <v>31</v>
      </c>
      <c r="B4" s="68" t="s">
        <v>16</v>
      </c>
      <c r="C4" s="59"/>
      <c r="D4" s="59"/>
      <c r="E4" s="59"/>
      <c r="F4" s="59"/>
      <c r="G4" s="60"/>
      <c r="H4" s="87"/>
      <c r="I4" s="59"/>
    </row>
    <row r="5" spans="1:9" s="62" customFormat="1" ht="13.5" customHeight="1">
      <c r="A5" s="59"/>
      <c r="B5" s="59"/>
      <c r="C5" s="59"/>
      <c r="D5" s="59"/>
      <c r="E5" s="59"/>
      <c r="F5" s="59"/>
      <c r="G5" s="60"/>
      <c r="H5" s="87"/>
      <c r="I5" s="59"/>
    </row>
    <row r="6" spans="1:9" s="62" customFormat="1" ht="13.5" customHeight="1">
      <c r="A6" s="69" t="s">
        <v>32</v>
      </c>
      <c r="B6" s="133" t="s">
        <v>33</v>
      </c>
      <c r="C6" s="134"/>
      <c r="D6" s="69" t="s">
        <v>18</v>
      </c>
      <c r="E6" s="69" t="s">
        <v>34</v>
      </c>
      <c r="F6" s="69" t="s">
        <v>35</v>
      </c>
      <c r="G6" s="60"/>
      <c r="H6" s="87"/>
      <c r="I6" s="59"/>
    </row>
    <row r="7" spans="1:9" s="62" customFormat="1" ht="102" customHeight="1">
      <c r="A7" s="70" t="s">
        <v>20</v>
      </c>
      <c r="B7" s="135" t="s">
        <v>36</v>
      </c>
      <c r="C7" s="136"/>
      <c r="D7" s="71">
        <v>319170.32399999991</v>
      </c>
      <c r="E7" s="70" t="s">
        <v>16</v>
      </c>
      <c r="F7" s="72" t="s">
        <v>37</v>
      </c>
      <c r="G7" s="60"/>
      <c r="H7" s="87"/>
      <c r="I7" s="59"/>
    </row>
    <row r="8" spans="1:9" s="62" customFormat="1" ht="13.5" customHeight="1">
      <c r="A8" s="59"/>
      <c r="B8" s="59"/>
      <c r="C8" s="59"/>
      <c r="D8" s="59"/>
      <c r="E8" s="59"/>
      <c r="F8" s="59"/>
      <c r="G8" s="60"/>
      <c r="H8" s="87"/>
      <c r="I8" s="59"/>
    </row>
    <row r="9" spans="1:9" s="62" customFormat="1" ht="13.5" customHeight="1">
      <c r="A9" s="63" t="s">
        <v>38</v>
      </c>
      <c r="B9" s="63"/>
      <c r="C9" s="59"/>
      <c r="D9" s="59"/>
      <c r="E9" s="59"/>
      <c r="F9" s="59"/>
      <c r="G9" s="60"/>
      <c r="H9" s="87"/>
      <c r="I9" s="59"/>
    </row>
    <row r="11" spans="1:9" ht="23.25" customHeight="1">
      <c r="A11" s="137" t="s">
        <v>179</v>
      </c>
      <c r="B11" s="138"/>
      <c r="C11" s="88"/>
      <c r="D11" s="137" t="s">
        <v>180</v>
      </c>
      <c r="E11" s="143"/>
      <c r="F11" s="137" t="s">
        <v>181</v>
      </c>
      <c r="G11" s="138"/>
      <c r="H11" s="138"/>
      <c r="I11" s="143"/>
    </row>
    <row r="12" spans="1:9" ht="23.25" customHeight="1">
      <c r="A12" s="139"/>
      <c r="B12" s="140"/>
      <c r="C12" s="89"/>
      <c r="D12" s="139"/>
      <c r="E12" s="144"/>
      <c r="F12" s="139"/>
      <c r="G12" s="140"/>
      <c r="H12" s="140"/>
      <c r="I12" s="144"/>
    </row>
    <row r="13" spans="1:9" ht="23.25" customHeight="1">
      <c r="A13" s="141"/>
      <c r="B13" s="142"/>
      <c r="C13" s="90"/>
      <c r="D13" s="141"/>
      <c r="E13" s="145"/>
      <c r="F13" s="141"/>
      <c r="G13" s="142"/>
      <c r="H13" s="142"/>
      <c r="I13" s="145"/>
    </row>
    <row r="14" spans="1:9" ht="54.75" customHeight="1">
      <c r="A14" s="91" t="s">
        <v>182</v>
      </c>
      <c r="B14" s="91" t="s">
        <v>183</v>
      </c>
      <c r="C14" s="91" t="s">
        <v>184</v>
      </c>
      <c r="D14" s="91" t="s">
        <v>185</v>
      </c>
      <c r="E14" s="92" t="s">
        <v>186</v>
      </c>
      <c r="F14" s="93" t="s">
        <v>187</v>
      </c>
      <c r="G14" s="94" t="s">
        <v>188</v>
      </c>
      <c r="H14" s="95" t="s">
        <v>189</v>
      </c>
      <c r="I14" s="93" t="s">
        <v>190</v>
      </c>
    </row>
    <row r="15" spans="1:9">
      <c r="A15" s="96" t="s">
        <v>191</v>
      </c>
      <c r="B15" s="96" t="s">
        <v>192</v>
      </c>
      <c r="C15" s="96" t="s">
        <v>193</v>
      </c>
      <c r="D15" s="96" t="s">
        <v>5</v>
      </c>
      <c r="E15" s="96" t="s">
        <v>194</v>
      </c>
      <c r="F15" s="96" t="s">
        <v>62</v>
      </c>
      <c r="G15" s="97" t="s">
        <v>195</v>
      </c>
      <c r="H15" s="98">
        <v>27.5</v>
      </c>
      <c r="I15" s="96" t="s">
        <v>16</v>
      </c>
    </row>
    <row r="16" spans="1:9">
      <c r="A16" s="96" t="s">
        <v>191</v>
      </c>
      <c r="B16" s="96" t="s">
        <v>192</v>
      </c>
      <c r="C16" s="96" t="s">
        <v>193</v>
      </c>
      <c r="D16" s="96" t="s">
        <v>5</v>
      </c>
      <c r="E16" s="96" t="s">
        <v>196</v>
      </c>
      <c r="F16" s="96" t="s">
        <v>64</v>
      </c>
      <c r="G16" s="97" t="s">
        <v>195</v>
      </c>
      <c r="H16" s="98">
        <v>27.5</v>
      </c>
      <c r="I16" s="96" t="s">
        <v>16</v>
      </c>
    </row>
    <row r="17" spans="1:9">
      <c r="A17" s="96" t="s">
        <v>191</v>
      </c>
      <c r="B17" s="96" t="s">
        <v>192</v>
      </c>
      <c r="C17" s="96" t="s">
        <v>193</v>
      </c>
      <c r="D17" s="96" t="s">
        <v>5</v>
      </c>
      <c r="E17" s="96" t="s">
        <v>197</v>
      </c>
      <c r="F17" s="96" t="s">
        <v>66</v>
      </c>
      <c r="G17" s="97" t="s">
        <v>195</v>
      </c>
      <c r="H17" s="98">
        <v>27.5</v>
      </c>
      <c r="I17" s="96" t="s">
        <v>16</v>
      </c>
    </row>
    <row r="18" spans="1:9">
      <c r="A18" s="96" t="s">
        <v>191</v>
      </c>
      <c r="B18" s="96" t="s">
        <v>192</v>
      </c>
      <c r="C18" s="96" t="s">
        <v>193</v>
      </c>
      <c r="D18" s="96" t="s">
        <v>5</v>
      </c>
      <c r="E18" s="96" t="s">
        <v>198</v>
      </c>
      <c r="F18" s="96" t="s">
        <v>67</v>
      </c>
      <c r="G18" s="97" t="s">
        <v>195</v>
      </c>
      <c r="H18" s="98">
        <v>27.5</v>
      </c>
      <c r="I18" s="96" t="s">
        <v>16</v>
      </c>
    </row>
    <row r="19" spans="1:9">
      <c r="A19" s="96" t="s">
        <v>191</v>
      </c>
      <c r="B19" s="96" t="s">
        <v>192</v>
      </c>
      <c r="C19" s="96" t="s">
        <v>193</v>
      </c>
      <c r="D19" s="96" t="s">
        <v>5</v>
      </c>
      <c r="E19" s="96" t="s">
        <v>199</v>
      </c>
      <c r="F19" s="96" t="s">
        <v>69</v>
      </c>
      <c r="G19" s="97" t="s">
        <v>195</v>
      </c>
      <c r="H19" s="98">
        <v>27.5</v>
      </c>
      <c r="I19" s="96" t="s">
        <v>16</v>
      </c>
    </row>
    <row r="20" spans="1:9">
      <c r="A20" s="96" t="s">
        <v>191</v>
      </c>
      <c r="B20" s="96" t="s">
        <v>192</v>
      </c>
      <c r="C20" s="96" t="s">
        <v>193</v>
      </c>
      <c r="D20" s="96" t="s">
        <v>5</v>
      </c>
      <c r="E20" s="96" t="s">
        <v>200</v>
      </c>
      <c r="F20" s="96" t="s">
        <v>70</v>
      </c>
      <c r="G20" s="97" t="s">
        <v>195</v>
      </c>
      <c r="H20" s="98">
        <v>27.5</v>
      </c>
      <c r="I20" s="96" t="s">
        <v>16</v>
      </c>
    </row>
    <row r="21" spans="1:9">
      <c r="A21" s="96" t="s">
        <v>191</v>
      </c>
      <c r="B21" s="96" t="s">
        <v>192</v>
      </c>
      <c r="C21" s="96" t="s">
        <v>193</v>
      </c>
      <c r="D21" s="96" t="s">
        <v>5</v>
      </c>
      <c r="E21" s="96" t="s">
        <v>201</v>
      </c>
      <c r="F21" s="96" t="s">
        <v>72</v>
      </c>
      <c r="G21" s="97" t="s">
        <v>195</v>
      </c>
      <c r="H21" s="98">
        <v>33.049999999999997</v>
      </c>
      <c r="I21" s="96" t="s">
        <v>16</v>
      </c>
    </row>
    <row r="22" spans="1:9">
      <c r="A22" s="96" t="s">
        <v>191</v>
      </c>
      <c r="B22" s="96" t="s">
        <v>192</v>
      </c>
      <c r="C22" s="96" t="s">
        <v>193</v>
      </c>
      <c r="D22" s="96" t="s">
        <v>5</v>
      </c>
      <c r="E22" s="96" t="s">
        <v>202</v>
      </c>
      <c r="F22" s="96" t="s">
        <v>74</v>
      </c>
      <c r="G22" s="97" t="s">
        <v>195</v>
      </c>
      <c r="H22" s="98">
        <v>33.049999999999997</v>
      </c>
      <c r="I22" s="96" t="s">
        <v>16</v>
      </c>
    </row>
    <row r="23" spans="1:9">
      <c r="A23" s="96" t="s">
        <v>191</v>
      </c>
      <c r="B23" s="96" t="s">
        <v>192</v>
      </c>
      <c r="C23" s="96" t="s">
        <v>193</v>
      </c>
      <c r="D23" s="96" t="s">
        <v>5</v>
      </c>
      <c r="E23" s="96" t="s">
        <v>203</v>
      </c>
      <c r="F23" s="96" t="s">
        <v>76</v>
      </c>
      <c r="G23" s="97" t="s">
        <v>195</v>
      </c>
      <c r="H23" s="98">
        <v>38.549999999999997</v>
      </c>
      <c r="I23" s="96" t="s">
        <v>16</v>
      </c>
    </row>
    <row r="24" spans="1:9">
      <c r="A24" s="96" t="s">
        <v>191</v>
      </c>
      <c r="B24" s="96" t="s">
        <v>192</v>
      </c>
      <c r="C24" s="96" t="s">
        <v>193</v>
      </c>
      <c r="D24" s="96" t="s">
        <v>5</v>
      </c>
      <c r="E24" s="96" t="s">
        <v>204</v>
      </c>
      <c r="F24" s="96" t="s">
        <v>78</v>
      </c>
      <c r="G24" s="97" t="s">
        <v>195</v>
      </c>
      <c r="H24" s="98">
        <v>38.549999999999997</v>
      </c>
      <c r="I24" s="96" t="s">
        <v>16</v>
      </c>
    </row>
    <row r="25" spans="1:9">
      <c r="A25" s="96" t="s">
        <v>191</v>
      </c>
      <c r="B25" s="96" t="s">
        <v>192</v>
      </c>
      <c r="C25" s="96" t="s">
        <v>193</v>
      </c>
      <c r="D25" s="96" t="s">
        <v>5</v>
      </c>
      <c r="E25" s="96" t="s">
        <v>205</v>
      </c>
      <c r="F25" s="96" t="s">
        <v>80</v>
      </c>
      <c r="G25" s="97" t="s">
        <v>195</v>
      </c>
      <c r="H25" s="98">
        <v>38.549999999999997</v>
      </c>
      <c r="I25" s="96" t="s">
        <v>16</v>
      </c>
    </row>
    <row r="26" spans="1:9">
      <c r="A26" s="96" t="s">
        <v>191</v>
      </c>
      <c r="B26" s="96" t="s">
        <v>192</v>
      </c>
      <c r="C26" s="96" t="s">
        <v>193</v>
      </c>
      <c r="D26" s="96" t="s">
        <v>5</v>
      </c>
      <c r="E26" s="96" t="s">
        <v>206</v>
      </c>
      <c r="F26" s="96" t="s">
        <v>82</v>
      </c>
      <c r="G26" s="97" t="s">
        <v>195</v>
      </c>
      <c r="H26" s="98">
        <v>38.549999999999997</v>
      </c>
      <c r="I26" s="96" t="s">
        <v>16</v>
      </c>
    </row>
    <row r="27" spans="1:9">
      <c r="A27" s="96" t="s">
        <v>191</v>
      </c>
      <c r="B27" s="96" t="s">
        <v>192</v>
      </c>
      <c r="C27" s="96" t="s">
        <v>193</v>
      </c>
      <c r="D27" s="96" t="s">
        <v>5</v>
      </c>
      <c r="E27" s="96" t="s">
        <v>207</v>
      </c>
      <c r="F27" s="96" t="s">
        <v>84</v>
      </c>
      <c r="G27" s="97" t="s">
        <v>195</v>
      </c>
      <c r="H27" s="98">
        <v>38.549999999999997</v>
      </c>
      <c r="I27" s="96" t="s">
        <v>16</v>
      </c>
    </row>
    <row r="28" spans="1:9">
      <c r="A28" s="96" t="s">
        <v>191</v>
      </c>
      <c r="B28" s="96" t="s">
        <v>192</v>
      </c>
      <c r="C28" s="96" t="s">
        <v>193</v>
      </c>
      <c r="D28" s="96" t="s">
        <v>5</v>
      </c>
      <c r="E28" s="96" t="s">
        <v>208</v>
      </c>
      <c r="F28" s="96" t="s">
        <v>86</v>
      </c>
      <c r="G28" s="97" t="s">
        <v>195</v>
      </c>
      <c r="H28" s="98">
        <v>38.549999999999997</v>
      </c>
      <c r="I28" s="96" t="s">
        <v>16</v>
      </c>
    </row>
    <row r="29" spans="1:9">
      <c r="A29" s="96" t="s">
        <v>191</v>
      </c>
      <c r="B29" s="96" t="s">
        <v>192</v>
      </c>
      <c r="C29" s="96" t="s">
        <v>193</v>
      </c>
      <c r="D29" s="96" t="s">
        <v>5</v>
      </c>
      <c r="E29" s="96" t="s">
        <v>209</v>
      </c>
      <c r="F29" s="96" t="s">
        <v>88</v>
      </c>
      <c r="G29" s="97" t="s">
        <v>195</v>
      </c>
      <c r="H29" s="98">
        <v>38.549999999999997</v>
      </c>
      <c r="I29" s="96" t="s">
        <v>16</v>
      </c>
    </row>
    <row r="30" spans="1:9">
      <c r="A30" s="96" t="s">
        <v>191</v>
      </c>
      <c r="B30" s="96" t="s">
        <v>192</v>
      </c>
      <c r="C30" s="96" t="s">
        <v>193</v>
      </c>
      <c r="D30" s="96" t="s">
        <v>5</v>
      </c>
      <c r="E30" s="96" t="s">
        <v>210</v>
      </c>
      <c r="F30" s="96" t="s">
        <v>90</v>
      </c>
      <c r="G30" s="97" t="s">
        <v>195</v>
      </c>
      <c r="H30" s="98">
        <v>38.549999999999997</v>
      </c>
      <c r="I30" s="96" t="s">
        <v>16</v>
      </c>
    </row>
    <row r="31" spans="1:9">
      <c r="A31" s="96" t="s">
        <v>191</v>
      </c>
      <c r="B31" s="96" t="s">
        <v>192</v>
      </c>
      <c r="C31" s="96" t="s">
        <v>193</v>
      </c>
      <c r="D31" s="96" t="s">
        <v>5</v>
      </c>
      <c r="E31" s="96" t="s">
        <v>211</v>
      </c>
      <c r="F31" s="96" t="s">
        <v>92</v>
      </c>
      <c r="G31" s="97" t="s">
        <v>195</v>
      </c>
      <c r="H31" s="98">
        <v>36</v>
      </c>
      <c r="I31" s="96" t="s">
        <v>16</v>
      </c>
    </row>
    <row r="32" spans="1:9">
      <c r="A32" s="96" t="s">
        <v>191</v>
      </c>
      <c r="B32" s="96" t="s">
        <v>192</v>
      </c>
      <c r="C32" s="96" t="s">
        <v>193</v>
      </c>
      <c r="D32" s="96" t="s">
        <v>5</v>
      </c>
      <c r="E32" s="96" t="s">
        <v>212</v>
      </c>
      <c r="F32" s="96" t="s">
        <v>94</v>
      </c>
      <c r="G32" s="97" t="s">
        <v>195</v>
      </c>
      <c r="H32" s="98">
        <v>38.549999999999997</v>
      </c>
      <c r="I32" s="96" t="s">
        <v>16</v>
      </c>
    </row>
    <row r="33" spans="1:9">
      <c r="A33" s="96" t="s">
        <v>191</v>
      </c>
      <c r="B33" s="96" t="s">
        <v>192</v>
      </c>
      <c r="C33" s="96" t="s">
        <v>193</v>
      </c>
      <c r="D33" s="96" t="s">
        <v>5</v>
      </c>
      <c r="E33" s="96" t="s">
        <v>213</v>
      </c>
      <c r="F33" s="96" t="s">
        <v>96</v>
      </c>
      <c r="G33" s="97" t="s">
        <v>195</v>
      </c>
      <c r="H33" s="98">
        <v>38.549999999999997</v>
      </c>
      <c r="I33" s="96" t="s">
        <v>16</v>
      </c>
    </row>
    <row r="34" spans="1:9">
      <c r="A34" s="96" t="s">
        <v>191</v>
      </c>
      <c r="B34" s="96" t="s">
        <v>192</v>
      </c>
      <c r="C34" s="96" t="s">
        <v>193</v>
      </c>
      <c r="D34" s="96" t="s">
        <v>5</v>
      </c>
      <c r="E34" s="96" t="s">
        <v>214</v>
      </c>
      <c r="F34" s="96" t="s">
        <v>98</v>
      </c>
      <c r="G34" s="97" t="s">
        <v>195</v>
      </c>
      <c r="H34" s="98">
        <v>41.3</v>
      </c>
      <c r="I34" s="96" t="s">
        <v>16</v>
      </c>
    </row>
    <row r="35" spans="1:9">
      <c r="A35" s="96" t="s">
        <v>191</v>
      </c>
      <c r="B35" s="96" t="s">
        <v>192</v>
      </c>
      <c r="C35" s="96" t="s">
        <v>193</v>
      </c>
      <c r="D35" s="96" t="s">
        <v>5</v>
      </c>
      <c r="E35" s="96" t="s">
        <v>215</v>
      </c>
      <c r="F35" s="96" t="s">
        <v>100</v>
      </c>
      <c r="G35" s="97" t="s">
        <v>195</v>
      </c>
      <c r="H35" s="98">
        <v>41.3</v>
      </c>
      <c r="I35" s="96" t="s">
        <v>16</v>
      </c>
    </row>
    <row r="36" spans="1:9">
      <c r="A36" s="96" t="s">
        <v>191</v>
      </c>
      <c r="B36" s="96" t="s">
        <v>192</v>
      </c>
      <c r="C36" s="96" t="s">
        <v>193</v>
      </c>
      <c r="D36" s="96" t="s">
        <v>5</v>
      </c>
      <c r="E36" s="96" t="s">
        <v>216</v>
      </c>
      <c r="F36" s="96" t="s">
        <v>102</v>
      </c>
      <c r="G36" s="97" t="s">
        <v>195</v>
      </c>
      <c r="H36" s="98">
        <v>30</v>
      </c>
      <c r="I36" s="96" t="s">
        <v>16</v>
      </c>
    </row>
    <row r="37" spans="1:9">
      <c r="A37" s="96" t="s">
        <v>191</v>
      </c>
      <c r="B37" s="96" t="s">
        <v>192</v>
      </c>
      <c r="C37" s="96" t="s">
        <v>193</v>
      </c>
      <c r="D37" s="96" t="s">
        <v>5</v>
      </c>
      <c r="E37" s="96" t="s">
        <v>217</v>
      </c>
      <c r="F37" s="96" t="s">
        <v>104</v>
      </c>
      <c r="G37" s="97" t="s">
        <v>195</v>
      </c>
      <c r="H37" s="98">
        <v>30</v>
      </c>
      <c r="I37" s="96" t="s">
        <v>16</v>
      </c>
    </row>
    <row r="38" spans="1:9">
      <c r="A38" s="96" t="s">
        <v>191</v>
      </c>
      <c r="B38" s="96" t="s">
        <v>192</v>
      </c>
      <c r="C38" s="96" t="s">
        <v>193</v>
      </c>
      <c r="D38" s="96" t="s">
        <v>5</v>
      </c>
      <c r="E38" s="96" t="s">
        <v>218</v>
      </c>
      <c r="F38" s="96" t="s">
        <v>106</v>
      </c>
      <c r="G38" s="97" t="s">
        <v>195</v>
      </c>
      <c r="H38" s="98">
        <v>35</v>
      </c>
      <c r="I38" s="96" t="s">
        <v>16</v>
      </c>
    </row>
    <row r="39" spans="1:9">
      <c r="A39" s="96" t="s">
        <v>191</v>
      </c>
      <c r="B39" s="96" t="s">
        <v>192</v>
      </c>
      <c r="C39" s="96" t="s">
        <v>193</v>
      </c>
      <c r="D39" s="96" t="s">
        <v>5</v>
      </c>
      <c r="E39" s="96" t="s">
        <v>219</v>
      </c>
      <c r="F39" s="96" t="s">
        <v>108</v>
      </c>
      <c r="G39" s="97" t="s">
        <v>195</v>
      </c>
      <c r="H39" s="98">
        <v>35</v>
      </c>
      <c r="I39" s="96" t="s">
        <v>16</v>
      </c>
    </row>
    <row r="40" spans="1:9">
      <c r="A40" s="96" t="s">
        <v>191</v>
      </c>
      <c r="B40" s="96" t="s">
        <v>192</v>
      </c>
      <c r="C40" s="96" t="s">
        <v>193</v>
      </c>
      <c r="D40" s="96" t="s">
        <v>5</v>
      </c>
      <c r="E40" s="96" t="s">
        <v>220</v>
      </c>
      <c r="F40" s="96" t="s">
        <v>110</v>
      </c>
      <c r="G40" s="97" t="s">
        <v>195</v>
      </c>
      <c r="H40" s="98">
        <v>40</v>
      </c>
      <c r="I40" s="96" t="s">
        <v>16</v>
      </c>
    </row>
    <row r="41" spans="1:9">
      <c r="A41" s="96" t="s">
        <v>191</v>
      </c>
      <c r="B41" s="96" t="s">
        <v>192</v>
      </c>
      <c r="C41" s="96" t="s">
        <v>193</v>
      </c>
      <c r="D41" s="96" t="s">
        <v>5</v>
      </c>
      <c r="E41" s="96" t="s">
        <v>221</v>
      </c>
      <c r="F41" s="96" t="s">
        <v>112</v>
      </c>
      <c r="G41" s="97" t="s">
        <v>195</v>
      </c>
      <c r="H41" s="98">
        <v>40</v>
      </c>
      <c r="I41" s="96" t="s">
        <v>16</v>
      </c>
    </row>
    <row r="42" spans="1:9">
      <c r="A42" s="96" t="s">
        <v>191</v>
      </c>
      <c r="B42" s="96" t="s">
        <v>192</v>
      </c>
      <c r="C42" s="96" t="s">
        <v>193</v>
      </c>
      <c r="D42" s="96" t="s">
        <v>5</v>
      </c>
      <c r="E42" s="96" t="s">
        <v>222</v>
      </c>
      <c r="F42" s="96" t="s">
        <v>114</v>
      </c>
      <c r="G42" s="97" t="s">
        <v>195</v>
      </c>
      <c r="H42" s="98">
        <v>40</v>
      </c>
      <c r="I42" s="96" t="s">
        <v>16</v>
      </c>
    </row>
    <row r="43" spans="1:9">
      <c r="A43" s="96" t="s">
        <v>191</v>
      </c>
      <c r="B43" s="96" t="s">
        <v>192</v>
      </c>
      <c r="C43" s="96" t="s">
        <v>193</v>
      </c>
      <c r="D43" s="96" t="s">
        <v>5</v>
      </c>
      <c r="E43" s="96" t="s">
        <v>223</v>
      </c>
      <c r="F43" s="96" t="s">
        <v>116</v>
      </c>
      <c r="G43" s="97" t="s">
        <v>195</v>
      </c>
      <c r="H43" s="98">
        <v>40</v>
      </c>
      <c r="I43" s="96" t="s">
        <v>16</v>
      </c>
    </row>
    <row r="44" spans="1:9">
      <c r="A44" s="96" t="s">
        <v>191</v>
      </c>
      <c r="B44" s="96" t="s">
        <v>192</v>
      </c>
      <c r="C44" s="96" t="s">
        <v>193</v>
      </c>
      <c r="D44" s="96" t="s">
        <v>5</v>
      </c>
      <c r="E44" s="96" t="s">
        <v>224</v>
      </c>
      <c r="F44" s="96" t="s">
        <v>118</v>
      </c>
      <c r="G44" s="97" t="s">
        <v>195</v>
      </c>
      <c r="H44" s="98">
        <v>40</v>
      </c>
      <c r="I44" s="96" t="s">
        <v>16</v>
      </c>
    </row>
    <row r="45" spans="1:9">
      <c r="A45" s="96" t="s">
        <v>191</v>
      </c>
      <c r="B45" s="96" t="s">
        <v>192</v>
      </c>
      <c r="C45" s="96" t="s">
        <v>193</v>
      </c>
      <c r="D45" s="96" t="s">
        <v>5</v>
      </c>
      <c r="E45" s="96" t="s">
        <v>225</v>
      </c>
      <c r="F45" s="96" t="s">
        <v>120</v>
      </c>
      <c r="G45" s="97" t="s">
        <v>195</v>
      </c>
      <c r="H45" s="98">
        <v>40</v>
      </c>
      <c r="I45" s="96" t="s">
        <v>16</v>
      </c>
    </row>
    <row r="46" spans="1:9">
      <c r="A46" s="96" t="s">
        <v>191</v>
      </c>
      <c r="B46" s="96" t="s">
        <v>192</v>
      </c>
      <c r="C46" s="96" t="s">
        <v>193</v>
      </c>
      <c r="D46" s="96" t="s">
        <v>5</v>
      </c>
      <c r="E46" s="96" t="s">
        <v>226</v>
      </c>
      <c r="F46" s="96" t="s">
        <v>118</v>
      </c>
      <c r="G46" s="97" t="s">
        <v>195</v>
      </c>
      <c r="H46" s="98">
        <v>40</v>
      </c>
      <c r="I46" s="96" t="s">
        <v>16</v>
      </c>
    </row>
    <row r="47" spans="1:9">
      <c r="A47" s="96" t="s">
        <v>191</v>
      </c>
      <c r="B47" s="96" t="s">
        <v>192</v>
      </c>
      <c r="C47" s="96" t="s">
        <v>193</v>
      </c>
      <c r="D47" s="96" t="s">
        <v>5</v>
      </c>
      <c r="E47" s="96" t="s">
        <v>227</v>
      </c>
      <c r="F47" s="96" t="s">
        <v>120</v>
      </c>
      <c r="G47" s="97" t="s">
        <v>195</v>
      </c>
      <c r="H47" s="98">
        <v>40</v>
      </c>
      <c r="I47" s="96" t="s">
        <v>16</v>
      </c>
    </row>
    <row r="48" spans="1:9">
      <c r="A48" s="96" t="s">
        <v>191</v>
      </c>
      <c r="B48" s="96" t="s">
        <v>192</v>
      </c>
      <c r="C48" s="96" t="s">
        <v>193</v>
      </c>
      <c r="D48" s="96" t="s">
        <v>5</v>
      </c>
      <c r="E48" s="96" t="s">
        <v>228</v>
      </c>
      <c r="F48" s="96" t="s">
        <v>124</v>
      </c>
      <c r="G48" s="97" t="s">
        <v>195</v>
      </c>
      <c r="H48" s="98">
        <v>52</v>
      </c>
      <c r="I48" s="96" t="s">
        <v>16</v>
      </c>
    </row>
    <row r="49" spans="1:9">
      <c r="A49" s="96" t="s">
        <v>191</v>
      </c>
      <c r="B49" s="96" t="s">
        <v>192</v>
      </c>
      <c r="C49" s="96" t="s">
        <v>193</v>
      </c>
      <c r="D49" s="96" t="s">
        <v>5</v>
      </c>
      <c r="E49" s="96" t="s">
        <v>229</v>
      </c>
      <c r="F49" s="96" t="s">
        <v>126</v>
      </c>
      <c r="G49" s="97" t="s">
        <v>195</v>
      </c>
      <c r="H49" s="98">
        <v>52</v>
      </c>
      <c r="I49" s="96" t="s">
        <v>16</v>
      </c>
    </row>
    <row r="50" spans="1:9">
      <c r="A50" s="96" t="s">
        <v>191</v>
      </c>
      <c r="B50" s="96" t="s">
        <v>192</v>
      </c>
      <c r="C50" s="96" t="s">
        <v>193</v>
      </c>
      <c r="D50" s="96" t="s">
        <v>5</v>
      </c>
      <c r="E50" s="96" t="s">
        <v>230</v>
      </c>
      <c r="F50" s="96" t="s">
        <v>128</v>
      </c>
      <c r="G50" s="97" t="s">
        <v>195</v>
      </c>
      <c r="H50" s="98">
        <v>52</v>
      </c>
      <c r="I50" s="96" t="s">
        <v>16</v>
      </c>
    </row>
    <row r="51" spans="1:9">
      <c r="A51" s="96" t="s">
        <v>191</v>
      </c>
      <c r="B51" s="96" t="s">
        <v>192</v>
      </c>
      <c r="C51" s="96" t="s">
        <v>193</v>
      </c>
      <c r="D51" s="96" t="s">
        <v>5</v>
      </c>
      <c r="E51" s="96" t="s">
        <v>231</v>
      </c>
      <c r="F51" s="96" t="s">
        <v>130</v>
      </c>
      <c r="G51" s="97" t="s">
        <v>195</v>
      </c>
      <c r="H51" s="98">
        <v>52</v>
      </c>
      <c r="I51" s="96" t="s">
        <v>16</v>
      </c>
    </row>
    <row r="52" spans="1:9">
      <c r="A52" s="96" t="s">
        <v>191</v>
      </c>
      <c r="B52" s="96" t="s">
        <v>192</v>
      </c>
      <c r="C52" s="96" t="s">
        <v>193</v>
      </c>
      <c r="D52" s="96" t="s">
        <v>5</v>
      </c>
      <c r="E52" s="96" t="s">
        <v>232</v>
      </c>
      <c r="F52" s="96" t="s">
        <v>132</v>
      </c>
      <c r="G52" s="97" t="s">
        <v>195</v>
      </c>
      <c r="H52" s="98">
        <v>52</v>
      </c>
      <c r="I52" s="96" t="s">
        <v>16</v>
      </c>
    </row>
    <row r="53" spans="1:9">
      <c r="A53" s="96" t="s">
        <v>191</v>
      </c>
      <c r="B53" s="96" t="s">
        <v>192</v>
      </c>
      <c r="C53" s="96" t="s">
        <v>193</v>
      </c>
      <c r="D53" s="96" t="s">
        <v>5</v>
      </c>
      <c r="E53" s="96" t="s">
        <v>233</v>
      </c>
      <c r="F53" s="96" t="s">
        <v>134</v>
      </c>
      <c r="G53" s="97" t="s">
        <v>195</v>
      </c>
      <c r="H53" s="98">
        <v>52</v>
      </c>
      <c r="I53" s="96" t="s">
        <v>16</v>
      </c>
    </row>
    <row r="54" spans="1:9">
      <c r="A54" s="96" t="s">
        <v>234</v>
      </c>
      <c r="B54" s="96" t="s">
        <v>235</v>
      </c>
      <c r="C54" s="96" t="s">
        <v>193</v>
      </c>
      <c r="D54" s="96" t="s">
        <v>5</v>
      </c>
      <c r="E54" s="96" t="s">
        <v>236</v>
      </c>
      <c r="F54" s="96" t="s">
        <v>140</v>
      </c>
      <c r="G54" s="97" t="s">
        <v>237</v>
      </c>
      <c r="H54" s="98">
        <v>44.5</v>
      </c>
      <c r="I54" s="96" t="s">
        <v>16</v>
      </c>
    </row>
    <row r="55" spans="1:9">
      <c r="A55" s="96" t="s">
        <v>234</v>
      </c>
      <c r="B55" s="96" t="s">
        <v>235</v>
      </c>
      <c r="C55" s="96" t="s">
        <v>193</v>
      </c>
      <c r="D55" s="96" t="s">
        <v>5</v>
      </c>
      <c r="E55" s="96" t="s">
        <v>238</v>
      </c>
      <c r="F55" s="96" t="s">
        <v>143</v>
      </c>
      <c r="G55" s="97" t="s">
        <v>237</v>
      </c>
      <c r="H55" s="98">
        <v>44.5</v>
      </c>
      <c r="I55" s="96" t="s">
        <v>16</v>
      </c>
    </row>
    <row r="56" spans="1:9">
      <c r="A56" s="96" t="s">
        <v>234</v>
      </c>
      <c r="B56" s="96" t="s">
        <v>235</v>
      </c>
      <c r="C56" s="96" t="s">
        <v>193</v>
      </c>
      <c r="D56" s="96" t="s">
        <v>5</v>
      </c>
      <c r="E56" s="96" t="s">
        <v>239</v>
      </c>
      <c r="F56" s="96" t="s">
        <v>145</v>
      </c>
      <c r="G56" s="97" t="s">
        <v>237</v>
      </c>
      <c r="H56" s="98">
        <v>44.5</v>
      </c>
      <c r="I56" s="96" t="s">
        <v>16</v>
      </c>
    </row>
    <row r="57" spans="1:9">
      <c r="A57" s="96" t="s">
        <v>234</v>
      </c>
      <c r="B57" s="96" t="s">
        <v>235</v>
      </c>
      <c r="C57" s="96" t="s">
        <v>193</v>
      </c>
      <c r="D57" s="96" t="s">
        <v>5</v>
      </c>
      <c r="E57" s="96" t="s">
        <v>240</v>
      </c>
      <c r="F57" s="96" t="s">
        <v>147</v>
      </c>
      <c r="G57" s="97" t="s">
        <v>237</v>
      </c>
      <c r="H57" s="98">
        <v>44.5</v>
      </c>
      <c r="I57" s="96" t="s">
        <v>16</v>
      </c>
    </row>
    <row r="58" spans="1:9">
      <c r="A58" s="96" t="s">
        <v>234</v>
      </c>
      <c r="B58" s="96" t="s">
        <v>235</v>
      </c>
      <c r="C58" s="96" t="s">
        <v>193</v>
      </c>
      <c r="D58" s="96" t="s">
        <v>5</v>
      </c>
      <c r="E58" s="96" t="s">
        <v>241</v>
      </c>
      <c r="F58" s="96" t="s">
        <v>149</v>
      </c>
      <c r="G58" s="97" t="s">
        <v>237</v>
      </c>
      <c r="H58" s="98">
        <v>44.5</v>
      </c>
      <c r="I58" s="96" t="s">
        <v>16</v>
      </c>
    </row>
    <row r="59" spans="1:9">
      <c r="A59" s="96" t="s">
        <v>234</v>
      </c>
      <c r="B59" s="96" t="s">
        <v>235</v>
      </c>
      <c r="C59" s="96" t="s">
        <v>193</v>
      </c>
      <c r="D59" s="96" t="s">
        <v>5</v>
      </c>
      <c r="E59" s="96" t="s">
        <v>242</v>
      </c>
      <c r="F59" s="96" t="s">
        <v>152</v>
      </c>
      <c r="G59" s="97" t="s">
        <v>237</v>
      </c>
      <c r="H59" s="98">
        <v>44.5</v>
      </c>
      <c r="I59" s="96" t="s">
        <v>16</v>
      </c>
    </row>
    <row r="60" spans="1:9">
      <c r="A60" s="96" t="s">
        <v>234</v>
      </c>
      <c r="B60" s="96" t="s">
        <v>235</v>
      </c>
      <c r="C60" s="96" t="s">
        <v>193</v>
      </c>
      <c r="D60" s="96" t="s">
        <v>5</v>
      </c>
      <c r="E60" s="96" t="s">
        <v>243</v>
      </c>
      <c r="F60" s="96" t="s">
        <v>154</v>
      </c>
      <c r="G60" s="97" t="s">
        <v>237</v>
      </c>
      <c r="H60" s="98">
        <v>52.8</v>
      </c>
      <c r="I60" s="96" t="s">
        <v>16</v>
      </c>
    </row>
    <row r="61" spans="1:9">
      <c r="A61" s="96" t="s">
        <v>234</v>
      </c>
      <c r="B61" s="96" t="s">
        <v>235</v>
      </c>
      <c r="C61" s="96" t="s">
        <v>193</v>
      </c>
      <c r="D61" s="96" t="s">
        <v>5</v>
      </c>
      <c r="E61" s="96" t="s">
        <v>244</v>
      </c>
      <c r="F61" s="96" t="s">
        <v>156</v>
      </c>
      <c r="G61" s="97" t="s">
        <v>237</v>
      </c>
      <c r="H61" s="98">
        <v>52.8</v>
      </c>
      <c r="I61" s="96" t="s">
        <v>16</v>
      </c>
    </row>
    <row r="62" spans="1:9">
      <c r="A62" s="96" t="s">
        <v>234</v>
      </c>
      <c r="B62" s="96" t="s">
        <v>235</v>
      </c>
      <c r="C62" s="96" t="s">
        <v>193</v>
      </c>
      <c r="D62" s="96" t="s">
        <v>5</v>
      </c>
      <c r="E62" s="96" t="s">
        <v>245</v>
      </c>
      <c r="F62" s="96" t="s">
        <v>158</v>
      </c>
      <c r="G62" s="97" t="s">
        <v>237</v>
      </c>
      <c r="H62" s="98">
        <v>52.8</v>
      </c>
      <c r="I62" s="96" t="s">
        <v>16</v>
      </c>
    </row>
    <row r="63" spans="1:9">
      <c r="A63" s="96" t="s">
        <v>234</v>
      </c>
      <c r="B63" s="96" t="s">
        <v>235</v>
      </c>
      <c r="C63" s="96" t="s">
        <v>193</v>
      </c>
      <c r="D63" s="96" t="s">
        <v>5</v>
      </c>
      <c r="E63" s="96" t="s">
        <v>246</v>
      </c>
      <c r="F63" s="96" t="s">
        <v>162</v>
      </c>
      <c r="G63" s="97" t="s">
        <v>237</v>
      </c>
      <c r="H63" s="98">
        <v>55.45</v>
      </c>
      <c r="I63" s="96" t="s">
        <v>16</v>
      </c>
    </row>
    <row r="64" spans="1:9">
      <c r="A64" s="96" t="s">
        <v>234</v>
      </c>
      <c r="B64" s="96" t="s">
        <v>235</v>
      </c>
      <c r="C64" s="96" t="s">
        <v>193</v>
      </c>
      <c r="D64" s="96" t="s">
        <v>5</v>
      </c>
      <c r="E64" s="96" t="s">
        <v>247</v>
      </c>
      <c r="F64" s="96" t="s">
        <v>164</v>
      </c>
      <c r="G64" s="97" t="s">
        <v>237</v>
      </c>
      <c r="H64" s="98">
        <v>55.45</v>
      </c>
      <c r="I64" s="96" t="s">
        <v>16</v>
      </c>
    </row>
    <row r="65" spans="1:9">
      <c r="A65" s="96" t="s">
        <v>234</v>
      </c>
      <c r="B65" s="96" t="s">
        <v>235</v>
      </c>
      <c r="C65" s="96" t="s">
        <v>193</v>
      </c>
      <c r="D65" s="96" t="s">
        <v>5</v>
      </c>
      <c r="E65" s="96" t="s">
        <v>248</v>
      </c>
      <c r="F65" s="96" t="s">
        <v>166</v>
      </c>
      <c r="G65" s="97" t="s">
        <v>237</v>
      </c>
      <c r="H65" s="98">
        <v>60.75</v>
      </c>
      <c r="I65" s="96" t="s">
        <v>16</v>
      </c>
    </row>
    <row r="66" spans="1:9">
      <c r="A66" s="96" t="s">
        <v>234</v>
      </c>
      <c r="B66" s="96" t="s">
        <v>235</v>
      </c>
      <c r="C66" s="96" t="s">
        <v>193</v>
      </c>
      <c r="D66" s="96" t="s">
        <v>5</v>
      </c>
      <c r="E66" s="96" t="s">
        <v>249</v>
      </c>
      <c r="F66" s="96" t="s">
        <v>171</v>
      </c>
      <c r="G66" s="97" t="s">
        <v>237</v>
      </c>
      <c r="H66" s="98">
        <v>60.75</v>
      </c>
      <c r="I66" s="96" t="s">
        <v>16</v>
      </c>
    </row>
    <row r="67" spans="1:9">
      <c r="A67" s="96" t="s">
        <v>234</v>
      </c>
      <c r="B67" s="96" t="s">
        <v>235</v>
      </c>
      <c r="C67" s="96" t="s">
        <v>193</v>
      </c>
      <c r="D67" s="96" t="s">
        <v>5</v>
      </c>
      <c r="E67" s="96" t="s">
        <v>250</v>
      </c>
      <c r="F67" s="96" t="s">
        <v>173</v>
      </c>
      <c r="G67" s="97" t="s">
        <v>237</v>
      </c>
      <c r="H67" s="98">
        <v>60.75</v>
      </c>
      <c r="I67" s="96" t="s">
        <v>16</v>
      </c>
    </row>
    <row r="68" spans="1:9">
      <c r="A68" s="96" t="s">
        <v>234</v>
      </c>
      <c r="B68" s="96" t="s">
        <v>235</v>
      </c>
      <c r="C68" s="96" t="s">
        <v>193</v>
      </c>
      <c r="D68" s="96" t="s">
        <v>5</v>
      </c>
      <c r="E68" s="96" t="s">
        <v>251</v>
      </c>
      <c r="F68" s="96" t="s">
        <v>175</v>
      </c>
      <c r="G68" s="97" t="s">
        <v>237</v>
      </c>
      <c r="H68" s="98">
        <v>60.75</v>
      </c>
      <c r="I68" s="96" t="s">
        <v>16</v>
      </c>
    </row>
    <row r="69" spans="1:9">
      <c r="A69" s="96" t="s">
        <v>234</v>
      </c>
      <c r="B69" s="96" t="s">
        <v>235</v>
      </c>
      <c r="C69" s="96" t="s">
        <v>193</v>
      </c>
      <c r="D69" s="96" t="s">
        <v>5</v>
      </c>
      <c r="E69" s="96" t="s">
        <v>252</v>
      </c>
      <c r="F69" s="96" t="s">
        <v>178</v>
      </c>
      <c r="G69" s="97" t="s">
        <v>237</v>
      </c>
      <c r="H69" s="98">
        <v>60.75</v>
      </c>
      <c r="I69" s="96" t="s">
        <v>16</v>
      </c>
    </row>
    <row r="70" spans="1:9">
      <c r="A70" s="96" t="s">
        <v>234</v>
      </c>
      <c r="B70" s="96" t="s">
        <v>235</v>
      </c>
      <c r="C70" s="96" t="s">
        <v>193</v>
      </c>
      <c r="D70" s="96" t="s">
        <v>5</v>
      </c>
      <c r="E70" s="96" t="s">
        <v>253</v>
      </c>
      <c r="F70" s="96" t="s">
        <v>168</v>
      </c>
      <c r="G70" s="97" t="s">
        <v>237</v>
      </c>
      <c r="H70" s="98">
        <v>60.75</v>
      </c>
      <c r="I70" s="96" t="s">
        <v>16</v>
      </c>
    </row>
  </sheetData>
  <mergeCells count="5">
    <mergeCell ref="B6:C6"/>
    <mergeCell ref="B7:C7"/>
    <mergeCell ref="A11:B13"/>
    <mergeCell ref="D11:E13"/>
    <mergeCell ref="F11:I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3"/>
  <sheetViews>
    <sheetView showGridLines="0" zoomScale="90" zoomScaleNormal="90" workbookViewId="0"/>
  </sheetViews>
  <sheetFormatPr defaultRowHeight="15"/>
  <cols>
    <col min="1" max="1" width="21.5703125" style="83" customWidth="1"/>
    <col min="2" max="2" width="25.85546875" style="83" customWidth="1"/>
    <col min="3" max="3" width="20.5703125" style="83" customWidth="1"/>
    <col min="4" max="4" width="19.28515625" style="83" customWidth="1"/>
    <col min="5" max="5" width="17.28515625" style="83" customWidth="1"/>
    <col min="6" max="6" width="19.140625" style="83" customWidth="1"/>
    <col min="7" max="7" width="26.140625" style="84" customWidth="1"/>
    <col min="8" max="8" width="20.85546875" style="85" customWidth="1"/>
    <col min="9" max="9" width="17" style="83" customWidth="1"/>
  </cols>
  <sheetData>
    <row r="1" spans="1:9" s="62" customFormat="1" ht="13.5" customHeight="1">
      <c r="A1" s="63" t="s">
        <v>30</v>
      </c>
      <c r="B1" s="86"/>
      <c r="C1" s="59"/>
      <c r="D1" s="59"/>
      <c r="E1" s="59"/>
      <c r="F1" s="59"/>
      <c r="G1" s="60"/>
      <c r="H1" s="87"/>
      <c r="I1" s="59"/>
    </row>
    <row r="2" spans="1:9" s="62" customFormat="1" ht="13.5" customHeight="1">
      <c r="A2" s="64" t="s">
        <v>7</v>
      </c>
      <c r="B2" s="65">
        <v>5574</v>
      </c>
      <c r="C2" s="59"/>
      <c r="D2" s="59"/>
      <c r="E2" s="59"/>
      <c r="F2" s="59"/>
      <c r="G2" s="60"/>
      <c r="H2" s="87"/>
      <c r="I2" s="59"/>
    </row>
    <row r="3" spans="1:9" s="62" customFormat="1" ht="13.5" customHeight="1">
      <c r="A3" s="64" t="s">
        <v>8</v>
      </c>
      <c r="B3" s="66">
        <v>151</v>
      </c>
      <c r="C3" s="59"/>
      <c r="D3" s="59"/>
      <c r="E3" s="59"/>
      <c r="F3" s="59"/>
      <c r="G3" s="60"/>
      <c r="H3" s="87"/>
      <c r="I3" s="59"/>
    </row>
    <row r="4" spans="1:9" s="62" customFormat="1" ht="13.5" customHeight="1">
      <c r="A4" s="67" t="s">
        <v>31</v>
      </c>
      <c r="B4" s="68" t="s">
        <v>16</v>
      </c>
      <c r="C4" s="59"/>
      <c r="D4" s="59"/>
      <c r="E4" s="59"/>
      <c r="F4" s="59"/>
      <c r="G4" s="60"/>
      <c r="H4" s="87"/>
      <c r="I4" s="59"/>
    </row>
    <row r="5" spans="1:9" s="62" customFormat="1" ht="13.5" customHeight="1">
      <c r="A5" s="59"/>
      <c r="B5" s="59"/>
      <c r="C5" s="59"/>
      <c r="D5" s="59"/>
      <c r="E5" s="59"/>
      <c r="F5" s="59"/>
      <c r="G5" s="60"/>
      <c r="H5" s="87"/>
      <c r="I5" s="59"/>
    </row>
    <row r="6" spans="1:9" s="62" customFormat="1" ht="13.5" customHeight="1">
      <c r="A6" s="69" t="s">
        <v>32</v>
      </c>
      <c r="B6" s="133" t="s">
        <v>33</v>
      </c>
      <c r="C6" s="134"/>
      <c r="D6" s="69" t="s">
        <v>18</v>
      </c>
      <c r="E6" s="69" t="s">
        <v>34</v>
      </c>
      <c r="F6" s="69" t="s">
        <v>35</v>
      </c>
      <c r="G6" s="60"/>
      <c r="H6" s="87"/>
      <c r="I6" s="59"/>
    </row>
    <row r="7" spans="1:9" s="62" customFormat="1" ht="103.5" customHeight="1">
      <c r="A7" s="70" t="str">
        <f>'Debit Note'!B22</f>
        <v>Pricing Audit</v>
      </c>
      <c r="B7" s="135" t="s">
        <v>36</v>
      </c>
      <c r="C7" s="136"/>
      <c r="D7" s="71">
        <v>319170.32399999991</v>
      </c>
      <c r="E7" s="70" t="s">
        <v>16</v>
      </c>
      <c r="F7" s="72" t="s">
        <v>37</v>
      </c>
      <c r="G7" s="60"/>
      <c r="H7" s="87"/>
      <c r="I7" s="59"/>
    </row>
    <row r="8" spans="1:9" s="62" customFormat="1" ht="13.5" customHeight="1">
      <c r="A8" s="59"/>
      <c r="B8" s="59"/>
      <c r="C8" s="59"/>
      <c r="D8" s="59"/>
      <c r="E8" s="59"/>
      <c r="F8" s="59"/>
      <c r="G8" s="60"/>
      <c r="H8" s="87"/>
      <c r="I8" s="59"/>
    </row>
    <row r="10" spans="1:9">
      <c r="A10" s="99" t="s">
        <v>254</v>
      </c>
    </row>
    <row r="11" spans="1:9" ht="15" customHeight="1"/>
    <row r="12" spans="1:9" ht="15" customHeight="1"/>
    <row r="13" spans="1:9" ht="16.5" customHeight="1"/>
  </sheetData>
  <mergeCells count="2">
    <mergeCell ref="B6:C6"/>
    <mergeCell ref="B7:C7"/>
  </mergeCells>
  <pageMargins left="0.7" right="0.7" top="0.75" bottom="0.75" header="0.3" footer="0.3"/>
  <pageSetup scale="71" firstPageNumber="4" fitToHeight="0" orientation="landscape" useFirstPageNumber="1" horizontalDpi="4294967295" verticalDpi="4294967295"/>
  <headerFooter>
    <oddHeader>Page &amp;P of &amp;N</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61"/>
  <sheetViews>
    <sheetView showGridLines="0" topLeftCell="A10" zoomScaleNormal="100" workbookViewId="0">
      <selection activeCell="E27" sqref="E27:F27"/>
    </sheetView>
  </sheetViews>
  <sheetFormatPr defaultColWidth="8.85546875" defaultRowHeight="16.5" customHeight="1"/>
  <cols>
    <col min="1" max="1" width="8.85546875" style="1" customWidth="1"/>
    <col min="2" max="2" width="9.85546875" style="1" customWidth="1"/>
    <col min="3" max="3" width="13.140625" style="1" customWidth="1"/>
    <col min="4" max="4" width="13.7109375" style="1" customWidth="1"/>
    <col min="5" max="7" width="9.7109375" style="1" customWidth="1"/>
    <col min="8" max="8" width="19.5703125" style="1" customWidth="1"/>
    <col min="9" max="9" width="10.42578125" style="1" customWidth="1"/>
    <col min="10" max="10" width="8.85546875" style="1" customWidth="1"/>
    <col min="11" max="16384" width="8.85546875" style="1"/>
  </cols>
  <sheetData>
    <row r="2" spans="1:9">
      <c r="B2" s="2"/>
      <c r="C2" s="2"/>
      <c r="D2" s="2"/>
      <c r="E2" s="2"/>
      <c r="F2" s="2"/>
      <c r="G2" s="106" t="s">
        <v>0</v>
      </c>
      <c r="H2" s="106"/>
      <c r="I2" s="106"/>
    </row>
    <row r="3" spans="1:9">
      <c r="B3" s="2"/>
      <c r="C3" s="2"/>
      <c r="D3" s="2"/>
      <c r="E3" s="3"/>
      <c r="F3" s="2"/>
      <c r="G3" s="106" t="s">
        <v>1</v>
      </c>
      <c r="H3" s="106"/>
      <c r="I3" s="106"/>
    </row>
    <row r="4" spans="1:9">
      <c r="B4" s="2"/>
      <c r="C4" s="2"/>
      <c r="D4" s="2"/>
      <c r="E4" s="4"/>
      <c r="F4" s="2"/>
      <c r="G4" s="106" t="s">
        <v>2</v>
      </c>
      <c r="H4" s="106"/>
      <c r="I4" s="106"/>
    </row>
    <row r="5" spans="1:9">
      <c r="B5" s="5"/>
      <c r="C5" s="5"/>
      <c r="D5" s="5"/>
      <c r="E5" s="5"/>
      <c r="F5" s="5"/>
      <c r="G5" s="5"/>
      <c r="H5" s="5"/>
      <c r="I5" s="5"/>
    </row>
    <row r="6" spans="1:9" ht="44.25" customHeight="1">
      <c r="A6" s="107" t="s">
        <v>255</v>
      </c>
      <c r="B6" s="107"/>
      <c r="C6" s="107"/>
      <c r="D6" s="107"/>
      <c r="E6" s="107"/>
      <c r="F6" s="107"/>
      <c r="G6" s="107"/>
      <c r="H6" s="107"/>
      <c r="I6" s="107"/>
    </row>
    <row r="7" spans="1:9">
      <c r="A7" s="7"/>
      <c r="B7" s="8"/>
      <c r="C7" s="8"/>
      <c r="D7" s="8"/>
      <c r="E7" s="8"/>
      <c r="F7" s="8"/>
      <c r="G7" s="8"/>
      <c r="H7" s="8"/>
      <c r="I7" s="9"/>
    </row>
    <row r="8" spans="1:9">
      <c r="A8" s="108" t="s">
        <v>4</v>
      </c>
      <c r="B8" s="109"/>
      <c r="C8" s="110">
        <v>0</v>
      </c>
      <c r="D8" s="110"/>
      <c r="E8" s="110"/>
      <c r="F8" s="12"/>
      <c r="G8" s="11" t="s">
        <v>6</v>
      </c>
      <c r="H8" s="100">
        <f ca="1">TODAY()</f>
        <v>44784</v>
      </c>
      <c r="I8" s="14"/>
    </row>
    <row r="9" spans="1:9">
      <c r="A9" s="108" t="s">
        <v>7</v>
      </c>
      <c r="B9" s="109"/>
      <c r="C9" s="15">
        <v>0</v>
      </c>
      <c r="D9" s="15"/>
      <c r="E9" s="16"/>
      <c r="F9" s="17"/>
      <c r="G9" s="18" t="s">
        <v>8</v>
      </c>
      <c r="H9" s="101">
        <v>0</v>
      </c>
      <c r="I9" s="14"/>
    </row>
    <row r="10" spans="1:9">
      <c r="A10" s="111" t="s">
        <v>9</v>
      </c>
      <c r="B10" s="112"/>
      <c r="C10" s="20">
        <v>0</v>
      </c>
      <c r="D10" s="20"/>
      <c r="E10" s="16"/>
      <c r="F10" s="17"/>
      <c r="G10" s="18" t="s">
        <v>10</v>
      </c>
      <c r="H10" s="101"/>
      <c r="I10" s="14"/>
    </row>
    <row r="11" spans="1:9">
      <c r="A11" s="22"/>
      <c r="B11" s="23"/>
      <c r="C11" s="24"/>
      <c r="D11" s="24"/>
      <c r="E11" s="24"/>
      <c r="F11" s="21"/>
      <c r="G11" s="11"/>
      <c r="H11" s="25"/>
      <c r="I11" s="14"/>
    </row>
    <row r="12" spans="1:9" ht="17.25" customHeight="1">
      <c r="A12" s="26"/>
      <c r="B12" s="27"/>
      <c r="C12" s="27"/>
      <c r="D12" s="27"/>
      <c r="E12" s="27"/>
      <c r="F12" s="27"/>
      <c r="G12" s="27"/>
      <c r="H12" s="27"/>
      <c r="I12" s="28"/>
    </row>
    <row r="13" spans="1:9" ht="17.25" customHeight="1"/>
    <row r="14" spans="1:9">
      <c r="A14" s="7"/>
      <c r="B14" s="30"/>
      <c r="C14" s="30"/>
      <c r="D14" s="30"/>
      <c r="E14" s="30"/>
      <c r="F14" s="30"/>
      <c r="G14" s="30"/>
      <c r="H14" s="30"/>
      <c r="I14" s="31"/>
    </row>
    <row r="15" spans="1:9">
      <c r="A15" s="22"/>
      <c r="B15" s="113" t="s">
        <v>12</v>
      </c>
      <c r="C15" s="113"/>
      <c r="D15" s="113"/>
      <c r="E15" s="113"/>
      <c r="F15" s="32"/>
      <c r="G15" s="29"/>
      <c r="H15" s="29"/>
      <c r="I15" s="33"/>
    </row>
    <row r="16" spans="1:9">
      <c r="A16" s="22"/>
      <c r="B16" s="34"/>
      <c r="C16" s="34"/>
      <c r="D16" s="34"/>
      <c r="E16" s="34"/>
      <c r="F16" s="34"/>
      <c r="G16" s="34"/>
      <c r="H16" s="34"/>
      <c r="I16" s="35"/>
    </row>
    <row r="17" spans="1:9">
      <c r="A17" s="22"/>
      <c r="B17" s="32"/>
      <c r="C17" s="114" t="s">
        <v>13</v>
      </c>
      <c r="D17" s="114"/>
      <c r="E17" s="36">
        <v>2021</v>
      </c>
      <c r="F17" s="32"/>
      <c r="G17" s="34"/>
      <c r="H17" s="34"/>
      <c r="I17" s="35"/>
    </row>
    <row r="18" spans="1:9">
      <c r="A18" s="22"/>
      <c r="B18" s="37"/>
      <c r="C18" s="114" t="s">
        <v>15</v>
      </c>
      <c r="D18" s="114"/>
      <c r="E18" s="38"/>
      <c r="F18" s="37"/>
      <c r="G18" s="34"/>
      <c r="H18" s="34"/>
      <c r="I18" s="35"/>
    </row>
    <row r="19" spans="1:9">
      <c r="A19" s="22"/>
      <c r="B19" s="37"/>
      <c r="C19" s="37"/>
      <c r="D19" s="37"/>
      <c r="E19" s="37"/>
      <c r="F19" s="37"/>
      <c r="G19" s="34"/>
      <c r="H19" s="34"/>
      <c r="I19" s="35"/>
    </row>
    <row r="20" spans="1:9">
      <c r="A20" s="22"/>
      <c r="B20" s="37"/>
      <c r="C20" s="37"/>
      <c r="D20" s="37"/>
      <c r="E20" s="37"/>
      <c r="F20" s="37"/>
      <c r="G20" s="34"/>
      <c r="H20" s="34"/>
      <c r="I20" s="35"/>
    </row>
    <row r="21" spans="1:9">
      <c r="A21" s="22"/>
      <c r="B21" s="115" t="s">
        <v>17</v>
      </c>
      <c r="C21" s="115"/>
      <c r="D21" s="115"/>
      <c r="E21" s="146" t="s">
        <v>18</v>
      </c>
      <c r="F21" s="146"/>
      <c r="G21" s="115" t="s">
        <v>19</v>
      </c>
      <c r="H21" s="115"/>
      <c r="I21" s="41"/>
    </row>
    <row r="22" spans="1:9">
      <c r="A22" s="22"/>
      <c r="B22" s="116" t="s">
        <v>20</v>
      </c>
      <c r="C22" s="116"/>
      <c r="D22" s="116"/>
      <c r="E22" s="118"/>
      <c r="F22" s="118"/>
      <c r="G22" s="119" t="s">
        <v>256</v>
      </c>
      <c r="H22" s="119"/>
      <c r="I22" s="42"/>
    </row>
    <row r="23" spans="1:9">
      <c r="A23" s="22"/>
      <c r="B23" s="120"/>
      <c r="C23" s="120"/>
      <c r="D23" s="120"/>
      <c r="E23" s="121"/>
      <c r="F23" s="121"/>
      <c r="G23" s="119"/>
      <c r="H23" s="119"/>
      <c r="I23" s="42"/>
    </row>
    <row r="24" spans="1:9">
      <c r="A24" s="22"/>
      <c r="B24" s="120"/>
      <c r="C24" s="120"/>
      <c r="D24" s="120"/>
      <c r="E24" s="121"/>
      <c r="F24" s="121"/>
      <c r="G24" s="119"/>
      <c r="H24" s="119"/>
      <c r="I24" s="42"/>
    </row>
    <row r="25" spans="1:9">
      <c r="A25" s="22"/>
      <c r="B25" s="120"/>
      <c r="C25" s="120"/>
      <c r="D25" s="120"/>
      <c r="E25" s="121"/>
      <c r="F25" s="121"/>
      <c r="G25" s="119"/>
      <c r="H25" s="119"/>
      <c r="I25" s="42"/>
    </row>
    <row r="26" spans="1:9">
      <c r="A26" s="22"/>
      <c r="B26" s="122"/>
      <c r="C26" s="122"/>
      <c r="D26" s="122"/>
      <c r="E26" s="123"/>
      <c r="F26" s="123"/>
      <c r="G26" s="124"/>
      <c r="H26" s="124"/>
      <c r="I26" s="42"/>
    </row>
    <row r="27" spans="1:9" ht="17.25" customHeight="1">
      <c r="A27" s="22"/>
      <c r="B27" s="43"/>
      <c r="C27" s="125" t="s">
        <v>22</v>
      </c>
      <c r="D27" s="125"/>
      <c r="E27" s="127">
        <f>SUM(E22:F26)</f>
        <v>0</v>
      </c>
      <c r="F27" s="127"/>
      <c r="G27" s="44"/>
      <c r="H27" s="5"/>
      <c r="I27" s="45"/>
    </row>
    <row r="28" spans="1:9" ht="17.25" customHeight="1">
      <c r="A28" s="22"/>
      <c r="B28" s="29"/>
      <c r="C28" s="29"/>
      <c r="D28" s="29"/>
      <c r="E28" s="29"/>
      <c r="F28" s="29"/>
      <c r="G28" s="29"/>
      <c r="H28" s="29"/>
      <c r="I28" s="33"/>
    </row>
    <row r="29" spans="1:9">
      <c r="A29" s="22"/>
      <c r="B29" s="29"/>
      <c r="C29" s="29"/>
      <c r="D29" s="29"/>
      <c r="E29" s="29"/>
      <c r="F29" s="29"/>
      <c r="G29" s="29"/>
      <c r="H29" s="29"/>
      <c r="I29" s="33"/>
    </row>
    <row r="30" spans="1:9">
      <c r="A30" s="22"/>
      <c r="B30" s="29"/>
      <c r="C30" s="29"/>
      <c r="D30" s="29"/>
      <c r="E30" s="29"/>
      <c r="F30" s="29"/>
      <c r="G30" s="29"/>
      <c r="H30" s="29"/>
      <c r="I30" s="33"/>
    </row>
    <row r="31" spans="1:9">
      <c r="A31" s="22"/>
      <c r="B31" s="29"/>
      <c r="C31" s="29"/>
      <c r="D31" s="29"/>
      <c r="E31" s="29"/>
      <c r="F31" s="29"/>
      <c r="G31" s="29"/>
      <c r="H31" s="29"/>
      <c r="I31" s="33"/>
    </row>
    <row r="32" spans="1:9">
      <c r="A32" s="147" t="s">
        <v>257</v>
      </c>
      <c r="B32" s="148"/>
      <c r="C32" s="149"/>
      <c r="D32" s="149"/>
      <c r="E32" s="29"/>
      <c r="F32" s="29"/>
      <c r="G32" s="29"/>
      <c r="H32" s="29"/>
      <c r="I32" s="33"/>
    </row>
    <row r="33" spans="1:9">
      <c r="A33" s="22"/>
      <c r="B33" s="128" t="s">
        <v>258</v>
      </c>
      <c r="C33" s="128"/>
      <c r="D33" s="128"/>
      <c r="E33" s="128"/>
      <c r="F33" s="128"/>
      <c r="G33" s="128"/>
      <c r="H33" s="128"/>
      <c r="I33" s="33"/>
    </row>
    <row r="34" spans="1:9">
      <c r="A34" s="22"/>
      <c r="B34" s="128"/>
      <c r="C34" s="128"/>
      <c r="D34" s="128"/>
      <c r="E34" s="128"/>
      <c r="F34" s="128"/>
      <c r="G34" s="128"/>
      <c r="H34" s="128"/>
      <c r="I34" s="33"/>
    </row>
    <row r="35" spans="1:9">
      <c r="A35" s="22"/>
      <c r="B35" s="128"/>
      <c r="C35" s="128"/>
      <c r="D35" s="128"/>
      <c r="E35" s="128"/>
      <c r="F35" s="128"/>
      <c r="G35" s="128"/>
      <c r="H35" s="128"/>
      <c r="I35" s="33"/>
    </row>
    <row r="36" spans="1:9">
      <c r="A36" s="22"/>
      <c r="B36" s="128"/>
      <c r="C36" s="128"/>
      <c r="D36" s="128"/>
      <c r="E36" s="128"/>
      <c r="F36" s="128"/>
      <c r="G36" s="128"/>
      <c r="H36" s="128"/>
      <c r="I36" s="33"/>
    </row>
    <row r="37" spans="1:9">
      <c r="A37" s="22"/>
      <c r="B37" s="128"/>
      <c r="C37" s="128"/>
      <c r="D37" s="128"/>
      <c r="E37" s="128"/>
      <c r="F37" s="128"/>
      <c r="G37" s="128"/>
      <c r="H37" s="128"/>
      <c r="I37" s="33"/>
    </row>
    <row r="38" spans="1:9">
      <c r="A38" s="22"/>
      <c r="B38" s="46"/>
      <c r="C38" s="46"/>
      <c r="D38" s="46"/>
      <c r="E38" s="46"/>
      <c r="F38" s="46"/>
      <c r="G38" s="46"/>
      <c r="H38" s="46"/>
      <c r="I38" s="33"/>
    </row>
    <row r="39" spans="1:9">
      <c r="A39" s="22"/>
      <c r="B39" s="49"/>
      <c r="C39" s="49"/>
      <c r="D39" s="49"/>
      <c r="E39" s="49"/>
      <c r="F39" s="49"/>
      <c r="G39" s="49"/>
      <c r="H39" s="50"/>
      <c r="I39" s="51"/>
    </row>
    <row r="40" spans="1:9">
      <c r="A40" s="22"/>
      <c r="B40" s="128" t="s">
        <v>259</v>
      </c>
      <c r="C40" s="128"/>
      <c r="D40" s="128"/>
      <c r="E40" s="128"/>
      <c r="F40" s="128"/>
      <c r="G40" s="128"/>
      <c r="H40" s="128"/>
      <c r="I40" s="51"/>
    </row>
    <row r="41" spans="1:9">
      <c r="A41" s="22"/>
      <c r="B41" s="128"/>
      <c r="C41" s="128"/>
      <c r="D41" s="128"/>
      <c r="E41" s="128"/>
      <c r="F41" s="128"/>
      <c r="G41" s="128"/>
      <c r="H41" s="128"/>
      <c r="I41" s="51"/>
    </row>
    <row r="42" spans="1:9">
      <c r="A42" s="22"/>
      <c r="B42" s="128"/>
      <c r="C42" s="128"/>
      <c r="D42" s="128"/>
      <c r="E42" s="128"/>
      <c r="F42" s="128"/>
      <c r="G42" s="128"/>
      <c r="H42" s="128"/>
      <c r="I42" s="51"/>
    </row>
    <row r="43" spans="1:9">
      <c r="A43" s="22"/>
      <c r="B43" s="49"/>
      <c r="C43" s="49"/>
      <c r="D43" s="49"/>
      <c r="E43" s="49"/>
      <c r="F43" s="49"/>
      <c r="G43" s="49"/>
      <c r="H43" s="50"/>
      <c r="I43" s="51"/>
    </row>
    <row r="44" spans="1:9">
      <c r="A44" s="22"/>
      <c r="B44" s="49"/>
      <c r="C44" s="49"/>
      <c r="D44" s="49"/>
      <c r="E44" s="49"/>
      <c r="F44" s="49"/>
      <c r="G44" s="49"/>
      <c r="H44" s="50"/>
      <c r="I44" s="51"/>
    </row>
    <row r="45" spans="1:9">
      <c r="A45" s="22"/>
      <c r="B45" s="49"/>
      <c r="C45" s="49"/>
      <c r="D45" s="49"/>
      <c r="E45" s="49"/>
      <c r="F45" s="49"/>
      <c r="G45" s="49"/>
      <c r="I45" s="51"/>
    </row>
    <row r="46" spans="1:9">
      <c r="A46" s="22"/>
      <c r="B46" s="49"/>
      <c r="C46" s="49"/>
      <c r="D46" s="49"/>
      <c r="E46" s="49"/>
      <c r="F46" s="49"/>
      <c r="G46" s="49"/>
      <c r="I46" s="14"/>
    </row>
    <row r="47" spans="1:9">
      <c r="A47" s="22"/>
      <c r="B47" s="129" t="s">
        <v>25</v>
      </c>
      <c r="C47" s="129"/>
      <c r="D47" s="40" t="s">
        <v>26</v>
      </c>
      <c r="E47" s="29"/>
      <c r="F47" s="29"/>
      <c r="H47" s="29"/>
      <c r="I47" s="33"/>
    </row>
    <row r="48" spans="1:9">
      <c r="A48" s="22"/>
      <c r="B48" s="23"/>
      <c r="C48" s="23"/>
      <c r="D48" s="23"/>
      <c r="E48" s="23"/>
      <c r="F48" s="21"/>
      <c r="G48" s="23"/>
      <c r="I48" s="33"/>
    </row>
    <row r="49" spans="1:9">
      <c r="A49" s="22"/>
      <c r="C49" s="29"/>
      <c r="D49" s="29"/>
      <c r="E49" s="29"/>
      <c r="F49" s="29"/>
      <c r="G49" s="29"/>
      <c r="H49" s="29"/>
      <c r="I49" s="33"/>
    </row>
    <row r="50" spans="1:9">
      <c r="A50" s="22"/>
      <c r="B50" s="29"/>
      <c r="C50" s="29"/>
      <c r="D50" s="29"/>
      <c r="E50" s="29"/>
      <c r="F50" s="29"/>
      <c r="G50" s="29"/>
      <c r="H50" s="29"/>
      <c r="I50" s="33"/>
    </row>
    <row r="51" spans="1:9">
      <c r="A51" s="22"/>
      <c r="B51" s="29"/>
      <c r="C51" s="29"/>
      <c r="D51" s="29"/>
      <c r="E51" s="29"/>
      <c r="F51" s="29"/>
      <c r="G51" s="29"/>
      <c r="H51" s="29"/>
      <c r="I51" s="33"/>
    </row>
    <row r="52" spans="1:9">
      <c r="A52" s="22"/>
      <c r="B52" s="29" t="s">
        <v>27</v>
      </c>
      <c r="C52" s="49"/>
      <c r="D52" s="29"/>
      <c r="E52" s="29"/>
      <c r="F52" s="29"/>
      <c r="G52" s="29"/>
      <c r="H52" s="29"/>
      <c r="I52" s="54"/>
    </row>
    <row r="53" spans="1:9">
      <c r="A53" s="22"/>
      <c r="B53" s="23"/>
      <c r="D53" s="29"/>
      <c r="E53" s="29"/>
      <c r="F53" s="29"/>
      <c r="G53" s="29"/>
      <c r="H53" s="29"/>
      <c r="I53" s="33"/>
    </row>
    <row r="54" spans="1:9">
      <c r="A54" s="22"/>
      <c r="B54" s="29"/>
      <c r="C54" s="29"/>
      <c r="D54" s="29"/>
      <c r="E54" s="29"/>
      <c r="F54" s="29"/>
      <c r="G54" s="29"/>
      <c r="H54" s="29"/>
      <c r="I54" s="56"/>
    </row>
    <row r="55" spans="1:9">
      <c r="A55" s="22"/>
      <c r="B55" s="1" t="s">
        <v>28</v>
      </c>
      <c r="H55" s="29"/>
      <c r="I55" s="14"/>
    </row>
    <row r="56" spans="1:9">
      <c r="A56" s="22"/>
      <c r="B56" s="1" t="s">
        <v>29</v>
      </c>
      <c r="H56" s="29"/>
      <c r="I56" s="14"/>
    </row>
    <row r="57" spans="1:9">
      <c r="A57" s="22"/>
      <c r="H57" s="29"/>
      <c r="I57" s="33"/>
    </row>
    <row r="58" spans="1:9" ht="17.25" customHeight="1">
      <c r="A58" s="26"/>
      <c r="B58" s="58"/>
      <c r="C58" s="27"/>
      <c r="D58" s="27"/>
      <c r="E58" s="27"/>
      <c r="F58" s="27"/>
      <c r="G58" s="27"/>
      <c r="H58" s="27"/>
      <c r="I58" s="28"/>
    </row>
    <row r="59" spans="1:9">
      <c r="B59" s="29"/>
      <c r="C59" s="29"/>
      <c r="D59" s="29"/>
      <c r="E59" s="29"/>
      <c r="F59" s="29"/>
      <c r="G59" s="29"/>
      <c r="H59" s="29"/>
      <c r="I59" s="29"/>
    </row>
    <row r="60" spans="1:9">
      <c r="B60" s="29"/>
      <c r="C60" s="29"/>
      <c r="D60" s="29"/>
      <c r="E60" s="29"/>
      <c r="F60" s="29"/>
      <c r="G60" s="29"/>
      <c r="H60" s="29"/>
      <c r="I60" s="29"/>
    </row>
    <row r="61" spans="1:9">
      <c r="B61" s="23"/>
    </row>
  </sheetData>
  <mergeCells count="36">
    <mergeCell ref="B40:H42"/>
    <mergeCell ref="B47:C47"/>
    <mergeCell ref="C27:D27"/>
    <mergeCell ref="E27:F27"/>
    <mergeCell ref="A32:B32"/>
    <mergeCell ref="C32:D32"/>
    <mergeCell ref="B33:H37"/>
    <mergeCell ref="B25:D25"/>
    <mergeCell ref="E25:F25"/>
    <mergeCell ref="G25:H25"/>
    <mergeCell ref="B26:D26"/>
    <mergeCell ref="E26:F26"/>
    <mergeCell ref="G26:H26"/>
    <mergeCell ref="B23:D23"/>
    <mergeCell ref="E23:F23"/>
    <mergeCell ref="G23:H23"/>
    <mergeCell ref="B24:D24"/>
    <mergeCell ref="E24:F24"/>
    <mergeCell ref="G24:H24"/>
    <mergeCell ref="B21:D21"/>
    <mergeCell ref="E21:F21"/>
    <mergeCell ref="G21:H21"/>
    <mergeCell ref="B22:D22"/>
    <mergeCell ref="E22:F22"/>
    <mergeCell ref="G22:H22"/>
    <mergeCell ref="A9:B9"/>
    <mergeCell ref="A10:B10"/>
    <mergeCell ref="B15:E15"/>
    <mergeCell ref="C17:D17"/>
    <mergeCell ref="C18:D18"/>
    <mergeCell ref="G2:I2"/>
    <mergeCell ref="G3:I3"/>
    <mergeCell ref="G4:I4"/>
    <mergeCell ref="A6:I6"/>
    <mergeCell ref="A8:B8"/>
    <mergeCell ref="C8:E8"/>
  </mergeCells>
  <dataValidations count="1">
    <dataValidation type="list" allowBlank="1" showInputMessage="1" showErrorMessage="1" sqref="B23:B26" xr:uid="{00000000-0002-0000-0400-000000000000}">
      <formula1>#REF!</formula1>
    </dataValidation>
  </dataValidations>
  <pageMargins left="1.25" right="0.25" top="0.75" bottom="0.75" header="0.3" footer="0.3"/>
  <pageSetup scale="68" orientation="portrait" useFirstPageNumber="1" horizontalDpi="4294967295" verticalDpi="429496729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DF4EDA1CEFF7943AB2717CEB02C5B6F" ma:contentTypeVersion="10" ma:contentTypeDescription="Create a new document." ma:contentTypeScope="" ma:versionID="14fff48bd4b8ff6b10f7804e382f8c51">
  <xsd:schema xmlns:xsd="http://www.w3.org/2001/XMLSchema" xmlns:xs="http://www.w3.org/2001/XMLSchema" xmlns:p="http://schemas.microsoft.com/office/2006/metadata/properties" xmlns:ns2="ecc93a64-8770-4087-a80a-f98e23979525" xmlns:ns3="0530d93c-cdbb-4e27-a79b-4d99b6008e63" targetNamespace="http://schemas.microsoft.com/office/2006/metadata/properties" ma:root="true" ma:fieldsID="71208f583bf4f74d1c9615a70905c0fc" ns2:_="" ns3:_="">
    <xsd:import namespace="ecc93a64-8770-4087-a80a-f98e23979525"/>
    <xsd:import namespace="0530d93c-cdbb-4e27-a79b-4d99b6008e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LengthInSecond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c93a64-8770-4087-a80a-f98e239795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30d93c-cdbb-4e27-a79b-4d99b6008e6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3A03FF-06E9-4B11-ADF8-2C63662B3FC5}"/>
</file>

<file path=customXml/itemProps2.xml><?xml version="1.0" encoding="utf-8"?>
<ds:datastoreItem xmlns:ds="http://schemas.openxmlformats.org/officeDocument/2006/customXml" ds:itemID="{0EDC00AC-08A6-4137-8FAF-A7B912056AA6}"/>
</file>

<file path=customXml/itemProps3.xml><?xml version="1.0" encoding="utf-8"?>
<ds:datastoreItem xmlns:ds="http://schemas.openxmlformats.org/officeDocument/2006/customXml" ds:itemID="{E9FB8E91-0E3F-4901-BCFA-F7DFAA3772F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Chinmay Latkar</cp:lastModifiedBy>
  <cp:revision/>
  <dcterms:created xsi:type="dcterms:W3CDTF">2020-06-22T12:40:06Z</dcterms:created>
  <dcterms:modified xsi:type="dcterms:W3CDTF">2022-08-11T07:09:11Z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0x010100CDF4EDA1CEFF7943AB2717CEB02C5B6F</vt:lpwstr>
  </property>
</Properties>
</file>