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qa\Desktop\Hackathon\ahhgeoaid\"/>
    </mc:Choice>
  </mc:AlternateContent>
  <bookViews>
    <workbookView xWindow="0" yWindow="0" windowWidth="19200" windowHeight="6585" tabRatio="619"/>
  </bookViews>
  <sheets>
    <sheet name="Yemen" sheetId="1" r:id="rId1"/>
  </sheets>
  <definedNames>
    <definedName name="_xlchart.v1.0" hidden="1">Yemen!$A$2:$A$23</definedName>
    <definedName name="_xlchart.v1.1" hidden="1">Yemen!$S$2:$S$23</definedName>
    <definedName name="_xlchart.v1.2" hidden="1">Yemen!$A$2:$A$23</definedName>
    <definedName name="_xlchart.v1.3" hidden="1">Yemen!$S$2:$S$23</definedName>
  </definedNames>
  <calcPr calcId="0"/>
</workbook>
</file>

<file path=xl/calcChain.xml><?xml version="1.0" encoding="utf-8"?>
<calcChain xmlns="http://schemas.openxmlformats.org/spreadsheetml/2006/main">
  <c r="N2" i="1" l="1"/>
  <c r="O25" i="1" s="1"/>
  <c r="M25" i="1"/>
  <c r="O13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" i="1"/>
  <c r="S2" i="1" l="1"/>
  <c r="S25" i="1" s="1"/>
  <c r="Q25" i="1"/>
</calcChain>
</file>

<file path=xl/sharedStrings.xml><?xml version="1.0" encoding="utf-8"?>
<sst xmlns="http://schemas.openxmlformats.org/spreadsheetml/2006/main" count="36" uniqueCount="36">
  <si>
    <t>Latitude</t>
  </si>
  <si>
    <t>longitude</t>
  </si>
  <si>
    <t>population/million</t>
  </si>
  <si>
    <t>area/km^2</t>
  </si>
  <si>
    <t>Population Density</t>
  </si>
  <si>
    <t>Normalised population density</t>
  </si>
  <si>
    <t>Number of recent cases</t>
  </si>
  <si>
    <t>Amran</t>
  </si>
  <si>
    <t>Al Mahwit</t>
  </si>
  <si>
    <t>Al Dhale'e</t>
  </si>
  <si>
    <t>Hajjah</t>
  </si>
  <si>
    <t>Sana'a</t>
  </si>
  <si>
    <t>Dhamar</t>
  </si>
  <si>
    <t>Abyan</t>
  </si>
  <si>
    <t>Al Hudaydah</t>
  </si>
  <si>
    <t>Al Bayda</t>
  </si>
  <si>
    <t>Amanat Al Asimah</t>
  </si>
  <si>
    <t>Al Jawf</t>
  </si>
  <si>
    <t>Raymah</t>
  </si>
  <si>
    <t>Lahj</t>
  </si>
  <si>
    <t>Aden</t>
  </si>
  <si>
    <t>Ibb</t>
  </si>
  <si>
    <t>Taizz</t>
  </si>
  <si>
    <t>Marib</t>
  </si>
  <si>
    <t>Sa'ada</t>
  </si>
  <si>
    <t>Al Maharah</t>
  </si>
  <si>
    <t>Shabwah</t>
  </si>
  <si>
    <t>Moklla</t>
  </si>
  <si>
    <t>Say'on</t>
  </si>
  <si>
    <t>Weighted number of cases (historic)</t>
  </si>
  <si>
    <t>Weighted death rate (historic)</t>
  </si>
  <si>
    <t>Normalised number of recent cases</t>
  </si>
  <si>
    <t>Normalised weighted death rate</t>
  </si>
  <si>
    <t>Score Index</t>
  </si>
  <si>
    <t>Ratio recent vs last</t>
  </si>
  <si>
    <t>Normalised number of cases(historic)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</si>
</sst>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6681067655495E-2"/>
          <c:y val="0.11141999179506493"/>
          <c:w val="0.88393597390330936"/>
          <c:h val="0.50273789267675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Yemen!$A$2:$A$23</c:f>
              <c:strCache>
                <c:ptCount val="22"/>
                <c:pt idx="0">
                  <c:v>Amran</c:v>
                </c:pt>
                <c:pt idx="1">
                  <c:v>Al Mahwit</c:v>
                </c:pt>
                <c:pt idx="2">
                  <c:v>Al Dhale'e</c:v>
                </c:pt>
                <c:pt idx="3">
                  <c:v>Hajjah</c:v>
                </c:pt>
                <c:pt idx="4">
                  <c:v>Sana'a</c:v>
                </c:pt>
                <c:pt idx="5">
                  <c:v>Dhamar</c:v>
                </c:pt>
                <c:pt idx="6">
                  <c:v>Abyan</c:v>
                </c:pt>
                <c:pt idx="7">
                  <c:v>Al Hudaydah</c:v>
                </c:pt>
                <c:pt idx="8">
                  <c:v>Al Bayda</c:v>
                </c:pt>
                <c:pt idx="9">
                  <c:v>Amanat Al Asimah</c:v>
                </c:pt>
                <c:pt idx="10">
                  <c:v>Al Jawf</c:v>
                </c:pt>
                <c:pt idx="11">
                  <c:v>Raymah</c:v>
                </c:pt>
                <c:pt idx="12">
                  <c:v>Lahj</c:v>
                </c:pt>
                <c:pt idx="13">
                  <c:v>Aden</c:v>
                </c:pt>
                <c:pt idx="14">
                  <c:v>Ibb</c:v>
                </c:pt>
                <c:pt idx="15">
                  <c:v>Taizz</c:v>
                </c:pt>
                <c:pt idx="16">
                  <c:v>Marib</c:v>
                </c:pt>
                <c:pt idx="17">
                  <c:v>Sa'ada</c:v>
                </c:pt>
                <c:pt idx="18">
                  <c:v>Al Maharah</c:v>
                </c:pt>
                <c:pt idx="19">
                  <c:v>Shabwah</c:v>
                </c:pt>
                <c:pt idx="20">
                  <c:v>Moklla</c:v>
                </c:pt>
                <c:pt idx="21">
                  <c:v>Say'on</c:v>
                </c:pt>
              </c:strCache>
            </c:strRef>
          </c:cat>
          <c:val>
            <c:numRef>
              <c:f>Yemen!$S$2:$S$23</c:f>
              <c:numCache>
                <c:formatCode>General</c:formatCode>
                <c:ptCount val="22"/>
                <c:pt idx="0">
                  <c:v>7.1034516030653624E-2</c:v>
                </c:pt>
                <c:pt idx="1">
                  <c:v>4.8557012880048746E-2</c:v>
                </c:pt>
                <c:pt idx="2">
                  <c:v>4.0478364257324709E-3</c:v>
                </c:pt>
                <c:pt idx="3">
                  <c:v>0.13111977043054548</c:v>
                </c:pt>
                <c:pt idx="4">
                  <c:v>0.13053424800704483</c:v>
                </c:pt>
                <c:pt idx="5">
                  <c:v>0.14153073744400521</c:v>
                </c:pt>
                <c:pt idx="6">
                  <c:v>1.9946925893244163E-3</c:v>
                </c:pt>
                <c:pt idx="7">
                  <c:v>0.10437828891212798</c:v>
                </c:pt>
                <c:pt idx="8">
                  <c:v>4.3911559687933005E-2</c:v>
                </c:pt>
                <c:pt idx="9">
                  <c:v>9.8491304030454474E-2</c:v>
                </c:pt>
                <c:pt idx="10">
                  <c:v>2.459449149548727E-3</c:v>
                </c:pt>
                <c:pt idx="11">
                  <c:v>7.8479358994910847E-2</c:v>
                </c:pt>
                <c:pt idx="12">
                  <c:v>2.7272665383427605E-3</c:v>
                </c:pt>
                <c:pt idx="13">
                  <c:v>8.4564908419526522E-3</c:v>
                </c:pt>
                <c:pt idx="14">
                  <c:v>6.8446607832364864E-2</c:v>
                </c:pt>
                <c:pt idx="15">
                  <c:v>5.5699214487870956E-2</c:v>
                </c:pt>
                <c:pt idx="16">
                  <c:v>9.947111228310393E-4</c:v>
                </c:pt>
                <c:pt idx="17">
                  <c:v>1.145434217814902E-3</c:v>
                </c:pt>
                <c:pt idx="18">
                  <c:v>5.8441076134349102E-4</c:v>
                </c:pt>
                <c:pt idx="19">
                  <c:v>1.3178131651221485E-3</c:v>
                </c:pt>
                <c:pt idx="20">
                  <c:v>3.7230197138191277E-3</c:v>
                </c:pt>
                <c:pt idx="21">
                  <c:v>3.6625673620822229E-4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0FF-9BAF-70CA29C4B3F1}"/>
            </c:ext>
          </c:extLst>
        </c:ser>
        <c:ser>
          <c:idx val="1"/>
          <c:order val="1"/>
          <c:tx>
            <c:strRef>
              <c:f>Yemen!$N$2:$N$23</c:f>
              <c:strCache>
                <c:ptCount val="22"/>
                <c:pt idx="0">
                  <c:v>0.09790901</c:v>
                </c:pt>
                <c:pt idx="1">
                  <c:v>0.057792228</c:v>
                </c:pt>
                <c:pt idx="2">
                  <c:v>0.049064954</c:v>
                </c:pt>
                <c:pt idx="3">
                  <c:v>0.110501268</c:v>
                </c:pt>
                <c:pt idx="4">
                  <c:v>0.069121461</c:v>
                </c:pt>
                <c:pt idx="5">
                  <c:v>0.091179788</c:v>
                </c:pt>
                <c:pt idx="6">
                  <c:v>0.029618982</c:v>
                </c:pt>
                <c:pt idx="7">
                  <c:v>0.15009726</c:v>
                </c:pt>
                <c:pt idx="8">
                  <c:v>0.028160446</c:v>
                </c:pt>
                <c:pt idx="9">
                  <c:v>0.097778827</c:v>
                </c:pt>
                <c:pt idx="10">
                  <c:v>0.015801511</c:v>
                </c:pt>
                <c:pt idx="11">
                  <c:v>0.015497768</c:v>
                </c:pt>
                <c:pt idx="12">
                  <c:v>0.023595348</c:v>
                </c:pt>
                <c:pt idx="13">
                  <c:v>0.021628589</c:v>
                </c:pt>
                <c:pt idx="14">
                  <c:v>0.063042162</c:v>
                </c:pt>
                <c:pt idx="15">
                  <c:v>0.059814464</c:v>
                </c:pt>
                <c:pt idx="16">
                  <c:v>0.007158831</c:v>
                </c:pt>
                <c:pt idx="17">
                  <c:v>0.008845787</c:v>
                </c:pt>
                <c:pt idx="18">
                  <c:v>0.001359183</c:v>
                </c:pt>
                <c:pt idx="19">
                  <c:v>0.00141844</c:v>
                </c:pt>
                <c:pt idx="20">
                  <c:v>0.000593435</c:v>
                </c:pt>
                <c:pt idx="21">
                  <c:v>2.02561E-05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Yemen!$N$2:$N$23</c:f>
              <c:numCache>
                <c:formatCode>General</c:formatCode>
                <c:ptCount val="22"/>
                <c:pt idx="0">
                  <c:v>9.790901033657276E-2</c:v>
                </c:pt>
                <c:pt idx="1">
                  <c:v>5.7792227852266113E-2</c:v>
                </c:pt>
                <c:pt idx="2">
                  <c:v>4.9064953961367196E-2</c:v>
                </c:pt>
                <c:pt idx="3">
                  <c:v>0.11050126794504926</c:v>
                </c:pt>
                <c:pt idx="4">
                  <c:v>6.9121461106594742E-2</c:v>
                </c:pt>
                <c:pt idx="5">
                  <c:v>9.1179787535782333E-2</c:v>
                </c:pt>
                <c:pt idx="6">
                  <c:v>2.9618982345660454E-2</c:v>
                </c:pt>
                <c:pt idx="7">
                  <c:v>0.15009726049714708</c:v>
                </c:pt>
                <c:pt idx="8">
                  <c:v>2.816044630165147E-2</c:v>
                </c:pt>
                <c:pt idx="9">
                  <c:v>9.7778827250180639E-2</c:v>
                </c:pt>
                <c:pt idx="10">
                  <c:v>1.5801511446865004E-2</c:v>
                </c:pt>
                <c:pt idx="11">
                  <c:v>1.5497768443621277E-2</c:v>
                </c:pt>
                <c:pt idx="12">
                  <c:v>2.3595348042784601E-2</c:v>
                </c:pt>
                <c:pt idx="13">
                  <c:v>2.1628589240125798E-2</c:v>
                </c:pt>
                <c:pt idx="14">
                  <c:v>6.3042161896235321E-2</c:v>
                </c:pt>
                <c:pt idx="15">
                  <c:v>5.9814463769906713E-2</c:v>
                </c:pt>
                <c:pt idx="16">
                  <c:v>7.1588307426096792E-3</c:v>
                </c:pt>
                <c:pt idx="17">
                  <c:v>8.8457866198139775E-3</c:v>
                </c:pt>
                <c:pt idx="18">
                  <c:v>1.3591827332577499E-3</c:v>
                </c:pt>
                <c:pt idx="19">
                  <c:v>1.4184403982230528E-3</c:v>
                </c:pt>
                <c:pt idx="20">
                  <c:v>5.9343544803776196E-4</c:v>
                </c:pt>
                <c:pt idx="21">
                  <c:v>2.0256086246667869E-5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1-40FF-9BAF-70CA29C4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13888"/>
        <c:axId val="491429432"/>
      </c:barChart>
      <c:catAx>
        <c:axId val="3593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29432"/>
        <c:crosses val="autoZero"/>
        <c:auto val="1"/>
        <c:lblAlgn val="ctr"/>
        <c:lblOffset val="100"/>
        <c:noMultiLvlLbl val="0"/>
      </c:catAx>
      <c:valAx>
        <c:axId val="4914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1291657</xdr:colOff>
      <xdr:row>3</xdr:row>
      <xdr:rowOff>31637</xdr:rowOff>
    </xdr:from>
    <xdr:to>
      <xdr:col>14</xdr:col>
      <xdr:colOff>1612784</xdr:colOff>
      <xdr:row>19</xdr:row>
      <xdr:rowOff>136751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D05AD-288D-4873-8EED-169C1AEFC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85" zoomScaleNormal="85" workbookViewId="0">
      <pane xSplit="1" topLeftCell="L1" activePane="topRight" state="frozen"/>
      <selection pane="topRight" activeCell="R2" sqref="R2"/>
    </sheetView>
  </sheetViews>
  <sheetFormatPr defaultRowHeight="14.25" x14ac:dyDescent="0.45"/>
  <cols>
    <col min="13" max="13" width="25.1328125" bestFit="1" customWidth="1"/>
    <col min="14" max="14" width="34.3984375" bestFit="1" customWidth="1"/>
    <col min="15" max="15" width="26.46484375" bestFit="1" customWidth="1"/>
    <col min="17" max="17" width="28.73046875" bestFit="1" customWidth="1"/>
    <col min="18" max="18" width="15.73046875" bestFit="1" customWidth="1"/>
  </cols>
  <sheetData>
    <row r="1" spans="1:19" x14ac:dyDescent="0.4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6</v>
      </c>
      <c r="I1" t="s">
        <v>29</v>
      </c>
      <c r="J1" t="s">
        <v>30</v>
      </c>
      <c r="M1" s="4" t="s">
        <v>5</v>
      </c>
      <c r="N1" s="5" t="s">
        <v>35</v>
      </c>
      <c r="O1" s="6" t="s">
        <v>32</v>
      </c>
      <c r="Q1" t="s">
        <v>31</v>
      </c>
      <c r="R1" t="s">
        <v>34</v>
      </c>
      <c r="S1" t="s">
        <v>33</v>
      </c>
    </row>
    <row r="2" spans="1:19" x14ac:dyDescent="0.45">
      <c r="A2" t="s">
        <v>7</v>
      </c>
      <c r="B2">
        <v>16.149999999999999</v>
      </c>
      <c r="C2">
        <v>43.92</v>
      </c>
      <c r="D2" s="1">
        <v>1123651</v>
      </c>
      <c r="E2" s="1">
        <v>9587</v>
      </c>
      <c r="G2">
        <v>117.20569519999999</v>
      </c>
      <c r="H2">
        <v>438</v>
      </c>
      <c r="I2" s="2">
        <v>83386.707811679706</v>
      </c>
      <c r="J2" s="3">
        <v>0.226665226279014</v>
      </c>
      <c r="M2" s="7">
        <v>8.5583269999999993E-3</v>
      </c>
      <c r="N2" s="8">
        <f>I2/SUM(I$2:I$23)</f>
        <v>9.790901033657276E-2</v>
      </c>
      <c r="O2" s="9">
        <f>J2/SUM(J$2:J$23)</f>
        <v>4.0006975601830641E-2</v>
      </c>
      <c r="Q2">
        <f>H2/SUM(H$2:H$23)</f>
        <v>7.3502265480785367E-2</v>
      </c>
      <c r="R2">
        <v>0.1</v>
      </c>
      <c r="S2">
        <f>($R$2*SUM(M2:O2)/3)+(1-$R$2)*Q2</f>
        <v>7.1034516030653624E-2</v>
      </c>
    </row>
    <row r="3" spans="1:19" x14ac:dyDescent="0.45">
      <c r="A3" t="s">
        <v>8</v>
      </c>
      <c r="B3">
        <v>15.38</v>
      </c>
      <c r="C3">
        <v>43.57</v>
      </c>
      <c r="D3" s="1">
        <v>732360</v>
      </c>
      <c r="E3" s="1">
        <v>2858</v>
      </c>
      <c r="G3">
        <v>256.2491253</v>
      </c>
      <c r="H3">
        <v>292</v>
      </c>
      <c r="I3" s="2">
        <v>49220.226015325301</v>
      </c>
      <c r="J3" s="3">
        <v>0.32388292457887702</v>
      </c>
      <c r="M3" s="7">
        <v>1.8711239000000001E-2</v>
      </c>
      <c r="N3" s="8">
        <f>I3/SUM(I$2:I$23)</f>
        <v>5.7792227852266113E-2</v>
      </c>
      <c r="O3" s="9">
        <f>J3/SUM(J$2:J$23)</f>
        <v>5.7166140895059635E-2</v>
      </c>
      <c r="Q3">
        <f>H3/SUM(H$2:H$23)</f>
        <v>4.9001510320523578E-2</v>
      </c>
      <c r="S3">
        <f t="shared" ref="S3:S23" si="0">($R$2*SUM(M3:O3)/3)+(1-$R$2)*Q3</f>
        <v>4.8557012880048746E-2</v>
      </c>
    </row>
    <row r="4" spans="1:19" x14ac:dyDescent="0.45">
      <c r="A4" t="s">
        <v>9</v>
      </c>
      <c r="B4">
        <v>13.83</v>
      </c>
      <c r="C4">
        <v>44.74</v>
      </c>
      <c r="D4" s="1">
        <v>602613</v>
      </c>
      <c r="E4" s="1">
        <v>4786</v>
      </c>
      <c r="G4">
        <v>125.91161719999999</v>
      </c>
      <c r="H4">
        <v>6</v>
      </c>
      <c r="I4" s="2">
        <v>41787.420439707603</v>
      </c>
      <c r="J4" s="3">
        <v>0.203908395259815</v>
      </c>
      <c r="M4" s="7">
        <v>9.1940310000000001E-3</v>
      </c>
      <c r="N4" s="8">
        <f>I4/SUM(I$2:I$23)</f>
        <v>4.9064953961367196E-2</v>
      </c>
      <c r="O4" s="9">
        <f>J4/SUM(J$2:J$23)</f>
        <v>3.5990338386206841E-2</v>
      </c>
      <c r="Q4">
        <f>H4/SUM(H$2:H$23)</f>
        <v>1.0068803490518544E-3</v>
      </c>
      <c r="S4">
        <f t="shared" si="0"/>
        <v>4.0478364257324709E-3</v>
      </c>
    </row>
    <row r="5" spans="1:19" x14ac:dyDescent="0.45">
      <c r="A5" t="s">
        <v>10</v>
      </c>
      <c r="B5">
        <v>16.09</v>
      </c>
      <c r="C5">
        <v>43.25</v>
      </c>
      <c r="D5" s="1">
        <v>1887213</v>
      </c>
      <c r="E5" s="1">
        <v>10141</v>
      </c>
      <c r="G5">
        <v>186.09732769999999</v>
      </c>
      <c r="H5">
        <v>822</v>
      </c>
      <c r="I5" s="2">
        <v>94111.225425307406</v>
      </c>
      <c r="J5" s="3">
        <v>0.48187796925376802</v>
      </c>
      <c r="M5" s="7">
        <v>1.3588775000000001E-2</v>
      </c>
      <c r="N5" s="8">
        <f>I5/SUM(I$2:I$23)</f>
        <v>0.11050126794504926</v>
      </c>
      <c r="O5" s="9">
        <f>J5/SUM(J$2:J$23)</f>
        <v>8.5052658828506461E-2</v>
      </c>
      <c r="Q5">
        <f>H5/SUM(H$2:H$23)</f>
        <v>0.13794260782010404</v>
      </c>
      <c r="S5">
        <f t="shared" si="0"/>
        <v>0.13111977043054548</v>
      </c>
    </row>
    <row r="6" spans="1:19" x14ac:dyDescent="0.45">
      <c r="A6" t="s">
        <v>11</v>
      </c>
      <c r="B6">
        <v>15.35</v>
      </c>
      <c r="C6">
        <v>44.32</v>
      </c>
      <c r="D6" s="1">
        <v>2279665</v>
      </c>
      <c r="E6" s="1">
        <v>15052</v>
      </c>
      <c r="G6">
        <v>151.4526309</v>
      </c>
      <c r="H6">
        <v>837</v>
      </c>
      <c r="I6" s="2">
        <v>58869.0566986458</v>
      </c>
      <c r="J6" s="3">
        <v>0.24607084432246101</v>
      </c>
      <c r="M6" s="7">
        <v>1.1059029E-2</v>
      </c>
      <c r="N6" s="8">
        <f>I6/SUM(I$2:I$23)</f>
        <v>6.9121461106594742E-2</v>
      </c>
      <c r="O6" s="9">
        <f>J6/SUM(J$2:J$23)</f>
        <v>4.3432115400941107E-2</v>
      </c>
      <c r="Q6">
        <f>H6/SUM(H$2:H$23)</f>
        <v>0.14045980869273367</v>
      </c>
      <c r="S6">
        <f t="shared" si="0"/>
        <v>0.13053424800704483</v>
      </c>
    </row>
    <row r="7" spans="1:19" x14ac:dyDescent="0.45">
      <c r="A7" t="s">
        <v>12</v>
      </c>
      <c r="B7">
        <v>14.6</v>
      </c>
      <c r="C7">
        <v>44.17</v>
      </c>
      <c r="D7" s="1">
        <v>1697067</v>
      </c>
      <c r="E7" s="1">
        <v>10495</v>
      </c>
      <c r="G7">
        <v>161.70242970000001</v>
      </c>
      <c r="H7">
        <v>905</v>
      </c>
      <c r="I7" s="2">
        <v>77655.593447840598</v>
      </c>
      <c r="J7" s="3">
        <v>0.24030623917951199</v>
      </c>
      <c r="M7" s="7">
        <v>1.1807466000000001E-2</v>
      </c>
      <c r="N7" s="8">
        <f>I7/SUM(I$2:I$23)</f>
        <v>9.1179787535782333E-2</v>
      </c>
      <c r="O7" s="9">
        <f>J7/SUM(J$2:J$23)</f>
        <v>4.2414648270697394E-2</v>
      </c>
      <c r="Q7">
        <f>H7/SUM(H$2:H$23)</f>
        <v>0.15187111931532135</v>
      </c>
      <c r="S7">
        <f t="shared" si="0"/>
        <v>0.14153073744400521</v>
      </c>
    </row>
    <row r="8" spans="1:19" x14ac:dyDescent="0.45">
      <c r="A8" t="s">
        <v>13</v>
      </c>
      <c r="B8">
        <v>13.68</v>
      </c>
      <c r="C8">
        <v>46.09</v>
      </c>
      <c r="D8" s="1">
        <v>658824</v>
      </c>
      <c r="E8" s="1">
        <v>21939</v>
      </c>
      <c r="G8">
        <v>30.029809929999999</v>
      </c>
      <c r="H8">
        <v>0</v>
      </c>
      <c r="I8" s="2">
        <v>25225.762348598801</v>
      </c>
      <c r="J8" s="3">
        <v>0.15880245200957899</v>
      </c>
      <c r="M8" s="7">
        <v>2.1927679999999999E-3</v>
      </c>
      <c r="N8" s="8">
        <f>I8/SUM(I$2:I$23)</f>
        <v>2.9618982345660454E-2</v>
      </c>
      <c r="O8" s="9">
        <f>J8/SUM(J$2:J$23)</f>
        <v>2.8029027334072042E-2</v>
      </c>
      <c r="Q8">
        <f>H8/SUM(H$2:H$23)</f>
        <v>0</v>
      </c>
      <c r="S8">
        <f t="shared" si="0"/>
        <v>1.9946925893244163E-3</v>
      </c>
    </row>
    <row r="9" spans="1:19" x14ac:dyDescent="0.45">
      <c r="A9" t="s">
        <v>14</v>
      </c>
      <c r="B9">
        <v>14.79</v>
      </c>
      <c r="C9">
        <v>43.19</v>
      </c>
      <c r="D9" s="1">
        <v>3774914</v>
      </c>
      <c r="E9" s="1">
        <v>17509</v>
      </c>
      <c r="G9">
        <v>215.59849220000001</v>
      </c>
      <c r="H9">
        <v>646</v>
      </c>
      <c r="I9" s="2">
        <v>127834.16318256799</v>
      </c>
      <c r="J9" s="3">
        <v>0.21816855025426299</v>
      </c>
      <c r="M9" s="7">
        <v>1.5742941E-2</v>
      </c>
      <c r="N9" s="8">
        <f>I9/SUM(I$2:I$23)</f>
        <v>0.15009726049714708</v>
      </c>
      <c r="O9" s="9">
        <f>J9/SUM(J$2:J$23)</f>
        <v>3.8507291172952082E-2</v>
      </c>
      <c r="Q9">
        <f>H9/SUM(H$2:H$23)</f>
        <v>0.10840745091458298</v>
      </c>
      <c r="S9">
        <f t="shared" si="0"/>
        <v>0.10437828891212798</v>
      </c>
    </row>
    <row r="10" spans="1:19" x14ac:dyDescent="0.45">
      <c r="A10" t="s">
        <v>15</v>
      </c>
      <c r="B10">
        <v>14.28</v>
      </c>
      <c r="C10">
        <v>45.34</v>
      </c>
      <c r="D10" s="1">
        <v>835683</v>
      </c>
      <c r="E10" s="1">
        <v>11193</v>
      </c>
      <c r="G10">
        <v>74.661216830000001</v>
      </c>
      <c r="H10">
        <v>278</v>
      </c>
      <c r="I10" s="2">
        <v>23983.562897123498</v>
      </c>
      <c r="J10" s="3">
        <v>0.136696583804338</v>
      </c>
      <c r="M10" s="7">
        <v>5.4517410000000004E-3</v>
      </c>
      <c r="N10" s="8">
        <f>I10/SUM(I$2:I$23)</f>
        <v>2.816044630165147E-2</v>
      </c>
      <c r="O10" s="9">
        <f>J10/SUM(J$2:J$23)</f>
        <v>2.4127286672468662E-2</v>
      </c>
      <c r="Q10">
        <f>H10/SUM(H$2:H$23)</f>
        <v>4.6652122839402586E-2</v>
      </c>
      <c r="S10">
        <f t="shared" si="0"/>
        <v>4.3911559687933005E-2</v>
      </c>
    </row>
    <row r="11" spans="1:19" x14ac:dyDescent="0.45">
      <c r="A11" t="s">
        <v>16</v>
      </c>
      <c r="B11">
        <v>15.4</v>
      </c>
      <c r="C11">
        <v>44.21</v>
      </c>
      <c r="D11" s="1">
        <v>1174767</v>
      </c>
      <c r="E11">
        <v>126</v>
      </c>
      <c r="G11">
        <v>9323.5476190000009</v>
      </c>
      <c r="H11">
        <v>477</v>
      </c>
      <c r="I11" s="2">
        <v>83275.834063189293</v>
      </c>
      <c r="J11" s="3">
        <v>8.4354576994643701E-2</v>
      </c>
      <c r="M11" s="7">
        <v>0.68080283200000002</v>
      </c>
      <c r="N11" s="8">
        <f>I11/SUM(I$2:I$23)</f>
        <v>9.7778827250180639E-2</v>
      </c>
      <c r="O11" s="9">
        <f>J11/SUM(J$2:J$23)</f>
        <v>1.4888792423648052E-2</v>
      </c>
      <c r="Q11">
        <f>H11/SUM(H$2:H$23)</f>
        <v>8.004698774962242E-2</v>
      </c>
      <c r="S11">
        <f t="shared" si="0"/>
        <v>9.8491304030454474E-2</v>
      </c>
    </row>
    <row r="12" spans="1:19" x14ac:dyDescent="0.45">
      <c r="A12" t="s">
        <v>17</v>
      </c>
      <c r="B12">
        <v>16.59</v>
      </c>
      <c r="C12">
        <v>45.77</v>
      </c>
      <c r="D12" s="1">
        <v>663147</v>
      </c>
      <c r="E12" s="1">
        <v>30620</v>
      </c>
      <c r="G12">
        <v>21.657315480000001</v>
      </c>
      <c r="H12">
        <v>6</v>
      </c>
      <c r="I12" s="2">
        <v>13457.7605623132</v>
      </c>
      <c r="J12" s="3">
        <v>0.16552051767349199</v>
      </c>
      <c r="M12" s="7">
        <v>1.581411E-3</v>
      </c>
      <c r="N12" s="8">
        <f>I12/SUM(I$2:I$23)</f>
        <v>1.5801511446865004E-2</v>
      </c>
      <c r="O12" s="9">
        <f>J12/SUM(J$2:J$23)</f>
        <v>2.9214782615196732E-2</v>
      </c>
      <c r="Q12">
        <f>H12/SUM(H$2:H$23)</f>
        <v>1.0068803490518544E-3</v>
      </c>
      <c r="S12">
        <f t="shared" si="0"/>
        <v>2.459449149548727E-3</v>
      </c>
    </row>
    <row r="13" spans="1:19" x14ac:dyDescent="0.45">
      <c r="A13" t="s">
        <v>18</v>
      </c>
      <c r="B13">
        <v>14.63</v>
      </c>
      <c r="C13">
        <v>43.67</v>
      </c>
      <c r="D13" s="1">
        <v>502505</v>
      </c>
      <c r="E13" s="1">
        <v>3442</v>
      </c>
      <c r="G13">
        <v>145.99215570000001</v>
      </c>
      <c r="H13">
        <v>479</v>
      </c>
      <c r="I13" s="2">
        <v>13199.0700804642</v>
      </c>
      <c r="J13" s="3">
        <v>0.894560229081934</v>
      </c>
      <c r="M13" s="7">
        <v>1.0660306E-2</v>
      </c>
      <c r="N13" s="8">
        <f>I13/SUM(I$2:I$23)</f>
        <v>1.5497768443621277E-2</v>
      </c>
      <c r="O13" s="9">
        <f>J13/SUM(J$2:J$23)</f>
        <v>0.15789210302243212</v>
      </c>
      <c r="Q13">
        <f>H13/SUM(H$2:H$23)</f>
        <v>8.0382614532639701E-2</v>
      </c>
      <c r="S13">
        <f t="shared" si="0"/>
        <v>7.8479358994910847E-2</v>
      </c>
    </row>
    <row r="14" spans="1:19" x14ac:dyDescent="0.45">
      <c r="A14" t="s">
        <v>19</v>
      </c>
      <c r="B14">
        <v>13.08</v>
      </c>
      <c r="C14">
        <v>44.48</v>
      </c>
      <c r="D14" s="1">
        <v>926291</v>
      </c>
      <c r="E14" s="1">
        <v>15210</v>
      </c>
      <c r="G14">
        <v>60.90013149</v>
      </c>
      <c r="H14">
        <v>7</v>
      </c>
      <c r="I14" s="2">
        <v>20095.580439378798</v>
      </c>
      <c r="J14" s="3">
        <v>0.124978445301937</v>
      </c>
      <c r="M14" s="7">
        <v>4.4469109999999996E-3</v>
      </c>
      <c r="N14" s="8">
        <f>I14/SUM(I$2:I$23)</f>
        <v>2.3595348042784601E-2</v>
      </c>
      <c r="O14" s="9">
        <f>J14/SUM(J$2:J$23)</f>
        <v>2.2059006112364794E-2</v>
      </c>
      <c r="Q14">
        <f>H14/SUM(H$2:H$23)</f>
        <v>1.1746937405604967E-3</v>
      </c>
      <c r="S14">
        <f t="shared" si="0"/>
        <v>2.7272665383427605E-3</v>
      </c>
    </row>
    <row r="15" spans="1:19" x14ac:dyDescent="0.45">
      <c r="A15" t="s">
        <v>20</v>
      </c>
      <c r="B15">
        <v>12.83</v>
      </c>
      <c r="C15">
        <v>44.83</v>
      </c>
      <c r="D15" s="1">
        <v>1087653</v>
      </c>
      <c r="E15" s="1">
        <v>1114</v>
      </c>
      <c r="G15">
        <v>976.34919209999998</v>
      </c>
      <c r="H15">
        <v>22</v>
      </c>
      <c r="I15" s="2">
        <v>18420.540102952298</v>
      </c>
      <c r="J15" s="3">
        <v>0.34612678464138702</v>
      </c>
      <c r="M15" s="7">
        <v>7.1292744000000005E-2</v>
      </c>
      <c r="N15" s="8">
        <f>I15/SUM(I$2:I$23)</f>
        <v>2.1628589240125798E-2</v>
      </c>
      <c r="O15" s="9">
        <f>J15/SUM(J$2:J$23)</f>
        <v>6.1092237462320183E-2</v>
      </c>
      <c r="Q15">
        <f>H15/SUM(H$2:H$23)</f>
        <v>3.6918946131901326E-3</v>
      </c>
      <c r="S15">
        <f t="shared" si="0"/>
        <v>8.4564908419526522E-3</v>
      </c>
    </row>
    <row r="16" spans="1:19" x14ac:dyDescent="0.45">
      <c r="A16" t="s">
        <v>21</v>
      </c>
      <c r="B16">
        <v>14.06</v>
      </c>
      <c r="C16">
        <v>44.14</v>
      </c>
      <c r="D16" s="1">
        <v>3911070</v>
      </c>
      <c r="E16" s="1">
        <v>6484</v>
      </c>
      <c r="G16">
        <v>603.18784700000003</v>
      </c>
      <c r="H16">
        <v>408</v>
      </c>
      <c r="I16" s="2">
        <v>53691.466350103001</v>
      </c>
      <c r="J16" s="3">
        <v>0.55341512873570597</v>
      </c>
      <c r="M16" s="7">
        <v>4.4044607E-2</v>
      </c>
      <c r="N16" s="8">
        <f>I16/SUM(I$2:I$23)</f>
        <v>6.3042161896235321E-2</v>
      </c>
      <c r="O16" s="9">
        <f>J16/SUM(J$2:J$23)</f>
        <v>9.767914521550608E-2</v>
      </c>
      <c r="Q16">
        <f>H16/SUM(H$2:H$23)</f>
        <v>6.8467863735526088E-2</v>
      </c>
      <c r="S16">
        <f t="shared" si="0"/>
        <v>6.8446607832364864E-2</v>
      </c>
    </row>
    <row r="17" spans="1:19" x14ac:dyDescent="0.45">
      <c r="A17" t="s">
        <v>22</v>
      </c>
      <c r="B17">
        <v>13.43</v>
      </c>
      <c r="C17">
        <v>43.83</v>
      </c>
      <c r="D17" s="1">
        <v>4554443</v>
      </c>
      <c r="E17" s="1">
        <v>12605</v>
      </c>
      <c r="G17">
        <v>361.32034909999999</v>
      </c>
      <c r="H17">
        <v>335</v>
      </c>
      <c r="I17" s="2">
        <v>50942.514852797001</v>
      </c>
      <c r="J17" s="3">
        <v>0.379067375946329</v>
      </c>
      <c r="M17" s="7">
        <v>2.6383510999999998E-2</v>
      </c>
      <c r="N17" s="8">
        <f>I17/SUM(I$2:I$23)</f>
        <v>5.9814463769906713E-2</v>
      </c>
      <c r="O17" s="9">
        <f>J17/SUM(J$2:J$23)</f>
        <v>6.6906333670551404E-2</v>
      </c>
      <c r="Q17">
        <f>H17/SUM(H$2:H$23)</f>
        <v>5.6217486155395201E-2</v>
      </c>
      <c r="S17">
        <f t="shared" si="0"/>
        <v>5.5699214487870956E-2</v>
      </c>
    </row>
    <row r="18" spans="1:19" x14ac:dyDescent="0.45">
      <c r="A18" t="s">
        <v>23</v>
      </c>
      <c r="B18">
        <v>15.41</v>
      </c>
      <c r="C18">
        <v>45.46</v>
      </c>
      <c r="D18" s="1">
        <v>504696</v>
      </c>
      <c r="E18" s="1">
        <v>20023</v>
      </c>
      <c r="G18">
        <v>25.20581331</v>
      </c>
      <c r="H18">
        <v>0</v>
      </c>
      <c r="I18" s="2">
        <v>6097.0009333684302</v>
      </c>
      <c r="J18" s="3">
        <v>0.118083221288121</v>
      </c>
      <c r="M18" s="7">
        <v>1.8405209999999999E-3</v>
      </c>
      <c r="N18" s="8">
        <f>I18/SUM(I$2:I$23)</f>
        <v>7.1588307426096792E-3</v>
      </c>
      <c r="O18" s="9">
        <f>J18/SUM(J$2:J$23)</f>
        <v>2.0841981942321498E-2</v>
      </c>
      <c r="Q18">
        <f>H18/SUM(H$2:H$23)</f>
        <v>0</v>
      </c>
      <c r="S18">
        <f t="shared" si="0"/>
        <v>9.947111228310393E-4</v>
      </c>
    </row>
    <row r="19" spans="1:19" x14ac:dyDescent="0.45">
      <c r="A19" t="s">
        <v>24</v>
      </c>
      <c r="B19">
        <v>17.02</v>
      </c>
      <c r="C19">
        <v>43.96</v>
      </c>
      <c r="D19" s="1">
        <v>987663</v>
      </c>
      <c r="E19" s="1">
        <v>15022</v>
      </c>
      <c r="G19">
        <v>65.747769939999998</v>
      </c>
      <c r="H19">
        <v>1</v>
      </c>
      <c r="I19" s="2">
        <v>7533.7399662731996</v>
      </c>
      <c r="J19" s="3">
        <v>9.1700660102065706E-2</v>
      </c>
      <c r="M19" s="7">
        <v>4.8008840000000001E-3</v>
      </c>
      <c r="N19" s="8">
        <f>I19/SUM(I$2:I$23)</f>
        <v>8.8457866198139775E-3</v>
      </c>
      <c r="O19" s="9">
        <f>J19/SUM(J$2:J$23)</f>
        <v>1.6185394343899737E-2</v>
      </c>
      <c r="Q19">
        <f>H19/SUM(H$2:H$23)</f>
        <v>1.678133915086424E-4</v>
      </c>
      <c r="S19">
        <f t="shared" si="0"/>
        <v>1.145434217814902E-3</v>
      </c>
    </row>
    <row r="20" spans="1:19" x14ac:dyDescent="0.45">
      <c r="A20" t="s">
        <v>25</v>
      </c>
      <c r="B20">
        <v>16.600000000000001</v>
      </c>
      <c r="C20">
        <v>51.57</v>
      </c>
      <c r="D20" s="1">
        <v>400000</v>
      </c>
      <c r="E20" s="1">
        <v>122500</v>
      </c>
      <c r="G20">
        <v>3.2653061220000001</v>
      </c>
      <c r="H20">
        <v>0</v>
      </c>
      <c r="I20" s="2">
        <v>1157.5826683492501</v>
      </c>
      <c r="J20" s="3">
        <v>9.0280361472976994E-2</v>
      </c>
      <c r="M20" s="7">
        <v>2.3843200000000001E-4</v>
      </c>
      <c r="N20" s="8">
        <f>I20/SUM(I$2:I$23)</f>
        <v>1.3591827332577499E-3</v>
      </c>
      <c r="O20" s="9">
        <f>J20/SUM(J$2:J$23)</f>
        <v>1.5934708107046978E-2</v>
      </c>
      <c r="Q20">
        <f>H20/SUM(H$2:H$23)</f>
        <v>0</v>
      </c>
      <c r="S20">
        <f t="shared" si="0"/>
        <v>5.8441076134349102E-4</v>
      </c>
    </row>
    <row r="21" spans="1:19" x14ac:dyDescent="0.45">
      <c r="A21" t="s">
        <v>26</v>
      </c>
      <c r="B21">
        <v>14.6</v>
      </c>
      <c r="C21">
        <v>45.94</v>
      </c>
      <c r="D21" s="1">
        <v>651509</v>
      </c>
      <c r="E21" s="1">
        <v>47728</v>
      </c>
      <c r="G21">
        <v>13.65045675</v>
      </c>
      <c r="H21">
        <v>0</v>
      </c>
      <c r="I21" s="2">
        <v>1208.0509712876401</v>
      </c>
      <c r="J21" s="3">
        <v>0.21030413054955999</v>
      </c>
      <c r="M21" s="7">
        <v>9.9675299999999996E-4</v>
      </c>
      <c r="N21" s="8">
        <f>I21/SUM(I$2:I$23)</f>
        <v>1.4184403982230528E-3</v>
      </c>
      <c r="O21" s="9">
        <f>J21/SUM(J$2:J$23)</f>
        <v>3.7119201555441399E-2</v>
      </c>
      <c r="Q21">
        <f>H21/SUM(H$2:H$23)</f>
        <v>0</v>
      </c>
      <c r="S21">
        <f t="shared" si="0"/>
        <v>1.3178131651221485E-3</v>
      </c>
    </row>
    <row r="22" spans="1:19" x14ac:dyDescent="0.45">
      <c r="A22" t="s">
        <v>27</v>
      </c>
      <c r="B22">
        <v>14.54</v>
      </c>
      <c r="C22">
        <v>49.13</v>
      </c>
      <c r="D22" s="1">
        <v>300000</v>
      </c>
      <c r="E22">
        <v>480</v>
      </c>
      <c r="G22">
        <v>625</v>
      </c>
      <c r="H22">
        <v>0</v>
      </c>
      <c r="I22" s="2">
        <v>505.41444694936001</v>
      </c>
      <c r="J22" s="3">
        <v>0.37087200856885</v>
      </c>
      <c r="M22" s="7">
        <v>4.5637324999999999E-2</v>
      </c>
      <c r="N22" s="8">
        <f>I22/SUM(I$2:I$23)</f>
        <v>5.9343544803776196E-4</v>
      </c>
      <c r="O22" s="9">
        <f>J22/SUM(J$2:J$23)</f>
        <v>6.545983096653607E-2</v>
      </c>
      <c r="Q22">
        <f>H22/SUM(H$2:H$23)</f>
        <v>0</v>
      </c>
      <c r="S22">
        <f t="shared" si="0"/>
        <v>3.7230197138191277E-3</v>
      </c>
    </row>
    <row r="23" spans="1:19" ht="14.65" thickBot="1" x14ac:dyDescent="0.5">
      <c r="A23" t="s">
        <v>28</v>
      </c>
      <c r="B23">
        <v>15.94</v>
      </c>
      <c r="C23">
        <v>48.8</v>
      </c>
      <c r="D23" s="1">
        <v>75700</v>
      </c>
      <c r="E23">
        <v>504</v>
      </c>
      <c r="G23">
        <v>150.19841270000001</v>
      </c>
      <c r="H23">
        <v>0</v>
      </c>
      <c r="I23" s="2">
        <v>17.251612894999699</v>
      </c>
      <c r="J23" s="3">
        <v>0</v>
      </c>
      <c r="M23" s="10">
        <v>1.0967446E-2</v>
      </c>
      <c r="N23" s="11">
        <f>I23/SUM(I$2:I$23)</f>
        <v>2.0256086246667869E-5</v>
      </c>
      <c r="O23" s="12">
        <f>J23/SUM(J$2:J$23)</f>
        <v>0</v>
      </c>
      <c r="Q23">
        <f>H23/SUM(H$2:H$23)</f>
        <v>0</v>
      </c>
      <c r="S23">
        <f t="shared" si="0"/>
        <v>3.6625673620822229E-4</v>
      </c>
    </row>
    <row r="25" spans="1:19" x14ac:dyDescent="0.45">
      <c r="M25">
        <f>SUM(M2:M23)</f>
        <v>1</v>
      </c>
      <c r="O25">
        <f>SUM(N2:N23)</f>
        <v>0.99999999999999978</v>
      </c>
      <c r="Q25">
        <f>SUM(Q2:Q23)</f>
        <v>0.99999999999999989</v>
      </c>
      <c r="S25">
        <f t="shared" ref="R25:S25" si="1">SUM(S2:S23)</f>
        <v>1</v>
      </c>
    </row>
    <row r="26" spans="1:19" x14ac:dyDescent="0.45">
      <c r="A26">
        <v>102231</v>
      </c>
      <c r="B26">
        <v>101793</v>
      </c>
    </row>
    <row r="27" spans="1:19" x14ac:dyDescent="0.45">
      <c r="A27">
        <v>61097</v>
      </c>
      <c r="B27">
        <v>60805</v>
      </c>
    </row>
    <row r="28" spans="1:19" x14ac:dyDescent="0.45">
      <c r="A28">
        <v>47132</v>
      </c>
      <c r="B28">
        <v>47126</v>
      </c>
    </row>
    <row r="29" spans="1:19" x14ac:dyDescent="0.45">
      <c r="A29">
        <v>118468</v>
      </c>
      <c r="B29">
        <v>117646</v>
      </c>
    </row>
    <row r="30" spans="1:19" x14ac:dyDescent="0.45">
      <c r="A30">
        <v>74103</v>
      </c>
      <c r="B30">
        <v>73266</v>
      </c>
    </row>
    <row r="31" spans="1:19" x14ac:dyDescent="0.45">
      <c r="A31">
        <v>99766</v>
      </c>
      <c r="B31">
        <v>98861</v>
      </c>
    </row>
    <row r="32" spans="1:19" x14ac:dyDescent="0.45">
      <c r="A32">
        <v>28241</v>
      </c>
      <c r="B32">
        <v>28241</v>
      </c>
    </row>
    <row r="33" spans="1:2" x14ac:dyDescent="0.45">
      <c r="A33">
        <v>150965</v>
      </c>
      <c r="B33">
        <v>150319</v>
      </c>
    </row>
    <row r="34" spans="1:2" x14ac:dyDescent="0.45">
      <c r="A34">
        <v>28730</v>
      </c>
      <c r="B34">
        <v>28452</v>
      </c>
    </row>
    <row r="35" spans="1:2" x14ac:dyDescent="0.45">
      <c r="A35">
        <v>99452</v>
      </c>
      <c r="B35">
        <v>98975</v>
      </c>
    </row>
    <row r="36" spans="1:2" x14ac:dyDescent="0.45">
      <c r="A36">
        <v>15827</v>
      </c>
      <c r="B36">
        <v>15821</v>
      </c>
    </row>
    <row r="37" spans="1:2" x14ac:dyDescent="0.45">
      <c r="A37">
        <v>16403</v>
      </c>
      <c r="B37">
        <v>15924</v>
      </c>
    </row>
    <row r="38" spans="1:2" x14ac:dyDescent="0.45">
      <c r="A38">
        <v>24341</v>
      </c>
      <c r="B38">
        <v>24334</v>
      </c>
    </row>
    <row r="39" spans="1:2" x14ac:dyDescent="0.45">
      <c r="A39">
        <v>20868</v>
      </c>
      <c r="B39">
        <v>20846</v>
      </c>
    </row>
    <row r="40" spans="1:2" x14ac:dyDescent="0.45">
      <c r="A40">
        <v>64536</v>
      </c>
      <c r="B40">
        <v>64128</v>
      </c>
    </row>
    <row r="41" spans="1:2" x14ac:dyDescent="0.45">
      <c r="A41">
        <v>62371</v>
      </c>
      <c r="B41">
        <v>62036</v>
      </c>
    </row>
    <row r="42" spans="1:2" x14ac:dyDescent="0.45">
      <c r="A42">
        <v>7285</v>
      </c>
      <c r="B42">
        <v>7285</v>
      </c>
    </row>
    <row r="43" spans="1:2" x14ac:dyDescent="0.45">
      <c r="A43">
        <v>10703</v>
      </c>
      <c r="B43">
        <v>10702</v>
      </c>
    </row>
    <row r="44" spans="1:2" x14ac:dyDescent="0.45">
      <c r="A44">
        <v>1168</v>
      </c>
      <c r="B44">
        <v>1168</v>
      </c>
    </row>
    <row r="45" spans="1:2" x14ac:dyDescent="0.45">
      <c r="A45">
        <v>1399</v>
      </c>
      <c r="B45">
        <v>1399</v>
      </c>
    </row>
    <row r="46" spans="1:2" x14ac:dyDescent="0.45">
      <c r="A46">
        <v>568</v>
      </c>
      <c r="B46">
        <v>568</v>
      </c>
    </row>
    <row r="47" spans="1:2" x14ac:dyDescent="0.45">
      <c r="A47">
        <v>22</v>
      </c>
      <c r="B47">
        <v>22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Acquah</dc:creator>
  <cp:lastModifiedBy>Aidan Acquah</cp:lastModifiedBy>
  <dcterms:created xsi:type="dcterms:W3CDTF">2018-02-24T20:59:02Z</dcterms:created>
  <dcterms:modified xsi:type="dcterms:W3CDTF">2018-02-24T20:59:02Z</dcterms:modified>
</cp:coreProperties>
</file>